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E:\TP_VFinal\"/>
    </mc:Choice>
  </mc:AlternateContent>
  <xr:revisionPtr revIDLastSave="0" documentId="13_ncr:1_{BBF8D95E-A6DD-4206-A19E-37B51EA28E17}" xr6:coauthVersionLast="36" xr6:coauthVersionMax="36" xr10:uidLastSave="{00000000-0000-0000-0000-000000000000}"/>
  <bookViews>
    <workbookView xWindow="0" yWindow="-465" windowWidth="28800" windowHeight="18000" activeTab="3" xr2:uid="{00000000-000D-0000-FFFF-FFFF00000000}"/>
  </bookViews>
  <sheets>
    <sheet name="Figure" sheetId="18" r:id="rId1"/>
    <sheet name="Daily VaRs" sheetId="16" r:id="rId2"/>
    <sheet name="10-days VaRs" sheetId="15" r:id="rId3"/>
    <sheet name="Statistical tests" sheetId="17" r:id="rId4"/>
  </sheets>
  <definedNames>
    <definedName name="BLPH2" hidden="1">#REF!</definedName>
    <definedName name="RM_1_T0">'Daily VaRs'!$K$512:$K$3032</definedName>
    <definedName name="RM_1_T00">'Daily VaRs'!$L$512:$L$3032</definedName>
    <definedName name="RM_1_T01">'Daily VaRs'!$M$512:$M$3032</definedName>
    <definedName name="RM_5_T0">'Daily VaRs'!$N$512:$N$3032</definedName>
    <definedName name="RM_5_T00">'Daily VaRs'!$O$512:$O$3032</definedName>
    <definedName name="RM_5_T01">'Daily VaRs'!$P$512:$P$3032</definedName>
    <definedName name="SH_1_T0">'Daily VaRs'!$Q$512:$Q$3032</definedName>
    <definedName name="SH_1_T00">'Daily VaRs'!$R$512:$R$3032</definedName>
    <definedName name="SH_1_T01">'Daily VaRs'!$S$512:$S$3032</definedName>
    <definedName name="SH_5_T0">'Daily VaRs'!$T$512:$T$3032</definedName>
    <definedName name="SH_5_T00">'Daily VaRs'!$U$512:$U$3032</definedName>
    <definedName name="SH_5_T01">'Daily VaRs'!$V$512:$V$3032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4" i="17" l="1"/>
  <c r="C23" i="17"/>
  <c r="G24" i="17"/>
  <c r="G23" i="17"/>
  <c r="K24" i="17"/>
  <c r="K23" i="17"/>
  <c r="O24" i="17"/>
  <c r="O23" i="17"/>
  <c r="P22" i="17"/>
  <c r="P21" i="17"/>
  <c r="P20" i="17"/>
  <c r="O22" i="17"/>
  <c r="O21" i="17"/>
  <c r="O20" i="17"/>
  <c r="L22" i="17"/>
  <c r="L21" i="17"/>
  <c r="L20" i="17"/>
  <c r="K22" i="17"/>
  <c r="K21" i="17"/>
  <c r="K20" i="17"/>
  <c r="H22" i="17"/>
  <c r="H21" i="17"/>
  <c r="H20" i="17"/>
  <c r="G22" i="17"/>
  <c r="G21" i="17"/>
  <c r="G20" i="17"/>
  <c r="D22" i="17"/>
  <c r="D21" i="17"/>
  <c r="D20" i="17"/>
  <c r="C22" i="17"/>
  <c r="C21" i="17"/>
  <c r="C20" i="17"/>
  <c r="P8" i="17"/>
  <c r="P7" i="17"/>
  <c r="P6" i="17"/>
  <c r="P5" i="17"/>
  <c r="O8" i="17"/>
  <c r="O7" i="17"/>
  <c r="O6" i="17"/>
  <c r="O5" i="17"/>
  <c r="L8" i="17"/>
  <c r="L7" i="17"/>
  <c r="L6" i="17"/>
  <c r="L5" i="17"/>
  <c r="K8" i="17"/>
  <c r="K7" i="17"/>
  <c r="K6" i="17"/>
  <c r="K5" i="17"/>
  <c r="H8" i="17"/>
  <c r="H7" i="17"/>
  <c r="H6" i="17"/>
  <c r="H5" i="17"/>
  <c r="G8" i="17"/>
  <c r="G7" i="17"/>
  <c r="G6" i="17"/>
  <c r="G5" i="17"/>
  <c r="D8" i="17"/>
  <c r="D7" i="17"/>
  <c r="D6" i="17"/>
  <c r="D5" i="17"/>
  <c r="C8" i="17"/>
  <c r="C7" i="17"/>
  <c r="C6" i="17"/>
  <c r="C5" i="17"/>
  <c r="L1061" i="15"/>
  <c r="R1061" i="15"/>
  <c r="Z1071" i="15"/>
  <c r="Z1081" i="15"/>
  <c r="Z1091" i="15"/>
  <c r="Z1101" i="15"/>
  <c r="Z1111" i="15"/>
  <c r="Z1121" i="15"/>
  <c r="Z1131" i="15"/>
  <c r="Z1141" i="15"/>
  <c r="Z1151" i="15"/>
  <c r="Z1161" i="15"/>
  <c r="Z1171" i="15"/>
  <c r="Z1181" i="15"/>
  <c r="Z1191" i="15"/>
  <c r="Z1201" i="15"/>
  <c r="Z1211" i="15"/>
  <c r="Z1221" i="15"/>
  <c r="Z1231" i="15"/>
  <c r="Z1241" i="15"/>
  <c r="Z1251" i="15"/>
  <c r="Z1261" i="15"/>
  <c r="Z1271" i="15"/>
  <c r="Z1281" i="15"/>
  <c r="Z1291" i="15"/>
  <c r="Z1301" i="15"/>
  <c r="Z1311" i="15"/>
  <c r="Z1321" i="15"/>
  <c r="Z1331" i="15"/>
  <c r="Z1341" i="15"/>
  <c r="Z1351" i="15"/>
  <c r="Z1361" i="15"/>
  <c r="Z1371" i="15"/>
  <c r="Z1381" i="15"/>
  <c r="Z1391" i="15"/>
  <c r="Z1401" i="15"/>
  <c r="Z1411" i="15"/>
  <c r="Z1421" i="15"/>
  <c r="Z1431" i="15"/>
  <c r="Z1441" i="15"/>
  <c r="Z1451" i="15"/>
  <c r="Z1461" i="15"/>
  <c r="Z1471" i="15"/>
  <c r="Z1481" i="15"/>
  <c r="Z1491" i="15"/>
  <c r="Z1501" i="15"/>
  <c r="Z1511" i="15"/>
  <c r="Z1521" i="15"/>
  <c r="Z1531" i="15"/>
  <c r="Z1541" i="15"/>
  <c r="Z1551" i="15"/>
  <c r="Z1561" i="15"/>
  <c r="Z1571" i="15"/>
  <c r="Z1581" i="15"/>
  <c r="Z1591" i="15"/>
  <c r="Z1601" i="15"/>
  <c r="Z1611" i="15"/>
  <c r="Z1621" i="15"/>
  <c r="Z1631" i="15"/>
  <c r="Z1641" i="15"/>
  <c r="Z1651" i="15"/>
  <c r="Z1661" i="15"/>
  <c r="Z1671" i="15"/>
  <c r="Z1681" i="15"/>
  <c r="Z1691" i="15"/>
  <c r="Z1701" i="15"/>
  <c r="Z1711" i="15"/>
  <c r="Z1721" i="15"/>
  <c r="Z1731" i="15"/>
  <c r="Z1741" i="15"/>
  <c r="Z1751" i="15"/>
  <c r="Z1761" i="15"/>
  <c r="Z1771" i="15"/>
  <c r="Z1781" i="15"/>
  <c r="Z1791" i="15"/>
  <c r="Z1801" i="15"/>
  <c r="Z1811" i="15"/>
  <c r="Z1821" i="15"/>
  <c r="Z1831" i="15"/>
  <c r="Z1841" i="15"/>
  <c r="Z1851" i="15"/>
  <c r="Z1861" i="15"/>
  <c r="Z1871" i="15"/>
  <c r="Z1881" i="15"/>
  <c r="Z1891" i="15"/>
  <c r="Z1901" i="15"/>
  <c r="Z1911" i="15"/>
  <c r="Z1921" i="15"/>
  <c r="Z1931" i="15"/>
  <c r="Z1941" i="15"/>
  <c r="Z1951" i="15"/>
  <c r="Z1961" i="15"/>
  <c r="Z1971" i="15"/>
  <c r="Z1981" i="15"/>
  <c r="Z1991" i="15"/>
  <c r="Z2001" i="15"/>
  <c r="Z2011" i="15"/>
  <c r="Z2021" i="15"/>
  <c r="Z2031" i="15"/>
  <c r="Z2041" i="15"/>
  <c r="Z2051" i="15"/>
  <c r="Z2061" i="15"/>
  <c r="Z2071" i="15"/>
  <c r="Z2081" i="15"/>
  <c r="Z2091" i="15"/>
  <c r="Z2101" i="15"/>
  <c r="Z2111" i="15"/>
  <c r="Z2121" i="15"/>
  <c r="Z2131" i="15"/>
  <c r="Z2141" i="15"/>
  <c r="Z2151" i="15"/>
  <c r="Z2161" i="15"/>
  <c r="Z2171" i="15"/>
  <c r="Z2181" i="15"/>
  <c r="Z2191" i="15"/>
  <c r="Z2201" i="15"/>
  <c r="Z2211" i="15"/>
  <c r="Z2221" i="15"/>
  <c r="Z2231" i="15"/>
  <c r="Z2241" i="15"/>
  <c r="Z2251" i="15"/>
  <c r="Z2261" i="15"/>
  <c r="Z2271" i="15"/>
  <c r="Z2281" i="15"/>
  <c r="Z2291" i="15"/>
  <c r="Z2301" i="15"/>
  <c r="Z2311" i="15"/>
  <c r="Z2321" i="15"/>
  <c r="Z2331" i="15"/>
  <c r="Z2341" i="15"/>
  <c r="Z2351" i="15"/>
  <c r="Z2361" i="15"/>
  <c r="Z2371" i="15"/>
  <c r="Z2381" i="15"/>
  <c r="Z2391" i="15"/>
  <c r="Z2401" i="15"/>
  <c r="Z2411" i="15"/>
  <c r="Z2421" i="15"/>
  <c r="Z2431" i="15"/>
  <c r="Z2441" i="15"/>
  <c r="Z2451" i="15"/>
  <c r="Z2461" i="15"/>
  <c r="Z2471" i="15"/>
  <c r="Z2481" i="15"/>
  <c r="Z2491" i="15"/>
  <c r="Z2501" i="15"/>
  <c r="Z2511" i="15"/>
  <c r="Z2521" i="15"/>
  <c r="Z2531" i="15"/>
  <c r="Z2541" i="15"/>
  <c r="Z2551" i="15"/>
  <c r="Z2561" i="15"/>
  <c r="Z2571" i="15"/>
  <c r="Z2581" i="15"/>
  <c r="Z2591" i="15"/>
  <c r="Z2601" i="15"/>
  <c r="Z2611" i="15"/>
  <c r="Z2621" i="15"/>
  <c r="Z2631" i="15"/>
  <c r="Z2641" i="15"/>
  <c r="Z2651" i="15"/>
  <c r="Z2661" i="15"/>
  <c r="Z2671" i="15"/>
  <c r="Z2681" i="15"/>
  <c r="Z2691" i="15"/>
  <c r="Z2701" i="15"/>
  <c r="Z2711" i="15"/>
  <c r="Z2721" i="15"/>
  <c r="Z2731" i="15"/>
  <c r="Z2741" i="15"/>
  <c r="Z2751" i="15"/>
  <c r="Z2761" i="15"/>
  <c r="Z2771" i="15"/>
  <c r="Z2781" i="15"/>
  <c r="Z2791" i="15"/>
  <c r="Z2801" i="15"/>
  <c r="Z2811" i="15"/>
  <c r="Z2821" i="15"/>
  <c r="Z2831" i="15"/>
  <c r="Z2841" i="15"/>
  <c r="Z2851" i="15"/>
  <c r="Z2861" i="15"/>
  <c r="Z2871" i="15"/>
  <c r="Z2881" i="15"/>
  <c r="Z2891" i="15"/>
  <c r="Z2901" i="15"/>
  <c r="Z2911" i="15"/>
  <c r="Z2921" i="15"/>
  <c r="Z2931" i="15"/>
  <c r="Z2941" i="15"/>
  <c r="Z2951" i="15"/>
  <c r="Z2961" i="15"/>
  <c r="Z2971" i="15"/>
  <c r="Z2981" i="15"/>
  <c r="Z2991" i="15"/>
  <c r="Z3001" i="15"/>
  <c r="Z3011" i="15"/>
  <c r="Z3021" i="15"/>
  <c r="Z3031" i="15"/>
  <c r="Y1071" i="15"/>
  <c r="Y1081" i="15"/>
  <c r="Y1091" i="15"/>
  <c r="Y1101" i="15"/>
  <c r="Y1111" i="15"/>
  <c r="Y1121" i="15"/>
  <c r="Y1131" i="15"/>
  <c r="Y1141" i="15"/>
  <c r="Y1151" i="15"/>
  <c r="Y1161" i="15"/>
  <c r="Y1171" i="15"/>
  <c r="Y1181" i="15"/>
  <c r="Y1191" i="15"/>
  <c r="Y1201" i="15"/>
  <c r="Y1211" i="15"/>
  <c r="Y1221" i="15"/>
  <c r="Y1231" i="15"/>
  <c r="Y1241" i="15"/>
  <c r="Y1251" i="15"/>
  <c r="Y1261" i="15"/>
  <c r="Y1271" i="15"/>
  <c r="Y1281" i="15"/>
  <c r="Y1291" i="15"/>
  <c r="Y1301" i="15"/>
  <c r="Y1311" i="15"/>
  <c r="Y1321" i="15"/>
  <c r="Y1331" i="15"/>
  <c r="Y1341" i="15"/>
  <c r="Y1351" i="15"/>
  <c r="Y1361" i="15"/>
  <c r="Y1371" i="15"/>
  <c r="Y1381" i="15"/>
  <c r="Y1391" i="15"/>
  <c r="Y1401" i="15"/>
  <c r="Y1411" i="15"/>
  <c r="Y1421" i="15"/>
  <c r="Y1431" i="15"/>
  <c r="Y1441" i="15"/>
  <c r="Y1451" i="15"/>
  <c r="Y1461" i="15"/>
  <c r="Y1471" i="15"/>
  <c r="Y1481" i="15"/>
  <c r="Y1491" i="15"/>
  <c r="Y1501" i="15"/>
  <c r="Y1511" i="15"/>
  <c r="Y1521" i="15"/>
  <c r="Y1531" i="15"/>
  <c r="Y1541" i="15"/>
  <c r="Y1551" i="15"/>
  <c r="Y1561" i="15"/>
  <c r="Y1571" i="15"/>
  <c r="Y1581" i="15"/>
  <c r="Y1591" i="15"/>
  <c r="Y1601" i="15"/>
  <c r="Y1611" i="15"/>
  <c r="Y1621" i="15"/>
  <c r="Y1631" i="15"/>
  <c r="Y1641" i="15"/>
  <c r="Y1651" i="15"/>
  <c r="Y1661" i="15"/>
  <c r="Y1671" i="15"/>
  <c r="Y1681" i="15"/>
  <c r="Y1691" i="15"/>
  <c r="Y1701" i="15"/>
  <c r="Y1711" i="15"/>
  <c r="Y1721" i="15"/>
  <c r="Y1731" i="15"/>
  <c r="Y1741" i="15"/>
  <c r="Y1751" i="15"/>
  <c r="Y1761" i="15"/>
  <c r="Y1771" i="15"/>
  <c r="Y1781" i="15"/>
  <c r="Y1791" i="15"/>
  <c r="Y1801" i="15"/>
  <c r="Y1811" i="15"/>
  <c r="Y1821" i="15"/>
  <c r="Y1831" i="15"/>
  <c r="Y1841" i="15"/>
  <c r="Y1851" i="15"/>
  <c r="Y1861" i="15"/>
  <c r="Y1871" i="15"/>
  <c r="Y1881" i="15"/>
  <c r="Y1891" i="15"/>
  <c r="Y1901" i="15"/>
  <c r="Y1911" i="15"/>
  <c r="Y1921" i="15"/>
  <c r="Y1931" i="15"/>
  <c r="Y1941" i="15"/>
  <c r="Y1951" i="15"/>
  <c r="Y1961" i="15"/>
  <c r="Y1971" i="15"/>
  <c r="Y1981" i="15"/>
  <c r="Y1991" i="15"/>
  <c r="Y2001" i="15"/>
  <c r="Y2011" i="15"/>
  <c r="Y2021" i="15"/>
  <c r="Y2031" i="15"/>
  <c r="Y2041" i="15"/>
  <c r="Y2051" i="15"/>
  <c r="Y2061" i="15"/>
  <c r="Y2071" i="15"/>
  <c r="Y2081" i="15"/>
  <c r="Y2091" i="15"/>
  <c r="Y2101" i="15"/>
  <c r="Y2111" i="15"/>
  <c r="Y2121" i="15"/>
  <c r="Y2131" i="15"/>
  <c r="Y2141" i="15"/>
  <c r="Y2151" i="15"/>
  <c r="Y2161" i="15"/>
  <c r="Y2171" i="15"/>
  <c r="Y2181" i="15"/>
  <c r="Y2191" i="15"/>
  <c r="Y2201" i="15"/>
  <c r="Y2211" i="15"/>
  <c r="Y2221" i="15"/>
  <c r="Y2231" i="15"/>
  <c r="Y2241" i="15"/>
  <c r="Y2251" i="15"/>
  <c r="Y2261" i="15"/>
  <c r="Y2271" i="15"/>
  <c r="Y2281" i="15"/>
  <c r="Y2291" i="15"/>
  <c r="Y2301" i="15"/>
  <c r="Y2311" i="15"/>
  <c r="Y2321" i="15"/>
  <c r="Y2331" i="15"/>
  <c r="Y2341" i="15"/>
  <c r="Y2351" i="15"/>
  <c r="Y2361" i="15"/>
  <c r="Y2371" i="15"/>
  <c r="Y2381" i="15"/>
  <c r="Y2391" i="15"/>
  <c r="Y2401" i="15"/>
  <c r="Y2411" i="15"/>
  <c r="Y2421" i="15"/>
  <c r="Y2431" i="15"/>
  <c r="Y2441" i="15"/>
  <c r="Y2451" i="15"/>
  <c r="Y2461" i="15"/>
  <c r="Y2471" i="15"/>
  <c r="Y2481" i="15"/>
  <c r="Y2491" i="15"/>
  <c r="Y2501" i="15"/>
  <c r="Y2511" i="15"/>
  <c r="Y2521" i="15"/>
  <c r="Y2531" i="15"/>
  <c r="Y2541" i="15"/>
  <c r="Y2551" i="15"/>
  <c r="Y2561" i="15"/>
  <c r="Y2571" i="15"/>
  <c r="Y2581" i="15"/>
  <c r="Y2591" i="15"/>
  <c r="Y2601" i="15"/>
  <c r="Y2611" i="15"/>
  <c r="Y2621" i="15"/>
  <c r="Y2631" i="15"/>
  <c r="Y2641" i="15"/>
  <c r="Y2651" i="15"/>
  <c r="Y2661" i="15"/>
  <c r="Y2671" i="15"/>
  <c r="Y2681" i="15"/>
  <c r="Y2691" i="15"/>
  <c r="Y2701" i="15"/>
  <c r="Y2711" i="15"/>
  <c r="Y2721" i="15"/>
  <c r="Y2731" i="15"/>
  <c r="Y2741" i="15"/>
  <c r="Y2751" i="15"/>
  <c r="Y2761" i="15"/>
  <c r="Y2771" i="15"/>
  <c r="Y2781" i="15"/>
  <c r="Y2791" i="15"/>
  <c r="Y2801" i="15"/>
  <c r="Y2811" i="15"/>
  <c r="Y2821" i="15"/>
  <c r="Y2831" i="15"/>
  <c r="Y2841" i="15"/>
  <c r="Y2851" i="15"/>
  <c r="Y2861" i="15"/>
  <c r="Y2871" i="15"/>
  <c r="Y2881" i="15"/>
  <c r="Y2891" i="15"/>
  <c r="Y2901" i="15"/>
  <c r="Y2911" i="15"/>
  <c r="Y2921" i="15"/>
  <c r="Y2931" i="15"/>
  <c r="Y2941" i="15"/>
  <c r="Y2951" i="15"/>
  <c r="Y2961" i="15"/>
  <c r="Y2971" i="15"/>
  <c r="Y2981" i="15"/>
  <c r="Y2991" i="15"/>
  <c r="Y3001" i="15"/>
  <c r="Y3011" i="15"/>
  <c r="Y3021" i="15"/>
  <c r="Y3031" i="15"/>
  <c r="X1061" i="15"/>
  <c r="X1071" i="15"/>
  <c r="X1081" i="15"/>
  <c r="X1091" i="15"/>
  <c r="X1101" i="15"/>
  <c r="X1111" i="15"/>
  <c r="X1121" i="15"/>
  <c r="X1131" i="15"/>
  <c r="X1141" i="15"/>
  <c r="X1151" i="15"/>
  <c r="X1161" i="15"/>
  <c r="X1171" i="15"/>
  <c r="X1181" i="15"/>
  <c r="X1191" i="15"/>
  <c r="X1201" i="15"/>
  <c r="X1211" i="15"/>
  <c r="X1221" i="15"/>
  <c r="X1231" i="15"/>
  <c r="X1241" i="15"/>
  <c r="X1251" i="15"/>
  <c r="X1261" i="15"/>
  <c r="X1271" i="15"/>
  <c r="X1281" i="15"/>
  <c r="X1291" i="15"/>
  <c r="X1301" i="15"/>
  <c r="X1311" i="15"/>
  <c r="X1321" i="15"/>
  <c r="X1331" i="15"/>
  <c r="X1341" i="15"/>
  <c r="X1351" i="15"/>
  <c r="X1361" i="15"/>
  <c r="X1371" i="15"/>
  <c r="X1381" i="15"/>
  <c r="X1391" i="15"/>
  <c r="X1401" i="15"/>
  <c r="X1411" i="15"/>
  <c r="X1421" i="15"/>
  <c r="X1431" i="15"/>
  <c r="X1441" i="15"/>
  <c r="X1451" i="15"/>
  <c r="X1461" i="15"/>
  <c r="X1471" i="15"/>
  <c r="X1481" i="15"/>
  <c r="X1491" i="15"/>
  <c r="X1501" i="15"/>
  <c r="X1511" i="15"/>
  <c r="X1521" i="15"/>
  <c r="X1531" i="15"/>
  <c r="X1541" i="15"/>
  <c r="X1551" i="15"/>
  <c r="X1561" i="15"/>
  <c r="X1571" i="15"/>
  <c r="X1581" i="15"/>
  <c r="X1591" i="15"/>
  <c r="X1601" i="15"/>
  <c r="X1611" i="15"/>
  <c r="X1621" i="15"/>
  <c r="X1631" i="15"/>
  <c r="X1641" i="15"/>
  <c r="X1651" i="15"/>
  <c r="X1661" i="15"/>
  <c r="X1671" i="15"/>
  <c r="X1681" i="15"/>
  <c r="X1691" i="15"/>
  <c r="X1701" i="15"/>
  <c r="X1711" i="15"/>
  <c r="X1721" i="15"/>
  <c r="X1731" i="15"/>
  <c r="X1741" i="15"/>
  <c r="X1751" i="15"/>
  <c r="X1761" i="15"/>
  <c r="X1771" i="15"/>
  <c r="X1781" i="15"/>
  <c r="X1791" i="15"/>
  <c r="X1801" i="15"/>
  <c r="X1811" i="15"/>
  <c r="X1821" i="15"/>
  <c r="X1831" i="15"/>
  <c r="X1841" i="15"/>
  <c r="X1851" i="15"/>
  <c r="X1861" i="15"/>
  <c r="X1871" i="15"/>
  <c r="X1881" i="15"/>
  <c r="X1891" i="15"/>
  <c r="X1901" i="15"/>
  <c r="X1911" i="15"/>
  <c r="X1921" i="15"/>
  <c r="X1931" i="15"/>
  <c r="X1941" i="15"/>
  <c r="X1951" i="15"/>
  <c r="X1961" i="15"/>
  <c r="X1971" i="15"/>
  <c r="X1981" i="15"/>
  <c r="X1991" i="15"/>
  <c r="X2001" i="15"/>
  <c r="X2011" i="15"/>
  <c r="X2021" i="15"/>
  <c r="X2031" i="15"/>
  <c r="X2041" i="15"/>
  <c r="X2051" i="15"/>
  <c r="X2061" i="15"/>
  <c r="X2071" i="15"/>
  <c r="X2081" i="15"/>
  <c r="X2091" i="15"/>
  <c r="X2101" i="15"/>
  <c r="X2111" i="15"/>
  <c r="X2121" i="15"/>
  <c r="X2131" i="15"/>
  <c r="X2141" i="15"/>
  <c r="X2151" i="15"/>
  <c r="X2161" i="15"/>
  <c r="X2171" i="15"/>
  <c r="X2181" i="15"/>
  <c r="X2191" i="15"/>
  <c r="X2201" i="15"/>
  <c r="X2211" i="15"/>
  <c r="X2221" i="15"/>
  <c r="X2231" i="15"/>
  <c r="X2241" i="15"/>
  <c r="X2251" i="15"/>
  <c r="X2261" i="15"/>
  <c r="X2271" i="15"/>
  <c r="X2281" i="15"/>
  <c r="X2291" i="15"/>
  <c r="X2301" i="15"/>
  <c r="X2311" i="15"/>
  <c r="X2321" i="15"/>
  <c r="X2331" i="15"/>
  <c r="X2341" i="15"/>
  <c r="X2351" i="15"/>
  <c r="X2361" i="15"/>
  <c r="X2371" i="15"/>
  <c r="X2381" i="15"/>
  <c r="X2391" i="15"/>
  <c r="X2401" i="15"/>
  <c r="X2411" i="15"/>
  <c r="X2421" i="15"/>
  <c r="X2431" i="15"/>
  <c r="X2441" i="15"/>
  <c r="X2451" i="15"/>
  <c r="X2461" i="15"/>
  <c r="X2471" i="15"/>
  <c r="X2481" i="15"/>
  <c r="X2491" i="15"/>
  <c r="X2501" i="15"/>
  <c r="X2511" i="15"/>
  <c r="X2521" i="15"/>
  <c r="X2531" i="15"/>
  <c r="X2541" i="15"/>
  <c r="X2551" i="15"/>
  <c r="X2561" i="15"/>
  <c r="X2571" i="15"/>
  <c r="X2581" i="15"/>
  <c r="X2591" i="15"/>
  <c r="X2601" i="15"/>
  <c r="X2611" i="15"/>
  <c r="X2621" i="15"/>
  <c r="X2631" i="15"/>
  <c r="X2641" i="15"/>
  <c r="X2651" i="15"/>
  <c r="X2661" i="15"/>
  <c r="X2671" i="15"/>
  <c r="X2681" i="15"/>
  <c r="X2691" i="15"/>
  <c r="X2701" i="15"/>
  <c r="X2711" i="15"/>
  <c r="X2721" i="15"/>
  <c r="X2731" i="15"/>
  <c r="X2741" i="15"/>
  <c r="X2751" i="15"/>
  <c r="X2761" i="15"/>
  <c r="X2771" i="15"/>
  <c r="X2781" i="15"/>
  <c r="X2791" i="15"/>
  <c r="X2801" i="15"/>
  <c r="X2811" i="15"/>
  <c r="X2821" i="15"/>
  <c r="X2831" i="15"/>
  <c r="X2841" i="15"/>
  <c r="X2851" i="15"/>
  <c r="X2861" i="15"/>
  <c r="X2871" i="15"/>
  <c r="X2881" i="15"/>
  <c r="X2891" i="15"/>
  <c r="X2901" i="15"/>
  <c r="X2911" i="15"/>
  <c r="X2921" i="15"/>
  <c r="X2931" i="15"/>
  <c r="X2941" i="15"/>
  <c r="X2951" i="15"/>
  <c r="X2961" i="15"/>
  <c r="X2971" i="15"/>
  <c r="X2981" i="15"/>
  <c r="X2991" i="15"/>
  <c r="X3001" i="15"/>
  <c r="X3011" i="15"/>
  <c r="X3021" i="15"/>
  <c r="X3031" i="15"/>
  <c r="W1071" i="15"/>
  <c r="W1081" i="15"/>
  <c r="W1091" i="15"/>
  <c r="W1101" i="15"/>
  <c r="W1111" i="15"/>
  <c r="W1121" i="15"/>
  <c r="W1131" i="15"/>
  <c r="W1141" i="15"/>
  <c r="W1151" i="15"/>
  <c r="W1161" i="15"/>
  <c r="W1171" i="15"/>
  <c r="W1181" i="15"/>
  <c r="W1191" i="15"/>
  <c r="W1201" i="15"/>
  <c r="W1211" i="15"/>
  <c r="W1221" i="15"/>
  <c r="W1231" i="15"/>
  <c r="W1241" i="15"/>
  <c r="W1251" i="15"/>
  <c r="W1261" i="15"/>
  <c r="W1271" i="15"/>
  <c r="W1281" i="15"/>
  <c r="W1291" i="15"/>
  <c r="W1301" i="15"/>
  <c r="W1311" i="15"/>
  <c r="W1321" i="15"/>
  <c r="W1331" i="15"/>
  <c r="W1341" i="15"/>
  <c r="W1351" i="15"/>
  <c r="W1361" i="15"/>
  <c r="W1371" i="15"/>
  <c r="W1381" i="15"/>
  <c r="W1391" i="15"/>
  <c r="W1401" i="15"/>
  <c r="W1411" i="15"/>
  <c r="W1421" i="15"/>
  <c r="W1431" i="15"/>
  <c r="W1441" i="15"/>
  <c r="W1451" i="15"/>
  <c r="W1461" i="15"/>
  <c r="W1471" i="15"/>
  <c r="W1481" i="15"/>
  <c r="W1491" i="15"/>
  <c r="W1501" i="15"/>
  <c r="W1511" i="15"/>
  <c r="W1521" i="15"/>
  <c r="W1531" i="15"/>
  <c r="W1541" i="15"/>
  <c r="W1551" i="15"/>
  <c r="W1561" i="15"/>
  <c r="W1571" i="15"/>
  <c r="W1581" i="15"/>
  <c r="W1591" i="15"/>
  <c r="W1601" i="15"/>
  <c r="W1611" i="15"/>
  <c r="W1621" i="15"/>
  <c r="W1631" i="15"/>
  <c r="W1641" i="15"/>
  <c r="W1651" i="15"/>
  <c r="W1661" i="15"/>
  <c r="W1671" i="15"/>
  <c r="W1681" i="15"/>
  <c r="W1691" i="15"/>
  <c r="W1701" i="15"/>
  <c r="W1711" i="15"/>
  <c r="W1721" i="15"/>
  <c r="W1731" i="15"/>
  <c r="W1741" i="15"/>
  <c r="W1751" i="15"/>
  <c r="W1761" i="15"/>
  <c r="W1771" i="15"/>
  <c r="W1781" i="15"/>
  <c r="W1791" i="15"/>
  <c r="W1801" i="15"/>
  <c r="W1811" i="15"/>
  <c r="W1821" i="15"/>
  <c r="W1831" i="15"/>
  <c r="W1841" i="15"/>
  <c r="W1851" i="15"/>
  <c r="W1861" i="15"/>
  <c r="W1871" i="15"/>
  <c r="W1881" i="15"/>
  <c r="W1891" i="15"/>
  <c r="W1901" i="15"/>
  <c r="W1911" i="15"/>
  <c r="W1921" i="15"/>
  <c r="W1931" i="15"/>
  <c r="W1941" i="15"/>
  <c r="W1951" i="15"/>
  <c r="W1961" i="15"/>
  <c r="W1971" i="15"/>
  <c r="W1981" i="15"/>
  <c r="W1991" i="15"/>
  <c r="W2001" i="15"/>
  <c r="W2011" i="15"/>
  <c r="W2021" i="15"/>
  <c r="W2031" i="15"/>
  <c r="W2041" i="15"/>
  <c r="W2051" i="15"/>
  <c r="W2061" i="15"/>
  <c r="W2071" i="15"/>
  <c r="W2081" i="15"/>
  <c r="W2091" i="15"/>
  <c r="W2101" i="15"/>
  <c r="W2111" i="15"/>
  <c r="W2121" i="15"/>
  <c r="W2131" i="15"/>
  <c r="W2141" i="15"/>
  <c r="W2151" i="15"/>
  <c r="W2161" i="15"/>
  <c r="W2171" i="15"/>
  <c r="W2181" i="15"/>
  <c r="W2191" i="15"/>
  <c r="W2201" i="15"/>
  <c r="W2211" i="15"/>
  <c r="W2221" i="15"/>
  <c r="W2231" i="15"/>
  <c r="W2241" i="15"/>
  <c r="W2251" i="15"/>
  <c r="W2261" i="15"/>
  <c r="W2271" i="15"/>
  <c r="W2281" i="15"/>
  <c r="W2291" i="15"/>
  <c r="W2301" i="15"/>
  <c r="W2311" i="15"/>
  <c r="W2321" i="15"/>
  <c r="W2331" i="15"/>
  <c r="W2341" i="15"/>
  <c r="W2351" i="15"/>
  <c r="W2361" i="15"/>
  <c r="W2371" i="15"/>
  <c r="W2381" i="15"/>
  <c r="W2391" i="15"/>
  <c r="W2401" i="15"/>
  <c r="W2411" i="15"/>
  <c r="W2421" i="15"/>
  <c r="W2431" i="15"/>
  <c r="W2441" i="15"/>
  <c r="W2451" i="15"/>
  <c r="W2461" i="15"/>
  <c r="W2471" i="15"/>
  <c r="W2481" i="15"/>
  <c r="W2491" i="15"/>
  <c r="W2501" i="15"/>
  <c r="W2511" i="15"/>
  <c r="W2521" i="15"/>
  <c r="W2531" i="15"/>
  <c r="W2541" i="15"/>
  <c r="W2551" i="15"/>
  <c r="W2561" i="15"/>
  <c r="W2571" i="15"/>
  <c r="W2581" i="15"/>
  <c r="W2591" i="15"/>
  <c r="W2601" i="15"/>
  <c r="W2611" i="15"/>
  <c r="W2621" i="15"/>
  <c r="W2631" i="15"/>
  <c r="W2641" i="15"/>
  <c r="W2651" i="15"/>
  <c r="W2661" i="15"/>
  <c r="W2671" i="15"/>
  <c r="W2681" i="15"/>
  <c r="W2691" i="15"/>
  <c r="W2701" i="15"/>
  <c r="W2711" i="15"/>
  <c r="W2721" i="15"/>
  <c r="W2731" i="15"/>
  <c r="W2741" i="15"/>
  <c r="W2751" i="15"/>
  <c r="W2761" i="15"/>
  <c r="W2771" i="15"/>
  <c r="W2781" i="15"/>
  <c r="W2791" i="15"/>
  <c r="W2801" i="15"/>
  <c r="W2811" i="15"/>
  <c r="W2821" i="15"/>
  <c r="W2831" i="15"/>
  <c r="W2841" i="15"/>
  <c r="W2851" i="15"/>
  <c r="W2861" i="15"/>
  <c r="W2871" i="15"/>
  <c r="W2881" i="15"/>
  <c r="W2891" i="15"/>
  <c r="W2901" i="15"/>
  <c r="W2911" i="15"/>
  <c r="W2921" i="15"/>
  <c r="W2931" i="15"/>
  <c r="W2941" i="15"/>
  <c r="W2951" i="15"/>
  <c r="W2961" i="15"/>
  <c r="W2971" i="15"/>
  <c r="W2981" i="15"/>
  <c r="W2991" i="15"/>
  <c r="W3001" i="15"/>
  <c r="W3011" i="15"/>
  <c r="W3021" i="15"/>
  <c r="W3031" i="15"/>
  <c r="V1071" i="15"/>
  <c r="V1081" i="15"/>
  <c r="V1091" i="15"/>
  <c r="V1101" i="15"/>
  <c r="V1111" i="15"/>
  <c r="V1121" i="15"/>
  <c r="V1131" i="15"/>
  <c r="V1141" i="15"/>
  <c r="V1151" i="15"/>
  <c r="V1161" i="15"/>
  <c r="V1171" i="15"/>
  <c r="V1181" i="15"/>
  <c r="V1191" i="15"/>
  <c r="V1201" i="15"/>
  <c r="V1211" i="15"/>
  <c r="V1221" i="15"/>
  <c r="V1231" i="15"/>
  <c r="V1241" i="15"/>
  <c r="V1251" i="15"/>
  <c r="V1261" i="15"/>
  <c r="V1271" i="15"/>
  <c r="V1281" i="15"/>
  <c r="V1291" i="15"/>
  <c r="V1301" i="15"/>
  <c r="V1311" i="15"/>
  <c r="V1321" i="15"/>
  <c r="V1331" i="15"/>
  <c r="V1341" i="15"/>
  <c r="V1351" i="15"/>
  <c r="V1361" i="15"/>
  <c r="V1371" i="15"/>
  <c r="V1381" i="15"/>
  <c r="V1391" i="15"/>
  <c r="V1401" i="15"/>
  <c r="V1411" i="15"/>
  <c r="V1421" i="15"/>
  <c r="V1431" i="15"/>
  <c r="V1441" i="15"/>
  <c r="V1451" i="15"/>
  <c r="V1461" i="15"/>
  <c r="V1471" i="15"/>
  <c r="V1481" i="15"/>
  <c r="V1491" i="15"/>
  <c r="V1501" i="15"/>
  <c r="V1511" i="15"/>
  <c r="V1521" i="15"/>
  <c r="V1531" i="15"/>
  <c r="V1541" i="15"/>
  <c r="V1551" i="15"/>
  <c r="V1561" i="15"/>
  <c r="V1571" i="15"/>
  <c r="V1581" i="15"/>
  <c r="V1591" i="15"/>
  <c r="V1601" i="15"/>
  <c r="V1611" i="15"/>
  <c r="V1621" i="15"/>
  <c r="V1631" i="15"/>
  <c r="V1641" i="15"/>
  <c r="V1651" i="15"/>
  <c r="V1661" i="15"/>
  <c r="V1671" i="15"/>
  <c r="V1681" i="15"/>
  <c r="V1691" i="15"/>
  <c r="V1701" i="15"/>
  <c r="V1711" i="15"/>
  <c r="V1721" i="15"/>
  <c r="V1731" i="15"/>
  <c r="V1741" i="15"/>
  <c r="V1751" i="15"/>
  <c r="V1761" i="15"/>
  <c r="V1771" i="15"/>
  <c r="V1781" i="15"/>
  <c r="V1791" i="15"/>
  <c r="V1801" i="15"/>
  <c r="V1811" i="15"/>
  <c r="V1821" i="15"/>
  <c r="V1831" i="15"/>
  <c r="V1841" i="15"/>
  <c r="V1851" i="15"/>
  <c r="V1861" i="15"/>
  <c r="V1871" i="15"/>
  <c r="V1881" i="15"/>
  <c r="V1891" i="15"/>
  <c r="V1901" i="15"/>
  <c r="V1911" i="15"/>
  <c r="V1921" i="15"/>
  <c r="V1931" i="15"/>
  <c r="V1941" i="15"/>
  <c r="V1951" i="15"/>
  <c r="V1961" i="15"/>
  <c r="V1971" i="15"/>
  <c r="V1981" i="15"/>
  <c r="V1991" i="15"/>
  <c r="V2001" i="15"/>
  <c r="V2011" i="15"/>
  <c r="V2021" i="15"/>
  <c r="V2031" i="15"/>
  <c r="V2041" i="15"/>
  <c r="V2051" i="15"/>
  <c r="V2061" i="15"/>
  <c r="V2071" i="15"/>
  <c r="V2081" i="15"/>
  <c r="V2091" i="15"/>
  <c r="V2101" i="15"/>
  <c r="V2111" i="15"/>
  <c r="V2121" i="15"/>
  <c r="V2131" i="15"/>
  <c r="V2141" i="15"/>
  <c r="V2151" i="15"/>
  <c r="V2161" i="15"/>
  <c r="V2171" i="15"/>
  <c r="V2181" i="15"/>
  <c r="V2191" i="15"/>
  <c r="V2201" i="15"/>
  <c r="V2211" i="15"/>
  <c r="V2221" i="15"/>
  <c r="V2231" i="15"/>
  <c r="V2241" i="15"/>
  <c r="V2251" i="15"/>
  <c r="V2261" i="15"/>
  <c r="V2271" i="15"/>
  <c r="V2281" i="15"/>
  <c r="V2291" i="15"/>
  <c r="V2301" i="15"/>
  <c r="V2311" i="15"/>
  <c r="V2321" i="15"/>
  <c r="V2331" i="15"/>
  <c r="V2341" i="15"/>
  <c r="V2351" i="15"/>
  <c r="V2361" i="15"/>
  <c r="V2371" i="15"/>
  <c r="V2381" i="15"/>
  <c r="V2391" i="15"/>
  <c r="V2401" i="15"/>
  <c r="V2411" i="15"/>
  <c r="V2421" i="15"/>
  <c r="V2431" i="15"/>
  <c r="V2441" i="15"/>
  <c r="V2451" i="15"/>
  <c r="V2461" i="15"/>
  <c r="V2471" i="15"/>
  <c r="V2481" i="15"/>
  <c r="V2491" i="15"/>
  <c r="V2501" i="15"/>
  <c r="V2511" i="15"/>
  <c r="V2521" i="15"/>
  <c r="V2531" i="15"/>
  <c r="V2541" i="15"/>
  <c r="V2551" i="15"/>
  <c r="V2561" i="15"/>
  <c r="V2571" i="15"/>
  <c r="V2581" i="15"/>
  <c r="V2591" i="15"/>
  <c r="V2601" i="15"/>
  <c r="V2611" i="15"/>
  <c r="V2621" i="15"/>
  <c r="V2631" i="15"/>
  <c r="V2641" i="15"/>
  <c r="V2651" i="15"/>
  <c r="V2661" i="15"/>
  <c r="V2671" i="15"/>
  <c r="V2681" i="15"/>
  <c r="V2691" i="15"/>
  <c r="V2701" i="15"/>
  <c r="V2711" i="15"/>
  <c r="V2721" i="15"/>
  <c r="V2731" i="15"/>
  <c r="V2741" i="15"/>
  <c r="V2751" i="15"/>
  <c r="V2761" i="15"/>
  <c r="V2771" i="15"/>
  <c r="V2781" i="15"/>
  <c r="V2791" i="15"/>
  <c r="V2801" i="15"/>
  <c r="V2811" i="15"/>
  <c r="V2821" i="15"/>
  <c r="V2831" i="15"/>
  <c r="V2841" i="15"/>
  <c r="V2851" i="15"/>
  <c r="V2861" i="15"/>
  <c r="V2871" i="15"/>
  <c r="V2881" i="15"/>
  <c r="V2891" i="15"/>
  <c r="V2901" i="15"/>
  <c r="V2911" i="15"/>
  <c r="V2921" i="15"/>
  <c r="V2931" i="15"/>
  <c r="V2941" i="15"/>
  <c r="V2951" i="15"/>
  <c r="V2961" i="15"/>
  <c r="V2971" i="15"/>
  <c r="V2981" i="15"/>
  <c r="V2991" i="15"/>
  <c r="V3001" i="15"/>
  <c r="V3011" i="15"/>
  <c r="V3021" i="15"/>
  <c r="V3031" i="15"/>
  <c r="U1061" i="15"/>
  <c r="U1071" i="15"/>
  <c r="U1081" i="15"/>
  <c r="U1091" i="15"/>
  <c r="U1101" i="15"/>
  <c r="U1111" i="15"/>
  <c r="U1121" i="15"/>
  <c r="U1131" i="15"/>
  <c r="U1141" i="15"/>
  <c r="U1151" i="15"/>
  <c r="U1161" i="15"/>
  <c r="U1171" i="15"/>
  <c r="U1181" i="15"/>
  <c r="U1191" i="15"/>
  <c r="U1201" i="15"/>
  <c r="U1211" i="15"/>
  <c r="U1221" i="15"/>
  <c r="U1231" i="15"/>
  <c r="U1241" i="15"/>
  <c r="U1251" i="15"/>
  <c r="U1261" i="15"/>
  <c r="U1271" i="15"/>
  <c r="U1281" i="15"/>
  <c r="U1291" i="15"/>
  <c r="U1301" i="15"/>
  <c r="U1311" i="15"/>
  <c r="U1321" i="15"/>
  <c r="U1331" i="15"/>
  <c r="U1341" i="15"/>
  <c r="U1351" i="15"/>
  <c r="U1361" i="15"/>
  <c r="U1371" i="15"/>
  <c r="U1381" i="15"/>
  <c r="U1391" i="15"/>
  <c r="U1401" i="15"/>
  <c r="U1411" i="15"/>
  <c r="U1421" i="15"/>
  <c r="U1431" i="15"/>
  <c r="U1441" i="15"/>
  <c r="U1451" i="15"/>
  <c r="U1461" i="15"/>
  <c r="U1471" i="15"/>
  <c r="U1481" i="15"/>
  <c r="U1491" i="15"/>
  <c r="U1501" i="15"/>
  <c r="U1511" i="15"/>
  <c r="U1521" i="15"/>
  <c r="U1531" i="15"/>
  <c r="U1541" i="15"/>
  <c r="U1551" i="15"/>
  <c r="U1561" i="15"/>
  <c r="U1571" i="15"/>
  <c r="U1581" i="15"/>
  <c r="U1591" i="15"/>
  <c r="U1601" i="15"/>
  <c r="U1611" i="15"/>
  <c r="U1621" i="15"/>
  <c r="U1631" i="15"/>
  <c r="U1641" i="15"/>
  <c r="U1651" i="15"/>
  <c r="U1661" i="15"/>
  <c r="U1671" i="15"/>
  <c r="U1681" i="15"/>
  <c r="U1691" i="15"/>
  <c r="U1701" i="15"/>
  <c r="U1711" i="15"/>
  <c r="U1721" i="15"/>
  <c r="U1731" i="15"/>
  <c r="U1741" i="15"/>
  <c r="U1751" i="15"/>
  <c r="U1761" i="15"/>
  <c r="U1771" i="15"/>
  <c r="U1781" i="15"/>
  <c r="U1791" i="15"/>
  <c r="U1801" i="15"/>
  <c r="U1811" i="15"/>
  <c r="U1821" i="15"/>
  <c r="U1831" i="15"/>
  <c r="U1841" i="15"/>
  <c r="U1851" i="15"/>
  <c r="U1861" i="15"/>
  <c r="U1871" i="15"/>
  <c r="U1881" i="15"/>
  <c r="U1891" i="15"/>
  <c r="U1901" i="15"/>
  <c r="U1911" i="15"/>
  <c r="U1921" i="15"/>
  <c r="U1931" i="15"/>
  <c r="U1941" i="15"/>
  <c r="U1951" i="15"/>
  <c r="U1961" i="15"/>
  <c r="U1971" i="15"/>
  <c r="U1981" i="15"/>
  <c r="U1991" i="15"/>
  <c r="U2001" i="15"/>
  <c r="U2011" i="15"/>
  <c r="U2021" i="15"/>
  <c r="U2031" i="15"/>
  <c r="U2041" i="15"/>
  <c r="U2051" i="15"/>
  <c r="U2061" i="15"/>
  <c r="U2071" i="15"/>
  <c r="U2081" i="15"/>
  <c r="U2091" i="15"/>
  <c r="U2101" i="15"/>
  <c r="U2111" i="15"/>
  <c r="U2121" i="15"/>
  <c r="U2131" i="15"/>
  <c r="U2141" i="15"/>
  <c r="U2151" i="15"/>
  <c r="U2161" i="15"/>
  <c r="U2171" i="15"/>
  <c r="U2181" i="15"/>
  <c r="U2191" i="15"/>
  <c r="U2201" i="15"/>
  <c r="U2211" i="15"/>
  <c r="U2221" i="15"/>
  <c r="U2231" i="15"/>
  <c r="U2241" i="15"/>
  <c r="U2251" i="15"/>
  <c r="U2261" i="15"/>
  <c r="U2271" i="15"/>
  <c r="U2281" i="15"/>
  <c r="U2291" i="15"/>
  <c r="U2301" i="15"/>
  <c r="U2311" i="15"/>
  <c r="U2321" i="15"/>
  <c r="U2331" i="15"/>
  <c r="U2341" i="15"/>
  <c r="U2351" i="15"/>
  <c r="U2361" i="15"/>
  <c r="U2371" i="15"/>
  <c r="U2381" i="15"/>
  <c r="U2391" i="15"/>
  <c r="U2401" i="15"/>
  <c r="U2411" i="15"/>
  <c r="U2421" i="15"/>
  <c r="U2431" i="15"/>
  <c r="U2441" i="15"/>
  <c r="U2451" i="15"/>
  <c r="U2461" i="15"/>
  <c r="U2471" i="15"/>
  <c r="U2481" i="15"/>
  <c r="U2491" i="15"/>
  <c r="U2501" i="15"/>
  <c r="U2511" i="15"/>
  <c r="U2521" i="15"/>
  <c r="U2531" i="15"/>
  <c r="U2541" i="15"/>
  <c r="U2551" i="15"/>
  <c r="U2561" i="15"/>
  <c r="U2571" i="15"/>
  <c r="U2581" i="15"/>
  <c r="U2591" i="15"/>
  <c r="U2601" i="15"/>
  <c r="U2611" i="15"/>
  <c r="U2621" i="15"/>
  <c r="U2631" i="15"/>
  <c r="U2641" i="15"/>
  <c r="U2651" i="15"/>
  <c r="U2661" i="15"/>
  <c r="U2671" i="15"/>
  <c r="U2681" i="15"/>
  <c r="U2691" i="15"/>
  <c r="U2701" i="15"/>
  <c r="U2711" i="15"/>
  <c r="U2721" i="15"/>
  <c r="U2731" i="15"/>
  <c r="U2741" i="15"/>
  <c r="U2751" i="15"/>
  <c r="U2761" i="15"/>
  <c r="U2771" i="15"/>
  <c r="U2781" i="15"/>
  <c r="U2791" i="15"/>
  <c r="U2801" i="15"/>
  <c r="U2811" i="15"/>
  <c r="U2821" i="15"/>
  <c r="U2831" i="15"/>
  <c r="U2841" i="15"/>
  <c r="U2851" i="15"/>
  <c r="U2861" i="15"/>
  <c r="U2871" i="15"/>
  <c r="U2881" i="15"/>
  <c r="U2891" i="15"/>
  <c r="U2901" i="15"/>
  <c r="U2911" i="15"/>
  <c r="U2921" i="15"/>
  <c r="U2931" i="15"/>
  <c r="U2941" i="15"/>
  <c r="U2951" i="15"/>
  <c r="U2961" i="15"/>
  <c r="U2971" i="15"/>
  <c r="U2981" i="15"/>
  <c r="U2991" i="15"/>
  <c r="U3001" i="15"/>
  <c r="U3011" i="15"/>
  <c r="U3021" i="15"/>
  <c r="U3031" i="15"/>
  <c r="T1071" i="15"/>
  <c r="T1081" i="15"/>
  <c r="T1091" i="15"/>
  <c r="T1101" i="15"/>
  <c r="T1111" i="15"/>
  <c r="T1121" i="15"/>
  <c r="T1131" i="15"/>
  <c r="T1141" i="15"/>
  <c r="T1151" i="15"/>
  <c r="T1161" i="15"/>
  <c r="T1171" i="15"/>
  <c r="T1181" i="15"/>
  <c r="T1191" i="15"/>
  <c r="T1201" i="15"/>
  <c r="T1211" i="15"/>
  <c r="T1221" i="15"/>
  <c r="T1231" i="15"/>
  <c r="T1241" i="15"/>
  <c r="T1251" i="15"/>
  <c r="T1261" i="15"/>
  <c r="T1271" i="15"/>
  <c r="T1281" i="15"/>
  <c r="T1291" i="15"/>
  <c r="T1301" i="15"/>
  <c r="T1311" i="15"/>
  <c r="T1321" i="15"/>
  <c r="T1331" i="15"/>
  <c r="T1341" i="15"/>
  <c r="T1351" i="15"/>
  <c r="T1361" i="15"/>
  <c r="T1371" i="15"/>
  <c r="T1381" i="15"/>
  <c r="T1391" i="15"/>
  <c r="T1401" i="15"/>
  <c r="T1411" i="15"/>
  <c r="T1421" i="15"/>
  <c r="T1431" i="15"/>
  <c r="T1441" i="15"/>
  <c r="T1451" i="15"/>
  <c r="T1461" i="15"/>
  <c r="T1471" i="15"/>
  <c r="T1481" i="15"/>
  <c r="T1491" i="15"/>
  <c r="T1501" i="15"/>
  <c r="T1511" i="15"/>
  <c r="T1521" i="15"/>
  <c r="T1531" i="15"/>
  <c r="T1541" i="15"/>
  <c r="T1551" i="15"/>
  <c r="T1561" i="15"/>
  <c r="T1571" i="15"/>
  <c r="T1581" i="15"/>
  <c r="T1591" i="15"/>
  <c r="T1601" i="15"/>
  <c r="T1611" i="15"/>
  <c r="T1621" i="15"/>
  <c r="T1631" i="15"/>
  <c r="T1641" i="15"/>
  <c r="T1651" i="15"/>
  <c r="T1661" i="15"/>
  <c r="T1671" i="15"/>
  <c r="T1681" i="15"/>
  <c r="T1691" i="15"/>
  <c r="T1701" i="15"/>
  <c r="T1711" i="15"/>
  <c r="T1721" i="15"/>
  <c r="T1731" i="15"/>
  <c r="T1741" i="15"/>
  <c r="T1751" i="15"/>
  <c r="T1761" i="15"/>
  <c r="T1771" i="15"/>
  <c r="T1781" i="15"/>
  <c r="T1791" i="15"/>
  <c r="T1801" i="15"/>
  <c r="T1811" i="15"/>
  <c r="T1821" i="15"/>
  <c r="T1831" i="15"/>
  <c r="T1841" i="15"/>
  <c r="T1851" i="15"/>
  <c r="T1861" i="15"/>
  <c r="T1871" i="15"/>
  <c r="T1881" i="15"/>
  <c r="T1891" i="15"/>
  <c r="T1901" i="15"/>
  <c r="T1911" i="15"/>
  <c r="T1921" i="15"/>
  <c r="T1931" i="15"/>
  <c r="T1941" i="15"/>
  <c r="T1951" i="15"/>
  <c r="T1961" i="15"/>
  <c r="T1971" i="15"/>
  <c r="T1981" i="15"/>
  <c r="T1991" i="15"/>
  <c r="T2001" i="15"/>
  <c r="T2011" i="15"/>
  <c r="T2021" i="15"/>
  <c r="T2031" i="15"/>
  <c r="T2041" i="15"/>
  <c r="T2051" i="15"/>
  <c r="T2061" i="15"/>
  <c r="T2071" i="15"/>
  <c r="T2081" i="15"/>
  <c r="T2091" i="15"/>
  <c r="T2101" i="15"/>
  <c r="T2111" i="15"/>
  <c r="T2121" i="15"/>
  <c r="T2131" i="15"/>
  <c r="T2141" i="15"/>
  <c r="T2151" i="15"/>
  <c r="T2161" i="15"/>
  <c r="T2171" i="15"/>
  <c r="T2181" i="15"/>
  <c r="T2191" i="15"/>
  <c r="T2201" i="15"/>
  <c r="T2211" i="15"/>
  <c r="T2221" i="15"/>
  <c r="T2231" i="15"/>
  <c r="T2241" i="15"/>
  <c r="T2251" i="15"/>
  <c r="T2261" i="15"/>
  <c r="T2271" i="15"/>
  <c r="T2281" i="15"/>
  <c r="T2291" i="15"/>
  <c r="T2301" i="15"/>
  <c r="T2311" i="15"/>
  <c r="T2321" i="15"/>
  <c r="T2331" i="15"/>
  <c r="T2341" i="15"/>
  <c r="T2351" i="15"/>
  <c r="T2361" i="15"/>
  <c r="T2371" i="15"/>
  <c r="T2381" i="15"/>
  <c r="T2391" i="15"/>
  <c r="T2401" i="15"/>
  <c r="T2411" i="15"/>
  <c r="T2421" i="15"/>
  <c r="T2431" i="15"/>
  <c r="T2441" i="15"/>
  <c r="T2451" i="15"/>
  <c r="T2461" i="15"/>
  <c r="T2471" i="15"/>
  <c r="T2481" i="15"/>
  <c r="T2491" i="15"/>
  <c r="T2501" i="15"/>
  <c r="T2511" i="15"/>
  <c r="T2521" i="15"/>
  <c r="T2531" i="15"/>
  <c r="T2541" i="15"/>
  <c r="T2551" i="15"/>
  <c r="T2561" i="15"/>
  <c r="T2571" i="15"/>
  <c r="T2581" i="15"/>
  <c r="T2591" i="15"/>
  <c r="T2601" i="15"/>
  <c r="T2611" i="15"/>
  <c r="T2621" i="15"/>
  <c r="T2631" i="15"/>
  <c r="T2641" i="15"/>
  <c r="T2651" i="15"/>
  <c r="T2661" i="15"/>
  <c r="T2671" i="15"/>
  <c r="T2681" i="15"/>
  <c r="T2691" i="15"/>
  <c r="T2701" i="15"/>
  <c r="T2711" i="15"/>
  <c r="T2721" i="15"/>
  <c r="T2731" i="15"/>
  <c r="T2741" i="15"/>
  <c r="T2751" i="15"/>
  <c r="T2761" i="15"/>
  <c r="T2771" i="15"/>
  <c r="T2781" i="15"/>
  <c r="T2791" i="15"/>
  <c r="T2801" i="15"/>
  <c r="T2811" i="15"/>
  <c r="T2821" i="15"/>
  <c r="T2831" i="15"/>
  <c r="T2841" i="15"/>
  <c r="T2851" i="15"/>
  <c r="T2861" i="15"/>
  <c r="T2871" i="15"/>
  <c r="T2881" i="15"/>
  <c r="T2891" i="15"/>
  <c r="T2901" i="15"/>
  <c r="T2911" i="15"/>
  <c r="T2921" i="15"/>
  <c r="T2931" i="15"/>
  <c r="T2941" i="15"/>
  <c r="T2951" i="15"/>
  <c r="T2961" i="15"/>
  <c r="T2971" i="15"/>
  <c r="T2981" i="15"/>
  <c r="T2991" i="15"/>
  <c r="T3001" i="15"/>
  <c r="T3011" i="15"/>
  <c r="T3021" i="15"/>
  <c r="T3031" i="15"/>
  <c r="S1071" i="15"/>
  <c r="S1081" i="15"/>
  <c r="S1091" i="15"/>
  <c r="S1101" i="15"/>
  <c r="S1111" i="15"/>
  <c r="S1121" i="15"/>
  <c r="S1131" i="15"/>
  <c r="S1141" i="15"/>
  <c r="S1151" i="15"/>
  <c r="S1161" i="15"/>
  <c r="S1171" i="15"/>
  <c r="S1181" i="15"/>
  <c r="S1191" i="15"/>
  <c r="S1201" i="15"/>
  <c r="S1211" i="15"/>
  <c r="S1221" i="15"/>
  <c r="S1231" i="15"/>
  <c r="S1241" i="15"/>
  <c r="S1251" i="15"/>
  <c r="S1261" i="15"/>
  <c r="S1271" i="15"/>
  <c r="S1281" i="15"/>
  <c r="S1291" i="15"/>
  <c r="S1301" i="15"/>
  <c r="S1311" i="15"/>
  <c r="S1321" i="15"/>
  <c r="S1331" i="15"/>
  <c r="S1341" i="15"/>
  <c r="S1351" i="15"/>
  <c r="S1361" i="15"/>
  <c r="S1371" i="15"/>
  <c r="S1381" i="15"/>
  <c r="S1391" i="15"/>
  <c r="S1401" i="15"/>
  <c r="S1411" i="15"/>
  <c r="S1421" i="15"/>
  <c r="S1431" i="15"/>
  <c r="S1441" i="15"/>
  <c r="S1451" i="15"/>
  <c r="S1461" i="15"/>
  <c r="S1471" i="15"/>
  <c r="S1481" i="15"/>
  <c r="S1491" i="15"/>
  <c r="S1501" i="15"/>
  <c r="S1511" i="15"/>
  <c r="S1521" i="15"/>
  <c r="S1531" i="15"/>
  <c r="S1541" i="15"/>
  <c r="S1551" i="15"/>
  <c r="S1561" i="15"/>
  <c r="S1571" i="15"/>
  <c r="S1581" i="15"/>
  <c r="S1591" i="15"/>
  <c r="S1601" i="15"/>
  <c r="S1611" i="15"/>
  <c r="S1621" i="15"/>
  <c r="S1631" i="15"/>
  <c r="S1641" i="15"/>
  <c r="S1651" i="15"/>
  <c r="S1661" i="15"/>
  <c r="S1671" i="15"/>
  <c r="S1681" i="15"/>
  <c r="S1691" i="15"/>
  <c r="S1701" i="15"/>
  <c r="S1711" i="15"/>
  <c r="S1721" i="15"/>
  <c r="S1731" i="15"/>
  <c r="S1741" i="15"/>
  <c r="S1751" i="15"/>
  <c r="S1761" i="15"/>
  <c r="S1771" i="15"/>
  <c r="S1781" i="15"/>
  <c r="S1791" i="15"/>
  <c r="S1801" i="15"/>
  <c r="S1811" i="15"/>
  <c r="S1821" i="15"/>
  <c r="S1831" i="15"/>
  <c r="S1841" i="15"/>
  <c r="S1851" i="15"/>
  <c r="S1861" i="15"/>
  <c r="S1871" i="15"/>
  <c r="S1881" i="15"/>
  <c r="S1891" i="15"/>
  <c r="S1901" i="15"/>
  <c r="S1911" i="15"/>
  <c r="S1921" i="15"/>
  <c r="S1931" i="15"/>
  <c r="S1941" i="15"/>
  <c r="S1951" i="15"/>
  <c r="S1961" i="15"/>
  <c r="S1971" i="15"/>
  <c r="S1981" i="15"/>
  <c r="S1991" i="15"/>
  <c r="S2001" i="15"/>
  <c r="S2011" i="15"/>
  <c r="S2021" i="15"/>
  <c r="S2031" i="15"/>
  <c r="S2041" i="15"/>
  <c r="S2051" i="15"/>
  <c r="S2061" i="15"/>
  <c r="S2071" i="15"/>
  <c r="S2081" i="15"/>
  <c r="S2091" i="15"/>
  <c r="S2101" i="15"/>
  <c r="S2111" i="15"/>
  <c r="S2121" i="15"/>
  <c r="S2131" i="15"/>
  <c r="S2141" i="15"/>
  <c r="S2151" i="15"/>
  <c r="S2161" i="15"/>
  <c r="S2171" i="15"/>
  <c r="S2181" i="15"/>
  <c r="S2191" i="15"/>
  <c r="S2201" i="15"/>
  <c r="S2211" i="15"/>
  <c r="S2221" i="15"/>
  <c r="S2231" i="15"/>
  <c r="S2241" i="15"/>
  <c r="S2251" i="15"/>
  <c r="S2261" i="15"/>
  <c r="S2271" i="15"/>
  <c r="S2281" i="15"/>
  <c r="S2291" i="15"/>
  <c r="S2301" i="15"/>
  <c r="S2311" i="15"/>
  <c r="S2321" i="15"/>
  <c r="S2331" i="15"/>
  <c r="S2341" i="15"/>
  <c r="S2351" i="15"/>
  <c r="S2361" i="15"/>
  <c r="S2371" i="15"/>
  <c r="S2381" i="15"/>
  <c r="S2391" i="15"/>
  <c r="S2401" i="15"/>
  <c r="S2411" i="15"/>
  <c r="S2421" i="15"/>
  <c r="S2431" i="15"/>
  <c r="S2441" i="15"/>
  <c r="S2451" i="15"/>
  <c r="S2461" i="15"/>
  <c r="S2471" i="15"/>
  <c r="S2481" i="15"/>
  <c r="S2491" i="15"/>
  <c r="S2501" i="15"/>
  <c r="S2511" i="15"/>
  <c r="S2521" i="15"/>
  <c r="S2531" i="15"/>
  <c r="S2541" i="15"/>
  <c r="S2551" i="15"/>
  <c r="S2561" i="15"/>
  <c r="S2571" i="15"/>
  <c r="S2581" i="15"/>
  <c r="S2591" i="15"/>
  <c r="S2601" i="15"/>
  <c r="S2611" i="15"/>
  <c r="S2621" i="15"/>
  <c r="S2631" i="15"/>
  <c r="S2641" i="15"/>
  <c r="S2651" i="15"/>
  <c r="S2661" i="15"/>
  <c r="S2671" i="15"/>
  <c r="S2681" i="15"/>
  <c r="S2691" i="15"/>
  <c r="S2701" i="15"/>
  <c r="S2711" i="15"/>
  <c r="S2721" i="15"/>
  <c r="S2731" i="15"/>
  <c r="S2741" i="15"/>
  <c r="S2751" i="15"/>
  <c r="S2761" i="15"/>
  <c r="S2771" i="15"/>
  <c r="S2781" i="15"/>
  <c r="S2791" i="15"/>
  <c r="S2801" i="15"/>
  <c r="S2811" i="15"/>
  <c r="S2821" i="15"/>
  <c r="S2831" i="15"/>
  <c r="S2841" i="15"/>
  <c r="S2851" i="15"/>
  <c r="S2861" i="15"/>
  <c r="S2871" i="15"/>
  <c r="S2881" i="15"/>
  <c r="S2891" i="15"/>
  <c r="S2901" i="15"/>
  <c r="S2911" i="15"/>
  <c r="S2921" i="15"/>
  <c r="S2931" i="15"/>
  <c r="S2941" i="15"/>
  <c r="S2951" i="15"/>
  <c r="S2961" i="15"/>
  <c r="S2971" i="15"/>
  <c r="S2981" i="15"/>
  <c r="S2991" i="15"/>
  <c r="S3001" i="15"/>
  <c r="S3011" i="15"/>
  <c r="S3021" i="15"/>
  <c r="S3031" i="15"/>
  <c r="R1071" i="15"/>
  <c r="R1081" i="15"/>
  <c r="R1091" i="15"/>
  <c r="R1101" i="15"/>
  <c r="R1111" i="15"/>
  <c r="R1121" i="15"/>
  <c r="R1131" i="15"/>
  <c r="R1141" i="15"/>
  <c r="R1151" i="15"/>
  <c r="R1161" i="15"/>
  <c r="R1171" i="15"/>
  <c r="R1181" i="15"/>
  <c r="R1191" i="15"/>
  <c r="R1201" i="15"/>
  <c r="R1211" i="15"/>
  <c r="R1221" i="15"/>
  <c r="R1231" i="15"/>
  <c r="R1241" i="15"/>
  <c r="R1251" i="15"/>
  <c r="R1261" i="15"/>
  <c r="R1271" i="15"/>
  <c r="R1281" i="15"/>
  <c r="R1291" i="15"/>
  <c r="R1301" i="15"/>
  <c r="R1311" i="15"/>
  <c r="R1321" i="15"/>
  <c r="R1331" i="15"/>
  <c r="R1341" i="15"/>
  <c r="R1351" i="15"/>
  <c r="R1361" i="15"/>
  <c r="R1371" i="15"/>
  <c r="R1381" i="15"/>
  <c r="R1391" i="15"/>
  <c r="R1401" i="15"/>
  <c r="R1411" i="15"/>
  <c r="R1421" i="15"/>
  <c r="R1431" i="15"/>
  <c r="R1441" i="15"/>
  <c r="R1451" i="15"/>
  <c r="R1461" i="15"/>
  <c r="R1471" i="15"/>
  <c r="R1481" i="15"/>
  <c r="R1491" i="15"/>
  <c r="R1501" i="15"/>
  <c r="R1511" i="15"/>
  <c r="R1521" i="15"/>
  <c r="R1531" i="15"/>
  <c r="R1541" i="15"/>
  <c r="R1551" i="15"/>
  <c r="R1561" i="15"/>
  <c r="R1571" i="15"/>
  <c r="R1581" i="15"/>
  <c r="R1591" i="15"/>
  <c r="R1601" i="15"/>
  <c r="R1611" i="15"/>
  <c r="R1621" i="15"/>
  <c r="R1631" i="15"/>
  <c r="R1641" i="15"/>
  <c r="R1651" i="15"/>
  <c r="R1661" i="15"/>
  <c r="R1671" i="15"/>
  <c r="R1681" i="15"/>
  <c r="R1691" i="15"/>
  <c r="R1701" i="15"/>
  <c r="R1711" i="15"/>
  <c r="R1721" i="15"/>
  <c r="R1731" i="15"/>
  <c r="R1741" i="15"/>
  <c r="R1751" i="15"/>
  <c r="R1761" i="15"/>
  <c r="R1771" i="15"/>
  <c r="R1781" i="15"/>
  <c r="R1791" i="15"/>
  <c r="R1801" i="15"/>
  <c r="R1811" i="15"/>
  <c r="R1821" i="15"/>
  <c r="R1831" i="15"/>
  <c r="R1841" i="15"/>
  <c r="R1851" i="15"/>
  <c r="R1861" i="15"/>
  <c r="R1871" i="15"/>
  <c r="R1881" i="15"/>
  <c r="R1891" i="15"/>
  <c r="R1901" i="15"/>
  <c r="R1911" i="15"/>
  <c r="R1921" i="15"/>
  <c r="R1931" i="15"/>
  <c r="R1941" i="15"/>
  <c r="R1951" i="15"/>
  <c r="R1961" i="15"/>
  <c r="R1971" i="15"/>
  <c r="R1981" i="15"/>
  <c r="R1991" i="15"/>
  <c r="R2001" i="15"/>
  <c r="R2011" i="15"/>
  <c r="R2021" i="15"/>
  <c r="R2031" i="15"/>
  <c r="R2041" i="15"/>
  <c r="R2051" i="15"/>
  <c r="R2061" i="15"/>
  <c r="R2071" i="15"/>
  <c r="R2081" i="15"/>
  <c r="R2091" i="15"/>
  <c r="R2101" i="15"/>
  <c r="R2111" i="15"/>
  <c r="R2121" i="15"/>
  <c r="R2131" i="15"/>
  <c r="R2141" i="15"/>
  <c r="R2151" i="15"/>
  <c r="R2161" i="15"/>
  <c r="R2171" i="15"/>
  <c r="R2181" i="15"/>
  <c r="R2191" i="15"/>
  <c r="R2201" i="15"/>
  <c r="R2211" i="15"/>
  <c r="R2221" i="15"/>
  <c r="R2231" i="15"/>
  <c r="R2241" i="15"/>
  <c r="R2251" i="15"/>
  <c r="R2261" i="15"/>
  <c r="R2271" i="15"/>
  <c r="R2281" i="15"/>
  <c r="R2291" i="15"/>
  <c r="R2301" i="15"/>
  <c r="R2311" i="15"/>
  <c r="R2321" i="15"/>
  <c r="R2331" i="15"/>
  <c r="R2341" i="15"/>
  <c r="R2351" i="15"/>
  <c r="R2361" i="15"/>
  <c r="R2371" i="15"/>
  <c r="R2381" i="15"/>
  <c r="R2391" i="15"/>
  <c r="R2401" i="15"/>
  <c r="R2411" i="15"/>
  <c r="R2421" i="15"/>
  <c r="R2431" i="15"/>
  <c r="R2441" i="15"/>
  <c r="R2451" i="15"/>
  <c r="R2461" i="15"/>
  <c r="R2471" i="15"/>
  <c r="R2481" i="15"/>
  <c r="R2491" i="15"/>
  <c r="R2501" i="15"/>
  <c r="R2511" i="15"/>
  <c r="R2521" i="15"/>
  <c r="R2531" i="15"/>
  <c r="R2541" i="15"/>
  <c r="R2551" i="15"/>
  <c r="R2561" i="15"/>
  <c r="R2571" i="15"/>
  <c r="R2581" i="15"/>
  <c r="R2591" i="15"/>
  <c r="R2601" i="15"/>
  <c r="R2611" i="15"/>
  <c r="R2621" i="15"/>
  <c r="R2631" i="15"/>
  <c r="R2641" i="15"/>
  <c r="R2651" i="15"/>
  <c r="R2661" i="15"/>
  <c r="R2671" i="15"/>
  <c r="R2681" i="15"/>
  <c r="R2691" i="15"/>
  <c r="R2701" i="15"/>
  <c r="R2711" i="15"/>
  <c r="R2721" i="15"/>
  <c r="R2731" i="15"/>
  <c r="R2741" i="15"/>
  <c r="R2751" i="15"/>
  <c r="R2761" i="15"/>
  <c r="R2771" i="15"/>
  <c r="R2781" i="15"/>
  <c r="R2791" i="15"/>
  <c r="R2801" i="15"/>
  <c r="R2811" i="15"/>
  <c r="R2821" i="15"/>
  <c r="R2831" i="15"/>
  <c r="R2841" i="15"/>
  <c r="R2851" i="15"/>
  <c r="R2861" i="15"/>
  <c r="R2871" i="15"/>
  <c r="R2881" i="15"/>
  <c r="R2891" i="15"/>
  <c r="R2901" i="15"/>
  <c r="R2911" i="15"/>
  <c r="R2921" i="15"/>
  <c r="R2931" i="15"/>
  <c r="R2941" i="15"/>
  <c r="R2951" i="15"/>
  <c r="R2961" i="15"/>
  <c r="R2971" i="15"/>
  <c r="R2981" i="15"/>
  <c r="R2991" i="15"/>
  <c r="R3001" i="15"/>
  <c r="R3011" i="15"/>
  <c r="R3021" i="15"/>
  <c r="R3031" i="15"/>
  <c r="Q1071" i="15"/>
  <c r="Q1081" i="15"/>
  <c r="Q1091" i="15"/>
  <c r="Q1101" i="15"/>
  <c r="Q1111" i="15"/>
  <c r="Q1121" i="15"/>
  <c r="Q1131" i="15"/>
  <c r="Q1141" i="15"/>
  <c r="Q1151" i="15"/>
  <c r="Q1161" i="15"/>
  <c r="Q1171" i="15"/>
  <c r="Q1181" i="15"/>
  <c r="Q1191" i="15"/>
  <c r="Q1201" i="15"/>
  <c r="Q1211" i="15"/>
  <c r="Q1221" i="15"/>
  <c r="Q1231" i="15"/>
  <c r="Q1241" i="15"/>
  <c r="Q1251" i="15"/>
  <c r="Q1261" i="15"/>
  <c r="Q1271" i="15"/>
  <c r="Q1281" i="15"/>
  <c r="Q1291" i="15"/>
  <c r="Q1301" i="15"/>
  <c r="Q1311" i="15"/>
  <c r="Q1321" i="15"/>
  <c r="Q1331" i="15"/>
  <c r="Q1341" i="15"/>
  <c r="Q1351" i="15"/>
  <c r="Q1361" i="15"/>
  <c r="Q1371" i="15"/>
  <c r="Q1381" i="15"/>
  <c r="Q1391" i="15"/>
  <c r="Q1401" i="15"/>
  <c r="Q1411" i="15"/>
  <c r="Q1421" i="15"/>
  <c r="Q1431" i="15"/>
  <c r="Q1441" i="15"/>
  <c r="Q1451" i="15"/>
  <c r="Q1461" i="15"/>
  <c r="Q1471" i="15"/>
  <c r="Q1481" i="15"/>
  <c r="Q1491" i="15"/>
  <c r="Q1501" i="15"/>
  <c r="Q1511" i="15"/>
  <c r="Q1521" i="15"/>
  <c r="Q1531" i="15"/>
  <c r="Q1541" i="15"/>
  <c r="Q1551" i="15"/>
  <c r="Q1561" i="15"/>
  <c r="Q1571" i="15"/>
  <c r="Q1581" i="15"/>
  <c r="Q1591" i="15"/>
  <c r="Q1601" i="15"/>
  <c r="Q1611" i="15"/>
  <c r="Q1621" i="15"/>
  <c r="Q1631" i="15"/>
  <c r="Q1641" i="15"/>
  <c r="Q1651" i="15"/>
  <c r="Q1661" i="15"/>
  <c r="Q1671" i="15"/>
  <c r="Q1681" i="15"/>
  <c r="Q1691" i="15"/>
  <c r="Q1701" i="15"/>
  <c r="Q1711" i="15"/>
  <c r="Q1721" i="15"/>
  <c r="Q1731" i="15"/>
  <c r="Q1741" i="15"/>
  <c r="Q1751" i="15"/>
  <c r="Q1761" i="15"/>
  <c r="Q1771" i="15"/>
  <c r="Q1781" i="15"/>
  <c r="Q1791" i="15"/>
  <c r="Q1801" i="15"/>
  <c r="Q1811" i="15"/>
  <c r="Q1821" i="15"/>
  <c r="Q1831" i="15"/>
  <c r="Q1841" i="15"/>
  <c r="Q1851" i="15"/>
  <c r="Q1861" i="15"/>
  <c r="Q1871" i="15"/>
  <c r="Q1881" i="15"/>
  <c r="Q1891" i="15"/>
  <c r="Q1901" i="15"/>
  <c r="Q1911" i="15"/>
  <c r="Q1921" i="15"/>
  <c r="Q1931" i="15"/>
  <c r="Q1941" i="15"/>
  <c r="Q1951" i="15"/>
  <c r="Q1961" i="15"/>
  <c r="Q1971" i="15"/>
  <c r="Q1981" i="15"/>
  <c r="Q1991" i="15"/>
  <c r="Q2001" i="15"/>
  <c r="Q2011" i="15"/>
  <c r="Q2021" i="15"/>
  <c r="Q2031" i="15"/>
  <c r="Q2041" i="15"/>
  <c r="Q2051" i="15"/>
  <c r="Q2061" i="15"/>
  <c r="Q2071" i="15"/>
  <c r="Q2081" i="15"/>
  <c r="Q2091" i="15"/>
  <c r="Q2101" i="15"/>
  <c r="Q2111" i="15"/>
  <c r="Q2121" i="15"/>
  <c r="Q2131" i="15"/>
  <c r="Q2141" i="15"/>
  <c r="Q2151" i="15"/>
  <c r="Q2161" i="15"/>
  <c r="Q2171" i="15"/>
  <c r="Q2181" i="15"/>
  <c r="Q2191" i="15"/>
  <c r="Q2201" i="15"/>
  <c r="Q2211" i="15"/>
  <c r="Q2221" i="15"/>
  <c r="Q2231" i="15"/>
  <c r="Q2241" i="15"/>
  <c r="Q2251" i="15"/>
  <c r="Q2261" i="15"/>
  <c r="Q2271" i="15"/>
  <c r="Q2281" i="15"/>
  <c r="Q2291" i="15"/>
  <c r="Q2301" i="15"/>
  <c r="Q2311" i="15"/>
  <c r="Q2321" i="15"/>
  <c r="Q2331" i="15"/>
  <c r="Q2341" i="15"/>
  <c r="Q2351" i="15"/>
  <c r="Q2361" i="15"/>
  <c r="Q2371" i="15"/>
  <c r="Q2381" i="15"/>
  <c r="Q2391" i="15"/>
  <c r="Q2401" i="15"/>
  <c r="Q2411" i="15"/>
  <c r="Q2421" i="15"/>
  <c r="Q2431" i="15"/>
  <c r="Q2441" i="15"/>
  <c r="Q2451" i="15"/>
  <c r="Q2461" i="15"/>
  <c r="Q2471" i="15"/>
  <c r="Q2481" i="15"/>
  <c r="Q2491" i="15"/>
  <c r="Q2501" i="15"/>
  <c r="Q2511" i="15"/>
  <c r="Q2521" i="15"/>
  <c r="Q2531" i="15"/>
  <c r="Q2541" i="15"/>
  <c r="Q2551" i="15"/>
  <c r="Q2561" i="15"/>
  <c r="Q2571" i="15"/>
  <c r="Q2581" i="15"/>
  <c r="Q2591" i="15"/>
  <c r="Q2601" i="15"/>
  <c r="Q2611" i="15"/>
  <c r="Q2621" i="15"/>
  <c r="Q2631" i="15"/>
  <c r="Q2641" i="15"/>
  <c r="Q2651" i="15"/>
  <c r="Q2661" i="15"/>
  <c r="Q2671" i="15"/>
  <c r="Q2681" i="15"/>
  <c r="Q2691" i="15"/>
  <c r="Q2701" i="15"/>
  <c r="Q2711" i="15"/>
  <c r="Q2721" i="15"/>
  <c r="Q2731" i="15"/>
  <c r="Q2741" i="15"/>
  <c r="Q2751" i="15"/>
  <c r="Q2761" i="15"/>
  <c r="Q2771" i="15"/>
  <c r="Q2781" i="15"/>
  <c r="Q2791" i="15"/>
  <c r="Q2801" i="15"/>
  <c r="Q2811" i="15"/>
  <c r="Q2821" i="15"/>
  <c r="Q2831" i="15"/>
  <c r="Q2841" i="15"/>
  <c r="Q2851" i="15"/>
  <c r="Q2861" i="15"/>
  <c r="Q2871" i="15"/>
  <c r="Q2881" i="15"/>
  <c r="Q2891" i="15"/>
  <c r="Q2901" i="15"/>
  <c r="Q2911" i="15"/>
  <c r="Q2921" i="15"/>
  <c r="Q2931" i="15"/>
  <c r="Q2941" i="15"/>
  <c r="Q2951" i="15"/>
  <c r="Q2961" i="15"/>
  <c r="Q2971" i="15"/>
  <c r="Q2981" i="15"/>
  <c r="Q2991" i="15"/>
  <c r="Q3001" i="15"/>
  <c r="Q3011" i="15"/>
  <c r="Q3021" i="15"/>
  <c r="Q3031" i="15"/>
  <c r="P1071" i="15"/>
  <c r="P1081" i="15"/>
  <c r="P1091" i="15"/>
  <c r="P1101" i="15"/>
  <c r="P1111" i="15"/>
  <c r="P1121" i="15"/>
  <c r="P1131" i="15"/>
  <c r="P1141" i="15"/>
  <c r="P1151" i="15"/>
  <c r="P1161" i="15"/>
  <c r="P1171" i="15"/>
  <c r="P1181" i="15"/>
  <c r="P1191" i="15"/>
  <c r="P1201" i="15"/>
  <c r="P1211" i="15"/>
  <c r="P1221" i="15"/>
  <c r="P1231" i="15"/>
  <c r="P1241" i="15"/>
  <c r="P1251" i="15"/>
  <c r="P1261" i="15"/>
  <c r="P1271" i="15"/>
  <c r="P1281" i="15"/>
  <c r="P1291" i="15"/>
  <c r="P1301" i="15"/>
  <c r="P1311" i="15"/>
  <c r="P1321" i="15"/>
  <c r="P1331" i="15"/>
  <c r="P1341" i="15"/>
  <c r="P1351" i="15"/>
  <c r="P1361" i="15"/>
  <c r="P1371" i="15"/>
  <c r="P1381" i="15"/>
  <c r="P1391" i="15"/>
  <c r="P1401" i="15"/>
  <c r="P1411" i="15"/>
  <c r="P1421" i="15"/>
  <c r="P1431" i="15"/>
  <c r="P1441" i="15"/>
  <c r="P1451" i="15"/>
  <c r="P1461" i="15"/>
  <c r="P1471" i="15"/>
  <c r="P1481" i="15"/>
  <c r="P1491" i="15"/>
  <c r="P1501" i="15"/>
  <c r="P1511" i="15"/>
  <c r="P1521" i="15"/>
  <c r="P1531" i="15"/>
  <c r="P1541" i="15"/>
  <c r="P1551" i="15"/>
  <c r="P1561" i="15"/>
  <c r="P1571" i="15"/>
  <c r="P1581" i="15"/>
  <c r="P1591" i="15"/>
  <c r="P1601" i="15"/>
  <c r="P1611" i="15"/>
  <c r="P1621" i="15"/>
  <c r="P1631" i="15"/>
  <c r="P1641" i="15"/>
  <c r="P1651" i="15"/>
  <c r="P1661" i="15"/>
  <c r="P1671" i="15"/>
  <c r="P1681" i="15"/>
  <c r="P1691" i="15"/>
  <c r="P1701" i="15"/>
  <c r="P1711" i="15"/>
  <c r="P1721" i="15"/>
  <c r="P1731" i="15"/>
  <c r="P1741" i="15"/>
  <c r="P1751" i="15"/>
  <c r="P1761" i="15"/>
  <c r="P1771" i="15"/>
  <c r="P1781" i="15"/>
  <c r="P1791" i="15"/>
  <c r="P1801" i="15"/>
  <c r="P1811" i="15"/>
  <c r="P1821" i="15"/>
  <c r="P1831" i="15"/>
  <c r="P1841" i="15"/>
  <c r="P1851" i="15"/>
  <c r="P1861" i="15"/>
  <c r="P1871" i="15"/>
  <c r="P1881" i="15"/>
  <c r="P1891" i="15"/>
  <c r="P1901" i="15"/>
  <c r="P1911" i="15"/>
  <c r="P1921" i="15"/>
  <c r="P1931" i="15"/>
  <c r="P1941" i="15"/>
  <c r="P1951" i="15"/>
  <c r="P1961" i="15"/>
  <c r="P1971" i="15"/>
  <c r="P1981" i="15"/>
  <c r="P1991" i="15"/>
  <c r="P2001" i="15"/>
  <c r="P2011" i="15"/>
  <c r="P2021" i="15"/>
  <c r="P2031" i="15"/>
  <c r="P2041" i="15"/>
  <c r="P2051" i="15"/>
  <c r="P2061" i="15"/>
  <c r="P2071" i="15"/>
  <c r="P2081" i="15"/>
  <c r="P2091" i="15"/>
  <c r="P2101" i="15"/>
  <c r="P2111" i="15"/>
  <c r="P2121" i="15"/>
  <c r="P2131" i="15"/>
  <c r="P2141" i="15"/>
  <c r="P2151" i="15"/>
  <c r="P2161" i="15"/>
  <c r="P2171" i="15"/>
  <c r="P2181" i="15"/>
  <c r="P2191" i="15"/>
  <c r="P2201" i="15"/>
  <c r="P2211" i="15"/>
  <c r="P2221" i="15"/>
  <c r="P2231" i="15"/>
  <c r="P2241" i="15"/>
  <c r="P2251" i="15"/>
  <c r="P2261" i="15"/>
  <c r="P2271" i="15"/>
  <c r="P2281" i="15"/>
  <c r="P2291" i="15"/>
  <c r="P2301" i="15"/>
  <c r="P2311" i="15"/>
  <c r="P2321" i="15"/>
  <c r="P2331" i="15"/>
  <c r="P2341" i="15"/>
  <c r="P2351" i="15"/>
  <c r="P2361" i="15"/>
  <c r="P2371" i="15"/>
  <c r="P2381" i="15"/>
  <c r="P2391" i="15"/>
  <c r="P2401" i="15"/>
  <c r="P2411" i="15"/>
  <c r="P2421" i="15"/>
  <c r="P2431" i="15"/>
  <c r="P2441" i="15"/>
  <c r="P2451" i="15"/>
  <c r="P2461" i="15"/>
  <c r="P2471" i="15"/>
  <c r="P2481" i="15"/>
  <c r="P2491" i="15"/>
  <c r="P2501" i="15"/>
  <c r="P2511" i="15"/>
  <c r="P2521" i="15"/>
  <c r="P2531" i="15"/>
  <c r="P2541" i="15"/>
  <c r="P2551" i="15"/>
  <c r="P2561" i="15"/>
  <c r="P2571" i="15"/>
  <c r="P2581" i="15"/>
  <c r="P2591" i="15"/>
  <c r="P2601" i="15"/>
  <c r="P2611" i="15"/>
  <c r="P2621" i="15"/>
  <c r="P2631" i="15"/>
  <c r="P2641" i="15"/>
  <c r="P2651" i="15"/>
  <c r="P2661" i="15"/>
  <c r="P2671" i="15"/>
  <c r="P2681" i="15"/>
  <c r="P2691" i="15"/>
  <c r="P2701" i="15"/>
  <c r="P2711" i="15"/>
  <c r="P2721" i="15"/>
  <c r="P2731" i="15"/>
  <c r="P2741" i="15"/>
  <c r="P2751" i="15"/>
  <c r="P2761" i="15"/>
  <c r="P2771" i="15"/>
  <c r="P2781" i="15"/>
  <c r="P2791" i="15"/>
  <c r="P2801" i="15"/>
  <c r="P2811" i="15"/>
  <c r="P2821" i="15"/>
  <c r="P2831" i="15"/>
  <c r="P2841" i="15"/>
  <c r="P2851" i="15"/>
  <c r="P2861" i="15"/>
  <c r="P2871" i="15"/>
  <c r="P2881" i="15"/>
  <c r="P2891" i="15"/>
  <c r="P2901" i="15"/>
  <c r="P2911" i="15"/>
  <c r="P2921" i="15"/>
  <c r="P2931" i="15"/>
  <c r="P2941" i="15"/>
  <c r="P2951" i="15"/>
  <c r="P2961" i="15"/>
  <c r="P2971" i="15"/>
  <c r="P2981" i="15"/>
  <c r="P2991" i="15"/>
  <c r="P3001" i="15"/>
  <c r="P3011" i="15"/>
  <c r="P3021" i="15"/>
  <c r="P3031" i="15"/>
  <c r="O1061" i="15"/>
  <c r="O1071" i="15"/>
  <c r="O1081" i="15"/>
  <c r="O1091" i="15"/>
  <c r="O1101" i="15"/>
  <c r="O1111" i="15"/>
  <c r="O1121" i="15"/>
  <c r="O1131" i="15"/>
  <c r="O1141" i="15"/>
  <c r="O1151" i="15"/>
  <c r="O1161" i="15"/>
  <c r="O1171" i="15"/>
  <c r="O1181" i="15"/>
  <c r="O1191" i="15"/>
  <c r="O1201" i="15"/>
  <c r="O1211" i="15"/>
  <c r="O1221" i="15"/>
  <c r="O1231" i="15"/>
  <c r="O1241" i="15"/>
  <c r="O1251" i="15"/>
  <c r="O1261" i="15"/>
  <c r="O1271" i="15"/>
  <c r="O1281" i="15"/>
  <c r="O1291" i="15"/>
  <c r="O1301" i="15"/>
  <c r="O1311" i="15"/>
  <c r="O1321" i="15"/>
  <c r="O1331" i="15"/>
  <c r="O1341" i="15"/>
  <c r="O1351" i="15"/>
  <c r="O1361" i="15"/>
  <c r="O1371" i="15"/>
  <c r="O1381" i="15"/>
  <c r="O1391" i="15"/>
  <c r="O1401" i="15"/>
  <c r="O1411" i="15"/>
  <c r="O1421" i="15"/>
  <c r="O1431" i="15"/>
  <c r="O1441" i="15"/>
  <c r="O1451" i="15"/>
  <c r="O1461" i="15"/>
  <c r="O1471" i="15"/>
  <c r="O1481" i="15"/>
  <c r="O1491" i="15"/>
  <c r="O1501" i="15"/>
  <c r="O1511" i="15"/>
  <c r="O1521" i="15"/>
  <c r="O1531" i="15"/>
  <c r="O1541" i="15"/>
  <c r="O1551" i="15"/>
  <c r="O1561" i="15"/>
  <c r="O1571" i="15"/>
  <c r="O1581" i="15"/>
  <c r="O1591" i="15"/>
  <c r="O1601" i="15"/>
  <c r="O1611" i="15"/>
  <c r="O1621" i="15"/>
  <c r="O1631" i="15"/>
  <c r="O1641" i="15"/>
  <c r="O1651" i="15"/>
  <c r="O1661" i="15"/>
  <c r="O1671" i="15"/>
  <c r="O1681" i="15"/>
  <c r="O1691" i="15"/>
  <c r="O1701" i="15"/>
  <c r="O1711" i="15"/>
  <c r="O1721" i="15"/>
  <c r="O1731" i="15"/>
  <c r="O1741" i="15"/>
  <c r="O1751" i="15"/>
  <c r="O1761" i="15"/>
  <c r="O1771" i="15"/>
  <c r="O1781" i="15"/>
  <c r="O1791" i="15"/>
  <c r="O1801" i="15"/>
  <c r="O1811" i="15"/>
  <c r="O1821" i="15"/>
  <c r="O1831" i="15"/>
  <c r="O1841" i="15"/>
  <c r="O1851" i="15"/>
  <c r="O1861" i="15"/>
  <c r="O1871" i="15"/>
  <c r="O1881" i="15"/>
  <c r="O1891" i="15"/>
  <c r="O1901" i="15"/>
  <c r="O1911" i="15"/>
  <c r="O1921" i="15"/>
  <c r="O1931" i="15"/>
  <c r="O1941" i="15"/>
  <c r="O1951" i="15"/>
  <c r="O1961" i="15"/>
  <c r="O1971" i="15"/>
  <c r="O1981" i="15"/>
  <c r="O1991" i="15"/>
  <c r="O2001" i="15"/>
  <c r="O2011" i="15"/>
  <c r="O2021" i="15"/>
  <c r="O2031" i="15"/>
  <c r="O2041" i="15"/>
  <c r="O2051" i="15"/>
  <c r="O2061" i="15"/>
  <c r="O2071" i="15"/>
  <c r="O2081" i="15"/>
  <c r="O2091" i="15"/>
  <c r="O2101" i="15"/>
  <c r="O2111" i="15"/>
  <c r="O2121" i="15"/>
  <c r="O2131" i="15"/>
  <c r="O2141" i="15"/>
  <c r="O2151" i="15"/>
  <c r="O2161" i="15"/>
  <c r="O2171" i="15"/>
  <c r="O2181" i="15"/>
  <c r="O2191" i="15"/>
  <c r="O2201" i="15"/>
  <c r="O2211" i="15"/>
  <c r="O2221" i="15"/>
  <c r="O2231" i="15"/>
  <c r="O2241" i="15"/>
  <c r="O2251" i="15"/>
  <c r="O2261" i="15"/>
  <c r="O2271" i="15"/>
  <c r="O2281" i="15"/>
  <c r="O2291" i="15"/>
  <c r="O2301" i="15"/>
  <c r="O2311" i="15"/>
  <c r="O2321" i="15"/>
  <c r="O2331" i="15"/>
  <c r="O2341" i="15"/>
  <c r="O2351" i="15"/>
  <c r="O2361" i="15"/>
  <c r="O2371" i="15"/>
  <c r="O2381" i="15"/>
  <c r="O2391" i="15"/>
  <c r="O2401" i="15"/>
  <c r="O2411" i="15"/>
  <c r="O2421" i="15"/>
  <c r="O2431" i="15"/>
  <c r="O2441" i="15"/>
  <c r="O2451" i="15"/>
  <c r="O2461" i="15"/>
  <c r="O2471" i="15"/>
  <c r="O2481" i="15"/>
  <c r="O2491" i="15"/>
  <c r="O2501" i="15"/>
  <c r="O2511" i="15"/>
  <c r="O2521" i="15"/>
  <c r="O2531" i="15"/>
  <c r="O2541" i="15"/>
  <c r="O2551" i="15"/>
  <c r="O2561" i="15"/>
  <c r="O2571" i="15"/>
  <c r="O2581" i="15"/>
  <c r="O2591" i="15"/>
  <c r="O2601" i="15"/>
  <c r="O2611" i="15"/>
  <c r="O2621" i="15"/>
  <c r="O2631" i="15"/>
  <c r="O2641" i="15"/>
  <c r="O2651" i="15"/>
  <c r="O2661" i="15"/>
  <c r="O2671" i="15"/>
  <c r="O2681" i="15"/>
  <c r="O2691" i="15"/>
  <c r="O2701" i="15"/>
  <c r="O2711" i="15"/>
  <c r="O2721" i="15"/>
  <c r="O2731" i="15"/>
  <c r="O2741" i="15"/>
  <c r="O2751" i="15"/>
  <c r="O2761" i="15"/>
  <c r="O2771" i="15"/>
  <c r="O2781" i="15"/>
  <c r="O2791" i="15"/>
  <c r="O2801" i="15"/>
  <c r="O2811" i="15"/>
  <c r="O2821" i="15"/>
  <c r="O2831" i="15"/>
  <c r="O2841" i="15"/>
  <c r="O2851" i="15"/>
  <c r="O2861" i="15"/>
  <c r="O2871" i="15"/>
  <c r="O2881" i="15"/>
  <c r="O2891" i="15"/>
  <c r="O2901" i="15"/>
  <c r="O2911" i="15"/>
  <c r="O2921" i="15"/>
  <c r="O2931" i="15"/>
  <c r="O2941" i="15"/>
  <c r="O2951" i="15"/>
  <c r="O2961" i="15"/>
  <c r="O2971" i="15"/>
  <c r="O2981" i="15"/>
  <c r="O2991" i="15"/>
  <c r="O3001" i="15"/>
  <c r="O3011" i="15"/>
  <c r="O3021" i="15"/>
  <c r="O3031" i="15"/>
  <c r="N1061" i="15"/>
  <c r="N1071" i="15"/>
  <c r="N1081" i="15"/>
  <c r="N1091" i="15"/>
  <c r="N1101" i="15"/>
  <c r="N1111" i="15"/>
  <c r="N1121" i="15"/>
  <c r="N1131" i="15"/>
  <c r="N1141" i="15"/>
  <c r="N1151" i="15"/>
  <c r="N1161" i="15"/>
  <c r="N1171" i="15"/>
  <c r="N1181" i="15"/>
  <c r="N1191" i="15"/>
  <c r="N1201" i="15"/>
  <c r="N1211" i="15"/>
  <c r="N1221" i="15"/>
  <c r="N1231" i="15"/>
  <c r="N1241" i="15"/>
  <c r="N1251" i="15"/>
  <c r="N1261" i="15"/>
  <c r="N1271" i="15"/>
  <c r="N1281" i="15"/>
  <c r="N1291" i="15"/>
  <c r="N1301" i="15"/>
  <c r="N1311" i="15"/>
  <c r="N1321" i="15"/>
  <c r="N1331" i="15"/>
  <c r="N1341" i="15"/>
  <c r="N1351" i="15"/>
  <c r="N1361" i="15"/>
  <c r="N1371" i="15"/>
  <c r="N1381" i="15"/>
  <c r="N1391" i="15"/>
  <c r="N1401" i="15"/>
  <c r="N1411" i="15"/>
  <c r="N1421" i="15"/>
  <c r="N1431" i="15"/>
  <c r="N1441" i="15"/>
  <c r="N1451" i="15"/>
  <c r="N1461" i="15"/>
  <c r="N1471" i="15"/>
  <c r="N1481" i="15"/>
  <c r="N1491" i="15"/>
  <c r="N1501" i="15"/>
  <c r="N1511" i="15"/>
  <c r="N1521" i="15"/>
  <c r="N1531" i="15"/>
  <c r="N1541" i="15"/>
  <c r="N1551" i="15"/>
  <c r="N1561" i="15"/>
  <c r="N1571" i="15"/>
  <c r="N1581" i="15"/>
  <c r="N1591" i="15"/>
  <c r="N1601" i="15"/>
  <c r="N1611" i="15"/>
  <c r="N1621" i="15"/>
  <c r="N1631" i="15"/>
  <c r="N1641" i="15"/>
  <c r="N1651" i="15"/>
  <c r="N1661" i="15"/>
  <c r="N1671" i="15"/>
  <c r="N1681" i="15"/>
  <c r="N1691" i="15"/>
  <c r="N1701" i="15"/>
  <c r="N1711" i="15"/>
  <c r="N1721" i="15"/>
  <c r="N1731" i="15"/>
  <c r="N1741" i="15"/>
  <c r="N1751" i="15"/>
  <c r="N1761" i="15"/>
  <c r="N1771" i="15"/>
  <c r="N1781" i="15"/>
  <c r="N1791" i="15"/>
  <c r="N1801" i="15"/>
  <c r="N1811" i="15"/>
  <c r="N1821" i="15"/>
  <c r="N1831" i="15"/>
  <c r="N1841" i="15"/>
  <c r="N1851" i="15"/>
  <c r="N1861" i="15"/>
  <c r="N1871" i="15"/>
  <c r="N1881" i="15"/>
  <c r="N1891" i="15"/>
  <c r="N1901" i="15"/>
  <c r="N1911" i="15"/>
  <c r="N1921" i="15"/>
  <c r="N1931" i="15"/>
  <c r="N1941" i="15"/>
  <c r="N1951" i="15"/>
  <c r="N1961" i="15"/>
  <c r="N1971" i="15"/>
  <c r="N1981" i="15"/>
  <c r="N1991" i="15"/>
  <c r="N2001" i="15"/>
  <c r="N2011" i="15"/>
  <c r="N2021" i="15"/>
  <c r="N2031" i="15"/>
  <c r="N2041" i="15"/>
  <c r="N2051" i="15"/>
  <c r="N2061" i="15"/>
  <c r="N2071" i="15"/>
  <c r="N2081" i="15"/>
  <c r="N2091" i="15"/>
  <c r="N2101" i="15"/>
  <c r="N2111" i="15"/>
  <c r="N2121" i="15"/>
  <c r="N2131" i="15"/>
  <c r="N2141" i="15"/>
  <c r="N2151" i="15"/>
  <c r="N2161" i="15"/>
  <c r="N2171" i="15"/>
  <c r="N2181" i="15"/>
  <c r="N2191" i="15"/>
  <c r="N2201" i="15"/>
  <c r="N2211" i="15"/>
  <c r="N2221" i="15"/>
  <c r="N2231" i="15"/>
  <c r="N2241" i="15"/>
  <c r="N2251" i="15"/>
  <c r="N2261" i="15"/>
  <c r="N2271" i="15"/>
  <c r="N2281" i="15"/>
  <c r="N2291" i="15"/>
  <c r="N2301" i="15"/>
  <c r="N2311" i="15"/>
  <c r="N2321" i="15"/>
  <c r="N2331" i="15"/>
  <c r="N2341" i="15"/>
  <c r="N2351" i="15"/>
  <c r="N2361" i="15"/>
  <c r="N2371" i="15"/>
  <c r="N2381" i="15"/>
  <c r="N2391" i="15"/>
  <c r="N2401" i="15"/>
  <c r="N2411" i="15"/>
  <c r="N2421" i="15"/>
  <c r="N2431" i="15"/>
  <c r="N2441" i="15"/>
  <c r="N2451" i="15"/>
  <c r="N2461" i="15"/>
  <c r="N2471" i="15"/>
  <c r="N2481" i="15"/>
  <c r="N2491" i="15"/>
  <c r="N2501" i="15"/>
  <c r="N2511" i="15"/>
  <c r="N2521" i="15"/>
  <c r="N2531" i="15"/>
  <c r="N2541" i="15"/>
  <c r="N2551" i="15"/>
  <c r="N2561" i="15"/>
  <c r="N2571" i="15"/>
  <c r="N2581" i="15"/>
  <c r="N2591" i="15"/>
  <c r="N2601" i="15"/>
  <c r="N2611" i="15"/>
  <c r="N2621" i="15"/>
  <c r="N2631" i="15"/>
  <c r="N2641" i="15"/>
  <c r="N2651" i="15"/>
  <c r="N2661" i="15"/>
  <c r="N2671" i="15"/>
  <c r="N2681" i="15"/>
  <c r="N2691" i="15"/>
  <c r="N2701" i="15"/>
  <c r="N2711" i="15"/>
  <c r="N2721" i="15"/>
  <c r="N2731" i="15"/>
  <c r="N2741" i="15"/>
  <c r="N2751" i="15"/>
  <c r="N2761" i="15"/>
  <c r="N2771" i="15"/>
  <c r="N2781" i="15"/>
  <c r="N2791" i="15"/>
  <c r="N2801" i="15"/>
  <c r="N2811" i="15"/>
  <c r="N2821" i="15"/>
  <c r="N2831" i="15"/>
  <c r="N2841" i="15"/>
  <c r="N2851" i="15"/>
  <c r="N2861" i="15"/>
  <c r="N2871" i="15"/>
  <c r="N2881" i="15"/>
  <c r="N2891" i="15"/>
  <c r="N2901" i="15"/>
  <c r="N2911" i="15"/>
  <c r="N2921" i="15"/>
  <c r="N2931" i="15"/>
  <c r="N2941" i="15"/>
  <c r="N2951" i="15"/>
  <c r="N2961" i="15"/>
  <c r="N2971" i="15"/>
  <c r="N2981" i="15"/>
  <c r="N2991" i="15"/>
  <c r="N3001" i="15"/>
  <c r="N3011" i="15"/>
  <c r="N3021" i="15"/>
  <c r="N3031" i="15"/>
  <c r="M1061" i="15"/>
  <c r="M1071" i="15"/>
  <c r="M1081" i="15"/>
  <c r="M1091" i="15"/>
  <c r="M1101" i="15"/>
  <c r="M1111" i="15"/>
  <c r="M1121" i="15"/>
  <c r="M1131" i="15"/>
  <c r="M1141" i="15"/>
  <c r="M1151" i="15"/>
  <c r="M1161" i="15"/>
  <c r="M1171" i="15"/>
  <c r="M1181" i="15"/>
  <c r="M1191" i="15"/>
  <c r="M1201" i="15"/>
  <c r="M1211" i="15"/>
  <c r="M1221" i="15"/>
  <c r="M1231" i="15"/>
  <c r="M1241" i="15"/>
  <c r="M1251" i="15"/>
  <c r="M1261" i="15"/>
  <c r="M1271" i="15"/>
  <c r="M1281" i="15"/>
  <c r="M1291" i="15"/>
  <c r="M1301" i="15"/>
  <c r="M1311" i="15"/>
  <c r="M1321" i="15"/>
  <c r="M1331" i="15"/>
  <c r="M1341" i="15"/>
  <c r="M1351" i="15"/>
  <c r="M1361" i="15"/>
  <c r="M1371" i="15"/>
  <c r="M1381" i="15"/>
  <c r="M1391" i="15"/>
  <c r="M1401" i="15"/>
  <c r="M1411" i="15"/>
  <c r="M1421" i="15"/>
  <c r="M1431" i="15"/>
  <c r="M1441" i="15"/>
  <c r="M1451" i="15"/>
  <c r="M1461" i="15"/>
  <c r="M1471" i="15"/>
  <c r="M1481" i="15"/>
  <c r="M1491" i="15"/>
  <c r="M1501" i="15"/>
  <c r="M1511" i="15"/>
  <c r="M1521" i="15"/>
  <c r="M1531" i="15"/>
  <c r="M1541" i="15"/>
  <c r="M1551" i="15"/>
  <c r="M1561" i="15"/>
  <c r="M1571" i="15"/>
  <c r="M1581" i="15"/>
  <c r="M1591" i="15"/>
  <c r="M1601" i="15"/>
  <c r="M1611" i="15"/>
  <c r="M1621" i="15"/>
  <c r="M1631" i="15"/>
  <c r="M1641" i="15"/>
  <c r="M1651" i="15"/>
  <c r="M1661" i="15"/>
  <c r="M1671" i="15"/>
  <c r="M1681" i="15"/>
  <c r="M1691" i="15"/>
  <c r="M1701" i="15"/>
  <c r="M1711" i="15"/>
  <c r="M1721" i="15"/>
  <c r="M1731" i="15"/>
  <c r="M1741" i="15"/>
  <c r="M1751" i="15"/>
  <c r="M1761" i="15"/>
  <c r="M1771" i="15"/>
  <c r="M1781" i="15"/>
  <c r="M1791" i="15"/>
  <c r="M1801" i="15"/>
  <c r="M1811" i="15"/>
  <c r="M1821" i="15"/>
  <c r="M1831" i="15"/>
  <c r="M1841" i="15"/>
  <c r="M1851" i="15"/>
  <c r="M1861" i="15"/>
  <c r="M1871" i="15"/>
  <c r="M1881" i="15"/>
  <c r="M1891" i="15"/>
  <c r="M1901" i="15"/>
  <c r="M1911" i="15"/>
  <c r="M1921" i="15"/>
  <c r="M1931" i="15"/>
  <c r="M1941" i="15"/>
  <c r="M1951" i="15"/>
  <c r="M1961" i="15"/>
  <c r="M1971" i="15"/>
  <c r="M1981" i="15"/>
  <c r="M1991" i="15"/>
  <c r="M2001" i="15"/>
  <c r="M2011" i="15"/>
  <c r="M2021" i="15"/>
  <c r="M2031" i="15"/>
  <c r="M2041" i="15"/>
  <c r="M2051" i="15"/>
  <c r="M2061" i="15"/>
  <c r="M2071" i="15"/>
  <c r="M2081" i="15"/>
  <c r="M2091" i="15"/>
  <c r="M2101" i="15"/>
  <c r="M2111" i="15"/>
  <c r="M2121" i="15"/>
  <c r="M2131" i="15"/>
  <c r="M2141" i="15"/>
  <c r="M2151" i="15"/>
  <c r="M2161" i="15"/>
  <c r="M2171" i="15"/>
  <c r="M2181" i="15"/>
  <c r="M2191" i="15"/>
  <c r="M2201" i="15"/>
  <c r="M2211" i="15"/>
  <c r="M2221" i="15"/>
  <c r="M2231" i="15"/>
  <c r="M2241" i="15"/>
  <c r="M2251" i="15"/>
  <c r="M2261" i="15"/>
  <c r="M2271" i="15"/>
  <c r="M2281" i="15"/>
  <c r="M2291" i="15"/>
  <c r="M2301" i="15"/>
  <c r="M2311" i="15"/>
  <c r="M2321" i="15"/>
  <c r="M2331" i="15"/>
  <c r="M2341" i="15"/>
  <c r="M2351" i="15"/>
  <c r="M2361" i="15"/>
  <c r="M2371" i="15"/>
  <c r="M2381" i="15"/>
  <c r="M2391" i="15"/>
  <c r="M2401" i="15"/>
  <c r="M2411" i="15"/>
  <c r="M2421" i="15"/>
  <c r="M2431" i="15"/>
  <c r="M2441" i="15"/>
  <c r="M2451" i="15"/>
  <c r="M2461" i="15"/>
  <c r="M2471" i="15"/>
  <c r="M2481" i="15"/>
  <c r="M2491" i="15"/>
  <c r="M2501" i="15"/>
  <c r="M2511" i="15"/>
  <c r="M2521" i="15"/>
  <c r="M2531" i="15"/>
  <c r="M2541" i="15"/>
  <c r="M2551" i="15"/>
  <c r="M2561" i="15"/>
  <c r="M2571" i="15"/>
  <c r="M2581" i="15"/>
  <c r="M2591" i="15"/>
  <c r="M2601" i="15"/>
  <c r="M2611" i="15"/>
  <c r="M2621" i="15"/>
  <c r="M2631" i="15"/>
  <c r="M2641" i="15"/>
  <c r="M2651" i="15"/>
  <c r="M2661" i="15"/>
  <c r="M2671" i="15"/>
  <c r="M2681" i="15"/>
  <c r="M2691" i="15"/>
  <c r="M2701" i="15"/>
  <c r="M2711" i="15"/>
  <c r="M2721" i="15"/>
  <c r="M2731" i="15"/>
  <c r="M2741" i="15"/>
  <c r="M2751" i="15"/>
  <c r="M2761" i="15"/>
  <c r="M2771" i="15"/>
  <c r="M2781" i="15"/>
  <c r="M2791" i="15"/>
  <c r="M2801" i="15"/>
  <c r="M2811" i="15"/>
  <c r="M2821" i="15"/>
  <c r="M2831" i="15"/>
  <c r="M2841" i="15"/>
  <c r="M2851" i="15"/>
  <c r="M2861" i="15"/>
  <c r="M2871" i="15"/>
  <c r="M2881" i="15"/>
  <c r="M2891" i="15"/>
  <c r="M2901" i="15"/>
  <c r="M2911" i="15"/>
  <c r="M2921" i="15"/>
  <c r="M2931" i="15"/>
  <c r="M2941" i="15"/>
  <c r="M2951" i="15"/>
  <c r="M2961" i="15"/>
  <c r="M2971" i="15"/>
  <c r="M2981" i="15"/>
  <c r="M2991" i="15"/>
  <c r="M3001" i="15"/>
  <c r="M3011" i="15"/>
  <c r="M3021" i="15"/>
  <c r="M3031" i="15"/>
  <c r="L1071" i="15"/>
  <c r="L1081" i="15"/>
  <c r="L1091" i="15"/>
  <c r="L1101" i="15"/>
  <c r="L1111" i="15"/>
  <c r="L1121" i="15"/>
  <c r="L1131" i="15"/>
  <c r="L1141" i="15"/>
  <c r="L1151" i="15"/>
  <c r="L1161" i="15"/>
  <c r="L1171" i="15"/>
  <c r="L1181" i="15"/>
  <c r="L1191" i="15"/>
  <c r="L1201" i="15"/>
  <c r="L1211" i="15"/>
  <c r="L1221" i="15"/>
  <c r="L1231" i="15"/>
  <c r="L1241" i="15"/>
  <c r="L1251" i="15"/>
  <c r="L1261" i="15"/>
  <c r="L1271" i="15"/>
  <c r="L1281" i="15"/>
  <c r="L1291" i="15"/>
  <c r="L1301" i="15"/>
  <c r="L1311" i="15"/>
  <c r="L1321" i="15"/>
  <c r="L1331" i="15"/>
  <c r="L1341" i="15"/>
  <c r="L1351" i="15"/>
  <c r="L1361" i="15"/>
  <c r="L1371" i="15"/>
  <c r="L1381" i="15"/>
  <c r="L1391" i="15"/>
  <c r="L1401" i="15"/>
  <c r="L1411" i="15"/>
  <c r="L1421" i="15"/>
  <c r="L1431" i="15"/>
  <c r="L1441" i="15"/>
  <c r="L1451" i="15"/>
  <c r="L1461" i="15"/>
  <c r="L1471" i="15"/>
  <c r="L1481" i="15"/>
  <c r="L1491" i="15"/>
  <c r="L1501" i="15"/>
  <c r="L1511" i="15"/>
  <c r="L1521" i="15"/>
  <c r="L1531" i="15"/>
  <c r="L1541" i="15"/>
  <c r="L1551" i="15"/>
  <c r="L1561" i="15"/>
  <c r="L1571" i="15"/>
  <c r="L1581" i="15"/>
  <c r="L1591" i="15"/>
  <c r="L1601" i="15"/>
  <c r="L1611" i="15"/>
  <c r="L1621" i="15"/>
  <c r="L1631" i="15"/>
  <c r="L1641" i="15"/>
  <c r="L1651" i="15"/>
  <c r="L1661" i="15"/>
  <c r="L1671" i="15"/>
  <c r="L1681" i="15"/>
  <c r="L1691" i="15"/>
  <c r="L1701" i="15"/>
  <c r="L1711" i="15"/>
  <c r="L1721" i="15"/>
  <c r="L1731" i="15"/>
  <c r="L1741" i="15"/>
  <c r="L1751" i="15"/>
  <c r="L1761" i="15"/>
  <c r="L1771" i="15"/>
  <c r="L1781" i="15"/>
  <c r="L1791" i="15"/>
  <c r="L1801" i="15"/>
  <c r="L1811" i="15"/>
  <c r="L1821" i="15"/>
  <c r="L1831" i="15"/>
  <c r="L1841" i="15"/>
  <c r="L1851" i="15"/>
  <c r="L1861" i="15"/>
  <c r="L1871" i="15"/>
  <c r="L1881" i="15"/>
  <c r="L1891" i="15"/>
  <c r="L1901" i="15"/>
  <c r="L1911" i="15"/>
  <c r="L1921" i="15"/>
  <c r="L1931" i="15"/>
  <c r="L1941" i="15"/>
  <c r="L1951" i="15"/>
  <c r="L1961" i="15"/>
  <c r="L1971" i="15"/>
  <c r="L1981" i="15"/>
  <c r="L1991" i="15"/>
  <c r="L2001" i="15"/>
  <c r="L2011" i="15"/>
  <c r="L2021" i="15"/>
  <c r="L2031" i="15"/>
  <c r="L2041" i="15"/>
  <c r="L2051" i="15"/>
  <c r="L2061" i="15"/>
  <c r="L2071" i="15"/>
  <c r="L2081" i="15"/>
  <c r="L2091" i="15"/>
  <c r="L2101" i="15"/>
  <c r="L2111" i="15"/>
  <c r="L2121" i="15"/>
  <c r="L2131" i="15"/>
  <c r="L2141" i="15"/>
  <c r="L2151" i="15"/>
  <c r="L2161" i="15"/>
  <c r="L2171" i="15"/>
  <c r="L2181" i="15"/>
  <c r="L2191" i="15"/>
  <c r="L2201" i="15"/>
  <c r="L2211" i="15"/>
  <c r="L2221" i="15"/>
  <c r="L2231" i="15"/>
  <c r="L2241" i="15"/>
  <c r="L2251" i="15"/>
  <c r="L2261" i="15"/>
  <c r="L2271" i="15"/>
  <c r="L2281" i="15"/>
  <c r="L2291" i="15"/>
  <c r="L2301" i="15"/>
  <c r="L2311" i="15"/>
  <c r="L2321" i="15"/>
  <c r="L2331" i="15"/>
  <c r="L2341" i="15"/>
  <c r="L2351" i="15"/>
  <c r="L2361" i="15"/>
  <c r="L2371" i="15"/>
  <c r="L2381" i="15"/>
  <c r="L2391" i="15"/>
  <c r="L2401" i="15"/>
  <c r="L2411" i="15"/>
  <c r="L2421" i="15"/>
  <c r="L2431" i="15"/>
  <c r="L2441" i="15"/>
  <c r="L2451" i="15"/>
  <c r="L2461" i="15"/>
  <c r="L2471" i="15"/>
  <c r="L2481" i="15"/>
  <c r="L2491" i="15"/>
  <c r="L2501" i="15"/>
  <c r="L2511" i="15"/>
  <c r="L2521" i="15"/>
  <c r="L2531" i="15"/>
  <c r="L2541" i="15"/>
  <c r="L2551" i="15"/>
  <c r="L2561" i="15"/>
  <c r="L2571" i="15"/>
  <c r="L2581" i="15"/>
  <c r="L2591" i="15"/>
  <c r="L2601" i="15"/>
  <c r="L2611" i="15"/>
  <c r="L2621" i="15"/>
  <c r="L2631" i="15"/>
  <c r="L2641" i="15"/>
  <c r="L2651" i="15"/>
  <c r="L2661" i="15"/>
  <c r="L2671" i="15"/>
  <c r="L2681" i="15"/>
  <c r="L2691" i="15"/>
  <c r="L2701" i="15"/>
  <c r="L2711" i="15"/>
  <c r="L2721" i="15"/>
  <c r="L2731" i="15"/>
  <c r="L2741" i="15"/>
  <c r="L2751" i="15"/>
  <c r="L2761" i="15"/>
  <c r="L2771" i="15"/>
  <c r="L2781" i="15"/>
  <c r="L2791" i="15"/>
  <c r="L2801" i="15"/>
  <c r="L2811" i="15"/>
  <c r="L2821" i="15"/>
  <c r="L2831" i="15"/>
  <c r="L2841" i="15"/>
  <c r="L2851" i="15"/>
  <c r="L2861" i="15"/>
  <c r="L2871" i="15"/>
  <c r="L2881" i="15"/>
  <c r="L2891" i="15"/>
  <c r="L2901" i="15"/>
  <c r="L2911" i="15"/>
  <c r="L2921" i="15"/>
  <c r="L2931" i="15"/>
  <c r="L2941" i="15"/>
  <c r="L2951" i="15"/>
  <c r="L2961" i="15"/>
  <c r="L2971" i="15"/>
  <c r="L2981" i="15"/>
  <c r="L2991" i="15"/>
  <c r="L3001" i="15"/>
  <c r="L3011" i="15"/>
  <c r="L3021" i="15"/>
  <c r="L3031" i="15"/>
  <c r="K1061" i="15"/>
  <c r="K1071" i="15"/>
  <c r="K1081" i="15"/>
  <c r="K1091" i="15"/>
  <c r="K1101" i="15"/>
  <c r="K1111" i="15"/>
  <c r="K1121" i="15"/>
  <c r="K1131" i="15"/>
  <c r="K1141" i="15"/>
  <c r="K1151" i="15"/>
  <c r="K1161" i="15"/>
  <c r="K1171" i="15"/>
  <c r="K1181" i="15"/>
  <c r="K1191" i="15"/>
  <c r="K1201" i="15"/>
  <c r="K1211" i="15"/>
  <c r="K1221" i="15"/>
  <c r="K1231" i="15"/>
  <c r="K1241" i="15"/>
  <c r="K1251" i="15"/>
  <c r="K1261" i="15"/>
  <c r="K1271" i="15"/>
  <c r="K1281" i="15"/>
  <c r="K1291" i="15"/>
  <c r="K1301" i="15"/>
  <c r="K1311" i="15"/>
  <c r="K1321" i="15"/>
  <c r="K1331" i="15"/>
  <c r="K1341" i="15"/>
  <c r="K1351" i="15"/>
  <c r="K1361" i="15"/>
  <c r="K1371" i="15"/>
  <c r="K1381" i="15"/>
  <c r="K1391" i="15"/>
  <c r="K1401" i="15"/>
  <c r="K1411" i="15"/>
  <c r="K1421" i="15"/>
  <c r="K1431" i="15"/>
  <c r="K1441" i="15"/>
  <c r="K1451" i="15"/>
  <c r="K1461" i="15"/>
  <c r="K1471" i="15"/>
  <c r="K1481" i="15"/>
  <c r="K1491" i="15"/>
  <c r="K1501" i="15"/>
  <c r="K1511" i="15"/>
  <c r="K1521" i="15"/>
  <c r="K1531" i="15"/>
  <c r="K1541" i="15"/>
  <c r="K1551" i="15"/>
  <c r="K1561" i="15"/>
  <c r="K1571" i="15"/>
  <c r="K1581" i="15"/>
  <c r="K1591" i="15"/>
  <c r="K1601" i="15"/>
  <c r="K1611" i="15"/>
  <c r="K1621" i="15"/>
  <c r="K1631" i="15"/>
  <c r="K1641" i="15"/>
  <c r="K1651" i="15"/>
  <c r="K1661" i="15"/>
  <c r="K1671" i="15"/>
  <c r="K1681" i="15"/>
  <c r="K1691" i="15"/>
  <c r="K1701" i="15"/>
  <c r="K1711" i="15"/>
  <c r="K1721" i="15"/>
  <c r="K1731" i="15"/>
  <c r="K1741" i="15"/>
  <c r="K1751" i="15"/>
  <c r="K1761" i="15"/>
  <c r="K1771" i="15"/>
  <c r="K1781" i="15"/>
  <c r="K1791" i="15"/>
  <c r="K1801" i="15"/>
  <c r="K1811" i="15"/>
  <c r="K1821" i="15"/>
  <c r="K1831" i="15"/>
  <c r="K1841" i="15"/>
  <c r="K1851" i="15"/>
  <c r="K1861" i="15"/>
  <c r="K1871" i="15"/>
  <c r="K1881" i="15"/>
  <c r="K1891" i="15"/>
  <c r="K1901" i="15"/>
  <c r="K1911" i="15"/>
  <c r="K1921" i="15"/>
  <c r="K1931" i="15"/>
  <c r="K1941" i="15"/>
  <c r="K1951" i="15"/>
  <c r="K1961" i="15"/>
  <c r="K1971" i="15"/>
  <c r="K1981" i="15"/>
  <c r="K1991" i="15"/>
  <c r="K2001" i="15"/>
  <c r="K2011" i="15"/>
  <c r="K2021" i="15"/>
  <c r="K2031" i="15"/>
  <c r="K2041" i="15"/>
  <c r="K2051" i="15"/>
  <c r="K2061" i="15"/>
  <c r="K2071" i="15"/>
  <c r="K2081" i="15"/>
  <c r="K2091" i="15"/>
  <c r="K2101" i="15"/>
  <c r="K2111" i="15"/>
  <c r="K2121" i="15"/>
  <c r="K2131" i="15"/>
  <c r="K2141" i="15"/>
  <c r="K2151" i="15"/>
  <c r="K2161" i="15"/>
  <c r="K2171" i="15"/>
  <c r="K2181" i="15"/>
  <c r="K2191" i="15"/>
  <c r="K2201" i="15"/>
  <c r="K2211" i="15"/>
  <c r="K2221" i="15"/>
  <c r="K2231" i="15"/>
  <c r="K2241" i="15"/>
  <c r="K2251" i="15"/>
  <c r="K2261" i="15"/>
  <c r="K2271" i="15"/>
  <c r="K2281" i="15"/>
  <c r="K2291" i="15"/>
  <c r="K2301" i="15"/>
  <c r="K2311" i="15"/>
  <c r="K2321" i="15"/>
  <c r="K2331" i="15"/>
  <c r="K2341" i="15"/>
  <c r="K2351" i="15"/>
  <c r="K2361" i="15"/>
  <c r="K2371" i="15"/>
  <c r="K2381" i="15"/>
  <c r="K2391" i="15"/>
  <c r="K2401" i="15"/>
  <c r="K2411" i="15"/>
  <c r="K2421" i="15"/>
  <c r="K2431" i="15"/>
  <c r="K2441" i="15"/>
  <c r="K2451" i="15"/>
  <c r="K2461" i="15"/>
  <c r="K2471" i="15"/>
  <c r="K2481" i="15"/>
  <c r="K2491" i="15"/>
  <c r="K2501" i="15"/>
  <c r="K2511" i="15"/>
  <c r="K2521" i="15"/>
  <c r="K2531" i="15"/>
  <c r="K2541" i="15"/>
  <c r="K2551" i="15"/>
  <c r="K2561" i="15"/>
  <c r="K2571" i="15"/>
  <c r="K2581" i="15"/>
  <c r="K2591" i="15"/>
  <c r="K2601" i="15"/>
  <c r="K2611" i="15"/>
  <c r="K2621" i="15"/>
  <c r="K2631" i="15"/>
  <c r="K2641" i="15"/>
  <c r="K2651" i="15"/>
  <c r="K2661" i="15"/>
  <c r="K2671" i="15"/>
  <c r="K2681" i="15"/>
  <c r="K2691" i="15"/>
  <c r="K2701" i="15"/>
  <c r="K2711" i="15"/>
  <c r="K2721" i="15"/>
  <c r="K2731" i="15"/>
  <c r="K2741" i="15"/>
  <c r="K2751" i="15"/>
  <c r="K2761" i="15"/>
  <c r="K2771" i="15"/>
  <c r="K2781" i="15"/>
  <c r="K2791" i="15"/>
  <c r="K2801" i="15"/>
  <c r="K2811" i="15"/>
  <c r="K2821" i="15"/>
  <c r="K2831" i="15"/>
  <c r="K2841" i="15"/>
  <c r="K2851" i="15"/>
  <c r="K2861" i="15"/>
  <c r="K2871" i="15"/>
  <c r="K2881" i="15"/>
  <c r="K2891" i="15"/>
  <c r="K2901" i="15"/>
  <c r="K2911" i="15"/>
  <c r="K2921" i="15"/>
  <c r="K2931" i="15"/>
  <c r="K2941" i="15"/>
  <c r="K2951" i="15"/>
  <c r="K2961" i="15"/>
  <c r="K2971" i="15"/>
  <c r="K2981" i="15"/>
  <c r="K2991" i="15"/>
  <c r="K3001" i="15"/>
  <c r="K3011" i="15"/>
  <c r="K3021" i="15"/>
  <c r="K3031" i="15"/>
  <c r="J1061" i="15"/>
  <c r="J1071" i="15"/>
  <c r="J1081" i="15"/>
  <c r="J1091" i="15"/>
  <c r="J1101" i="15"/>
  <c r="J1111" i="15"/>
  <c r="J1121" i="15"/>
  <c r="J1131" i="15"/>
  <c r="J1141" i="15"/>
  <c r="J1151" i="15"/>
  <c r="J1161" i="15"/>
  <c r="J1171" i="15"/>
  <c r="J1181" i="15"/>
  <c r="J1191" i="15"/>
  <c r="J1201" i="15"/>
  <c r="J1211" i="15"/>
  <c r="J1221" i="15"/>
  <c r="J1231" i="15"/>
  <c r="J1241" i="15"/>
  <c r="J1251" i="15"/>
  <c r="J1261" i="15"/>
  <c r="J1271" i="15"/>
  <c r="J1281" i="15"/>
  <c r="J1291" i="15"/>
  <c r="J1301" i="15"/>
  <c r="J1311" i="15"/>
  <c r="J1321" i="15"/>
  <c r="J1331" i="15"/>
  <c r="J1341" i="15"/>
  <c r="J1351" i="15"/>
  <c r="J1361" i="15"/>
  <c r="J1371" i="15"/>
  <c r="J1381" i="15"/>
  <c r="J1391" i="15"/>
  <c r="J1401" i="15"/>
  <c r="J1411" i="15"/>
  <c r="J1421" i="15"/>
  <c r="J1431" i="15"/>
  <c r="J1441" i="15"/>
  <c r="J1451" i="15"/>
  <c r="J1461" i="15"/>
  <c r="J1471" i="15"/>
  <c r="J1481" i="15"/>
  <c r="J1491" i="15"/>
  <c r="J1501" i="15"/>
  <c r="J1511" i="15"/>
  <c r="J1521" i="15"/>
  <c r="J1531" i="15"/>
  <c r="J1541" i="15"/>
  <c r="J1551" i="15"/>
  <c r="J1561" i="15"/>
  <c r="J1571" i="15"/>
  <c r="J1581" i="15"/>
  <c r="J1591" i="15"/>
  <c r="J1601" i="15"/>
  <c r="J1611" i="15"/>
  <c r="J1621" i="15"/>
  <c r="J1631" i="15"/>
  <c r="J1641" i="15"/>
  <c r="J1651" i="15"/>
  <c r="J1661" i="15"/>
  <c r="J1671" i="15"/>
  <c r="J1681" i="15"/>
  <c r="J1691" i="15"/>
  <c r="J1701" i="15"/>
  <c r="J1711" i="15"/>
  <c r="J1721" i="15"/>
  <c r="J1731" i="15"/>
  <c r="J1741" i="15"/>
  <c r="J1751" i="15"/>
  <c r="J1761" i="15"/>
  <c r="J1771" i="15"/>
  <c r="J1781" i="15"/>
  <c r="J1791" i="15"/>
  <c r="J1801" i="15"/>
  <c r="J1811" i="15"/>
  <c r="J1821" i="15"/>
  <c r="J1831" i="15"/>
  <c r="J1841" i="15"/>
  <c r="J1851" i="15"/>
  <c r="J1861" i="15"/>
  <c r="J1871" i="15"/>
  <c r="J1881" i="15"/>
  <c r="J1891" i="15"/>
  <c r="J1901" i="15"/>
  <c r="J1911" i="15"/>
  <c r="J1921" i="15"/>
  <c r="J1931" i="15"/>
  <c r="J1941" i="15"/>
  <c r="J1951" i="15"/>
  <c r="J1961" i="15"/>
  <c r="J1971" i="15"/>
  <c r="J1981" i="15"/>
  <c r="J1991" i="15"/>
  <c r="J2001" i="15"/>
  <c r="J2011" i="15"/>
  <c r="J2021" i="15"/>
  <c r="J2031" i="15"/>
  <c r="J2041" i="15"/>
  <c r="J2051" i="15"/>
  <c r="J2061" i="15"/>
  <c r="J2071" i="15"/>
  <c r="J2081" i="15"/>
  <c r="J2091" i="15"/>
  <c r="J2101" i="15"/>
  <c r="J2111" i="15"/>
  <c r="J2121" i="15"/>
  <c r="J2131" i="15"/>
  <c r="J2141" i="15"/>
  <c r="J2151" i="15"/>
  <c r="J2161" i="15"/>
  <c r="J2171" i="15"/>
  <c r="J2181" i="15"/>
  <c r="J2191" i="15"/>
  <c r="J2201" i="15"/>
  <c r="J2211" i="15"/>
  <c r="J2221" i="15"/>
  <c r="J2231" i="15"/>
  <c r="J2241" i="15"/>
  <c r="J2251" i="15"/>
  <c r="J2261" i="15"/>
  <c r="J2271" i="15"/>
  <c r="J2281" i="15"/>
  <c r="J2291" i="15"/>
  <c r="J2301" i="15"/>
  <c r="J2311" i="15"/>
  <c r="J2321" i="15"/>
  <c r="J2331" i="15"/>
  <c r="J2341" i="15"/>
  <c r="J2351" i="15"/>
  <c r="J2361" i="15"/>
  <c r="J2371" i="15"/>
  <c r="J2381" i="15"/>
  <c r="J2391" i="15"/>
  <c r="J2401" i="15"/>
  <c r="J2411" i="15"/>
  <c r="J2421" i="15"/>
  <c r="J2431" i="15"/>
  <c r="J2441" i="15"/>
  <c r="J2451" i="15"/>
  <c r="J2461" i="15"/>
  <c r="J2471" i="15"/>
  <c r="J2481" i="15"/>
  <c r="J2491" i="15"/>
  <c r="J2501" i="15"/>
  <c r="J2511" i="15"/>
  <c r="J2521" i="15"/>
  <c r="J2531" i="15"/>
  <c r="J2541" i="15"/>
  <c r="J2551" i="15"/>
  <c r="J2561" i="15"/>
  <c r="J2571" i="15"/>
  <c r="J2581" i="15"/>
  <c r="J2591" i="15"/>
  <c r="J2601" i="15"/>
  <c r="J2611" i="15"/>
  <c r="J2621" i="15"/>
  <c r="J2631" i="15"/>
  <c r="J2641" i="15"/>
  <c r="J2651" i="15"/>
  <c r="J2661" i="15"/>
  <c r="J2671" i="15"/>
  <c r="J2681" i="15"/>
  <c r="J2691" i="15"/>
  <c r="J2701" i="15"/>
  <c r="J2711" i="15"/>
  <c r="J2721" i="15"/>
  <c r="J2731" i="15"/>
  <c r="J2741" i="15"/>
  <c r="J2751" i="15"/>
  <c r="J2761" i="15"/>
  <c r="J2771" i="15"/>
  <c r="J2781" i="15"/>
  <c r="J2791" i="15"/>
  <c r="J2801" i="15"/>
  <c r="J2811" i="15"/>
  <c r="J2821" i="15"/>
  <c r="J2831" i="15"/>
  <c r="J2841" i="15"/>
  <c r="J2851" i="15"/>
  <c r="J2861" i="15"/>
  <c r="J2871" i="15"/>
  <c r="J2881" i="15"/>
  <c r="J2891" i="15"/>
  <c r="J2901" i="15"/>
  <c r="J2911" i="15"/>
  <c r="J2921" i="15"/>
  <c r="J2931" i="15"/>
  <c r="J2941" i="15"/>
  <c r="J2951" i="15"/>
  <c r="J2961" i="15"/>
  <c r="J2971" i="15"/>
  <c r="J2981" i="15"/>
  <c r="J2991" i="15"/>
  <c r="J3001" i="15"/>
  <c r="J3011" i="15"/>
  <c r="J3021" i="15"/>
  <c r="J3031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084" i="15"/>
  <c r="H1085" i="15"/>
  <c r="H1086" i="15"/>
  <c r="H1087" i="15"/>
  <c r="H1088" i="15"/>
  <c r="H1089" i="15"/>
  <c r="H1090" i="15"/>
  <c r="H1091" i="15"/>
  <c r="H1092" i="15"/>
  <c r="H1093" i="15"/>
  <c r="H1094" i="15"/>
  <c r="H1095" i="15"/>
  <c r="H1096" i="15"/>
  <c r="H1097" i="15"/>
  <c r="H1098" i="15"/>
  <c r="H1099" i="15"/>
  <c r="H1100" i="15"/>
  <c r="H1101" i="15"/>
  <c r="H1102" i="15"/>
  <c r="H1103" i="15"/>
  <c r="H1104" i="15"/>
  <c r="H1105" i="15"/>
  <c r="H1106" i="15"/>
  <c r="H1107" i="15"/>
  <c r="H1108" i="15"/>
  <c r="H1109" i="15"/>
  <c r="H1110" i="15"/>
  <c r="H1111" i="15"/>
  <c r="H1112" i="15"/>
  <c r="H1113" i="15"/>
  <c r="H1114" i="15"/>
  <c r="H1115" i="15"/>
  <c r="H1116" i="15"/>
  <c r="H1117" i="15"/>
  <c r="H1118" i="15"/>
  <c r="H1119" i="15"/>
  <c r="H1120" i="15"/>
  <c r="H1121" i="15"/>
  <c r="H1122" i="15"/>
  <c r="H1123" i="15"/>
  <c r="H1124" i="15"/>
  <c r="H1125" i="15"/>
  <c r="H1126" i="15"/>
  <c r="H1127" i="15"/>
  <c r="H1128" i="15"/>
  <c r="H1129" i="15"/>
  <c r="H1130" i="15"/>
  <c r="H1131" i="15"/>
  <c r="H1132" i="15"/>
  <c r="H1133" i="15"/>
  <c r="H1134" i="15"/>
  <c r="H1135" i="15"/>
  <c r="H1136" i="15"/>
  <c r="H1137" i="15"/>
  <c r="H1138" i="15"/>
  <c r="H1139" i="15"/>
  <c r="H1140" i="15"/>
  <c r="H1141" i="15"/>
  <c r="H1142" i="15"/>
  <c r="H1143" i="15"/>
  <c r="H1144" i="15"/>
  <c r="H1145" i="15"/>
  <c r="H1146" i="15"/>
  <c r="H1147" i="15"/>
  <c r="H1148" i="15"/>
  <c r="H1149" i="15"/>
  <c r="H1150" i="15"/>
  <c r="H1151" i="15"/>
  <c r="H1152" i="15"/>
  <c r="H1153" i="15"/>
  <c r="H1154" i="15"/>
  <c r="H1155" i="15"/>
  <c r="H1156" i="15"/>
  <c r="H1157" i="15"/>
  <c r="H1158" i="15"/>
  <c r="H1159" i="15"/>
  <c r="H1160" i="15"/>
  <c r="H1161" i="15"/>
  <c r="H1162" i="15"/>
  <c r="H1163" i="15"/>
  <c r="H1164" i="15"/>
  <c r="H1165" i="15"/>
  <c r="H1166" i="15"/>
  <c r="H1167" i="15"/>
  <c r="H1168" i="15"/>
  <c r="H1169" i="15"/>
  <c r="H1170" i="15"/>
  <c r="H1171" i="15"/>
  <c r="H1172" i="15"/>
  <c r="H1173" i="15"/>
  <c r="H1174" i="15"/>
  <c r="H1175" i="15"/>
  <c r="H1176" i="15"/>
  <c r="H1177" i="15"/>
  <c r="H1178" i="15"/>
  <c r="H1179" i="15"/>
  <c r="H1180" i="15"/>
  <c r="H1181" i="15"/>
  <c r="H1182" i="15"/>
  <c r="H1183" i="15"/>
  <c r="H1184" i="15"/>
  <c r="H1185" i="15"/>
  <c r="H1186" i="15"/>
  <c r="H1187" i="15"/>
  <c r="H1188" i="15"/>
  <c r="H1189" i="15"/>
  <c r="H1190" i="15"/>
  <c r="H1191" i="15"/>
  <c r="H1192" i="15"/>
  <c r="H1193" i="15"/>
  <c r="H1194" i="15"/>
  <c r="H1195" i="15"/>
  <c r="H1196" i="15"/>
  <c r="H1197" i="15"/>
  <c r="H1198" i="15"/>
  <c r="H1199" i="15"/>
  <c r="H1200" i="15"/>
  <c r="H1201" i="15"/>
  <c r="H1202" i="15"/>
  <c r="H1203" i="15"/>
  <c r="H1204" i="15"/>
  <c r="H1205" i="15"/>
  <c r="H1206" i="15"/>
  <c r="H1207" i="15"/>
  <c r="H1208" i="15"/>
  <c r="H1209" i="15"/>
  <c r="H1210" i="15"/>
  <c r="H1211" i="15"/>
  <c r="H1212" i="15"/>
  <c r="H1213" i="15"/>
  <c r="H1214" i="15"/>
  <c r="H1215" i="15"/>
  <c r="H1216" i="15"/>
  <c r="H1217" i="15"/>
  <c r="H1218" i="15"/>
  <c r="H1219" i="15"/>
  <c r="H1220" i="15"/>
  <c r="H1221" i="15"/>
  <c r="H1222" i="15"/>
  <c r="H1223" i="15"/>
  <c r="H1224" i="15"/>
  <c r="H1225" i="15"/>
  <c r="H1226" i="15"/>
  <c r="H1227" i="15"/>
  <c r="H1228" i="15"/>
  <c r="H1229" i="15"/>
  <c r="H1230" i="15"/>
  <c r="H1231" i="15"/>
  <c r="H1232" i="15"/>
  <c r="H1233" i="15"/>
  <c r="H1234" i="15"/>
  <c r="H1235" i="15"/>
  <c r="H1236" i="15"/>
  <c r="H1237" i="15"/>
  <c r="H1238" i="15"/>
  <c r="H1239" i="15"/>
  <c r="H1240" i="15"/>
  <c r="H1241" i="15"/>
  <c r="H1242" i="15"/>
  <c r="H1243" i="15"/>
  <c r="H1244" i="15"/>
  <c r="H1245" i="15"/>
  <c r="H1246" i="15"/>
  <c r="H1247" i="15"/>
  <c r="H1248" i="15"/>
  <c r="H1249" i="15"/>
  <c r="H1250" i="15"/>
  <c r="H1251" i="15"/>
  <c r="H1252" i="15"/>
  <c r="H1253" i="15"/>
  <c r="H1254" i="15"/>
  <c r="H1255" i="15"/>
  <c r="H1256" i="15"/>
  <c r="H1257" i="15"/>
  <c r="H1258" i="15"/>
  <c r="H1259" i="15"/>
  <c r="H1260" i="15"/>
  <c r="H1261" i="15"/>
  <c r="H1262" i="15"/>
  <c r="H1263" i="15"/>
  <c r="H1264" i="15"/>
  <c r="H1265" i="15"/>
  <c r="H1266" i="15"/>
  <c r="H1267" i="15"/>
  <c r="H1268" i="15"/>
  <c r="H1269" i="15"/>
  <c r="H1270" i="15"/>
  <c r="H1271" i="15"/>
  <c r="H1272" i="15"/>
  <c r="H1273" i="15"/>
  <c r="H1274" i="15"/>
  <c r="H1275" i="15"/>
  <c r="H1276" i="15"/>
  <c r="H1277" i="15"/>
  <c r="H1278" i="15"/>
  <c r="H1279" i="15"/>
  <c r="H1280" i="15"/>
  <c r="H1281" i="15"/>
  <c r="H1282" i="15"/>
  <c r="H1283" i="15"/>
  <c r="H1284" i="15"/>
  <c r="H1285" i="15"/>
  <c r="H1286" i="15"/>
  <c r="H1287" i="15"/>
  <c r="H1288" i="15"/>
  <c r="H1289" i="15"/>
  <c r="H1290" i="15"/>
  <c r="H1291" i="15"/>
  <c r="H1292" i="15"/>
  <c r="H1293" i="15"/>
  <c r="H1294" i="15"/>
  <c r="H1295" i="15"/>
  <c r="H1296" i="15"/>
  <c r="H1297" i="15"/>
  <c r="H1298" i="15"/>
  <c r="H1299" i="15"/>
  <c r="H1300" i="15"/>
  <c r="H1301" i="15"/>
  <c r="H1302" i="15"/>
  <c r="H1303" i="15"/>
  <c r="H1304" i="15"/>
  <c r="H1305" i="15"/>
  <c r="H1306" i="15"/>
  <c r="H1307" i="15"/>
  <c r="H1308" i="15"/>
  <c r="H1309" i="15"/>
  <c r="H1310" i="15"/>
  <c r="H1311" i="15"/>
  <c r="H1312" i="15"/>
  <c r="H1313" i="15"/>
  <c r="H1314" i="15"/>
  <c r="H1315" i="15"/>
  <c r="H1316" i="15"/>
  <c r="H1317" i="15"/>
  <c r="H1318" i="15"/>
  <c r="H1319" i="15"/>
  <c r="H1320" i="15"/>
  <c r="H1321" i="15"/>
  <c r="H1322" i="15"/>
  <c r="H1323" i="15"/>
  <c r="H1324" i="15"/>
  <c r="H1325" i="15"/>
  <c r="H1326" i="15"/>
  <c r="H1327" i="15"/>
  <c r="H1328" i="15"/>
  <c r="H1329" i="15"/>
  <c r="H1330" i="15"/>
  <c r="H1331" i="15"/>
  <c r="H1332" i="15"/>
  <c r="H1333" i="15"/>
  <c r="H1334" i="15"/>
  <c r="H1335" i="15"/>
  <c r="H1336" i="15"/>
  <c r="H1337" i="15"/>
  <c r="H1338" i="15"/>
  <c r="H1339" i="15"/>
  <c r="H1340" i="15"/>
  <c r="H1341" i="15"/>
  <c r="H1342" i="15"/>
  <c r="H1343" i="15"/>
  <c r="H1344" i="15"/>
  <c r="H1345" i="15"/>
  <c r="H1346" i="15"/>
  <c r="H1347" i="15"/>
  <c r="H1348" i="15"/>
  <c r="H1349" i="15"/>
  <c r="H1350" i="15"/>
  <c r="H1351" i="15"/>
  <c r="H1352" i="15"/>
  <c r="H1353" i="15"/>
  <c r="H1354" i="15"/>
  <c r="H1355" i="15"/>
  <c r="H1356" i="15"/>
  <c r="H1357" i="15"/>
  <c r="H1358" i="15"/>
  <c r="H1359" i="15"/>
  <c r="H1360" i="15"/>
  <c r="H1361" i="15"/>
  <c r="H1362" i="15"/>
  <c r="H1363" i="15"/>
  <c r="H1364" i="15"/>
  <c r="H1365" i="15"/>
  <c r="H1366" i="15"/>
  <c r="H1367" i="15"/>
  <c r="H1368" i="15"/>
  <c r="H1369" i="15"/>
  <c r="H1370" i="15"/>
  <c r="H1371" i="15"/>
  <c r="H1372" i="15"/>
  <c r="H1373" i="15"/>
  <c r="H1374" i="15"/>
  <c r="H1375" i="15"/>
  <c r="H1376" i="15"/>
  <c r="H1377" i="15"/>
  <c r="H1378" i="15"/>
  <c r="H1379" i="15"/>
  <c r="H1380" i="15"/>
  <c r="H1381" i="15"/>
  <c r="H1382" i="15"/>
  <c r="H1383" i="15"/>
  <c r="H1384" i="15"/>
  <c r="H1385" i="15"/>
  <c r="H1386" i="15"/>
  <c r="H1387" i="15"/>
  <c r="H1388" i="15"/>
  <c r="H1389" i="15"/>
  <c r="H1390" i="15"/>
  <c r="H1391" i="15"/>
  <c r="H1392" i="15"/>
  <c r="H1393" i="15"/>
  <c r="H1394" i="15"/>
  <c r="H1395" i="15"/>
  <c r="H1396" i="15"/>
  <c r="H1397" i="15"/>
  <c r="H1398" i="15"/>
  <c r="H1399" i="15"/>
  <c r="H1400" i="15"/>
  <c r="H1401" i="15"/>
  <c r="H1402" i="15"/>
  <c r="H1403" i="15"/>
  <c r="H1404" i="15"/>
  <c r="H1405" i="15"/>
  <c r="H1406" i="15"/>
  <c r="H1407" i="15"/>
  <c r="H1408" i="15"/>
  <c r="H1409" i="15"/>
  <c r="H1410" i="15"/>
  <c r="H1411" i="15"/>
  <c r="H1412" i="15"/>
  <c r="H1413" i="15"/>
  <c r="H1414" i="15"/>
  <c r="H1415" i="15"/>
  <c r="H1416" i="15"/>
  <c r="H1417" i="15"/>
  <c r="H1418" i="15"/>
  <c r="H1419" i="15"/>
  <c r="H1420" i="15"/>
  <c r="H1421" i="15"/>
  <c r="H1422" i="15"/>
  <c r="H1423" i="15"/>
  <c r="H1424" i="15"/>
  <c r="H1425" i="15"/>
  <c r="H1426" i="15"/>
  <c r="H1427" i="15"/>
  <c r="H1428" i="15"/>
  <c r="H1429" i="15"/>
  <c r="H1430" i="15"/>
  <c r="H1431" i="15"/>
  <c r="H1432" i="15"/>
  <c r="H1433" i="15"/>
  <c r="H1434" i="15"/>
  <c r="H1435" i="15"/>
  <c r="H1436" i="15"/>
  <c r="H1437" i="15"/>
  <c r="H1438" i="15"/>
  <c r="H1439" i="15"/>
  <c r="H1440" i="15"/>
  <c r="H1441" i="15"/>
  <c r="H1442" i="15"/>
  <c r="H1443" i="15"/>
  <c r="H1444" i="15"/>
  <c r="H1445" i="15"/>
  <c r="H1446" i="15"/>
  <c r="H1447" i="15"/>
  <c r="H1448" i="15"/>
  <c r="H1449" i="15"/>
  <c r="H1450" i="15"/>
  <c r="H1451" i="15"/>
  <c r="H1452" i="15"/>
  <c r="H1453" i="15"/>
  <c r="H1454" i="15"/>
  <c r="H1455" i="15"/>
  <c r="H1456" i="15"/>
  <c r="H1457" i="15"/>
  <c r="H1458" i="15"/>
  <c r="H1459" i="15"/>
  <c r="H1460" i="15"/>
  <c r="H1461" i="15"/>
  <c r="H1462" i="15"/>
  <c r="H1463" i="15"/>
  <c r="H1464" i="15"/>
  <c r="H1465" i="15"/>
  <c r="H1466" i="15"/>
  <c r="H1467" i="15"/>
  <c r="H1468" i="15"/>
  <c r="H1469" i="15"/>
  <c r="H1470" i="15"/>
  <c r="H1471" i="15"/>
  <c r="H1472" i="15"/>
  <c r="H1473" i="15"/>
  <c r="H1474" i="15"/>
  <c r="H1475" i="15"/>
  <c r="H1476" i="15"/>
  <c r="H1477" i="15"/>
  <c r="H1478" i="15"/>
  <c r="H1479" i="15"/>
  <c r="H1480" i="15"/>
  <c r="H1481" i="15"/>
  <c r="H1482" i="15"/>
  <c r="H1483" i="15"/>
  <c r="H1484" i="15"/>
  <c r="H1485" i="15"/>
  <c r="H1486" i="15"/>
  <c r="H1487" i="15"/>
  <c r="H1488" i="15"/>
  <c r="H1489" i="15"/>
  <c r="H1490" i="15"/>
  <c r="H1491" i="15"/>
  <c r="H1492" i="15"/>
  <c r="H1493" i="15"/>
  <c r="H1494" i="15"/>
  <c r="H1495" i="15"/>
  <c r="H1496" i="15"/>
  <c r="H1497" i="15"/>
  <c r="H1498" i="15"/>
  <c r="H1499" i="15"/>
  <c r="H1500" i="15"/>
  <c r="H1501" i="15"/>
  <c r="H1502" i="15"/>
  <c r="H1503" i="15"/>
  <c r="H1504" i="15"/>
  <c r="H1505" i="15"/>
  <c r="H1506" i="15"/>
  <c r="H1507" i="15"/>
  <c r="H1508" i="15"/>
  <c r="H1509" i="15"/>
  <c r="H1510" i="15"/>
  <c r="H1511" i="15"/>
  <c r="H1512" i="15"/>
  <c r="H1513" i="15"/>
  <c r="H1514" i="15"/>
  <c r="H1515" i="15"/>
  <c r="H1516" i="15"/>
  <c r="H1517" i="15"/>
  <c r="H1518" i="15"/>
  <c r="H1519" i="15"/>
  <c r="H1520" i="15"/>
  <c r="H1521" i="15"/>
  <c r="H1522" i="15"/>
  <c r="H1523" i="15"/>
  <c r="H1524" i="15"/>
  <c r="H1525" i="15"/>
  <c r="H1526" i="15"/>
  <c r="H1527" i="15"/>
  <c r="H1528" i="15"/>
  <c r="H1529" i="15"/>
  <c r="H1530" i="15"/>
  <c r="H1531" i="15"/>
  <c r="H1532" i="15"/>
  <c r="H1533" i="15"/>
  <c r="H1534" i="15"/>
  <c r="H1535" i="15"/>
  <c r="H1536" i="15"/>
  <c r="H1537" i="15"/>
  <c r="H1538" i="15"/>
  <c r="H1539" i="15"/>
  <c r="H1540" i="15"/>
  <c r="H1541" i="15"/>
  <c r="H1542" i="15"/>
  <c r="H1543" i="15"/>
  <c r="H1544" i="15"/>
  <c r="H1545" i="15"/>
  <c r="H1546" i="15"/>
  <c r="H1547" i="15"/>
  <c r="H1548" i="15"/>
  <c r="H1549" i="15"/>
  <c r="H1550" i="15"/>
  <c r="H1551" i="15"/>
  <c r="H1552" i="15"/>
  <c r="H1553" i="15"/>
  <c r="H1554" i="15"/>
  <c r="H1555" i="15"/>
  <c r="H1556" i="15"/>
  <c r="H1557" i="15"/>
  <c r="H1558" i="15"/>
  <c r="H1559" i="15"/>
  <c r="H1560" i="15"/>
  <c r="H1561" i="15"/>
  <c r="H1562" i="15"/>
  <c r="H1563" i="15"/>
  <c r="H1564" i="15"/>
  <c r="H1565" i="15"/>
  <c r="H1566" i="15"/>
  <c r="H1567" i="15"/>
  <c r="H1568" i="15"/>
  <c r="H1569" i="15"/>
  <c r="H1570" i="15"/>
  <c r="H1571" i="15"/>
  <c r="H1572" i="15"/>
  <c r="H1573" i="15"/>
  <c r="H1574" i="15"/>
  <c r="H1575" i="15"/>
  <c r="H1576" i="15"/>
  <c r="H1577" i="15"/>
  <c r="H1578" i="15"/>
  <c r="H1579" i="15"/>
  <c r="H1580" i="15"/>
  <c r="H1581" i="15"/>
  <c r="H1582" i="15"/>
  <c r="H1583" i="15"/>
  <c r="H1584" i="15"/>
  <c r="H1585" i="15"/>
  <c r="H1586" i="15"/>
  <c r="H1587" i="15"/>
  <c r="H1588" i="15"/>
  <c r="H1589" i="15"/>
  <c r="H1590" i="15"/>
  <c r="H1591" i="15"/>
  <c r="H1592" i="15"/>
  <c r="H1593" i="15"/>
  <c r="H1594" i="15"/>
  <c r="H1595" i="15"/>
  <c r="H1596" i="15"/>
  <c r="H1597" i="15"/>
  <c r="H1598" i="15"/>
  <c r="H1599" i="15"/>
  <c r="H1600" i="15"/>
  <c r="H1601" i="15"/>
  <c r="H1602" i="15"/>
  <c r="H1603" i="15"/>
  <c r="H1604" i="15"/>
  <c r="H1605" i="15"/>
  <c r="H1606" i="15"/>
  <c r="H1607" i="15"/>
  <c r="H1608" i="15"/>
  <c r="H1609" i="15"/>
  <c r="H1610" i="15"/>
  <c r="H1611" i="15"/>
  <c r="H1612" i="15"/>
  <c r="H1613" i="15"/>
  <c r="H1614" i="15"/>
  <c r="H1615" i="15"/>
  <c r="H1616" i="15"/>
  <c r="H1617" i="15"/>
  <c r="H1618" i="15"/>
  <c r="H1619" i="15"/>
  <c r="H1620" i="15"/>
  <c r="H1621" i="15"/>
  <c r="H1622" i="15"/>
  <c r="H1623" i="15"/>
  <c r="H1624" i="15"/>
  <c r="H1625" i="15"/>
  <c r="H1626" i="15"/>
  <c r="H1627" i="15"/>
  <c r="H1628" i="15"/>
  <c r="H1629" i="15"/>
  <c r="H1630" i="15"/>
  <c r="H1631" i="15"/>
  <c r="H1632" i="15"/>
  <c r="H1633" i="15"/>
  <c r="H1634" i="15"/>
  <c r="H1635" i="15"/>
  <c r="H1636" i="15"/>
  <c r="H1637" i="15"/>
  <c r="H1638" i="15"/>
  <c r="H1639" i="15"/>
  <c r="H1640" i="15"/>
  <c r="H1641" i="15"/>
  <c r="H1642" i="15"/>
  <c r="H1643" i="15"/>
  <c r="H1644" i="15"/>
  <c r="H1645" i="15"/>
  <c r="H1646" i="15"/>
  <c r="H1647" i="15"/>
  <c r="H1648" i="15"/>
  <c r="H1649" i="15"/>
  <c r="H1650" i="15"/>
  <c r="H1651" i="15"/>
  <c r="H1652" i="15"/>
  <c r="H1653" i="15"/>
  <c r="H1654" i="15"/>
  <c r="H1655" i="15"/>
  <c r="H1656" i="15"/>
  <c r="H1657" i="15"/>
  <c r="H1658" i="15"/>
  <c r="H1659" i="15"/>
  <c r="H1660" i="15"/>
  <c r="H1661" i="15"/>
  <c r="H1662" i="15"/>
  <c r="H1663" i="15"/>
  <c r="H1664" i="15"/>
  <c r="H1665" i="15"/>
  <c r="H1666" i="15"/>
  <c r="H1667" i="15"/>
  <c r="H1668" i="15"/>
  <c r="H1669" i="15"/>
  <c r="H1670" i="15"/>
  <c r="H1671" i="15"/>
  <c r="H1672" i="15"/>
  <c r="H1673" i="15"/>
  <c r="H1674" i="15"/>
  <c r="H1675" i="15"/>
  <c r="H1676" i="15"/>
  <c r="H1677" i="15"/>
  <c r="H1678" i="15"/>
  <c r="H1679" i="15"/>
  <c r="H1680" i="15"/>
  <c r="H1681" i="15"/>
  <c r="H1682" i="15"/>
  <c r="H1683" i="15"/>
  <c r="H1684" i="15"/>
  <c r="H1685" i="15"/>
  <c r="H1686" i="15"/>
  <c r="H1687" i="15"/>
  <c r="H1688" i="15"/>
  <c r="H1689" i="15"/>
  <c r="H1690" i="15"/>
  <c r="H1691" i="15"/>
  <c r="H1692" i="15"/>
  <c r="H1693" i="15"/>
  <c r="H1694" i="15"/>
  <c r="H1695" i="15"/>
  <c r="H1696" i="15"/>
  <c r="H1697" i="15"/>
  <c r="H1698" i="15"/>
  <c r="H1699" i="15"/>
  <c r="H1700" i="15"/>
  <c r="H1701" i="15"/>
  <c r="H1702" i="15"/>
  <c r="H1703" i="15"/>
  <c r="H1704" i="15"/>
  <c r="H1705" i="15"/>
  <c r="H1706" i="15"/>
  <c r="H1707" i="15"/>
  <c r="H1708" i="15"/>
  <c r="H1709" i="15"/>
  <c r="H1710" i="15"/>
  <c r="H1711" i="15"/>
  <c r="H1712" i="15"/>
  <c r="H1713" i="15"/>
  <c r="H1714" i="15"/>
  <c r="H1715" i="15"/>
  <c r="H1716" i="15"/>
  <c r="H1717" i="15"/>
  <c r="H1718" i="15"/>
  <c r="H1719" i="15"/>
  <c r="H1720" i="15"/>
  <c r="H1721" i="15"/>
  <c r="H1722" i="15"/>
  <c r="H1723" i="15"/>
  <c r="H1724" i="15"/>
  <c r="H1725" i="15"/>
  <c r="H1726" i="15"/>
  <c r="H1727" i="15"/>
  <c r="H1728" i="15"/>
  <c r="H1729" i="15"/>
  <c r="H1730" i="15"/>
  <c r="H1731" i="15"/>
  <c r="H1732" i="15"/>
  <c r="H1733" i="15"/>
  <c r="H1734" i="15"/>
  <c r="H1735" i="15"/>
  <c r="H1736" i="15"/>
  <c r="H1737" i="15"/>
  <c r="H1738" i="15"/>
  <c r="H1739" i="15"/>
  <c r="H1740" i="15"/>
  <c r="H1741" i="15"/>
  <c r="H1742" i="15"/>
  <c r="H1743" i="15"/>
  <c r="H1744" i="15"/>
  <c r="H1745" i="15"/>
  <c r="H1746" i="15"/>
  <c r="H1747" i="15"/>
  <c r="H1748" i="15"/>
  <c r="H1749" i="15"/>
  <c r="H1750" i="15"/>
  <c r="H1751" i="15"/>
  <c r="H1752" i="15"/>
  <c r="H1753" i="15"/>
  <c r="H1754" i="15"/>
  <c r="H1755" i="15"/>
  <c r="H1756" i="15"/>
  <c r="H1757" i="15"/>
  <c r="H1758" i="15"/>
  <c r="H1759" i="15"/>
  <c r="H1760" i="15"/>
  <c r="H1761" i="15"/>
  <c r="H1762" i="15"/>
  <c r="H1763" i="15"/>
  <c r="H1764" i="15"/>
  <c r="H1765" i="15"/>
  <c r="H1766" i="15"/>
  <c r="H1767" i="15"/>
  <c r="H1768" i="15"/>
  <c r="H1769" i="15"/>
  <c r="H1770" i="15"/>
  <c r="H1771" i="15"/>
  <c r="H1772" i="15"/>
  <c r="H1773" i="15"/>
  <c r="H1774" i="15"/>
  <c r="H1775" i="15"/>
  <c r="H1776" i="15"/>
  <c r="H1777" i="15"/>
  <c r="H1778" i="15"/>
  <c r="H1779" i="15"/>
  <c r="H1780" i="15"/>
  <c r="H1781" i="15"/>
  <c r="H1782" i="15"/>
  <c r="H1783" i="15"/>
  <c r="H1784" i="15"/>
  <c r="H1785" i="15"/>
  <c r="H1786" i="15"/>
  <c r="H1787" i="15"/>
  <c r="H1788" i="15"/>
  <c r="H1789" i="15"/>
  <c r="H1790" i="15"/>
  <c r="H1791" i="15"/>
  <c r="H1792" i="15"/>
  <c r="H1793" i="15"/>
  <c r="H1794" i="15"/>
  <c r="H1795" i="15"/>
  <c r="H1796" i="15"/>
  <c r="H1797" i="15"/>
  <c r="H1798" i="15"/>
  <c r="H1799" i="15"/>
  <c r="H1800" i="15"/>
  <c r="H1801" i="15"/>
  <c r="H1802" i="15"/>
  <c r="H1803" i="15"/>
  <c r="H1804" i="15"/>
  <c r="H1805" i="15"/>
  <c r="H1806" i="15"/>
  <c r="H1807" i="15"/>
  <c r="H1808" i="15"/>
  <c r="H1809" i="15"/>
  <c r="H1810" i="15"/>
  <c r="H1811" i="15"/>
  <c r="H1812" i="15"/>
  <c r="H1813" i="15"/>
  <c r="H1814" i="15"/>
  <c r="H1815" i="15"/>
  <c r="H1816" i="15"/>
  <c r="H1817" i="15"/>
  <c r="H1818" i="15"/>
  <c r="H1819" i="15"/>
  <c r="H1820" i="15"/>
  <c r="H1821" i="15"/>
  <c r="H1822" i="15"/>
  <c r="H1823" i="15"/>
  <c r="H1824" i="15"/>
  <c r="H1825" i="15"/>
  <c r="H1826" i="15"/>
  <c r="H1827" i="15"/>
  <c r="H1828" i="15"/>
  <c r="H1829" i="15"/>
  <c r="H1830" i="15"/>
  <c r="H1831" i="15"/>
  <c r="H1832" i="15"/>
  <c r="H1833" i="15"/>
  <c r="H1834" i="15"/>
  <c r="H1835" i="15"/>
  <c r="H1836" i="15"/>
  <c r="H1837" i="15"/>
  <c r="H1838" i="15"/>
  <c r="H1839" i="15"/>
  <c r="H1840" i="15"/>
  <c r="H1841" i="15"/>
  <c r="H1842" i="15"/>
  <c r="H1843" i="15"/>
  <c r="H1844" i="15"/>
  <c r="H1845" i="15"/>
  <c r="H1846" i="15"/>
  <c r="H1847" i="15"/>
  <c r="H1848" i="15"/>
  <c r="H1849" i="15"/>
  <c r="H1850" i="15"/>
  <c r="H1851" i="15"/>
  <c r="H1852" i="15"/>
  <c r="H1853" i="15"/>
  <c r="H1854" i="15"/>
  <c r="H1855" i="15"/>
  <c r="H1856" i="15"/>
  <c r="H1857" i="15"/>
  <c r="H1858" i="15"/>
  <c r="H1859" i="15"/>
  <c r="H1860" i="15"/>
  <c r="H1861" i="15"/>
  <c r="H1862" i="15"/>
  <c r="H1863" i="15"/>
  <c r="H1864" i="15"/>
  <c r="H1865" i="15"/>
  <c r="H1866" i="15"/>
  <c r="H1867" i="15"/>
  <c r="H1868" i="15"/>
  <c r="H1869" i="15"/>
  <c r="H1870" i="15"/>
  <c r="H1871" i="15"/>
  <c r="H1872" i="15"/>
  <c r="H1873" i="15"/>
  <c r="H1874" i="15"/>
  <c r="H1875" i="15"/>
  <c r="H1876" i="15"/>
  <c r="H1877" i="15"/>
  <c r="H1878" i="15"/>
  <c r="H1879" i="15"/>
  <c r="H1880" i="15"/>
  <c r="H1881" i="15"/>
  <c r="H1882" i="15"/>
  <c r="H1883" i="15"/>
  <c r="H1884" i="15"/>
  <c r="H1885" i="15"/>
  <c r="H1886" i="15"/>
  <c r="H1887" i="15"/>
  <c r="H1888" i="15"/>
  <c r="H1889" i="15"/>
  <c r="H1890" i="15"/>
  <c r="H1891" i="15"/>
  <c r="H1892" i="15"/>
  <c r="H1893" i="15"/>
  <c r="H1894" i="15"/>
  <c r="H1895" i="15"/>
  <c r="H1896" i="15"/>
  <c r="H1897" i="15"/>
  <c r="H1898" i="15"/>
  <c r="H1899" i="15"/>
  <c r="H1900" i="15"/>
  <c r="H1901" i="15"/>
  <c r="H1902" i="15"/>
  <c r="H1903" i="15"/>
  <c r="H1904" i="15"/>
  <c r="H1905" i="15"/>
  <c r="H1906" i="15"/>
  <c r="H1907" i="15"/>
  <c r="H1908" i="15"/>
  <c r="H1909" i="15"/>
  <c r="H1910" i="15"/>
  <c r="H1911" i="15"/>
  <c r="H1912" i="15"/>
  <c r="H1913" i="15"/>
  <c r="H1914" i="15"/>
  <c r="H1915" i="15"/>
  <c r="H1916" i="15"/>
  <c r="H1917" i="15"/>
  <c r="H1918" i="15"/>
  <c r="H1919" i="15"/>
  <c r="H1920" i="15"/>
  <c r="H1921" i="15"/>
  <c r="H1922" i="15"/>
  <c r="H1923" i="15"/>
  <c r="H1924" i="15"/>
  <c r="H1925" i="15"/>
  <c r="H1926" i="15"/>
  <c r="H1927" i="15"/>
  <c r="H1928" i="15"/>
  <c r="H1929" i="15"/>
  <c r="H1930" i="15"/>
  <c r="H1931" i="15"/>
  <c r="H1932" i="15"/>
  <c r="H1933" i="15"/>
  <c r="H1934" i="15"/>
  <c r="H1935" i="15"/>
  <c r="H1936" i="15"/>
  <c r="H1937" i="15"/>
  <c r="H1938" i="15"/>
  <c r="H1939" i="15"/>
  <c r="H1940" i="15"/>
  <c r="H1941" i="15"/>
  <c r="H1942" i="15"/>
  <c r="H1943" i="15"/>
  <c r="H1944" i="15"/>
  <c r="H1945" i="15"/>
  <c r="H1946" i="15"/>
  <c r="H1947" i="15"/>
  <c r="H1948" i="15"/>
  <c r="H1949" i="15"/>
  <c r="H1950" i="15"/>
  <c r="H1951" i="15"/>
  <c r="H1952" i="15"/>
  <c r="H1953" i="15"/>
  <c r="H1954" i="15"/>
  <c r="H1955" i="15"/>
  <c r="H1956" i="15"/>
  <c r="H1957" i="15"/>
  <c r="H1958" i="15"/>
  <c r="H1959" i="15"/>
  <c r="H1960" i="15"/>
  <c r="H1961" i="15"/>
  <c r="H1962" i="15"/>
  <c r="H1963" i="15"/>
  <c r="H1964" i="15"/>
  <c r="H1965" i="15"/>
  <c r="H1966" i="15"/>
  <c r="H1967" i="15"/>
  <c r="H1968" i="15"/>
  <c r="H1969" i="15"/>
  <c r="H1970" i="15"/>
  <c r="H1971" i="15"/>
  <c r="H1972" i="15"/>
  <c r="H1973" i="15"/>
  <c r="H1974" i="15"/>
  <c r="H1975" i="15"/>
  <c r="H1976" i="15"/>
  <c r="H1977" i="15"/>
  <c r="H1978" i="15"/>
  <c r="H1979" i="15"/>
  <c r="H1980" i="15"/>
  <c r="H1981" i="15"/>
  <c r="H1982" i="15"/>
  <c r="H1983" i="15"/>
  <c r="H1984" i="15"/>
  <c r="H1985" i="15"/>
  <c r="H1986" i="15"/>
  <c r="H1987" i="15"/>
  <c r="H1988" i="15"/>
  <c r="H1989" i="15"/>
  <c r="H1990" i="15"/>
  <c r="H1991" i="15"/>
  <c r="H1992" i="15"/>
  <c r="H1993" i="15"/>
  <c r="H1994" i="15"/>
  <c r="H1995" i="15"/>
  <c r="H1996" i="15"/>
  <c r="H1997" i="15"/>
  <c r="H1998" i="15"/>
  <c r="H1999" i="15"/>
  <c r="H2000" i="15"/>
  <c r="H2001" i="15"/>
  <c r="H2002" i="15"/>
  <c r="H2003" i="15"/>
  <c r="H2004" i="15"/>
  <c r="H2005" i="15"/>
  <c r="H2006" i="15"/>
  <c r="H2007" i="15"/>
  <c r="H2008" i="15"/>
  <c r="H2009" i="15"/>
  <c r="H2010" i="15"/>
  <c r="H2011" i="15"/>
  <c r="H2012" i="15"/>
  <c r="H2013" i="15"/>
  <c r="H2014" i="15"/>
  <c r="H2015" i="15"/>
  <c r="H2016" i="15"/>
  <c r="H2017" i="15"/>
  <c r="H2018" i="15"/>
  <c r="H2019" i="15"/>
  <c r="H2020" i="15"/>
  <c r="H2021" i="15"/>
  <c r="H2022" i="15"/>
  <c r="H2023" i="15"/>
  <c r="H2024" i="15"/>
  <c r="H2025" i="15"/>
  <c r="H2026" i="15"/>
  <c r="H2027" i="15"/>
  <c r="H2028" i="15"/>
  <c r="H2029" i="15"/>
  <c r="H2030" i="15"/>
  <c r="H2031" i="15"/>
  <c r="H2032" i="15"/>
  <c r="H2033" i="15"/>
  <c r="H2034" i="15"/>
  <c r="H2035" i="15"/>
  <c r="H2036" i="15"/>
  <c r="H2037" i="15"/>
  <c r="H2038" i="15"/>
  <c r="H2039" i="15"/>
  <c r="H2040" i="15"/>
  <c r="H2041" i="15"/>
  <c r="H2042" i="15"/>
  <c r="H2043" i="15"/>
  <c r="H2044" i="15"/>
  <c r="H2045" i="15"/>
  <c r="H2046" i="15"/>
  <c r="H2047" i="15"/>
  <c r="H2048" i="15"/>
  <c r="H2049" i="15"/>
  <c r="H2050" i="15"/>
  <c r="H2051" i="15"/>
  <c r="H2052" i="15"/>
  <c r="H2053" i="15"/>
  <c r="H2054" i="15"/>
  <c r="H2055" i="15"/>
  <c r="H2056" i="15"/>
  <c r="H2057" i="15"/>
  <c r="H2058" i="15"/>
  <c r="H2059" i="15"/>
  <c r="H2060" i="15"/>
  <c r="H2061" i="15"/>
  <c r="H2062" i="15"/>
  <c r="H2063" i="15"/>
  <c r="H2064" i="15"/>
  <c r="H2065" i="15"/>
  <c r="H2066" i="15"/>
  <c r="H2067" i="15"/>
  <c r="H2068" i="15"/>
  <c r="H2069" i="15"/>
  <c r="H2070" i="15"/>
  <c r="H2071" i="15"/>
  <c r="H2072" i="15"/>
  <c r="H2073" i="15"/>
  <c r="H2074" i="15"/>
  <c r="H2075" i="15"/>
  <c r="H2076" i="15"/>
  <c r="H2077" i="15"/>
  <c r="H2078" i="15"/>
  <c r="H2079" i="15"/>
  <c r="H2080" i="15"/>
  <c r="H2081" i="15"/>
  <c r="H2082" i="15"/>
  <c r="H2083" i="15"/>
  <c r="H2084" i="15"/>
  <c r="H2085" i="15"/>
  <c r="H2086" i="15"/>
  <c r="H2087" i="15"/>
  <c r="H2088" i="15"/>
  <c r="H2089" i="15"/>
  <c r="H2090" i="15"/>
  <c r="H2091" i="15"/>
  <c r="H2092" i="15"/>
  <c r="H2093" i="15"/>
  <c r="H2094" i="15"/>
  <c r="H2095" i="15"/>
  <c r="H2096" i="15"/>
  <c r="H2097" i="15"/>
  <c r="H2098" i="15"/>
  <c r="H2099" i="15"/>
  <c r="H2100" i="15"/>
  <c r="H2101" i="15"/>
  <c r="H2102" i="15"/>
  <c r="H2103" i="15"/>
  <c r="H2104" i="15"/>
  <c r="H2105" i="15"/>
  <c r="H2106" i="15"/>
  <c r="H2107" i="15"/>
  <c r="H2108" i="15"/>
  <c r="H2109" i="15"/>
  <c r="H2110" i="15"/>
  <c r="H2111" i="15"/>
  <c r="H2112" i="15"/>
  <c r="H2113" i="15"/>
  <c r="H2114" i="15"/>
  <c r="H2115" i="15"/>
  <c r="H2116" i="15"/>
  <c r="H2117" i="15"/>
  <c r="H2118" i="15"/>
  <c r="H2119" i="15"/>
  <c r="H2120" i="15"/>
  <c r="H2121" i="15"/>
  <c r="H2122" i="15"/>
  <c r="H2123" i="15"/>
  <c r="H2124" i="15"/>
  <c r="H2125" i="15"/>
  <c r="H2126" i="15"/>
  <c r="H2127" i="15"/>
  <c r="H2128" i="15"/>
  <c r="H2129" i="15"/>
  <c r="H2130" i="15"/>
  <c r="H2131" i="15"/>
  <c r="H2132" i="15"/>
  <c r="H2133" i="15"/>
  <c r="H2134" i="15"/>
  <c r="H2135" i="15"/>
  <c r="H2136" i="15"/>
  <c r="H2137" i="15"/>
  <c r="H2138" i="15"/>
  <c r="H2139" i="15"/>
  <c r="H2140" i="15"/>
  <c r="H2141" i="15"/>
  <c r="H2142" i="15"/>
  <c r="H2143" i="15"/>
  <c r="H2144" i="15"/>
  <c r="H2145" i="15"/>
  <c r="H2146" i="15"/>
  <c r="H2147" i="15"/>
  <c r="H2148" i="15"/>
  <c r="H2149" i="15"/>
  <c r="H2150" i="15"/>
  <c r="H2151" i="15"/>
  <c r="H2152" i="15"/>
  <c r="H2153" i="15"/>
  <c r="H2154" i="15"/>
  <c r="H2155" i="15"/>
  <c r="H2156" i="15"/>
  <c r="H2157" i="15"/>
  <c r="H2158" i="15"/>
  <c r="H2159" i="15"/>
  <c r="H2160" i="15"/>
  <c r="H2161" i="15"/>
  <c r="H2162" i="15"/>
  <c r="H2163" i="15"/>
  <c r="H2164" i="15"/>
  <c r="H2165" i="15"/>
  <c r="H2166" i="15"/>
  <c r="H2167" i="15"/>
  <c r="H2168" i="15"/>
  <c r="H2169" i="15"/>
  <c r="H2170" i="15"/>
  <c r="H2171" i="15"/>
  <c r="H2172" i="15"/>
  <c r="H2173" i="15"/>
  <c r="H2174" i="15"/>
  <c r="H2175" i="15"/>
  <c r="H2176" i="15"/>
  <c r="H2177" i="15"/>
  <c r="H2178" i="15"/>
  <c r="H2179" i="15"/>
  <c r="H2180" i="15"/>
  <c r="H2181" i="15"/>
  <c r="H2182" i="15"/>
  <c r="H2183" i="15"/>
  <c r="H2184" i="15"/>
  <c r="H2185" i="15"/>
  <c r="H2186" i="15"/>
  <c r="H2187" i="15"/>
  <c r="H2188" i="15"/>
  <c r="H2189" i="15"/>
  <c r="H2190" i="15"/>
  <c r="H2191" i="15"/>
  <c r="H2192" i="15"/>
  <c r="H2193" i="15"/>
  <c r="H2194" i="15"/>
  <c r="H2195" i="15"/>
  <c r="H2196" i="15"/>
  <c r="H2197" i="15"/>
  <c r="H2198" i="15"/>
  <c r="H2199" i="15"/>
  <c r="H2200" i="15"/>
  <c r="H2201" i="15"/>
  <c r="H2202" i="15"/>
  <c r="H2203" i="15"/>
  <c r="H2204" i="15"/>
  <c r="H2205" i="15"/>
  <c r="H2206" i="15"/>
  <c r="H2207" i="15"/>
  <c r="H2208" i="15"/>
  <c r="H2209" i="15"/>
  <c r="H2210" i="15"/>
  <c r="H2211" i="15"/>
  <c r="H2212" i="15"/>
  <c r="H2213" i="15"/>
  <c r="H2214" i="15"/>
  <c r="H2215" i="15"/>
  <c r="H2216" i="15"/>
  <c r="H2217" i="15"/>
  <c r="H2218" i="15"/>
  <c r="H2219" i="15"/>
  <c r="H2220" i="15"/>
  <c r="H2221" i="15"/>
  <c r="H2222" i="15"/>
  <c r="H2223" i="15"/>
  <c r="H2224" i="15"/>
  <c r="H2225" i="15"/>
  <c r="H2226" i="15"/>
  <c r="H2227" i="15"/>
  <c r="H2228" i="15"/>
  <c r="H2229" i="15"/>
  <c r="H2230" i="15"/>
  <c r="H2231" i="15"/>
  <c r="H2232" i="15"/>
  <c r="H2233" i="15"/>
  <c r="H2234" i="15"/>
  <c r="H2235" i="15"/>
  <c r="H2236" i="15"/>
  <c r="H2237" i="15"/>
  <c r="H2238" i="15"/>
  <c r="H2239" i="15"/>
  <c r="H2240" i="15"/>
  <c r="H2241" i="15"/>
  <c r="H2242" i="15"/>
  <c r="H2243" i="15"/>
  <c r="H2244" i="15"/>
  <c r="H2245" i="15"/>
  <c r="H2246" i="15"/>
  <c r="H2247" i="15"/>
  <c r="H2248" i="15"/>
  <c r="H2249" i="15"/>
  <c r="H2250" i="15"/>
  <c r="H2251" i="15"/>
  <c r="H2252" i="15"/>
  <c r="H2253" i="15"/>
  <c r="H2254" i="15"/>
  <c r="H2255" i="15"/>
  <c r="H2256" i="15"/>
  <c r="H2257" i="15"/>
  <c r="H2258" i="15"/>
  <c r="H2259" i="15"/>
  <c r="H2260" i="15"/>
  <c r="H2261" i="15"/>
  <c r="H2262" i="15"/>
  <c r="H2263" i="15"/>
  <c r="H2264" i="15"/>
  <c r="H2265" i="15"/>
  <c r="H2266" i="15"/>
  <c r="H2267" i="15"/>
  <c r="H2268" i="15"/>
  <c r="H2269" i="15"/>
  <c r="H2270" i="15"/>
  <c r="H2271" i="15"/>
  <c r="H2272" i="15"/>
  <c r="H2273" i="15"/>
  <c r="H2274" i="15"/>
  <c r="H2275" i="15"/>
  <c r="H2276" i="15"/>
  <c r="H2277" i="15"/>
  <c r="H2278" i="15"/>
  <c r="H2279" i="15"/>
  <c r="H2280" i="15"/>
  <c r="H2281" i="15"/>
  <c r="H2282" i="15"/>
  <c r="H2283" i="15"/>
  <c r="H2284" i="15"/>
  <c r="H2285" i="15"/>
  <c r="H2286" i="15"/>
  <c r="H2287" i="15"/>
  <c r="H2288" i="15"/>
  <c r="H2289" i="15"/>
  <c r="H2290" i="15"/>
  <c r="H2291" i="15"/>
  <c r="H2292" i="15"/>
  <c r="H2293" i="15"/>
  <c r="H2294" i="15"/>
  <c r="H2295" i="15"/>
  <c r="H2296" i="15"/>
  <c r="H2297" i="15"/>
  <c r="H2298" i="15"/>
  <c r="H2299" i="15"/>
  <c r="H2300" i="15"/>
  <c r="H2301" i="15"/>
  <c r="H2302" i="15"/>
  <c r="H2303" i="15"/>
  <c r="H2304" i="15"/>
  <c r="H2305" i="15"/>
  <c r="H2306" i="15"/>
  <c r="H2307" i="15"/>
  <c r="H2308" i="15"/>
  <c r="H2309" i="15"/>
  <c r="H2310" i="15"/>
  <c r="H2311" i="15"/>
  <c r="H2312" i="15"/>
  <c r="H2313" i="15"/>
  <c r="H2314" i="15"/>
  <c r="H2315" i="15"/>
  <c r="H2316" i="15"/>
  <c r="H2317" i="15"/>
  <c r="H2318" i="15"/>
  <c r="H2319" i="15"/>
  <c r="H2320" i="15"/>
  <c r="H2321" i="15"/>
  <c r="H2322" i="15"/>
  <c r="H2323" i="15"/>
  <c r="H2324" i="15"/>
  <c r="H2325" i="15"/>
  <c r="H2326" i="15"/>
  <c r="H2327" i="15"/>
  <c r="H2328" i="15"/>
  <c r="H2329" i="15"/>
  <c r="H2330" i="15"/>
  <c r="H2331" i="15"/>
  <c r="H2332" i="15"/>
  <c r="H2333" i="15"/>
  <c r="H2334" i="15"/>
  <c r="H2335" i="15"/>
  <c r="H2336" i="15"/>
  <c r="H2337" i="15"/>
  <c r="H2338" i="15"/>
  <c r="H2339" i="15"/>
  <c r="H2340" i="15"/>
  <c r="H2341" i="15"/>
  <c r="H2342" i="15"/>
  <c r="H2343" i="15"/>
  <c r="H2344" i="15"/>
  <c r="H2345" i="15"/>
  <c r="H2346" i="15"/>
  <c r="H2347" i="15"/>
  <c r="H2348" i="15"/>
  <c r="H2349" i="15"/>
  <c r="H2350" i="15"/>
  <c r="H2351" i="15"/>
  <c r="H2352" i="15"/>
  <c r="H2353" i="15"/>
  <c r="H2354" i="15"/>
  <c r="H2355" i="15"/>
  <c r="H2356" i="15"/>
  <c r="H2357" i="15"/>
  <c r="H2358" i="15"/>
  <c r="H2359" i="15"/>
  <c r="H2360" i="15"/>
  <c r="H2361" i="15"/>
  <c r="H2362" i="15"/>
  <c r="H2363" i="15"/>
  <c r="H2364" i="15"/>
  <c r="H2365" i="15"/>
  <c r="H2366" i="15"/>
  <c r="H2367" i="15"/>
  <c r="H2368" i="15"/>
  <c r="H2369" i="15"/>
  <c r="H2370" i="15"/>
  <c r="H2371" i="15"/>
  <c r="H2372" i="15"/>
  <c r="H2373" i="15"/>
  <c r="H2374" i="15"/>
  <c r="H2375" i="15"/>
  <c r="H2376" i="15"/>
  <c r="H2377" i="15"/>
  <c r="H2378" i="15"/>
  <c r="H2379" i="15"/>
  <c r="H2380" i="15"/>
  <c r="H2381" i="15"/>
  <c r="H2382" i="15"/>
  <c r="H2383" i="15"/>
  <c r="H2384" i="15"/>
  <c r="H2385" i="15"/>
  <c r="H2386" i="15"/>
  <c r="H2387" i="15"/>
  <c r="H2388" i="15"/>
  <c r="H2389" i="15"/>
  <c r="H2390" i="15"/>
  <c r="H2391" i="15"/>
  <c r="H2392" i="15"/>
  <c r="H2393" i="15"/>
  <c r="H2394" i="15"/>
  <c r="H2395" i="15"/>
  <c r="H2396" i="15"/>
  <c r="H2397" i="15"/>
  <c r="H2398" i="15"/>
  <c r="H2399" i="15"/>
  <c r="H2400" i="15"/>
  <c r="H2401" i="15"/>
  <c r="H2402" i="15"/>
  <c r="H2403" i="15"/>
  <c r="H2404" i="15"/>
  <c r="H2405" i="15"/>
  <c r="H2406" i="15"/>
  <c r="H2407" i="15"/>
  <c r="H2408" i="15"/>
  <c r="H2409" i="15"/>
  <c r="H2410" i="15"/>
  <c r="H2411" i="15"/>
  <c r="H2412" i="15"/>
  <c r="H2413" i="15"/>
  <c r="H2414" i="15"/>
  <c r="H2415" i="15"/>
  <c r="H2416" i="15"/>
  <c r="H2417" i="15"/>
  <c r="H2418" i="15"/>
  <c r="H2419" i="15"/>
  <c r="H2420" i="15"/>
  <c r="H2421" i="15"/>
  <c r="H2422" i="15"/>
  <c r="H2423" i="15"/>
  <c r="H2424" i="15"/>
  <c r="H2425" i="15"/>
  <c r="H2426" i="15"/>
  <c r="H2427" i="15"/>
  <c r="H2428" i="15"/>
  <c r="H2429" i="15"/>
  <c r="H2430" i="15"/>
  <c r="H2431" i="15"/>
  <c r="H2432" i="15"/>
  <c r="H2433" i="15"/>
  <c r="H2434" i="15"/>
  <c r="H2435" i="15"/>
  <c r="H2436" i="15"/>
  <c r="H2437" i="15"/>
  <c r="H2438" i="15"/>
  <c r="H2439" i="15"/>
  <c r="H2440" i="15"/>
  <c r="H2441" i="15"/>
  <c r="H2442" i="15"/>
  <c r="H2443" i="15"/>
  <c r="H2444" i="15"/>
  <c r="H2445" i="15"/>
  <c r="H2446" i="15"/>
  <c r="H2447" i="15"/>
  <c r="H2448" i="15"/>
  <c r="H2449" i="15"/>
  <c r="H2450" i="15"/>
  <c r="H2451" i="15"/>
  <c r="H2452" i="15"/>
  <c r="H2453" i="15"/>
  <c r="H2454" i="15"/>
  <c r="H2455" i="15"/>
  <c r="H2456" i="15"/>
  <c r="H2457" i="15"/>
  <c r="H2458" i="15"/>
  <c r="H2459" i="15"/>
  <c r="H2460" i="15"/>
  <c r="H2461" i="15"/>
  <c r="H2462" i="15"/>
  <c r="H2463" i="15"/>
  <c r="H2464" i="15"/>
  <c r="H2465" i="15"/>
  <c r="H2466" i="15"/>
  <c r="H2467" i="15"/>
  <c r="H2468" i="15"/>
  <c r="H2469" i="15"/>
  <c r="H2470" i="15"/>
  <c r="H2471" i="15"/>
  <c r="H2472" i="15"/>
  <c r="H2473" i="15"/>
  <c r="H2474" i="15"/>
  <c r="H2475" i="15"/>
  <c r="H2476" i="15"/>
  <c r="H2477" i="15"/>
  <c r="H2478" i="15"/>
  <c r="H2479" i="15"/>
  <c r="H2480" i="15"/>
  <c r="H2481" i="15"/>
  <c r="H2482" i="15"/>
  <c r="H2483" i="15"/>
  <c r="H2484" i="15"/>
  <c r="H2485" i="15"/>
  <c r="H2486" i="15"/>
  <c r="H2487" i="15"/>
  <c r="H2488" i="15"/>
  <c r="H2489" i="15"/>
  <c r="H2490" i="15"/>
  <c r="H2491" i="15"/>
  <c r="H2492" i="15"/>
  <c r="H2493" i="15"/>
  <c r="H2494" i="15"/>
  <c r="H2495" i="15"/>
  <c r="H2496" i="15"/>
  <c r="H2497" i="15"/>
  <c r="H2498" i="15"/>
  <c r="H2499" i="15"/>
  <c r="H2500" i="15"/>
  <c r="H2501" i="15"/>
  <c r="H2502" i="15"/>
  <c r="H2503" i="15"/>
  <c r="H2504" i="15"/>
  <c r="H2505" i="15"/>
  <c r="H2506" i="15"/>
  <c r="H2507" i="15"/>
  <c r="H2508" i="15"/>
  <c r="H2509" i="15"/>
  <c r="H2510" i="15"/>
  <c r="H2511" i="15"/>
  <c r="H2512" i="15"/>
  <c r="H2513" i="15"/>
  <c r="H2514" i="15"/>
  <c r="H2515" i="15"/>
  <c r="H2516" i="15"/>
  <c r="H2517" i="15"/>
  <c r="H2518" i="15"/>
  <c r="H2519" i="15"/>
  <c r="H2520" i="15"/>
  <c r="H2521" i="15"/>
  <c r="H2522" i="15"/>
  <c r="H2523" i="15"/>
  <c r="H2524" i="15"/>
  <c r="H2525" i="15"/>
  <c r="H2526" i="15"/>
  <c r="H2527" i="15"/>
  <c r="H2528" i="15"/>
  <c r="H2529" i="15"/>
  <c r="H2530" i="15"/>
  <c r="H2531" i="15"/>
  <c r="H2532" i="15"/>
  <c r="H2533" i="15"/>
  <c r="H2534" i="15"/>
  <c r="H2535" i="15"/>
  <c r="H2536" i="15"/>
  <c r="H2537" i="15"/>
  <c r="H2538" i="15"/>
  <c r="H2539" i="15"/>
  <c r="H2540" i="15"/>
  <c r="H2541" i="15"/>
  <c r="H2542" i="15"/>
  <c r="H2543" i="15"/>
  <c r="H2544" i="15"/>
  <c r="H2545" i="15"/>
  <c r="H2546" i="15"/>
  <c r="H2547" i="15"/>
  <c r="H2548" i="15"/>
  <c r="H2549" i="15"/>
  <c r="H2550" i="15"/>
  <c r="H2551" i="15"/>
  <c r="H2552" i="15"/>
  <c r="H2553" i="15"/>
  <c r="H2554" i="15"/>
  <c r="H2555" i="15"/>
  <c r="H2556" i="15"/>
  <c r="H2557" i="15"/>
  <c r="H2558" i="15"/>
  <c r="H2559" i="15"/>
  <c r="H2560" i="15"/>
  <c r="H2561" i="15"/>
  <c r="H2562" i="15"/>
  <c r="H2563" i="15"/>
  <c r="H2564" i="15"/>
  <c r="H2565" i="15"/>
  <c r="H2566" i="15"/>
  <c r="H2567" i="15"/>
  <c r="H2568" i="15"/>
  <c r="H2569" i="15"/>
  <c r="H2570" i="15"/>
  <c r="H2571" i="15"/>
  <c r="H2572" i="15"/>
  <c r="H2573" i="15"/>
  <c r="H2574" i="15"/>
  <c r="H2575" i="15"/>
  <c r="H2576" i="15"/>
  <c r="H2577" i="15"/>
  <c r="H2578" i="15"/>
  <c r="H2579" i="15"/>
  <c r="H2580" i="15"/>
  <c r="H2581" i="15"/>
  <c r="H2582" i="15"/>
  <c r="H2583" i="15"/>
  <c r="H2584" i="15"/>
  <c r="H2585" i="15"/>
  <c r="H2586" i="15"/>
  <c r="H2587" i="15"/>
  <c r="H2588" i="15"/>
  <c r="H2589" i="15"/>
  <c r="H2590" i="15"/>
  <c r="H2591" i="15"/>
  <c r="H2592" i="15"/>
  <c r="H2593" i="15"/>
  <c r="H2594" i="15"/>
  <c r="H2595" i="15"/>
  <c r="H2596" i="15"/>
  <c r="H2597" i="15"/>
  <c r="H2598" i="15"/>
  <c r="H2599" i="15"/>
  <c r="H2600" i="15"/>
  <c r="H2601" i="15"/>
  <c r="H2602" i="15"/>
  <c r="H2603" i="15"/>
  <c r="H2604" i="15"/>
  <c r="H2605" i="15"/>
  <c r="H2606" i="15"/>
  <c r="H2607" i="15"/>
  <c r="H2608" i="15"/>
  <c r="H2609" i="15"/>
  <c r="H2610" i="15"/>
  <c r="H2611" i="15"/>
  <c r="H2612" i="15"/>
  <c r="H2613" i="15"/>
  <c r="H2614" i="15"/>
  <c r="H2615" i="15"/>
  <c r="H2616" i="15"/>
  <c r="H2617" i="15"/>
  <c r="H2618" i="15"/>
  <c r="H2619" i="15"/>
  <c r="H2620" i="15"/>
  <c r="H2621" i="15"/>
  <c r="H2622" i="15"/>
  <c r="H2623" i="15"/>
  <c r="H2624" i="15"/>
  <c r="H2625" i="15"/>
  <c r="H2626" i="15"/>
  <c r="H2627" i="15"/>
  <c r="H2628" i="15"/>
  <c r="H2629" i="15"/>
  <c r="H2630" i="15"/>
  <c r="H2631" i="15"/>
  <c r="H2632" i="15"/>
  <c r="H2633" i="15"/>
  <c r="H2634" i="15"/>
  <c r="H2635" i="15"/>
  <c r="H2636" i="15"/>
  <c r="H2637" i="15"/>
  <c r="H2638" i="15"/>
  <c r="H2639" i="15"/>
  <c r="H2640" i="15"/>
  <c r="H2641" i="15"/>
  <c r="H2642" i="15"/>
  <c r="H2643" i="15"/>
  <c r="H2644" i="15"/>
  <c r="H2645" i="15"/>
  <c r="H2646" i="15"/>
  <c r="H2647" i="15"/>
  <c r="H2648" i="15"/>
  <c r="H2649" i="15"/>
  <c r="H2650" i="15"/>
  <c r="H2651" i="15"/>
  <c r="H2652" i="15"/>
  <c r="H2653" i="15"/>
  <c r="H2654" i="15"/>
  <c r="H2655" i="15"/>
  <c r="H2656" i="15"/>
  <c r="H2657" i="15"/>
  <c r="H2658" i="15"/>
  <c r="H2659" i="15"/>
  <c r="H2660" i="15"/>
  <c r="H2661" i="15"/>
  <c r="H2662" i="15"/>
  <c r="H2663" i="15"/>
  <c r="H2664" i="15"/>
  <c r="H2665" i="15"/>
  <c r="H2666" i="15"/>
  <c r="H2667" i="15"/>
  <c r="H2668" i="15"/>
  <c r="H2669" i="15"/>
  <c r="H2670" i="15"/>
  <c r="H2671" i="15"/>
  <c r="H2672" i="15"/>
  <c r="H2673" i="15"/>
  <c r="H2674" i="15"/>
  <c r="H2675" i="15"/>
  <c r="H2676" i="15"/>
  <c r="H2677" i="15"/>
  <c r="H2678" i="15"/>
  <c r="H2679" i="15"/>
  <c r="H2680" i="15"/>
  <c r="H2681" i="15"/>
  <c r="H2682" i="15"/>
  <c r="H2683" i="15"/>
  <c r="H2684" i="15"/>
  <c r="H2685" i="15"/>
  <c r="H2686" i="15"/>
  <c r="H2687" i="15"/>
  <c r="H2688" i="15"/>
  <c r="H2689" i="15"/>
  <c r="H2690" i="15"/>
  <c r="H2691" i="15"/>
  <c r="H2692" i="15"/>
  <c r="H2693" i="15"/>
  <c r="H2694" i="15"/>
  <c r="H2695" i="15"/>
  <c r="H2696" i="15"/>
  <c r="H2697" i="15"/>
  <c r="H2698" i="15"/>
  <c r="H2699" i="15"/>
  <c r="H2700" i="15"/>
  <c r="H2701" i="15"/>
  <c r="H2702" i="15"/>
  <c r="H2703" i="15"/>
  <c r="H2704" i="15"/>
  <c r="H2705" i="15"/>
  <c r="H2706" i="15"/>
  <c r="H2707" i="15"/>
  <c r="H2708" i="15"/>
  <c r="H2709" i="15"/>
  <c r="H2710" i="15"/>
  <c r="H2711" i="15"/>
  <c r="H2712" i="15"/>
  <c r="H2713" i="15"/>
  <c r="H2714" i="15"/>
  <c r="H2715" i="15"/>
  <c r="H2716" i="15"/>
  <c r="H2717" i="15"/>
  <c r="H2718" i="15"/>
  <c r="H2719" i="15"/>
  <c r="H2720" i="15"/>
  <c r="H2721" i="15"/>
  <c r="H2722" i="15"/>
  <c r="H2723" i="15"/>
  <c r="H2724" i="15"/>
  <c r="H2725" i="15"/>
  <c r="H2726" i="15"/>
  <c r="H2727" i="15"/>
  <c r="H2728" i="15"/>
  <c r="H2729" i="15"/>
  <c r="H2730" i="15"/>
  <c r="H2731" i="15"/>
  <c r="H2732" i="15"/>
  <c r="H2733" i="15"/>
  <c r="H2734" i="15"/>
  <c r="H2735" i="15"/>
  <c r="H2736" i="15"/>
  <c r="H2737" i="15"/>
  <c r="H2738" i="15"/>
  <c r="H2739" i="15"/>
  <c r="H2740" i="15"/>
  <c r="H2741" i="15"/>
  <c r="H2742" i="15"/>
  <c r="H2743" i="15"/>
  <c r="H2744" i="15"/>
  <c r="H2745" i="15"/>
  <c r="H2746" i="15"/>
  <c r="H2747" i="15"/>
  <c r="H2748" i="15"/>
  <c r="H2749" i="15"/>
  <c r="H2750" i="15"/>
  <c r="H2751" i="15"/>
  <c r="H2752" i="15"/>
  <c r="H2753" i="15"/>
  <c r="H2754" i="15"/>
  <c r="H2755" i="15"/>
  <c r="H2756" i="15"/>
  <c r="H2757" i="15"/>
  <c r="H2758" i="15"/>
  <c r="H2759" i="15"/>
  <c r="H2760" i="15"/>
  <c r="H2761" i="15"/>
  <c r="H2762" i="15"/>
  <c r="H2763" i="15"/>
  <c r="H2764" i="15"/>
  <c r="H2765" i="15"/>
  <c r="H2766" i="15"/>
  <c r="H2767" i="15"/>
  <c r="H2768" i="15"/>
  <c r="H2769" i="15"/>
  <c r="H2770" i="15"/>
  <c r="H2771" i="15"/>
  <c r="H2772" i="15"/>
  <c r="H2773" i="15"/>
  <c r="H2774" i="15"/>
  <c r="H2775" i="15"/>
  <c r="H2776" i="15"/>
  <c r="H2777" i="15"/>
  <c r="H2778" i="15"/>
  <c r="H2779" i="15"/>
  <c r="H2780" i="15"/>
  <c r="H2781" i="15"/>
  <c r="H2782" i="15"/>
  <c r="H2783" i="15"/>
  <c r="H2784" i="15"/>
  <c r="H2785" i="15"/>
  <c r="H2786" i="15"/>
  <c r="H2787" i="15"/>
  <c r="H2788" i="15"/>
  <c r="H2789" i="15"/>
  <c r="H2790" i="15"/>
  <c r="H2791" i="15"/>
  <c r="H2792" i="15"/>
  <c r="H2793" i="15"/>
  <c r="H2794" i="15"/>
  <c r="H2795" i="15"/>
  <c r="H2796" i="15"/>
  <c r="H2797" i="15"/>
  <c r="H2798" i="15"/>
  <c r="H2799" i="15"/>
  <c r="H2800" i="15"/>
  <c r="H2801" i="15"/>
  <c r="H2802" i="15"/>
  <c r="H2803" i="15"/>
  <c r="H2804" i="15"/>
  <c r="H2805" i="15"/>
  <c r="H2806" i="15"/>
  <c r="H2807" i="15"/>
  <c r="H2808" i="15"/>
  <c r="H2809" i="15"/>
  <c r="H2810" i="15"/>
  <c r="H2811" i="15"/>
  <c r="H2812" i="15"/>
  <c r="H2813" i="15"/>
  <c r="H2814" i="15"/>
  <c r="H2815" i="15"/>
  <c r="H2816" i="15"/>
  <c r="H2817" i="15"/>
  <c r="H2818" i="15"/>
  <c r="H2819" i="15"/>
  <c r="H2820" i="15"/>
  <c r="H2821" i="15"/>
  <c r="H2822" i="15"/>
  <c r="H2823" i="15"/>
  <c r="H2824" i="15"/>
  <c r="H2825" i="15"/>
  <c r="H2826" i="15"/>
  <c r="H2827" i="15"/>
  <c r="H2828" i="15"/>
  <c r="H2829" i="15"/>
  <c r="H2830" i="15"/>
  <c r="H2831" i="15"/>
  <c r="H2832" i="15"/>
  <c r="H2833" i="15"/>
  <c r="H2834" i="15"/>
  <c r="H2835" i="15"/>
  <c r="H2836" i="15"/>
  <c r="H2837" i="15"/>
  <c r="H2838" i="15"/>
  <c r="H2839" i="15"/>
  <c r="H2840" i="15"/>
  <c r="H2841" i="15"/>
  <c r="H2842" i="15"/>
  <c r="H2843" i="15"/>
  <c r="H2844" i="15"/>
  <c r="H2845" i="15"/>
  <c r="H2846" i="15"/>
  <c r="H2847" i="15"/>
  <c r="H2848" i="15"/>
  <c r="H2849" i="15"/>
  <c r="H2850" i="15"/>
  <c r="H2851" i="15"/>
  <c r="H2852" i="15"/>
  <c r="H2853" i="15"/>
  <c r="H2854" i="15"/>
  <c r="H2855" i="15"/>
  <c r="H2856" i="15"/>
  <c r="H2857" i="15"/>
  <c r="H2858" i="15"/>
  <c r="H2859" i="15"/>
  <c r="H2860" i="15"/>
  <c r="H2861" i="15"/>
  <c r="H2862" i="15"/>
  <c r="H2863" i="15"/>
  <c r="H2864" i="15"/>
  <c r="H2865" i="15"/>
  <c r="H2866" i="15"/>
  <c r="H2867" i="15"/>
  <c r="H2868" i="15"/>
  <c r="H2869" i="15"/>
  <c r="H2870" i="15"/>
  <c r="H2871" i="15"/>
  <c r="H2872" i="15"/>
  <c r="H2873" i="15"/>
  <c r="H2874" i="15"/>
  <c r="H2875" i="15"/>
  <c r="H2876" i="15"/>
  <c r="H2877" i="15"/>
  <c r="H2878" i="15"/>
  <c r="H2879" i="15"/>
  <c r="H2880" i="15"/>
  <c r="H2881" i="15"/>
  <c r="H2882" i="15"/>
  <c r="H2883" i="15"/>
  <c r="H2884" i="15"/>
  <c r="H2885" i="15"/>
  <c r="H2886" i="15"/>
  <c r="H2887" i="15"/>
  <c r="H2888" i="15"/>
  <c r="H2889" i="15"/>
  <c r="H2890" i="15"/>
  <c r="H2891" i="15"/>
  <c r="H2892" i="15"/>
  <c r="H2893" i="15"/>
  <c r="H2894" i="15"/>
  <c r="H2895" i="15"/>
  <c r="H2896" i="15"/>
  <c r="H2897" i="15"/>
  <c r="H2898" i="15"/>
  <c r="H2899" i="15"/>
  <c r="H2900" i="15"/>
  <c r="H2901" i="15"/>
  <c r="H2902" i="15"/>
  <c r="H2903" i="15"/>
  <c r="H2904" i="15"/>
  <c r="H2905" i="15"/>
  <c r="H2906" i="15"/>
  <c r="H2907" i="15"/>
  <c r="H2908" i="15"/>
  <c r="H2909" i="15"/>
  <c r="H2910" i="15"/>
  <c r="H2911" i="15"/>
  <c r="H2912" i="15"/>
  <c r="H2913" i="15"/>
  <c r="H2914" i="15"/>
  <c r="H2915" i="15"/>
  <c r="H2916" i="15"/>
  <c r="H2917" i="15"/>
  <c r="H2918" i="15"/>
  <c r="H2919" i="15"/>
  <c r="H2920" i="15"/>
  <c r="H2921" i="15"/>
  <c r="H2922" i="15"/>
  <c r="H2923" i="15"/>
  <c r="H2924" i="15"/>
  <c r="H2925" i="15"/>
  <c r="H2926" i="15"/>
  <c r="H2927" i="15"/>
  <c r="H2928" i="15"/>
  <c r="H2929" i="15"/>
  <c r="H2930" i="15"/>
  <c r="H2931" i="15"/>
  <c r="H2932" i="15"/>
  <c r="H2933" i="15"/>
  <c r="H2934" i="15"/>
  <c r="H2935" i="15"/>
  <c r="H2936" i="15"/>
  <c r="H2937" i="15"/>
  <c r="H2938" i="15"/>
  <c r="H2939" i="15"/>
  <c r="H2940" i="15"/>
  <c r="H2941" i="15"/>
  <c r="H2942" i="15"/>
  <c r="H2943" i="15"/>
  <c r="H2944" i="15"/>
  <c r="H2945" i="15"/>
  <c r="H2946" i="15"/>
  <c r="H2947" i="15"/>
  <c r="H2948" i="15"/>
  <c r="H2949" i="15"/>
  <c r="H2950" i="15"/>
  <c r="H2951" i="15"/>
  <c r="H2952" i="15"/>
  <c r="H2953" i="15"/>
  <c r="H2954" i="15"/>
  <c r="H2955" i="15"/>
  <c r="H2956" i="15"/>
  <c r="H2957" i="15"/>
  <c r="H2958" i="15"/>
  <c r="H2959" i="15"/>
  <c r="H2960" i="15"/>
  <c r="H2961" i="15"/>
  <c r="H2962" i="15"/>
  <c r="H2963" i="15"/>
  <c r="H2964" i="15"/>
  <c r="H2965" i="15"/>
  <c r="H2966" i="15"/>
  <c r="H2967" i="15"/>
  <c r="H2968" i="15"/>
  <c r="H2969" i="15"/>
  <c r="H2970" i="15"/>
  <c r="H2971" i="15"/>
  <c r="H2972" i="15"/>
  <c r="H2973" i="15"/>
  <c r="H2974" i="15"/>
  <c r="H2975" i="15"/>
  <c r="H2976" i="15"/>
  <c r="H2977" i="15"/>
  <c r="H2978" i="15"/>
  <c r="H2979" i="15"/>
  <c r="H2980" i="15"/>
  <c r="H2981" i="15"/>
  <c r="H2982" i="15"/>
  <c r="H2983" i="15"/>
  <c r="H2984" i="15"/>
  <c r="H2985" i="15"/>
  <c r="H2986" i="15"/>
  <c r="H2987" i="15"/>
  <c r="H2988" i="15"/>
  <c r="H2989" i="15"/>
  <c r="H2990" i="15"/>
  <c r="H2991" i="15"/>
  <c r="H2992" i="15"/>
  <c r="H2993" i="15"/>
  <c r="H2994" i="15"/>
  <c r="H2995" i="15"/>
  <c r="H2996" i="15"/>
  <c r="H2997" i="15"/>
  <c r="H2998" i="15"/>
  <c r="H2999" i="15"/>
  <c r="H3000" i="15"/>
  <c r="H3001" i="15"/>
  <c r="H3002" i="15"/>
  <c r="H3003" i="15"/>
  <c r="H3004" i="15"/>
  <c r="H3005" i="15"/>
  <c r="H3006" i="15"/>
  <c r="H3007" i="15"/>
  <c r="H3008" i="15"/>
  <c r="H3009" i="15"/>
  <c r="H3010" i="15"/>
  <c r="H3011" i="15"/>
  <c r="H3012" i="15"/>
  <c r="H3013" i="15"/>
  <c r="H3014" i="15"/>
  <c r="H3015" i="15"/>
  <c r="H3016" i="15"/>
  <c r="H3017" i="15"/>
  <c r="H3018" i="15"/>
  <c r="H3019" i="15"/>
  <c r="H3020" i="15"/>
  <c r="H3021" i="15"/>
  <c r="H3022" i="15"/>
  <c r="H3023" i="15"/>
  <c r="H3024" i="15"/>
  <c r="H3025" i="15"/>
  <c r="H3026" i="15"/>
  <c r="H3027" i="15"/>
  <c r="H3028" i="15"/>
  <c r="H3029" i="15"/>
  <c r="H3030" i="15"/>
  <c r="H3031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G2003" i="15"/>
  <c r="G2004" i="15"/>
  <c r="G2005" i="15"/>
  <c r="G2006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2003" i="15"/>
  <c r="F2004" i="15"/>
  <c r="F2005" i="15"/>
  <c r="F2006" i="15"/>
  <c r="F2007" i="15"/>
  <c r="F2008" i="15"/>
  <c r="F2009" i="15"/>
  <c r="F2010" i="15"/>
  <c r="F2011" i="15"/>
  <c r="F2012" i="15"/>
  <c r="F2013" i="15"/>
  <c r="F2014" i="15"/>
  <c r="F2015" i="15"/>
  <c r="F2016" i="15"/>
  <c r="F2017" i="15"/>
  <c r="F2018" i="15"/>
  <c r="F2019" i="15"/>
  <c r="F2020" i="15"/>
  <c r="F2021" i="15"/>
  <c r="F2022" i="15"/>
  <c r="F2023" i="15"/>
  <c r="F2024" i="15"/>
  <c r="F2025" i="15"/>
  <c r="F2026" i="15"/>
  <c r="F2027" i="15"/>
  <c r="F2028" i="15"/>
  <c r="F2029" i="15"/>
  <c r="F2030" i="15"/>
  <c r="F2031" i="15"/>
  <c r="F2032" i="15"/>
  <c r="F2033" i="15"/>
  <c r="F2034" i="15"/>
  <c r="F2035" i="15"/>
  <c r="F2036" i="15"/>
  <c r="F2037" i="15"/>
  <c r="F2038" i="15"/>
  <c r="F2039" i="15"/>
  <c r="F2040" i="15"/>
  <c r="F2041" i="15"/>
  <c r="F2042" i="15"/>
  <c r="F2043" i="15"/>
  <c r="F2044" i="15"/>
  <c r="F2045" i="15"/>
  <c r="F2046" i="15"/>
  <c r="F2047" i="15"/>
  <c r="F2048" i="15"/>
  <c r="F2049" i="15"/>
  <c r="F2050" i="15"/>
  <c r="F2051" i="15"/>
  <c r="F2052" i="15"/>
  <c r="F2053" i="15"/>
  <c r="F2054" i="15"/>
  <c r="F2055" i="15"/>
  <c r="F2056" i="15"/>
  <c r="F2057" i="15"/>
  <c r="F2058" i="15"/>
  <c r="F2059" i="15"/>
  <c r="F2060" i="15"/>
  <c r="F2061" i="15"/>
  <c r="F2062" i="15"/>
  <c r="F2063" i="15"/>
  <c r="F2064" i="15"/>
  <c r="F2065" i="15"/>
  <c r="F2066" i="15"/>
  <c r="F2067" i="15"/>
  <c r="F2068" i="15"/>
  <c r="F2069" i="15"/>
  <c r="F2070" i="15"/>
  <c r="F2071" i="15"/>
  <c r="F2072" i="15"/>
  <c r="F2073" i="15"/>
  <c r="F2074" i="15"/>
  <c r="F2075" i="15"/>
  <c r="F2076" i="15"/>
  <c r="F2077" i="15"/>
  <c r="F2078" i="15"/>
  <c r="F2079" i="15"/>
  <c r="F2080" i="15"/>
  <c r="F2081" i="15"/>
  <c r="F2082" i="15"/>
  <c r="F2083" i="15"/>
  <c r="F2084" i="15"/>
  <c r="F2085" i="15"/>
  <c r="F2086" i="15"/>
  <c r="F2087" i="15"/>
  <c r="F2088" i="15"/>
  <c r="F2089" i="15"/>
  <c r="F2090" i="15"/>
  <c r="F2091" i="15"/>
  <c r="F2092" i="15"/>
  <c r="F2093" i="15"/>
  <c r="F2094" i="15"/>
  <c r="F2095" i="15"/>
  <c r="F2096" i="15"/>
  <c r="F2097" i="15"/>
  <c r="F2098" i="15"/>
  <c r="F2099" i="15"/>
  <c r="F2100" i="15"/>
  <c r="F2101" i="15"/>
  <c r="F2102" i="15"/>
  <c r="F2103" i="15"/>
  <c r="F2104" i="15"/>
  <c r="F2105" i="15"/>
  <c r="F2106" i="15"/>
  <c r="F2107" i="15"/>
  <c r="F2108" i="15"/>
  <c r="F2109" i="15"/>
  <c r="F2110" i="15"/>
  <c r="F2111" i="15"/>
  <c r="F2112" i="15"/>
  <c r="F2113" i="15"/>
  <c r="F2114" i="15"/>
  <c r="F2115" i="15"/>
  <c r="F2116" i="15"/>
  <c r="F2117" i="15"/>
  <c r="F2118" i="15"/>
  <c r="F2119" i="15"/>
  <c r="F2120" i="15"/>
  <c r="F2121" i="15"/>
  <c r="F2122" i="15"/>
  <c r="F2123" i="15"/>
  <c r="F2124" i="15"/>
  <c r="F2125" i="15"/>
  <c r="F2126" i="15"/>
  <c r="F2127" i="15"/>
  <c r="F2128" i="15"/>
  <c r="F2129" i="15"/>
  <c r="F2130" i="15"/>
  <c r="F2131" i="15"/>
  <c r="F2132" i="15"/>
  <c r="F2133" i="15"/>
  <c r="F2134" i="15"/>
  <c r="F2135" i="15"/>
  <c r="F2136" i="15"/>
  <c r="F2137" i="15"/>
  <c r="F2138" i="15"/>
  <c r="F2139" i="15"/>
  <c r="F2140" i="15"/>
  <c r="F2141" i="15"/>
  <c r="F2142" i="15"/>
  <c r="F2143" i="15"/>
  <c r="F2144" i="15"/>
  <c r="F2145" i="15"/>
  <c r="F2146" i="15"/>
  <c r="F2147" i="15"/>
  <c r="F2148" i="15"/>
  <c r="F2149" i="15"/>
  <c r="F2150" i="15"/>
  <c r="F2151" i="15"/>
  <c r="F2152" i="15"/>
  <c r="F2153" i="15"/>
  <c r="F2154" i="15"/>
  <c r="F2155" i="15"/>
  <c r="F2156" i="15"/>
  <c r="F2157" i="15"/>
  <c r="F2158" i="15"/>
  <c r="F2159" i="15"/>
  <c r="F2160" i="15"/>
  <c r="F2161" i="15"/>
  <c r="F2162" i="15"/>
  <c r="F2163" i="15"/>
  <c r="F2164" i="15"/>
  <c r="F2165" i="15"/>
  <c r="F2166" i="15"/>
  <c r="F2167" i="15"/>
  <c r="F2168" i="15"/>
  <c r="F2169" i="15"/>
  <c r="F2170" i="15"/>
  <c r="F2171" i="15"/>
  <c r="F2172" i="15"/>
  <c r="F2173" i="15"/>
  <c r="F2174" i="15"/>
  <c r="F2175" i="15"/>
  <c r="F2176" i="15"/>
  <c r="F2177" i="15"/>
  <c r="F2178" i="15"/>
  <c r="F2179" i="15"/>
  <c r="F2180" i="15"/>
  <c r="F2181" i="15"/>
  <c r="F2182" i="15"/>
  <c r="F2183" i="15"/>
  <c r="F2184" i="15"/>
  <c r="F2185" i="15"/>
  <c r="F2186" i="15"/>
  <c r="F2187" i="15"/>
  <c r="F2188" i="15"/>
  <c r="F2189" i="15"/>
  <c r="F2190" i="15"/>
  <c r="F2191" i="15"/>
  <c r="F2192" i="15"/>
  <c r="F2193" i="15"/>
  <c r="F2194" i="15"/>
  <c r="F2195" i="15"/>
  <c r="F2196" i="15"/>
  <c r="F2197" i="15"/>
  <c r="F2198" i="15"/>
  <c r="F2199" i="15"/>
  <c r="F2200" i="15"/>
  <c r="F2201" i="15"/>
  <c r="F2202" i="15"/>
  <c r="F2203" i="15"/>
  <c r="F2204" i="15"/>
  <c r="F2205" i="15"/>
  <c r="F2206" i="15"/>
  <c r="F2207" i="15"/>
  <c r="F2208" i="15"/>
  <c r="F2209" i="15"/>
  <c r="F2210" i="15"/>
  <c r="F2211" i="15"/>
  <c r="F2212" i="15"/>
  <c r="F2213" i="15"/>
  <c r="F2214" i="15"/>
  <c r="F2215" i="15"/>
  <c r="F2216" i="15"/>
  <c r="F2217" i="15"/>
  <c r="F2218" i="15"/>
  <c r="F2219" i="15"/>
  <c r="F2220" i="15"/>
  <c r="F2221" i="15"/>
  <c r="F2222" i="15"/>
  <c r="F2223" i="15"/>
  <c r="F2224" i="15"/>
  <c r="F2225" i="15"/>
  <c r="F2226" i="15"/>
  <c r="F2227" i="15"/>
  <c r="F2228" i="15"/>
  <c r="F2229" i="15"/>
  <c r="F2230" i="15"/>
  <c r="F2231" i="15"/>
  <c r="F2232" i="15"/>
  <c r="F2233" i="15"/>
  <c r="F2234" i="15"/>
  <c r="F2235" i="15"/>
  <c r="F2236" i="15"/>
  <c r="F2237" i="15"/>
  <c r="F2238" i="15"/>
  <c r="F2239" i="15"/>
  <c r="F2240" i="15"/>
  <c r="F2241" i="15"/>
  <c r="F2242" i="15"/>
  <c r="F2243" i="15"/>
  <c r="F2244" i="15"/>
  <c r="F2245" i="15"/>
  <c r="F2246" i="15"/>
  <c r="F2247" i="15"/>
  <c r="F2248" i="15"/>
  <c r="F2249" i="15"/>
  <c r="F2250" i="15"/>
  <c r="F2251" i="15"/>
  <c r="F2252" i="15"/>
  <c r="F2253" i="15"/>
  <c r="F2254" i="15"/>
  <c r="F2255" i="15"/>
  <c r="F2256" i="15"/>
  <c r="F2257" i="15"/>
  <c r="F2258" i="15"/>
  <c r="F2259" i="15"/>
  <c r="F2260" i="15"/>
  <c r="F2261" i="15"/>
  <c r="F2262" i="15"/>
  <c r="F2263" i="15"/>
  <c r="F2264" i="15"/>
  <c r="F2265" i="15"/>
  <c r="F2266" i="15"/>
  <c r="F2267" i="15"/>
  <c r="F2268" i="15"/>
  <c r="F2269" i="15"/>
  <c r="F2270" i="15"/>
  <c r="F2271" i="15"/>
  <c r="F2272" i="15"/>
  <c r="F2273" i="15"/>
  <c r="F2274" i="15"/>
  <c r="F2275" i="15"/>
  <c r="F2276" i="15"/>
  <c r="F2277" i="15"/>
  <c r="F2278" i="15"/>
  <c r="F2279" i="15"/>
  <c r="F2280" i="15"/>
  <c r="F2281" i="15"/>
  <c r="F2282" i="15"/>
  <c r="F2283" i="15"/>
  <c r="F2284" i="15"/>
  <c r="F2285" i="15"/>
  <c r="F2286" i="15"/>
  <c r="F2287" i="15"/>
  <c r="F2288" i="15"/>
  <c r="F2289" i="15"/>
  <c r="F2290" i="15"/>
  <c r="F2291" i="15"/>
  <c r="F2292" i="15"/>
  <c r="F2293" i="15"/>
  <c r="F2294" i="15"/>
  <c r="F2295" i="15"/>
  <c r="F2296" i="15"/>
  <c r="F2297" i="15"/>
  <c r="F2298" i="15"/>
  <c r="F2299" i="15"/>
  <c r="F2300" i="15"/>
  <c r="F2301" i="15"/>
  <c r="F2302" i="15"/>
  <c r="F2303" i="15"/>
  <c r="F2304" i="15"/>
  <c r="F2305" i="15"/>
  <c r="F2306" i="15"/>
  <c r="F2307" i="15"/>
  <c r="F2308" i="15"/>
  <c r="F2309" i="15"/>
  <c r="F2310" i="15"/>
  <c r="F2311" i="15"/>
  <c r="F2312" i="15"/>
  <c r="F2313" i="15"/>
  <c r="F2314" i="15"/>
  <c r="F2315" i="15"/>
  <c r="F2316" i="15"/>
  <c r="F2317" i="15"/>
  <c r="F2318" i="15"/>
  <c r="F2319" i="15"/>
  <c r="F2320" i="15"/>
  <c r="F2321" i="15"/>
  <c r="F2322" i="15"/>
  <c r="F2323" i="15"/>
  <c r="F2324" i="15"/>
  <c r="F2325" i="15"/>
  <c r="F2326" i="15"/>
  <c r="F2327" i="15"/>
  <c r="F2328" i="15"/>
  <c r="F2329" i="15"/>
  <c r="F2330" i="15"/>
  <c r="F2331" i="15"/>
  <c r="F2332" i="15"/>
  <c r="F2333" i="15"/>
  <c r="F2334" i="15"/>
  <c r="F2335" i="15"/>
  <c r="F2336" i="15"/>
  <c r="F2337" i="15"/>
  <c r="F2338" i="15"/>
  <c r="F2339" i="15"/>
  <c r="F2340" i="15"/>
  <c r="F2341" i="15"/>
  <c r="F2342" i="15"/>
  <c r="F2343" i="15"/>
  <c r="F2344" i="15"/>
  <c r="F2345" i="15"/>
  <c r="F2346" i="15"/>
  <c r="F2347" i="15"/>
  <c r="F2348" i="15"/>
  <c r="F2349" i="15"/>
  <c r="F2350" i="15"/>
  <c r="F2351" i="15"/>
  <c r="F2352" i="15"/>
  <c r="F2353" i="15"/>
  <c r="F2354" i="15"/>
  <c r="F2355" i="15"/>
  <c r="F2356" i="15"/>
  <c r="F2357" i="15"/>
  <c r="F2358" i="15"/>
  <c r="F2359" i="15"/>
  <c r="F2360" i="15"/>
  <c r="F2361" i="15"/>
  <c r="F2362" i="15"/>
  <c r="F2363" i="15"/>
  <c r="F2364" i="15"/>
  <c r="F2365" i="15"/>
  <c r="F2366" i="15"/>
  <c r="F2367" i="15"/>
  <c r="F2368" i="15"/>
  <c r="F2369" i="15"/>
  <c r="F2370" i="15"/>
  <c r="F2371" i="15"/>
  <c r="F2372" i="15"/>
  <c r="F2373" i="15"/>
  <c r="F2374" i="15"/>
  <c r="F2375" i="15"/>
  <c r="F2376" i="15"/>
  <c r="F2377" i="15"/>
  <c r="F2378" i="15"/>
  <c r="F2379" i="15"/>
  <c r="F2380" i="15"/>
  <c r="F2381" i="15"/>
  <c r="F2382" i="15"/>
  <c r="F2383" i="15"/>
  <c r="F2384" i="15"/>
  <c r="F2385" i="15"/>
  <c r="F2386" i="15"/>
  <c r="F2387" i="15"/>
  <c r="F2388" i="15"/>
  <c r="F2389" i="15"/>
  <c r="F2390" i="15"/>
  <c r="F2391" i="15"/>
  <c r="F2392" i="15"/>
  <c r="F2393" i="15"/>
  <c r="F2394" i="15"/>
  <c r="F2395" i="15"/>
  <c r="F2396" i="15"/>
  <c r="F2397" i="15"/>
  <c r="F2398" i="15"/>
  <c r="F2399" i="15"/>
  <c r="F2400" i="15"/>
  <c r="F2401" i="15"/>
  <c r="F2402" i="15"/>
  <c r="F2403" i="15"/>
  <c r="F2404" i="15"/>
  <c r="F2405" i="15"/>
  <c r="F2406" i="15"/>
  <c r="F2407" i="15"/>
  <c r="F2408" i="15"/>
  <c r="F2409" i="15"/>
  <c r="F2410" i="15"/>
  <c r="F2411" i="15"/>
  <c r="F2412" i="15"/>
  <c r="F2413" i="15"/>
  <c r="F2414" i="15"/>
  <c r="F2415" i="15"/>
  <c r="F2416" i="15"/>
  <c r="F2417" i="15"/>
  <c r="F2418" i="15"/>
  <c r="F2419" i="15"/>
  <c r="F2420" i="15"/>
  <c r="F2421" i="15"/>
  <c r="F2422" i="15"/>
  <c r="F2423" i="15"/>
  <c r="F2424" i="15"/>
  <c r="F2425" i="15"/>
  <c r="F2426" i="15"/>
  <c r="F2427" i="15"/>
  <c r="F2428" i="15"/>
  <c r="F2429" i="15"/>
  <c r="F2430" i="15"/>
  <c r="F2431" i="15"/>
  <c r="F2432" i="15"/>
  <c r="F2433" i="15"/>
  <c r="F2434" i="15"/>
  <c r="F2435" i="15"/>
  <c r="F2436" i="15"/>
  <c r="F2437" i="15"/>
  <c r="F2438" i="15"/>
  <c r="F2439" i="15"/>
  <c r="F2440" i="15"/>
  <c r="F2441" i="15"/>
  <c r="F2442" i="15"/>
  <c r="F2443" i="15"/>
  <c r="F2444" i="15"/>
  <c r="F2445" i="15"/>
  <c r="F2446" i="15"/>
  <c r="F2447" i="15"/>
  <c r="F2448" i="15"/>
  <c r="F2449" i="15"/>
  <c r="F2450" i="15"/>
  <c r="F2451" i="15"/>
  <c r="F2452" i="15"/>
  <c r="F2453" i="15"/>
  <c r="F2454" i="15"/>
  <c r="F2455" i="15"/>
  <c r="F2456" i="15"/>
  <c r="F2457" i="15"/>
  <c r="F2458" i="15"/>
  <c r="F2459" i="15"/>
  <c r="F2460" i="15"/>
  <c r="F2461" i="15"/>
  <c r="F2462" i="15"/>
  <c r="F2463" i="15"/>
  <c r="F2464" i="15"/>
  <c r="F2465" i="15"/>
  <c r="F2466" i="15"/>
  <c r="F2467" i="15"/>
  <c r="F2468" i="15"/>
  <c r="F2469" i="15"/>
  <c r="F2470" i="15"/>
  <c r="F2471" i="15"/>
  <c r="F2472" i="15"/>
  <c r="F2473" i="15"/>
  <c r="F2474" i="15"/>
  <c r="F2475" i="15"/>
  <c r="F2476" i="15"/>
  <c r="F2477" i="15"/>
  <c r="F2478" i="15"/>
  <c r="F2479" i="15"/>
  <c r="F2480" i="15"/>
  <c r="F2481" i="15"/>
  <c r="F2482" i="15"/>
  <c r="F2483" i="15"/>
  <c r="F2484" i="15"/>
  <c r="F2485" i="15"/>
  <c r="F2486" i="15"/>
  <c r="F2487" i="15"/>
  <c r="F2488" i="15"/>
  <c r="F2489" i="15"/>
  <c r="F2490" i="15"/>
  <c r="F2491" i="15"/>
  <c r="F2492" i="15"/>
  <c r="F2493" i="15"/>
  <c r="F2494" i="15"/>
  <c r="F2495" i="15"/>
  <c r="F2496" i="15"/>
  <c r="F2497" i="15"/>
  <c r="F2498" i="15"/>
  <c r="F2499" i="15"/>
  <c r="F2500" i="15"/>
  <c r="F2501" i="15"/>
  <c r="F2502" i="15"/>
  <c r="F2503" i="15"/>
  <c r="F2504" i="15"/>
  <c r="F2505" i="15"/>
  <c r="F2506" i="15"/>
  <c r="F2507" i="15"/>
  <c r="F2508" i="15"/>
  <c r="F2509" i="15"/>
  <c r="F2510" i="15"/>
  <c r="F2511" i="15"/>
  <c r="F2512" i="15"/>
  <c r="F2513" i="15"/>
  <c r="F2514" i="15"/>
  <c r="F2515" i="15"/>
  <c r="F2516" i="15"/>
  <c r="F2517" i="15"/>
  <c r="F2518" i="15"/>
  <c r="F2519" i="15"/>
  <c r="F2520" i="15"/>
  <c r="F2521" i="15"/>
  <c r="F2522" i="15"/>
  <c r="F2523" i="15"/>
  <c r="F2524" i="15"/>
  <c r="F2525" i="15"/>
  <c r="F2526" i="15"/>
  <c r="F2527" i="15"/>
  <c r="F2528" i="15"/>
  <c r="F2529" i="15"/>
  <c r="F2530" i="15"/>
  <c r="F2531" i="15"/>
  <c r="F2532" i="15"/>
  <c r="F2533" i="15"/>
  <c r="F2534" i="15"/>
  <c r="F2535" i="15"/>
  <c r="F2536" i="15"/>
  <c r="F2537" i="15"/>
  <c r="F2538" i="15"/>
  <c r="F2539" i="15"/>
  <c r="F2540" i="15"/>
  <c r="F2541" i="15"/>
  <c r="F2542" i="15"/>
  <c r="F2543" i="15"/>
  <c r="F2544" i="15"/>
  <c r="F2545" i="15"/>
  <c r="F2546" i="15"/>
  <c r="F2547" i="15"/>
  <c r="F2548" i="15"/>
  <c r="F2549" i="15"/>
  <c r="F2550" i="15"/>
  <c r="F2551" i="15"/>
  <c r="F2552" i="15"/>
  <c r="F2553" i="15"/>
  <c r="F2554" i="15"/>
  <c r="F2555" i="15"/>
  <c r="F2556" i="15"/>
  <c r="F2557" i="15"/>
  <c r="F2558" i="15"/>
  <c r="F2559" i="15"/>
  <c r="F2560" i="15"/>
  <c r="F2561" i="15"/>
  <c r="F2562" i="15"/>
  <c r="F2563" i="15"/>
  <c r="F2564" i="15"/>
  <c r="F2565" i="15"/>
  <c r="F2566" i="15"/>
  <c r="F2567" i="15"/>
  <c r="F2568" i="15"/>
  <c r="F2569" i="15"/>
  <c r="F2570" i="15"/>
  <c r="F2571" i="15"/>
  <c r="F2572" i="15"/>
  <c r="F2573" i="15"/>
  <c r="F2574" i="15"/>
  <c r="F2575" i="15"/>
  <c r="F2576" i="15"/>
  <c r="F2577" i="15"/>
  <c r="F2578" i="15"/>
  <c r="F2579" i="15"/>
  <c r="F2580" i="15"/>
  <c r="F2581" i="15"/>
  <c r="F2582" i="15"/>
  <c r="F2583" i="15"/>
  <c r="F2584" i="15"/>
  <c r="F2585" i="15"/>
  <c r="F2586" i="15"/>
  <c r="F2587" i="15"/>
  <c r="F2588" i="15"/>
  <c r="F2589" i="15"/>
  <c r="F2590" i="15"/>
  <c r="F2591" i="15"/>
  <c r="F2592" i="15"/>
  <c r="F2593" i="15"/>
  <c r="F2594" i="15"/>
  <c r="F2595" i="15"/>
  <c r="F2596" i="15"/>
  <c r="F2597" i="15"/>
  <c r="F2598" i="15"/>
  <c r="F2599" i="15"/>
  <c r="F2600" i="15"/>
  <c r="F2601" i="15"/>
  <c r="F2602" i="15"/>
  <c r="F2603" i="15"/>
  <c r="F2604" i="15"/>
  <c r="F2605" i="15"/>
  <c r="F2606" i="15"/>
  <c r="F2607" i="15"/>
  <c r="F2608" i="15"/>
  <c r="F2609" i="15"/>
  <c r="F2610" i="15"/>
  <c r="F2611" i="15"/>
  <c r="F2612" i="15"/>
  <c r="F2613" i="15"/>
  <c r="F2614" i="15"/>
  <c r="F2615" i="15"/>
  <c r="F2616" i="15"/>
  <c r="F2617" i="15"/>
  <c r="F2618" i="15"/>
  <c r="F2619" i="15"/>
  <c r="F2620" i="15"/>
  <c r="F2621" i="15"/>
  <c r="F2622" i="15"/>
  <c r="F2623" i="15"/>
  <c r="F2624" i="15"/>
  <c r="F2625" i="15"/>
  <c r="F2626" i="15"/>
  <c r="F2627" i="15"/>
  <c r="F2628" i="15"/>
  <c r="F2629" i="15"/>
  <c r="F2630" i="15"/>
  <c r="F2631" i="15"/>
  <c r="F2632" i="15"/>
  <c r="F2633" i="15"/>
  <c r="F2634" i="15"/>
  <c r="F2635" i="15"/>
  <c r="F2636" i="15"/>
  <c r="F2637" i="15"/>
  <c r="F2638" i="15"/>
  <c r="F2639" i="15"/>
  <c r="F2640" i="15"/>
  <c r="F2641" i="15"/>
  <c r="F2642" i="15"/>
  <c r="F2643" i="15"/>
  <c r="F2644" i="15"/>
  <c r="F2645" i="15"/>
  <c r="F2646" i="15"/>
  <c r="F2647" i="15"/>
  <c r="F2648" i="15"/>
  <c r="F2649" i="15"/>
  <c r="F2650" i="15"/>
  <c r="F2651" i="15"/>
  <c r="F2652" i="15"/>
  <c r="F2653" i="15"/>
  <c r="F2654" i="15"/>
  <c r="F2655" i="15"/>
  <c r="F2656" i="15"/>
  <c r="F2657" i="15"/>
  <c r="F2658" i="15"/>
  <c r="F2659" i="15"/>
  <c r="F2660" i="15"/>
  <c r="F2661" i="15"/>
  <c r="F2662" i="15"/>
  <c r="F2663" i="15"/>
  <c r="F2664" i="15"/>
  <c r="F2665" i="15"/>
  <c r="F2666" i="15"/>
  <c r="F2667" i="15"/>
  <c r="F2668" i="15"/>
  <c r="F2669" i="15"/>
  <c r="F2670" i="15"/>
  <c r="F2671" i="15"/>
  <c r="F2672" i="15"/>
  <c r="F2673" i="15"/>
  <c r="F2674" i="15"/>
  <c r="F2675" i="15"/>
  <c r="F2676" i="15"/>
  <c r="F2677" i="15"/>
  <c r="F2678" i="15"/>
  <c r="F2679" i="15"/>
  <c r="F2680" i="15"/>
  <c r="F2681" i="15"/>
  <c r="F2682" i="15"/>
  <c r="F2683" i="15"/>
  <c r="F2684" i="15"/>
  <c r="F2685" i="15"/>
  <c r="F2686" i="15"/>
  <c r="F2687" i="15"/>
  <c r="F2688" i="15"/>
  <c r="F2689" i="15"/>
  <c r="F2690" i="15"/>
  <c r="F2691" i="15"/>
  <c r="F2692" i="15"/>
  <c r="F2693" i="15"/>
  <c r="F2694" i="15"/>
  <c r="F2695" i="15"/>
  <c r="F2696" i="15"/>
  <c r="F2697" i="15"/>
  <c r="F2698" i="15"/>
  <c r="F2699" i="15"/>
  <c r="F2700" i="15"/>
  <c r="F2701" i="15"/>
  <c r="F2702" i="15"/>
  <c r="F2703" i="15"/>
  <c r="F2704" i="15"/>
  <c r="F2705" i="15"/>
  <c r="F2706" i="15"/>
  <c r="F2707" i="15"/>
  <c r="F2708" i="15"/>
  <c r="F2709" i="15"/>
  <c r="F2710" i="15"/>
  <c r="F2711" i="15"/>
  <c r="F2712" i="15"/>
  <c r="F2713" i="15"/>
  <c r="F2714" i="15"/>
  <c r="F2715" i="15"/>
  <c r="F2716" i="15"/>
  <c r="F2717" i="15"/>
  <c r="F2718" i="15"/>
  <c r="F2719" i="15"/>
  <c r="F2720" i="15"/>
  <c r="F2721" i="15"/>
  <c r="F2722" i="15"/>
  <c r="F2723" i="15"/>
  <c r="F2724" i="15"/>
  <c r="F2725" i="15"/>
  <c r="F2726" i="15"/>
  <c r="F2727" i="15"/>
  <c r="F2728" i="15"/>
  <c r="F2729" i="15"/>
  <c r="F2730" i="15"/>
  <c r="F2731" i="15"/>
  <c r="F2732" i="15"/>
  <c r="F2733" i="15"/>
  <c r="F2734" i="15"/>
  <c r="F2735" i="15"/>
  <c r="F2736" i="15"/>
  <c r="F2737" i="15"/>
  <c r="F2738" i="15"/>
  <c r="F2739" i="15"/>
  <c r="F2740" i="15"/>
  <c r="F2741" i="15"/>
  <c r="F2742" i="15"/>
  <c r="F2743" i="15"/>
  <c r="F2744" i="15"/>
  <c r="F2745" i="15"/>
  <c r="F2746" i="15"/>
  <c r="F2747" i="15"/>
  <c r="F2748" i="15"/>
  <c r="F2749" i="15"/>
  <c r="F2750" i="15"/>
  <c r="F2751" i="15"/>
  <c r="F2752" i="15"/>
  <c r="F2753" i="15"/>
  <c r="F2754" i="15"/>
  <c r="F2755" i="15"/>
  <c r="F2756" i="15"/>
  <c r="F2757" i="15"/>
  <c r="F2758" i="15"/>
  <c r="F2759" i="15"/>
  <c r="F2760" i="15"/>
  <c r="F2761" i="15"/>
  <c r="F2762" i="15"/>
  <c r="F2763" i="15"/>
  <c r="F2764" i="15"/>
  <c r="F2765" i="15"/>
  <c r="F2766" i="15"/>
  <c r="F2767" i="15"/>
  <c r="F2768" i="15"/>
  <c r="F2769" i="15"/>
  <c r="F2770" i="15"/>
  <c r="F2771" i="15"/>
  <c r="F2772" i="15"/>
  <c r="F2773" i="15"/>
  <c r="F2774" i="15"/>
  <c r="F2775" i="15"/>
  <c r="F2776" i="15"/>
  <c r="F2777" i="15"/>
  <c r="F2778" i="15"/>
  <c r="F2779" i="15"/>
  <c r="F2780" i="15"/>
  <c r="F2781" i="15"/>
  <c r="F2782" i="15"/>
  <c r="F2783" i="15"/>
  <c r="F2784" i="15"/>
  <c r="F2785" i="15"/>
  <c r="F2786" i="15"/>
  <c r="F2787" i="15"/>
  <c r="F2788" i="15"/>
  <c r="F2789" i="15"/>
  <c r="F2790" i="15"/>
  <c r="F2791" i="15"/>
  <c r="F2792" i="15"/>
  <c r="F2793" i="15"/>
  <c r="F2794" i="15"/>
  <c r="F2795" i="15"/>
  <c r="F2796" i="15"/>
  <c r="F2797" i="15"/>
  <c r="F2798" i="15"/>
  <c r="F2799" i="15"/>
  <c r="F2800" i="15"/>
  <c r="F2801" i="15"/>
  <c r="F2802" i="15"/>
  <c r="F2803" i="15"/>
  <c r="F2804" i="15"/>
  <c r="F2805" i="15"/>
  <c r="F2806" i="15"/>
  <c r="F2807" i="15"/>
  <c r="F2808" i="15"/>
  <c r="F2809" i="15"/>
  <c r="F2810" i="15"/>
  <c r="F2811" i="15"/>
  <c r="F2812" i="15"/>
  <c r="F2813" i="15"/>
  <c r="F2814" i="15"/>
  <c r="F2815" i="15"/>
  <c r="F2816" i="15"/>
  <c r="F2817" i="15"/>
  <c r="F2818" i="15"/>
  <c r="F2819" i="15"/>
  <c r="F2820" i="15"/>
  <c r="F2821" i="15"/>
  <c r="F2822" i="15"/>
  <c r="F2823" i="15"/>
  <c r="F2824" i="15"/>
  <c r="F2825" i="15"/>
  <c r="F2826" i="15"/>
  <c r="F2827" i="15"/>
  <c r="F2828" i="15"/>
  <c r="F2829" i="15"/>
  <c r="F2830" i="15"/>
  <c r="F2831" i="15"/>
  <c r="F2832" i="15"/>
  <c r="F2833" i="15"/>
  <c r="F2834" i="15"/>
  <c r="F2835" i="15"/>
  <c r="F2836" i="15"/>
  <c r="F2837" i="15"/>
  <c r="F2838" i="15"/>
  <c r="F2839" i="15"/>
  <c r="F2840" i="15"/>
  <c r="F2841" i="15"/>
  <c r="F2842" i="15"/>
  <c r="F2843" i="15"/>
  <c r="F2844" i="15"/>
  <c r="F2845" i="15"/>
  <c r="F2846" i="15"/>
  <c r="F2847" i="15"/>
  <c r="F2848" i="15"/>
  <c r="F2849" i="15"/>
  <c r="F2850" i="15"/>
  <c r="F2851" i="15"/>
  <c r="F2852" i="15"/>
  <c r="F2853" i="15"/>
  <c r="F2854" i="15"/>
  <c r="F2855" i="15"/>
  <c r="F2856" i="15"/>
  <c r="F2857" i="15"/>
  <c r="F2858" i="15"/>
  <c r="F2859" i="15"/>
  <c r="F2860" i="15"/>
  <c r="F2861" i="15"/>
  <c r="F2862" i="15"/>
  <c r="F2863" i="15"/>
  <c r="F2864" i="15"/>
  <c r="F2865" i="15"/>
  <c r="F2866" i="15"/>
  <c r="F2867" i="15"/>
  <c r="F2868" i="15"/>
  <c r="F2869" i="15"/>
  <c r="F2870" i="15"/>
  <c r="F2871" i="15"/>
  <c r="F2872" i="15"/>
  <c r="F2873" i="15"/>
  <c r="F2874" i="15"/>
  <c r="F2875" i="15"/>
  <c r="F2876" i="15"/>
  <c r="F2877" i="15"/>
  <c r="F2878" i="15"/>
  <c r="F2879" i="15"/>
  <c r="F2880" i="15"/>
  <c r="F2881" i="15"/>
  <c r="F2882" i="15"/>
  <c r="F2883" i="15"/>
  <c r="F2884" i="15"/>
  <c r="F2885" i="15"/>
  <c r="F2886" i="15"/>
  <c r="F2887" i="15"/>
  <c r="F2888" i="15"/>
  <c r="F2889" i="15"/>
  <c r="F2890" i="15"/>
  <c r="F2891" i="15"/>
  <c r="F2892" i="15"/>
  <c r="F2893" i="15"/>
  <c r="F2894" i="15"/>
  <c r="F2895" i="15"/>
  <c r="F2896" i="15"/>
  <c r="F2897" i="15"/>
  <c r="F2898" i="15"/>
  <c r="F2899" i="15"/>
  <c r="F2900" i="15"/>
  <c r="F2901" i="15"/>
  <c r="F2902" i="15"/>
  <c r="F2903" i="15"/>
  <c r="F2904" i="15"/>
  <c r="F2905" i="15"/>
  <c r="F2906" i="15"/>
  <c r="F2907" i="15"/>
  <c r="F2908" i="15"/>
  <c r="F2909" i="15"/>
  <c r="F2910" i="15"/>
  <c r="F2911" i="15"/>
  <c r="F2912" i="15"/>
  <c r="F2913" i="15"/>
  <c r="F2914" i="15"/>
  <c r="F2915" i="15"/>
  <c r="F2916" i="15"/>
  <c r="F2917" i="15"/>
  <c r="F2918" i="15"/>
  <c r="F2919" i="15"/>
  <c r="F2920" i="15"/>
  <c r="F2921" i="15"/>
  <c r="F2922" i="15"/>
  <c r="F2923" i="15"/>
  <c r="F2924" i="15"/>
  <c r="F2925" i="15"/>
  <c r="F2926" i="15"/>
  <c r="F2927" i="15"/>
  <c r="F2928" i="15"/>
  <c r="F2929" i="15"/>
  <c r="F2930" i="15"/>
  <c r="F2931" i="15"/>
  <c r="F2932" i="15"/>
  <c r="F2933" i="15"/>
  <c r="F2934" i="15"/>
  <c r="F2935" i="15"/>
  <c r="F2936" i="15"/>
  <c r="F2937" i="15"/>
  <c r="F2938" i="15"/>
  <c r="F2939" i="15"/>
  <c r="F2940" i="15"/>
  <c r="F2941" i="15"/>
  <c r="F2942" i="15"/>
  <c r="F2943" i="15"/>
  <c r="F2944" i="15"/>
  <c r="F2945" i="15"/>
  <c r="F2946" i="15"/>
  <c r="F2947" i="15"/>
  <c r="F2948" i="15"/>
  <c r="F2949" i="15"/>
  <c r="F2950" i="15"/>
  <c r="F2951" i="15"/>
  <c r="F2952" i="15"/>
  <c r="F2953" i="15"/>
  <c r="F2954" i="15"/>
  <c r="F2955" i="15"/>
  <c r="F2956" i="15"/>
  <c r="F2957" i="15"/>
  <c r="F2958" i="15"/>
  <c r="F2959" i="15"/>
  <c r="F2960" i="15"/>
  <c r="F2961" i="15"/>
  <c r="F2962" i="15"/>
  <c r="F2963" i="15"/>
  <c r="F2964" i="15"/>
  <c r="F2965" i="15"/>
  <c r="F2966" i="15"/>
  <c r="F2967" i="15"/>
  <c r="F2968" i="15"/>
  <c r="F2969" i="15"/>
  <c r="F2970" i="15"/>
  <c r="F2971" i="15"/>
  <c r="F2972" i="15"/>
  <c r="F2973" i="15"/>
  <c r="F2974" i="15"/>
  <c r="F2975" i="15"/>
  <c r="F2976" i="15"/>
  <c r="F2977" i="15"/>
  <c r="F2978" i="15"/>
  <c r="F2979" i="15"/>
  <c r="F2980" i="15"/>
  <c r="F2981" i="15"/>
  <c r="F2982" i="15"/>
  <c r="F2983" i="15"/>
  <c r="F2984" i="15"/>
  <c r="F2985" i="15"/>
  <c r="F2986" i="15"/>
  <c r="F2987" i="15"/>
  <c r="F2988" i="15"/>
  <c r="F2989" i="15"/>
  <c r="F2990" i="15"/>
  <c r="F2991" i="15"/>
  <c r="F2992" i="15"/>
  <c r="F2993" i="15"/>
  <c r="F2994" i="15"/>
  <c r="F2995" i="15"/>
  <c r="F2996" i="15"/>
  <c r="F2997" i="15"/>
  <c r="F2998" i="15"/>
  <c r="F2999" i="15"/>
  <c r="F3000" i="15"/>
  <c r="F3001" i="15"/>
  <c r="F3002" i="15"/>
  <c r="F3003" i="15"/>
  <c r="F3004" i="15"/>
  <c r="F3005" i="15"/>
  <c r="F3006" i="15"/>
  <c r="F3007" i="15"/>
  <c r="F3008" i="15"/>
  <c r="F3009" i="15"/>
  <c r="F3010" i="15"/>
  <c r="F3011" i="15"/>
  <c r="F3012" i="15"/>
  <c r="F3013" i="15"/>
  <c r="F3014" i="15"/>
  <c r="F3015" i="15"/>
  <c r="F3016" i="15"/>
  <c r="F3017" i="15"/>
  <c r="F3018" i="15"/>
  <c r="F3019" i="15"/>
  <c r="F3020" i="15"/>
  <c r="F3021" i="15"/>
  <c r="F3022" i="15"/>
  <c r="F3023" i="15"/>
  <c r="F3024" i="15"/>
  <c r="F3025" i="15"/>
  <c r="F3026" i="15"/>
  <c r="F3027" i="15"/>
  <c r="F3028" i="15"/>
  <c r="F3029" i="15"/>
  <c r="F3030" i="15"/>
  <c r="F3031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E1362" i="15"/>
  <c r="E1363" i="15"/>
  <c r="E1364" i="15"/>
  <c r="E1365" i="15"/>
  <c r="E1366" i="15"/>
  <c r="E1367" i="15"/>
  <c r="E1368" i="15"/>
  <c r="E1369" i="15"/>
  <c r="E1370" i="15"/>
  <c r="E1371" i="15"/>
  <c r="E1372" i="15"/>
  <c r="E1373" i="15"/>
  <c r="E1374" i="15"/>
  <c r="E1375" i="15"/>
  <c r="E1376" i="15"/>
  <c r="E1377" i="15"/>
  <c r="E1378" i="15"/>
  <c r="E1379" i="15"/>
  <c r="E1380" i="15"/>
  <c r="E1381" i="15"/>
  <c r="E1382" i="15"/>
  <c r="E1383" i="15"/>
  <c r="E1384" i="15"/>
  <c r="E1385" i="15"/>
  <c r="E1386" i="15"/>
  <c r="E1387" i="15"/>
  <c r="E1388" i="15"/>
  <c r="E1389" i="15"/>
  <c r="E1390" i="15"/>
  <c r="E1391" i="15"/>
  <c r="E1392" i="15"/>
  <c r="E1393" i="15"/>
  <c r="E1394" i="15"/>
  <c r="E1395" i="15"/>
  <c r="E1396" i="15"/>
  <c r="E1397" i="15"/>
  <c r="E1398" i="15"/>
  <c r="E1399" i="15"/>
  <c r="E1400" i="15"/>
  <c r="E1401" i="15"/>
  <c r="E1402" i="15"/>
  <c r="E1403" i="15"/>
  <c r="E1404" i="15"/>
  <c r="E1405" i="15"/>
  <c r="E1406" i="15"/>
  <c r="E1407" i="15"/>
  <c r="E1408" i="15"/>
  <c r="E1409" i="15"/>
  <c r="E1410" i="15"/>
  <c r="E1411" i="15"/>
  <c r="E1412" i="15"/>
  <c r="E1413" i="15"/>
  <c r="E1414" i="15"/>
  <c r="E1415" i="15"/>
  <c r="E1416" i="15"/>
  <c r="E1417" i="15"/>
  <c r="E1418" i="15"/>
  <c r="E1419" i="15"/>
  <c r="E1420" i="15"/>
  <c r="E1421" i="15"/>
  <c r="E1422" i="15"/>
  <c r="E1423" i="15"/>
  <c r="E1424" i="15"/>
  <c r="E1425" i="15"/>
  <c r="E1426" i="15"/>
  <c r="E1427" i="15"/>
  <c r="E1428" i="15"/>
  <c r="E1429" i="15"/>
  <c r="E1430" i="15"/>
  <c r="E1431" i="15"/>
  <c r="E1432" i="15"/>
  <c r="E1433" i="15"/>
  <c r="E1434" i="15"/>
  <c r="E1435" i="15"/>
  <c r="E1436" i="15"/>
  <c r="E1437" i="15"/>
  <c r="E1438" i="15"/>
  <c r="E1439" i="15"/>
  <c r="E1440" i="15"/>
  <c r="E1441" i="15"/>
  <c r="E1442" i="15"/>
  <c r="E1443" i="15"/>
  <c r="E1444" i="15"/>
  <c r="E1445" i="15"/>
  <c r="E1446" i="15"/>
  <c r="E1447" i="15"/>
  <c r="E1448" i="15"/>
  <c r="E1449" i="15"/>
  <c r="E1450" i="15"/>
  <c r="E1451" i="15"/>
  <c r="E1452" i="15"/>
  <c r="E1453" i="15"/>
  <c r="E1454" i="15"/>
  <c r="E1455" i="15"/>
  <c r="E1456" i="15"/>
  <c r="E1457" i="15"/>
  <c r="E1458" i="15"/>
  <c r="E1459" i="15"/>
  <c r="E1460" i="15"/>
  <c r="E1461" i="15"/>
  <c r="E1462" i="15"/>
  <c r="E1463" i="15"/>
  <c r="E1464" i="15"/>
  <c r="E1465" i="15"/>
  <c r="E1466" i="15"/>
  <c r="E1467" i="15"/>
  <c r="E1468" i="15"/>
  <c r="E1469" i="15"/>
  <c r="E1470" i="15"/>
  <c r="E1471" i="15"/>
  <c r="E1472" i="15"/>
  <c r="E1473" i="15"/>
  <c r="E1474" i="15"/>
  <c r="E1475" i="15"/>
  <c r="E1476" i="15"/>
  <c r="E1477" i="15"/>
  <c r="E1478" i="15"/>
  <c r="E1479" i="15"/>
  <c r="E1480" i="15"/>
  <c r="E1481" i="15"/>
  <c r="E1482" i="15"/>
  <c r="E1483" i="15"/>
  <c r="E1484" i="15"/>
  <c r="E1485" i="15"/>
  <c r="E1486" i="15"/>
  <c r="E1487" i="15"/>
  <c r="E1488" i="15"/>
  <c r="E1489" i="15"/>
  <c r="E1490" i="15"/>
  <c r="E1491" i="15"/>
  <c r="E1492" i="15"/>
  <c r="E1493" i="15"/>
  <c r="E1494" i="15"/>
  <c r="E1495" i="15"/>
  <c r="E1496" i="15"/>
  <c r="E1497" i="15"/>
  <c r="E1498" i="15"/>
  <c r="E1499" i="15"/>
  <c r="E1500" i="15"/>
  <c r="E1501" i="15"/>
  <c r="E1502" i="15"/>
  <c r="E1503" i="15"/>
  <c r="E1504" i="15"/>
  <c r="E1505" i="15"/>
  <c r="E1506" i="15"/>
  <c r="E1507" i="15"/>
  <c r="E1508" i="15"/>
  <c r="E1509" i="15"/>
  <c r="E1510" i="15"/>
  <c r="E1511" i="15"/>
  <c r="E1512" i="15"/>
  <c r="E1513" i="15"/>
  <c r="E1514" i="15"/>
  <c r="E1515" i="15"/>
  <c r="E1516" i="15"/>
  <c r="E1517" i="15"/>
  <c r="E1518" i="15"/>
  <c r="E1519" i="15"/>
  <c r="E1520" i="15"/>
  <c r="E1521" i="15"/>
  <c r="E1522" i="15"/>
  <c r="E1523" i="15"/>
  <c r="E1524" i="15"/>
  <c r="E1525" i="15"/>
  <c r="E1526" i="15"/>
  <c r="E1527" i="15"/>
  <c r="E1528" i="15"/>
  <c r="E1529" i="15"/>
  <c r="E1530" i="15"/>
  <c r="E1531" i="15"/>
  <c r="E1532" i="15"/>
  <c r="E1533" i="15"/>
  <c r="E1534" i="15"/>
  <c r="E1535" i="15"/>
  <c r="E1536" i="15"/>
  <c r="E1537" i="15"/>
  <c r="E1538" i="15"/>
  <c r="E1539" i="15"/>
  <c r="E1540" i="15"/>
  <c r="E1541" i="15"/>
  <c r="E1542" i="15"/>
  <c r="E1543" i="15"/>
  <c r="E1544" i="15"/>
  <c r="E1545" i="15"/>
  <c r="E1546" i="15"/>
  <c r="E1547" i="15"/>
  <c r="E1548" i="15"/>
  <c r="E1549" i="15"/>
  <c r="E1550" i="15"/>
  <c r="E1551" i="15"/>
  <c r="E1552" i="15"/>
  <c r="E1553" i="15"/>
  <c r="E1554" i="15"/>
  <c r="E1555" i="15"/>
  <c r="E1556" i="15"/>
  <c r="E1557" i="15"/>
  <c r="E1558" i="15"/>
  <c r="E1559" i="15"/>
  <c r="E1560" i="15"/>
  <c r="E1561" i="15"/>
  <c r="E1562" i="15"/>
  <c r="E1563" i="15"/>
  <c r="E1564" i="15"/>
  <c r="E1565" i="15"/>
  <c r="E1566" i="15"/>
  <c r="E1567" i="15"/>
  <c r="E1568" i="15"/>
  <c r="E1569" i="15"/>
  <c r="E1570" i="15"/>
  <c r="E1571" i="15"/>
  <c r="E1572" i="15"/>
  <c r="E1573" i="15"/>
  <c r="E1574" i="15"/>
  <c r="E1575" i="15"/>
  <c r="E1576" i="15"/>
  <c r="E1577" i="15"/>
  <c r="E1578" i="15"/>
  <c r="E1579" i="15"/>
  <c r="E1580" i="15"/>
  <c r="E1581" i="15"/>
  <c r="E1582" i="15"/>
  <c r="E1583" i="15"/>
  <c r="E1584" i="15"/>
  <c r="E1585" i="15"/>
  <c r="E1586" i="15"/>
  <c r="E1587" i="15"/>
  <c r="E1588" i="15"/>
  <c r="E1589" i="15"/>
  <c r="E1590" i="15"/>
  <c r="E1591" i="15"/>
  <c r="E1592" i="15"/>
  <c r="E1593" i="15"/>
  <c r="E1594" i="15"/>
  <c r="E1595" i="15"/>
  <c r="E1596" i="15"/>
  <c r="E1597" i="15"/>
  <c r="E1598" i="15"/>
  <c r="E1599" i="15"/>
  <c r="E1600" i="15"/>
  <c r="E1601" i="15"/>
  <c r="E1602" i="15"/>
  <c r="E1603" i="15"/>
  <c r="E1604" i="15"/>
  <c r="E1605" i="15"/>
  <c r="E1606" i="15"/>
  <c r="E1607" i="15"/>
  <c r="E1608" i="15"/>
  <c r="E1609" i="15"/>
  <c r="E1610" i="15"/>
  <c r="E1611" i="15"/>
  <c r="E1612" i="15"/>
  <c r="E1613" i="15"/>
  <c r="E1614" i="15"/>
  <c r="E1615" i="15"/>
  <c r="E1616" i="15"/>
  <c r="E1617" i="15"/>
  <c r="E1618" i="15"/>
  <c r="E1619" i="15"/>
  <c r="E1620" i="15"/>
  <c r="E1621" i="15"/>
  <c r="E1622" i="15"/>
  <c r="E1623" i="15"/>
  <c r="E1624" i="15"/>
  <c r="E1625" i="15"/>
  <c r="E1626" i="15"/>
  <c r="E1627" i="15"/>
  <c r="E1628" i="15"/>
  <c r="E1629" i="15"/>
  <c r="E1630" i="15"/>
  <c r="E1631" i="15"/>
  <c r="E1632" i="15"/>
  <c r="E1633" i="15"/>
  <c r="E1634" i="15"/>
  <c r="E1635" i="15"/>
  <c r="E1636" i="15"/>
  <c r="E1637" i="15"/>
  <c r="E1638" i="15"/>
  <c r="E1639" i="15"/>
  <c r="E1640" i="15"/>
  <c r="E1641" i="15"/>
  <c r="E1642" i="15"/>
  <c r="E1643" i="15"/>
  <c r="E1644" i="15"/>
  <c r="E1645" i="15"/>
  <c r="E1646" i="15"/>
  <c r="E1647" i="15"/>
  <c r="E1648" i="15"/>
  <c r="E1649" i="15"/>
  <c r="E1650" i="15"/>
  <c r="E1651" i="15"/>
  <c r="E1652" i="15"/>
  <c r="E1653" i="15"/>
  <c r="E1654" i="15"/>
  <c r="E1655" i="15"/>
  <c r="E1656" i="15"/>
  <c r="E1657" i="15"/>
  <c r="E1658" i="15"/>
  <c r="E1659" i="15"/>
  <c r="E1660" i="15"/>
  <c r="E1661" i="15"/>
  <c r="E1662" i="15"/>
  <c r="E1663" i="15"/>
  <c r="E1664" i="15"/>
  <c r="E1665" i="15"/>
  <c r="E1666" i="15"/>
  <c r="E1667" i="15"/>
  <c r="E1668" i="15"/>
  <c r="E1669" i="15"/>
  <c r="E1670" i="15"/>
  <c r="E1671" i="15"/>
  <c r="E1672" i="15"/>
  <c r="E1673" i="15"/>
  <c r="E1674" i="15"/>
  <c r="E1675" i="15"/>
  <c r="E1676" i="15"/>
  <c r="E1677" i="15"/>
  <c r="E1678" i="15"/>
  <c r="E1679" i="15"/>
  <c r="E1680" i="15"/>
  <c r="E1681" i="15"/>
  <c r="E1682" i="15"/>
  <c r="E1683" i="15"/>
  <c r="E1684" i="15"/>
  <c r="E1685" i="15"/>
  <c r="E1686" i="15"/>
  <c r="E1687" i="15"/>
  <c r="E1688" i="15"/>
  <c r="E1689" i="15"/>
  <c r="E1690" i="15"/>
  <c r="E1691" i="15"/>
  <c r="E1692" i="15"/>
  <c r="E1693" i="15"/>
  <c r="E1694" i="15"/>
  <c r="E1695" i="15"/>
  <c r="E1696" i="15"/>
  <c r="E1697" i="15"/>
  <c r="E1698" i="15"/>
  <c r="E1699" i="15"/>
  <c r="E1700" i="15"/>
  <c r="E1701" i="15"/>
  <c r="E1702" i="15"/>
  <c r="E1703" i="15"/>
  <c r="E1704" i="15"/>
  <c r="E1705" i="15"/>
  <c r="E1706" i="15"/>
  <c r="E1707" i="15"/>
  <c r="E1708" i="15"/>
  <c r="E1709" i="15"/>
  <c r="E1710" i="15"/>
  <c r="E1711" i="15"/>
  <c r="E1712" i="15"/>
  <c r="E1713" i="15"/>
  <c r="E1714" i="15"/>
  <c r="E1715" i="15"/>
  <c r="E1716" i="15"/>
  <c r="E1717" i="15"/>
  <c r="E1718" i="15"/>
  <c r="E1719" i="15"/>
  <c r="E1720" i="15"/>
  <c r="E1721" i="15"/>
  <c r="E1722" i="15"/>
  <c r="E1723" i="15"/>
  <c r="E1724" i="15"/>
  <c r="E1725" i="15"/>
  <c r="E1726" i="15"/>
  <c r="E1727" i="15"/>
  <c r="E1728" i="15"/>
  <c r="E1729" i="15"/>
  <c r="E1730" i="15"/>
  <c r="E1731" i="15"/>
  <c r="E1732" i="15"/>
  <c r="E1733" i="15"/>
  <c r="E1734" i="15"/>
  <c r="E1735" i="15"/>
  <c r="E1736" i="15"/>
  <c r="E1737" i="15"/>
  <c r="E1738" i="15"/>
  <c r="E1739" i="15"/>
  <c r="E1740" i="15"/>
  <c r="E1741" i="15"/>
  <c r="E1742" i="15"/>
  <c r="E1743" i="15"/>
  <c r="E1744" i="15"/>
  <c r="E1745" i="15"/>
  <c r="E1746" i="15"/>
  <c r="E1747" i="15"/>
  <c r="E1748" i="15"/>
  <c r="E1749" i="15"/>
  <c r="E1750" i="15"/>
  <c r="E1751" i="15"/>
  <c r="E1752" i="15"/>
  <c r="E1753" i="15"/>
  <c r="E1754" i="15"/>
  <c r="E1755" i="15"/>
  <c r="E1756" i="15"/>
  <c r="E1757" i="15"/>
  <c r="E1758" i="15"/>
  <c r="E1759" i="15"/>
  <c r="E1760" i="15"/>
  <c r="E1761" i="15"/>
  <c r="E1762" i="15"/>
  <c r="E1763" i="15"/>
  <c r="E1764" i="15"/>
  <c r="E1765" i="15"/>
  <c r="E1766" i="15"/>
  <c r="E1767" i="15"/>
  <c r="E1768" i="15"/>
  <c r="E1769" i="15"/>
  <c r="E1770" i="15"/>
  <c r="E1771" i="15"/>
  <c r="E1772" i="15"/>
  <c r="E1773" i="15"/>
  <c r="E1774" i="15"/>
  <c r="E1775" i="15"/>
  <c r="E1776" i="15"/>
  <c r="E1777" i="15"/>
  <c r="E1778" i="15"/>
  <c r="E1779" i="15"/>
  <c r="E1780" i="15"/>
  <c r="E1781" i="15"/>
  <c r="E1782" i="15"/>
  <c r="E1783" i="15"/>
  <c r="E1784" i="15"/>
  <c r="E1785" i="15"/>
  <c r="E1786" i="15"/>
  <c r="E1787" i="15"/>
  <c r="E1788" i="15"/>
  <c r="E1789" i="15"/>
  <c r="E1790" i="15"/>
  <c r="E1791" i="15"/>
  <c r="E1792" i="15"/>
  <c r="E1793" i="15"/>
  <c r="E1794" i="15"/>
  <c r="E1795" i="15"/>
  <c r="E1796" i="15"/>
  <c r="E1797" i="15"/>
  <c r="E1798" i="15"/>
  <c r="E1799" i="15"/>
  <c r="E1800" i="15"/>
  <c r="E1801" i="15"/>
  <c r="E1802" i="15"/>
  <c r="E1803" i="15"/>
  <c r="E1804" i="15"/>
  <c r="E1805" i="15"/>
  <c r="E1806" i="15"/>
  <c r="E1807" i="15"/>
  <c r="E1808" i="15"/>
  <c r="E1809" i="15"/>
  <c r="E1810" i="15"/>
  <c r="E1811" i="15"/>
  <c r="E1812" i="15"/>
  <c r="E1813" i="15"/>
  <c r="E1814" i="15"/>
  <c r="E1815" i="15"/>
  <c r="E1816" i="15"/>
  <c r="E1817" i="15"/>
  <c r="E1818" i="15"/>
  <c r="E1819" i="15"/>
  <c r="E1820" i="15"/>
  <c r="E1821" i="15"/>
  <c r="E1822" i="15"/>
  <c r="E1823" i="15"/>
  <c r="E1824" i="15"/>
  <c r="E1825" i="15"/>
  <c r="E1826" i="15"/>
  <c r="E1827" i="15"/>
  <c r="E1828" i="15"/>
  <c r="E1829" i="15"/>
  <c r="E1830" i="15"/>
  <c r="E1831" i="15"/>
  <c r="E1832" i="15"/>
  <c r="E1833" i="15"/>
  <c r="E1834" i="15"/>
  <c r="E1835" i="15"/>
  <c r="E1836" i="15"/>
  <c r="E1837" i="15"/>
  <c r="E1838" i="15"/>
  <c r="E1839" i="15"/>
  <c r="E1840" i="15"/>
  <c r="E1841" i="15"/>
  <c r="E1842" i="15"/>
  <c r="E1843" i="15"/>
  <c r="E1844" i="15"/>
  <c r="E1845" i="15"/>
  <c r="E1846" i="15"/>
  <c r="E1847" i="15"/>
  <c r="E1848" i="15"/>
  <c r="E1849" i="15"/>
  <c r="E1850" i="15"/>
  <c r="E1851" i="15"/>
  <c r="E1852" i="15"/>
  <c r="E1853" i="15"/>
  <c r="E1854" i="15"/>
  <c r="E1855" i="15"/>
  <c r="E1856" i="15"/>
  <c r="E1857" i="15"/>
  <c r="E1858" i="15"/>
  <c r="E1859" i="15"/>
  <c r="E1860" i="15"/>
  <c r="E1861" i="15"/>
  <c r="E1862" i="15"/>
  <c r="E1863" i="15"/>
  <c r="E1864" i="15"/>
  <c r="E1865" i="15"/>
  <c r="E1866" i="15"/>
  <c r="E1867" i="15"/>
  <c r="E1868" i="15"/>
  <c r="E1869" i="15"/>
  <c r="E1870" i="15"/>
  <c r="E1871" i="15"/>
  <c r="E1872" i="15"/>
  <c r="E1873" i="15"/>
  <c r="E1874" i="15"/>
  <c r="E1875" i="15"/>
  <c r="E1876" i="15"/>
  <c r="E1877" i="15"/>
  <c r="E1878" i="15"/>
  <c r="E1879" i="15"/>
  <c r="E1880" i="15"/>
  <c r="E1881" i="15"/>
  <c r="E1882" i="15"/>
  <c r="E1883" i="15"/>
  <c r="E1884" i="15"/>
  <c r="E1885" i="15"/>
  <c r="E1886" i="15"/>
  <c r="E1887" i="15"/>
  <c r="E1888" i="15"/>
  <c r="E1889" i="15"/>
  <c r="E1890" i="15"/>
  <c r="E1891" i="15"/>
  <c r="E1892" i="15"/>
  <c r="E1893" i="15"/>
  <c r="E1894" i="15"/>
  <c r="E1895" i="15"/>
  <c r="E1896" i="15"/>
  <c r="E1897" i="15"/>
  <c r="E1898" i="15"/>
  <c r="E1899" i="15"/>
  <c r="E1900" i="15"/>
  <c r="E1901" i="15"/>
  <c r="E1902" i="15"/>
  <c r="E1903" i="15"/>
  <c r="E1904" i="15"/>
  <c r="E1905" i="15"/>
  <c r="E1906" i="15"/>
  <c r="E1907" i="15"/>
  <c r="E1908" i="15"/>
  <c r="E1909" i="15"/>
  <c r="E1910" i="15"/>
  <c r="E1911" i="15"/>
  <c r="E1912" i="15"/>
  <c r="E1913" i="15"/>
  <c r="E1914" i="15"/>
  <c r="E1915" i="15"/>
  <c r="E1916" i="15"/>
  <c r="E1917" i="15"/>
  <c r="E1918" i="15"/>
  <c r="E1919" i="15"/>
  <c r="E1920" i="15"/>
  <c r="E1921" i="15"/>
  <c r="E1922" i="15"/>
  <c r="E1923" i="15"/>
  <c r="E1924" i="15"/>
  <c r="E1925" i="15"/>
  <c r="E1926" i="15"/>
  <c r="E1927" i="15"/>
  <c r="E1928" i="15"/>
  <c r="E1929" i="15"/>
  <c r="E1930" i="15"/>
  <c r="E1931" i="15"/>
  <c r="E1932" i="15"/>
  <c r="E1933" i="15"/>
  <c r="E1934" i="15"/>
  <c r="E1935" i="15"/>
  <c r="E1936" i="15"/>
  <c r="E1937" i="15"/>
  <c r="E1938" i="15"/>
  <c r="E1939" i="15"/>
  <c r="E1940" i="15"/>
  <c r="E1941" i="15"/>
  <c r="E1942" i="15"/>
  <c r="E1943" i="15"/>
  <c r="E1944" i="15"/>
  <c r="E1945" i="15"/>
  <c r="E1946" i="15"/>
  <c r="E1947" i="15"/>
  <c r="E1948" i="15"/>
  <c r="E1949" i="15"/>
  <c r="E1950" i="15"/>
  <c r="E1951" i="15"/>
  <c r="E1952" i="15"/>
  <c r="E1953" i="15"/>
  <c r="E1954" i="15"/>
  <c r="E1955" i="15"/>
  <c r="E1956" i="15"/>
  <c r="E1957" i="15"/>
  <c r="E1958" i="15"/>
  <c r="E1959" i="15"/>
  <c r="E1960" i="15"/>
  <c r="E1961" i="15"/>
  <c r="E1962" i="15"/>
  <c r="E1963" i="15"/>
  <c r="E1964" i="15"/>
  <c r="E1965" i="15"/>
  <c r="E1966" i="15"/>
  <c r="E1967" i="15"/>
  <c r="E1968" i="15"/>
  <c r="E1969" i="15"/>
  <c r="E1970" i="15"/>
  <c r="E1971" i="15"/>
  <c r="E1972" i="15"/>
  <c r="E1973" i="15"/>
  <c r="E1974" i="15"/>
  <c r="E1975" i="15"/>
  <c r="E1976" i="15"/>
  <c r="E1977" i="15"/>
  <c r="E1978" i="15"/>
  <c r="E1979" i="15"/>
  <c r="E1980" i="15"/>
  <c r="E1981" i="15"/>
  <c r="E1982" i="15"/>
  <c r="E1983" i="15"/>
  <c r="E1984" i="15"/>
  <c r="E1985" i="15"/>
  <c r="E1986" i="15"/>
  <c r="E1987" i="15"/>
  <c r="E1988" i="15"/>
  <c r="E1989" i="15"/>
  <c r="E1990" i="15"/>
  <c r="E1991" i="15"/>
  <c r="E1992" i="15"/>
  <c r="E1993" i="15"/>
  <c r="E1994" i="15"/>
  <c r="E1995" i="15"/>
  <c r="E1996" i="15"/>
  <c r="E1997" i="15"/>
  <c r="E1998" i="15"/>
  <c r="E1999" i="15"/>
  <c r="E2000" i="15"/>
  <c r="E2001" i="15"/>
  <c r="E2002" i="15"/>
  <c r="E2003" i="15"/>
  <c r="E2004" i="15"/>
  <c r="E2005" i="15"/>
  <c r="E2006" i="15"/>
  <c r="E2007" i="15"/>
  <c r="E2008" i="15"/>
  <c r="E2009" i="15"/>
  <c r="E2010" i="15"/>
  <c r="E2011" i="15"/>
  <c r="E2012" i="15"/>
  <c r="E2013" i="15"/>
  <c r="E2014" i="15"/>
  <c r="E2015" i="15"/>
  <c r="E2016" i="15"/>
  <c r="E2017" i="15"/>
  <c r="E2018" i="15"/>
  <c r="E2019" i="15"/>
  <c r="E2020" i="15"/>
  <c r="E2021" i="15"/>
  <c r="E2022" i="15"/>
  <c r="E2023" i="15"/>
  <c r="E2024" i="15"/>
  <c r="E2025" i="15"/>
  <c r="E2026" i="15"/>
  <c r="E2027" i="15"/>
  <c r="E2028" i="15"/>
  <c r="E2029" i="15"/>
  <c r="E2030" i="15"/>
  <c r="E2031" i="15"/>
  <c r="E2032" i="15"/>
  <c r="E2033" i="15"/>
  <c r="E2034" i="15"/>
  <c r="E2035" i="15"/>
  <c r="E2036" i="15"/>
  <c r="E2037" i="15"/>
  <c r="E2038" i="15"/>
  <c r="E2039" i="15"/>
  <c r="E2040" i="15"/>
  <c r="E2041" i="15"/>
  <c r="E2042" i="15"/>
  <c r="E2043" i="15"/>
  <c r="E2044" i="15"/>
  <c r="E2045" i="15"/>
  <c r="E2046" i="15"/>
  <c r="E2047" i="15"/>
  <c r="E2048" i="15"/>
  <c r="E2049" i="15"/>
  <c r="E2050" i="15"/>
  <c r="E2051" i="15"/>
  <c r="E2052" i="15"/>
  <c r="E2053" i="15"/>
  <c r="E2054" i="15"/>
  <c r="E2055" i="15"/>
  <c r="E2056" i="15"/>
  <c r="E2057" i="15"/>
  <c r="E2058" i="15"/>
  <c r="E2059" i="15"/>
  <c r="E2060" i="15"/>
  <c r="E2061" i="15"/>
  <c r="E2062" i="15"/>
  <c r="E2063" i="15"/>
  <c r="E2064" i="15"/>
  <c r="E2065" i="15"/>
  <c r="E2066" i="15"/>
  <c r="E2067" i="15"/>
  <c r="E2068" i="15"/>
  <c r="E2069" i="15"/>
  <c r="E2070" i="15"/>
  <c r="E2071" i="15"/>
  <c r="E2072" i="15"/>
  <c r="E2073" i="15"/>
  <c r="E2074" i="15"/>
  <c r="E2075" i="15"/>
  <c r="E2076" i="15"/>
  <c r="E2077" i="15"/>
  <c r="E2078" i="15"/>
  <c r="E2079" i="15"/>
  <c r="E2080" i="15"/>
  <c r="E2081" i="15"/>
  <c r="E2082" i="15"/>
  <c r="E2083" i="15"/>
  <c r="E2084" i="15"/>
  <c r="E2085" i="15"/>
  <c r="E2086" i="15"/>
  <c r="E2087" i="15"/>
  <c r="E2088" i="15"/>
  <c r="E2089" i="15"/>
  <c r="E2090" i="15"/>
  <c r="E2091" i="15"/>
  <c r="E2092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165" i="15"/>
  <c r="E2166" i="15"/>
  <c r="E2167" i="15"/>
  <c r="E2168" i="15"/>
  <c r="E2169" i="15"/>
  <c r="E2170" i="15"/>
  <c r="E2171" i="15"/>
  <c r="E2172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260" i="15"/>
  <c r="E2261" i="15"/>
  <c r="E2262" i="15"/>
  <c r="E2263" i="15"/>
  <c r="E2264" i="15"/>
  <c r="E2265" i="15"/>
  <c r="E2266" i="15"/>
  <c r="E2267" i="15"/>
  <c r="E2268" i="15"/>
  <c r="E2269" i="15"/>
  <c r="E2270" i="15"/>
  <c r="E2271" i="15"/>
  <c r="E2272" i="15"/>
  <c r="E2273" i="15"/>
  <c r="E2274" i="15"/>
  <c r="E2275" i="15"/>
  <c r="E2276" i="15"/>
  <c r="E2277" i="15"/>
  <c r="E2278" i="15"/>
  <c r="E2279" i="15"/>
  <c r="E2280" i="15"/>
  <c r="E2281" i="15"/>
  <c r="E2282" i="15"/>
  <c r="E2283" i="15"/>
  <c r="E2284" i="15"/>
  <c r="E2285" i="15"/>
  <c r="E2286" i="15"/>
  <c r="E2287" i="15"/>
  <c r="E2288" i="15"/>
  <c r="E2289" i="15"/>
  <c r="E2290" i="15"/>
  <c r="E2291" i="15"/>
  <c r="E2292" i="15"/>
  <c r="E2293" i="15"/>
  <c r="E2294" i="15"/>
  <c r="E2295" i="15"/>
  <c r="E2296" i="15"/>
  <c r="E2297" i="15"/>
  <c r="E2298" i="15"/>
  <c r="E2299" i="15"/>
  <c r="E2300" i="15"/>
  <c r="E2301" i="15"/>
  <c r="E2302" i="15"/>
  <c r="E2303" i="15"/>
  <c r="E2304" i="15"/>
  <c r="E2305" i="15"/>
  <c r="E2306" i="15"/>
  <c r="E2307" i="15"/>
  <c r="E2308" i="15"/>
  <c r="E2309" i="15"/>
  <c r="E2310" i="15"/>
  <c r="E2311" i="15"/>
  <c r="E2312" i="15"/>
  <c r="E2313" i="15"/>
  <c r="E2314" i="15"/>
  <c r="E2315" i="15"/>
  <c r="E2316" i="15"/>
  <c r="E2317" i="15"/>
  <c r="E2318" i="15"/>
  <c r="E2319" i="15"/>
  <c r="E2320" i="15"/>
  <c r="E2321" i="15"/>
  <c r="E2322" i="15"/>
  <c r="E2323" i="15"/>
  <c r="E2324" i="15"/>
  <c r="E2325" i="15"/>
  <c r="E2326" i="15"/>
  <c r="E2327" i="15"/>
  <c r="E2328" i="15"/>
  <c r="E2329" i="15"/>
  <c r="E2330" i="15"/>
  <c r="E2331" i="15"/>
  <c r="E2332" i="15"/>
  <c r="E2333" i="15"/>
  <c r="E2334" i="15"/>
  <c r="E2335" i="15"/>
  <c r="E2336" i="15"/>
  <c r="E2337" i="15"/>
  <c r="E2338" i="15"/>
  <c r="E2339" i="15"/>
  <c r="E2340" i="15"/>
  <c r="E2341" i="15"/>
  <c r="E2342" i="15"/>
  <c r="E2343" i="15"/>
  <c r="E2344" i="15"/>
  <c r="E2345" i="15"/>
  <c r="E2346" i="15"/>
  <c r="E2347" i="15"/>
  <c r="E2348" i="15"/>
  <c r="E2349" i="15"/>
  <c r="E2350" i="15"/>
  <c r="E2351" i="15"/>
  <c r="E2352" i="15"/>
  <c r="E2353" i="15"/>
  <c r="E2354" i="15"/>
  <c r="E2355" i="15"/>
  <c r="E2356" i="15"/>
  <c r="E2357" i="15"/>
  <c r="E2358" i="15"/>
  <c r="E2359" i="15"/>
  <c r="E2360" i="15"/>
  <c r="E2361" i="15"/>
  <c r="E2362" i="15"/>
  <c r="E2363" i="15"/>
  <c r="E2364" i="15"/>
  <c r="E2365" i="15"/>
  <c r="E2366" i="15"/>
  <c r="E2367" i="15"/>
  <c r="E2368" i="15"/>
  <c r="E2369" i="15"/>
  <c r="E2370" i="15"/>
  <c r="E2371" i="15"/>
  <c r="E2372" i="15"/>
  <c r="E2373" i="15"/>
  <c r="E2374" i="15"/>
  <c r="E2375" i="15"/>
  <c r="E2376" i="15"/>
  <c r="E2377" i="15"/>
  <c r="E2378" i="15"/>
  <c r="E2379" i="15"/>
  <c r="E2380" i="15"/>
  <c r="E2381" i="15"/>
  <c r="E2382" i="15"/>
  <c r="E2383" i="15"/>
  <c r="E2384" i="15"/>
  <c r="E2385" i="15"/>
  <c r="E2386" i="15"/>
  <c r="E2387" i="15"/>
  <c r="E2388" i="15"/>
  <c r="E2389" i="15"/>
  <c r="E2390" i="15"/>
  <c r="E2391" i="15"/>
  <c r="E2392" i="15"/>
  <c r="E2393" i="15"/>
  <c r="E2394" i="15"/>
  <c r="E2395" i="15"/>
  <c r="E2396" i="15"/>
  <c r="E2397" i="15"/>
  <c r="E2398" i="15"/>
  <c r="E2399" i="15"/>
  <c r="E2400" i="15"/>
  <c r="E2401" i="15"/>
  <c r="E2402" i="15"/>
  <c r="E2403" i="15"/>
  <c r="E2404" i="15"/>
  <c r="E2405" i="15"/>
  <c r="E2406" i="15"/>
  <c r="E2407" i="15"/>
  <c r="E2408" i="15"/>
  <c r="E2409" i="15"/>
  <c r="E2410" i="15"/>
  <c r="E2411" i="15"/>
  <c r="E2412" i="15"/>
  <c r="E2413" i="15"/>
  <c r="E2414" i="15"/>
  <c r="E2415" i="15"/>
  <c r="E2416" i="15"/>
  <c r="E2417" i="15"/>
  <c r="E2418" i="15"/>
  <c r="E2419" i="15"/>
  <c r="E2420" i="15"/>
  <c r="E2421" i="15"/>
  <c r="E2422" i="15"/>
  <c r="E2423" i="15"/>
  <c r="E2424" i="15"/>
  <c r="E2425" i="15"/>
  <c r="E2426" i="15"/>
  <c r="E2427" i="15"/>
  <c r="E2428" i="15"/>
  <c r="E2429" i="15"/>
  <c r="E2430" i="15"/>
  <c r="E2431" i="15"/>
  <c r="E2432" i="15"/>
  <c r="E2433" i="15"/>
  <c r="E2434" i="15"/>
  <c r="E2435" i="15"/>
  <c r="E2436" i="15"/>
  <c r="E2437" i="15"/>
  <c r="E2438" i="15"/>
  <c r="E2439" i="15"/>
  <c r="E2440" i="15"/>
  <c r="E2441" i="15"/>
  <c r="E2442" i="15"/>
  <c r="E2443" i="15"/>
  <c r="E2444" i="15"/>
  <c r="E2445" i="15"/>
  <c r="E2446" i="15"/>
  <c r="E2447" i="15"/>
  <c r="E2448" i="15"/>
  <c r="E2449" i="15"/>
  <c r="E2450" i="15"/>
  <c r="E2451" i="15"/>
  <c r="E2452" i="15"/>
  <c r="E2453" i="15"/>
  <c r="E2454" i="15"/>
  <c r="E2455" i="15"/>
  <c r="E2456" i="15"/>
  <c r="E2457" i="15"/>
  <c r="E2458" i="15"/>
  <c r="E2459" i="15"/>
  <c r="E2460" i="15"/>
  <c r="E2461" i="15"/>
  <c r="E2462" i="15"/>
  <c r="E2463" i="15"/>
  <c r="E2464" i="15"/>
  <c r="E2465" i="15"/>
  <c r="E2466" i="15"/>
  <c r="E2467" i="15"/>
  <c r="E2468" i="15"/>
  <c r="E2469" i="15"/>
  <c r="E2470" i="15"/>
  <c r="E2471" i="15"/>
  <c r="E2472" i="15"/>
  <c r="E2473" i="15"/>
  <c r="E2474" i="15"/>
  <c r="E2475" i="15"/>
  <c r="E2476" i="15"/>
  <c r="E2477" i="15"/>
  <c r="E2478" i="15"/>
  <c r="E2479" i="15"/>
  <c r="E2480" i="15"/>
  <c r="E2481" i="15"/>
  <c r="E2482" i="15"/>
  <c r="E2483" i="15"/>
  <c r="E2484" i="15"/>
  <c r="E2485" i="15"/>
  <c r="E2486" i="15"/>
  <c r="E2487" i="15"/>
  <c r="E2488" i="15"/>
  <c r="E2489" i="15"/>
  <c r="E2490" i="15"/>
  <c r="E2491" i="15"/>
  <c r="E2492" i="15"/>
  <c r="E2493" i="15"/>
  <c r="E2494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516" i="15"/>
  <c r="E2517" i="15"/>
  <c r="E2518" i="15"/>
  <c r="E2519" i="15"/>
  <c r="E2520" i="15"/>
  <c r="E2521" i="15"/>
  <c r="E2522" i="15"/>
  <c r="E2523" i="15"/>
  <c r="E2524" i="15"/>
  <c r="E2525" i="15"/>
  <c r="E2526" i="15"/>
  <c r="E2527" i="15"/>
  <c r="E2528" i="15"/>
  <c r="E2529" i="15"/>
  <c r="E2530" i="15"/>
  <c r="E2531" i="15"/>
  <c r="E2532" i="15"/>
  <c r="E2533" i="15"/>
  <c r="E2534" i="15"/>
  <c r="E2535" i="15"/>
  <c r="E2536" i="15"/>
  <c r="E2537" i="15"/>
  <c r="E2538" i="15"/>
  <c r="E2539" i="15"/>
  <c r="E2540" i="15"/>
  <c r="E2541" i="15"/>
  <c r="E2542" i="15"/>
  <c r="E2543" i="15"/>
  <c r="E2544" i="15"/>
  <c r="E2545" i="15"/>
  <c r="E2546" i="15"/>
  <c r="E2547" i="15"/>
  <c r="E2548" i="15"/>
  <c r="E2549" i="15"/>
  <c r="E2550" i="15"/>
  <c r="E2551" i="15"/>
  <c r="E2552" i="15"/>
  <c r="E2553" i="15"/>
  <c r="E2554" i="15"/>
  <c r="E2555" i="15"/>
  <c r="E2556" i="15"/>
  <c r="E2557" i="15"/>
  <c r="E2558" i="15"/>
  <c r="E2559" i="15"/>
  <c r="E2560" i="15"/>
  <c r="E2561" i="15"/>
  <c r="E2562" i="15"/>
  <c r="E2563" i="15"/>
  <c r="E2564" i="15"/>
  <c r="E2565" i="15"/>
  <c r="E2566" i="15"/>
  <c r="E2567" i="15"/>
  <c r="E2568" i="15"/>
  <c r="E2569" i="15"/>
  <c r="E2570" i="15"/>
  <c r="E2571" i="15"/>
  <c r="E2572" i="15"/>
  <c r="E2573" i="15"/>
  <c r="E2574" i="15"/>
  <c r="E2575" i="15"/>
  <c r="E2576" i="15"/>
  <c r="E2577" i="15"/>
  <c r="E2578" i="15"/>
  <c r="E2579" i="15"/>
  <c r="E2580" i="15"/>
  <c r="E2581" i="15"/>
  <c r="E2582" i="15"/>
  <c r="E2583" i="15"/>
  <c r="E2584" i="15"/>
  <c r="E2585" i="15"/>
  <c r="E2586" i="15"/>
  <c r="E2587" i="15"/>
  <c r="E2588" i="15"/>
  <c r="E2589" i="15"/>
  <c r="E2590" i="15"/>
  <c r="E2591" i="15"/>
  <c r="E2592" i="15"/>
  <c r="E2593" i="15"/>
  <c r="E2594" i="15"/>
  <c r="E2595" i="15"/>
  <c r="E2596" i="15"/>
  <c r="E2597" i="15"/>
  <c r="E2598" i="15"/>
  <c r="E2599" i="15"/>
  <c r="E2600" i="15"/>
  <c r="E2601" i="15"/>
  <c r="E2602" i="15"/>
  <c r="E2603" i="15"/>
  <c r="E2604" i="15"/>
  <c r="E2605" i="15"/>
  <c r="E2606" i="15"/>
  <c r="E2607" i="15"/>
  <c r="E2608" i="15"/>
  <c r="E2609" i="15"/>
  <c r="E2610" i="15"/>
  <c r="E2611" i="15"/>
  <c r="E2612" i="15"/>
  <c r="E2613" i="15"/>
  <c r="E2614" i="15"/>
  <c r="E2615" i="15"/>
  <c r="E2616" i="15"/>
  <c r="E2617" i="15"/>
  <c r="E2618" i="15"/>
  <c r="E2619" i="15"/>
  <c r="E2620" i="15"/>
  <c r="E2621" i="15"/>
  <c r="E2622" i="15"/>
  <c r="E2623" i="15"/>
  <c r="E2624" i="15"/>
  <c r="E2625" i="15"/>
  <c r="E2626" i="15"/>
  <c r="E2627" i="15"/>
  <c r="E2628" i="15"/>
  <c r="E2629" i="15"/>
  <c r="E2630" i="15"/>
  <c r="E2631" i="15"/>
  <c r="E2632" i="15"/>
  <c r="E2633" i="15"/>
  <c r="E2634" i="15"/>
  <c r="E2635" i="15"/>
  <c r="E2636" i="15"/>
  <c r="E2637" i="15"/>
  <c r="E2638" i="15"/>
  <c r="E2639" i="15"/>
  <c r="E2640" i="15"/>
  <c r="E2641" i="15"/>
  <c r="E2642" i="15"/>
  <c r="E2643" i="15"/>
  <c r="E2644" i="15"/>
  <c r="E2645" i="15"/>
  <c r="E2646" i="15"/>
  <c r="E2647" i="15"/>
  <c r="E2648" i="15"/>
  <c r="E2649" i="15"/>
  <c r="E2650" i="15"/>
  <c r="E2651" i="15"/>
  <c r="E2652" i="15"/>
  <c r="E2653" i="15"/>
  <c r="E2654" i="15"/>
  <c r="E2655" i="15"/>
  <c r="E2656" i="15"/>
  <c r="E2657" i="15"/>
  <c r="E2658" i="15"/>
  <c r="E2659" i="15"/>
  <c r="E2660" i="15"/>
  <c r="E2661" i="15"/>
  <c r="E2662" i="15"/>
  <c r="E2663" i="15"/>
  <c r="E2664" i="15"/>
  <c r="E2665" i="15"/>
  <c r="E2666" i="15"/>
  <c r="E2667" i="15"/>
  <c r="E2668" i="15"/>
  <c r="E2669" i="15"/>
  <c r="E2670" i="15"/>
  <c r="E2671" i="15"/>
  <c r="E2672" i="15"/>
  <c r="E2673" i="15"/>
  <c r="E2674" i="15"/>
  <c r="E2675" i="15"/>
  <c r="E2676" i="15"/>
  <c r="E2677" i="15"/>
  <c r="E2678" i="15"/>
  <c r="E2679" i="15"/>
  <c r="E2680" i="15"/>
  <c r="E2681" i="15"/>
  <c r="E2682" i="15"/>
  <c r="E2683" i="15"/>
  <c r="E2684" i="15"/>
  <c r="E2685" i="15"/>
  <c r="E2686" i="15"/>
  <c r="E2687" i="15"/>
  <c r="E2688" i="15"/>
  <c r="E2689" i="15"/>
  <c r="E2690" i="15"/>
  <c r="E2691" i="15"/>
  <c r="E2692" i="15"/>
  <c r="E2693" i="15"/>
  <c r="E2694" i="15"/>
  <c r="E2695" i="15"/>
  <c r="E2696" i="15"/>
  <c r="E2697" i="15"/>
  <c r="E2698" i="15"/>
  <c r="E2699" i="15"/>
  <c r="E2700" i="15"/>
  <c r="E2701" i="15"/>
  <c r="E2702" i="15"/>
  <c r="E2703" i="15"/>
  <c r="E2704" i="15"/>
  <c r="E2705" i="15"/>
  <c r="E2706" i="15"/>
  <c r="E2707" i="15"/>
  <c r="E2708" i="15"/>
  <c r="E2709" i="15"/>
  <c r="E2710" i="15"/>
  <c r="E2711" i="15"/>
  <c r="E2712" i="15"/>
  <c r="E2713" i="15"/>
  <c r="E2714" i="15"/>
  <c r="E2715" i="15"/>
  <c r="E2716" i="15"/>
  <c r="E2717" i="15"/>
  <c r="E2718" i="15"/>
  <c r="E2719" i="15"/>
  <c r="E2720" i="15"/>
  <c r="E2721" i="15"/>
  <c r="E2722" i="15"/>
  <c r="E2723" i="15"/>
  <c r="E2724" i="15"/>
  <c r="E2725" i="15"/>
  <c r="E2726" i="15"/>
  <c r="E2727" i="15"/>
  <c r="E2728" i="15"/>
  <c r="E2729" i="15"/>
  <c r="E2730" i="15"/>
  <c r="E2731" i="15"/>
  <c r="E2732" i="15"/>
  <c r="E2733" i="15"/>
  <c r="E2734" i="15"/>
  <c r="E2735" i="15"/>
  <c r="E2736" i="15"/>
  <c r="E2737" i="15"/>
  <c r="E2738" i="15"/>
  <c r="E2739" i="15"/>
  <c r="E2740" i="15"/>
  <c r="E2741" i="15"/>
  <c r="E2742" i="15"/>
  <c r="E2743" i="15"/>
  <c r="E2744" i="15"/>
  <c r="E2745" i="15"/>
  <c r="E2746" i="15"/>
  <c r="E2747" i="15"/>
  <c r="E2748" i="15"/>
  <c r="E2749" i="15"/>
  <c r="E2750" i="15"/>
  <c r="E2751" i="15"/>
  <c r="E2752" i="15"/>
  <c r="E2753" i="15"/>
  <c r="E2754" i="15"/>
  <c r="E2755" i="15"/>
  <c r="E2756" i="15"/>
  <c r="E2757" i="15"/>
  <c r="E2758" i="15"/>
  <c r="E2759" i="15"/>
  <c r="E2760" i="15"/>
  <c r="E2761" i="15"/>
  <c r="E2762" i="15"/>
  <c r="E2763" i="15"/>
  <c r="E2764" i="15"/>
  <c r="E2765" i="15"/>
  <c r="E2766" i="15"/>
  <c r="E2767" i="15"/>
  <c r="E2768" i="15"/>
  <c r="E2769" i="15"/>
  <c r="E2770" i="15"/>
  <c r="E2771" i="15"/>
  <c r="E2772" i="15"/>
  <c r="E2773" i="15"/>
  <c r="E2774" i="15"/>
  <c r="E2775" i="15"/>
  <c r="E2776" i="15"/>
  <c r="E2777" i="15"/>
  <c r="E2778" i="15"/>
  <c r="E2779" i="15"/>
  <c r="E2780" i="15"/>
  <c r="E2781" i="15"/>
  <c r="E2782" i="15"/>
  <c r="E2783" i="15"/>
  <c r="E2784" i="15"/>
  <c r="E2785" i="15"/>
  <c r="E2786" i="15"/>
  <c r="E2787" i="15"/>
  <c r="E2788" i="15"/>
  <c r="E2789" i="15"/>
  <c r="E2790" i="15"/>
  <c r="E2791" i="15"/>
  <c r="E2792" i="15"/>
  <c r="E2793" i="15"/>
  <c r="E2794" i="15"/>
  <c r="E2795" i="15"/>
  <c r="E2796" i="15"/>
  <c r="E2797" i="15"/>
  <c r="E2798" i="15"/>
  <c r="E2799" i="15"/>
  <c r="E2800" i="15"/>
  <c r="E2801" i="15"/>
  <c r="E2802" i="15"/>
  <c r="E2803" i="15"/>
  <c r="E2804" i="15"/>
  <c r="E2805" i="15"/>
  <c r="E2806" i="15"/>
  <c r="E2807" i="15"/>
  <c r="E2808" i="15"/>
  <c r="E2809" i="15"/>
  <c r="E2810" i="15"/>
  <c r="E2811" i="15"/>
  <c r="E2812" i="15"/>
  <c r="E2813" i="15"/>
  <c r="E2814" i="15"/>
  <c r="E2815" i="15"/>
  <c r="E2816" i="15"/>
  <c r="E2817" i="15"/>
  <c r="E2818" i="15"/>
  <c r="E2819" i="15"/>
  <c r="E2820" i="15"/>
  <c r="E2821" i="15"/>
  <c r="E2822" i="15"/>
  <c r="E2823" i="15"/>
  <c r="E2824" i="15"/>
  <c r="E2825" i="15"/>
  <c r="E2826" i="15"/>
  <c r="E2827" i="15"/>
  <c r="E2828" i="15"/>
  <c r="E2829" i="15"/>
  <c r="E2830" i="15"/>
  <c r="E2831" i="15"/>
  <c r="E2832" i="15"/>
  <c r="E2833" i="15"/>
  <c r="E2834" i="15"/>
  <c r="E2835" i="15"/>
  <c r="E2836" i="15"/>
  <c r="E2837" i="15"/>
  <c r="E2838" i="15"/>
  <c r="E2839" i="15"/>
  <c r="E2840" i="15"/>
  <c r="E2841" i="15"/>
  <c r="E2842" i="15"/>
  <c r="E2843" i="15"/>
  <c r="E2844" i="15"/>
  <c r="E2845" i="15"/>
  <c r="E2846" i="15"/>
  <c r="E2847" i="15"/>
  <c r="E2848" i="15"/>
  <c r="E2849" i="15"/>
  <c r="E2850" i="15"/>
  <c r="E2851" i="15"/>
  <c r="E2852" i="15"/>
  <c r="E2853" i="15"/>
  <c r="E2854" i="15"/>
  <c r="E2855" i="15"/>
  <c r="E2856" i="15"/>
  <c r="E2857" i="15"/>
  <c r="E2858" i="15"/>
  <c r="E2859" i="15"/>
  <c r="E2860" i="15"/>
  <c r="E2861" i="15"/>
  <c r="E2862" i="15"/>
  <c r="E2863" i="15"/>
  <c r="E2864" i="15"/>
  <c r="E2865" i="15"/>
  <c r="E2866" i="15"/>
  <c r="E2867" i="15"/>
  <c r="E2868" i="15"/>
  <c r="E2869" i="15"/>
  <c r="E2870" i="15"/>
  <c r="E2871" i="15"/>
  <c r="E2872" i="15"/>
  <c r="E2873" i="15"/>
  <c r="E2874" i="15"/>
  <c r="E2875" i="15"/>
  <c r="E2876" i="15"/>
  <c r="E2877" i="15"/>
  <c r="E2878" i="15"/>
  <c r="E2879" i="15"/>
  <c r="E2880" i="15"/>
  <c r="E2881" i="15"/>
  <c r="E2882" i="15"/>
  <c r="E2883" i="15"/>
  <c r="E2884" i="15"/>
  <c r="E2885" i="15"/>
  <c r="E2886" i="15"/>
  <c r="E2887" i="15"/>
  <c r="E2888" i="15"/>
  <c r="E2889" i="15"/>
  <c r="E2890" i="15"/>
  <c r="E2891" i="15"/>
  <c r="E2892" i="15"/>
  <c r="E2893" i="15"/>
  <c r="E2894" i="15"/>
  <c r="E2895" i="15"/>
  <c r="E2896" i="15"/>
  <c r="E2897" i="15"/>
  <c r="E2898" i="15"/>
  <c r="E2899" i="15"/>
  <c r="E2900" i="15"/>
  <c r="E2901" i="15"/>
  <c r="E2902" i="15"/>
  <c r="E2903" i="15"/>
  <c r="E2904" i="15"/>
  <c r="E2905" i="15"/>
  <c r="E2906" i="15"/>
  <c r="E2907" i="15"/>
  <c r="E2908" i="15"/>
  <c r="E2909" i="15"/>
  <c r="E2910" i="15"/>
  <c r="E2911" i="15"/>
  <c r="E2912" i="15"/>
  <c r="E2913" i="15"/>
  <c r="E2914" i="15"/>
  <c r="E2915" i="15"/>
  <c r="E2916" i="15"/>
  <c r="E2917" i="15"/>
  <c r="E2918" i="15"/>
  <c r="E2919" i="15"/>
  <c r="E2920" i="15"/>
  <c r="E2921" i="15"/>
  <c r="E2922" i="15"/>
  <c r="E2923" i="15"/>
  <c r="E2924" i="15"/>
  <c r="E2925" i="15"/>
  <c r="E2926" i="15"/>
  <c r="E2927" i="15"/>
  <c r="E2928" i="15"/>
  <c r="E2929" i="15"/>
  <c r="E2930" i="15"/>
  <c r="E2931" i="15"/>
  <c r="E2932" i="15"/>
  <c r="E2933" i="15"/>
  <c r="E2934" i="15"/>
  <c r="E2935" i="15"/>
  <c r="E2936" i="15"/>
  <c r="E2937" i="15"/>
  <c r="E2938" i="15"/>
  <c r="E2939" i="15"/>
  <c r="E2940" i="15"/>
  <c r="E2941" i="15"/>
  <c r="E2942" i="15"/>
  <c r="E2943" i="15"/>
  <c r="E2944" i="15"/>
  <c r="E2945" i="15"/>
  <c r="E2946" i="15"/>
  <c r="E2947" i="15"/>
  <c r="E2948" i="15"/>
  <c r="E2949" i="15"/>
  <c r="E2950" i="15"/>
  <c r="E2951" i="15"/>
  <c r="E2952" i="15"/>
  <c r="E2953" i="15"/>
  <c r="E2954" i="15"/>
  <c r="E2955" i="15"/>
  <c r="E2956" i="15"/>
  <c r="E2957" i="15"/>
  <c r="E2958" i="15"/>
  <c r="E2959" i="15"/>
  <c r="E2960" i="15"/>
  <c r="E2961" i="15"/>
  <c r="E2962" i="15"/>
  <c r="E2963" i="15"/>
  <c r="E2964" i="15"/>
  <c r="E2965" i="15"/>
  <c r="E2966" i="15"/>
  <c r="E2967" i="15"/>
  <c r="E2968" i="15"/>
  <c r="E2969" i="15"/>
  <c r="E2970" i="15"/>
  <c r="E2971" i="15"/>
  <c r="E2972" i="15"/>
  <c r="E2973" i="15"/>
  <c r="E2974" i="15"/>
  <c r="E2975" i="15"/>
  <c r="E2976" i="15"/>
  <c r="E2977" i="15"/>
  <c r="E2978" i="15"/>
  <c r="E2979" i="15"/>
  <c r="E2980" i="15"/>
  <c r="E2981" i="15"/>
  <c r="E2982" i="15"/>
  <c r="E2983" i="15"/>
  <c r="E2984" i="15"/>
  <c r="E2985" i="15"/>
  <c r="E2986" i="15"/>
  <c r="E2987" i="15"/>
  <c r="E2988" i="15"/>
  <c r="E2989" i="15"/>
  <c r="E2990" i="15"/>
  <c r="E2991" i="15"/>
  <c r="E2992" i="15"/>
  <c r="E2993" i="15"/>
  <c r="E2994" i="15"/>
  <c r="E2995" i="15"/>
  <c r="E2996" i="15"/>
  <c r="E2997" i="15"/>
  <c r="E2998" i="15"/>
  <c r="E2999" i="15"/>
  <c r="E3000" i="15"/>
  <c r="E3001" i="15"/>
  <c r="E3002" i="15"/>
  <c r="E3003" i="15"/>
  <c r="E3004" i="15"/>
  <c r="E3005" i="15"/>
  <c r="E3006" i="15"/>
  <c r="E3007" i="15"/>
  <c r="E3008" i="15"/>
  <c r="E3009" i="15"/>
  <c r="E3010" i="15"/>
  <c r="E3011" i="15"/>
  <c r="E3012" i="15"/>
  <c r="E3013" i="15"/>
  <c r="E3014" i="15"/>
  <c r="E3015" i="15"/>
  <c r="E3016" i="15"/>
  <c r="E3017" i="15"/>
  <c r="E3018" i="15"/>
  <c r="E3019" i="15"/>
  <c r="E3020" i="15"/>
  <c r="E3021" i="15"/>
  <c r="E3022" i="15"/>
  <c r="E3023" i="15"/>
  <c r="E3024" i="15"/>
  <c r="E3025" i="15"/>
  <c r="E3026" i="15"/>
  <c r="E3027" i="15"/>
  <c r="E3028" i="15"/>
  <c r="E3029" i="15"/>
  <c r="E3030" i="15"/>
  <c r="E3031" i="15"/>
  <c r="V512" i="16"/>
  <c r="V513" i="16"/>
  <c r="V514" i="16"/>
  <c r="V515" i="16"/>
  <c r="V516" i="16"/>
  <c r="V517" i="16"/>
  <c r="V518" i="16"/>
  <c r="V519" i="16"/>
  <c r="V520" i="16"/>
  <c r="V521" i="16"/>
  <c r="V522" i="16"/>
  <c r="V523" i="16"/>
  <c r="V524" i="16"/>
  <c r="V525" i="16"/>
  <c r="V526" i="16"/>
  <c r="V527" i="16"/>
  <c r="V528" i="16"/>
  <c r="V529" i="16"/>
  <c r="V530" i="16"/>
  <c r="V531" i="16"/>
  <c r="V532" i="16"/>
  <c r="V533" i="16"/>
  <c r="V534" i="16"/>
  <c r="V535" i="16"/>
  <c r="V536" i="16"/>
  <c r="V537" i="16"/>
  <c r="V538" i="16"/>
  <c r="V539" i="16"/>
  <c r="V540" i="16"/>
  <c r="V541" i="16"/>
  <c r="V542" i="16"/>
  <c r="V543" i="16"/>
  <c r="V544" i="16"/>
  <c r="V545" i="16"/>
  <c r="V546" i="16"/>
  <c r="V547" i="16"/>
  <c r="V548" i="16"/>
  <c r="V549" i="16"/>
  <c r="V550" i="16"/>
  <c r="V551" i="16"/>
  <c r="V552" i="16"/>
  <c r="V553" i="16"/>
  <c r="V554" i="16"/>
  <c r="V555" i="16"/>
  <c r="V556" i="16"/>
  <c r="V557" i="16"/>
  <c r="V558" i="16"/>
  <c r="V559" i="16"/>
  <c r="V560" i="16"/>
  <c r="V561" i="16"/>
  <c r="V562" i="16"/>
  <c r="V563" i="16"/>
  <c r="V564" i="16"/>
  <c r="V565" i="16"/>
  <c r="V566" i="16"/>
  <c r="V567" i="16"/>
  <c r="V568" i="16"/>
  <c r="V569" i="16"/>
  <c r="V570" i="16"/>
  <c r="V571" i="16"/>
  <c r="V572" i="16"/>
  <c r="V573" i="16"/>
  <c r="V574" i="16"/>
  <c r="V575" i="16"/>
  <c r="V576" i="16"/>
  <c r="V577" i="16"/>
  <c r="V578" i="16"/>
  <c r="V579" i="16"/>
  <c r="V580" i="16"/>
  <c r="V581" i="16"/>
  <c r="V582" i="16"/>
  <c r="V583" i="16"/>
  <c r="V584" i="16"/>
  <c r="V585" i="16"/>
  <c r="V586" i="16"/>
  <c r="V587" i="16"/>
  <c r="V588" i="16"/>
  <c r="V589" i="16"/>
  <c r="V590" i="16"/>
  <c r="V591" i="16"/>
  <c r="V592" i="16"/>
  <c r="V593" i="16"/>
  <c r="V594" i="16"/>
  <c r="V595" i="16"/>
  <c r="V596" i="16"/>
  <c r="V597" i="16"/>
  <c r="V598" i="16"/>
  <c r="V599" i="16"/>
  <c r="V600" i="16"/>
  <c r="V601" i="16"/>
  <c r="V602" i="16"/>
  <c r="V603" i="16"/>
  <c r="V604" i="16"/>
  <c r="V605" i="16"/>
  <c r="V606" i="16"/>
  <c r="V607" i="16"/>
  <c r="V608" i="16"/>
  <c r="V609" i="16"/>
  <c r="V610" i="16"/>
  <c r="V611" i="16"/>
  <c r="V612" i="16"/>
  <c r="V613" i="16"/>
  <c r="V614" i="16"/>
  <c r="V615" i="16"/>
  <c r="V616" i="16"/>
  <c r="V617" i="16"/>
  <c r="V618" i="16"/>
  <c r="V619" i="16"/>
  <c r="V620" i="16"/>
  <c r="V621" i="16"/>
  <c r="V622" i="16"/>
  <c r="V623" i="16"/>
  <c r="V624" i="16"/>
  <c r="V625" i="16"/>
  <c r="V626" i="16"/>
  <c r="V627" i="16"/>
  <c r="V628" i="16"/>
  <c r="V629" i="16"/>
  <c r="V630" i="16"/>
  <c r="V631" i="16"/>
  <c r="V632" i="16"/>
  <c r="V633" i="16"/>
  <c r="V634" i="16"/>
  <c r="V635" i="16"/>
  <c r="V636" i="16"/>
  <c r="V637" i="16"/>
  <c r="V638" i="16"/>
  <c r="V639" i="16"/>
  <c r="V640" i="16"/>
  <c r="V641" i="16"/>
  <c r="V642" i="16"/>
  <c r="V643" i="16"/>
  <c r="V644" i="16"/>
  <c r="V645" i="16"/>
  <c r="V646" i="16"/>
  <c r="V647" i="16"/>
  <c r="V648" i="16"/>
  <c r="V649" i="16"/>
  <c r="V650" i="16"/>
  <c r="V651" i="16"/>
  <c r="V652" i="16"/>
  <c r="V653" i="16"/>
  <c r="V654" i="16"/>
  <c r="V655" i="16"/>
  <c r="V656" i="16"/>
  <c r="V657" i="16"/>
  <c r="V658" i="16"/>
  <c r="V659" i="16"/>
  <c r="V660" i="16"/>
  <c r="V661" i="16"/>
  <c r="V662" i="16"/>
  <c r="V663" i="16"/>
  <c r="V664" i="16"/>
  <c r="V665" i="16"/>
  <c r="V666" i="16"/>
  <c r="V667" i="16"/>
  <c r="V668" i="16"/>
  <c r="V669" i="16"/>
  <c r="V670" i="16"/>
  <c r="V671" i="16"/>
  <c r="V672" i="16"/>
  <c r="V673" i="16"/>
  <c r="V674" i="16"/>
  <c r="V675" i="16"/>
  <c r="V676" i="16"/>
  <c r="V677" i="16"/>
  <c r="V678" i="16"/>
  <c r="V679" i="16"/>
  <c r="V680" i="16"/>
  <c r="V681" i="16"/>
  <c r="V682" i="16"/>
  <c r="V683" i="16"/>
  <c r="V684" i="16"/>
  <c r="V685" i="16"/>
  <c r="V686" i="16"/>
  <c r="V687" i="16"/>
  <c r="V688" i="16"/>
  <c r="V689" i="16"/>
  <c r="V690" i="16"/>
  <c r="V691" i="16"/>
  <c r="V692" i="16"/>
  <c r="V693" i="16"/>
  <c r="V694" i="16"/>
  <c r="V695" i="16"/>
  <c r="V696" i="16"/>
  <c r="V697" i="16"/>
  <c r="V698" i="16"/>
  <c r="V699" i="16"/>
  <c r="V700" i="16"/>
  <c r="V701" i="16"/>
  <c r="V702" i="16"/>
  <c r="V703" i="16"/>
  <c r="V704" i="16"/>
  <c r="V705" i="16"/>
  <c r="V706" i="16"/>
  <c r="V707" i="16"/>
  <c r="V708" i="16"/>
  <c r="V709" i="16"/>
  <c r="V710" i="16"/>
  <c r="V711" i="16"/>
  <c r="V712" i="16"/>
  <c r="V713" i="16"/>
  <c r="V714" i="16"/>
  <c r="V715" i="16"/>
  <c r="V716" i="16"/>
  <c r="V717" i="16"/>
  <c r="V718" i="16"/>
  <c r="V719" i="16"/>
  <c r="V720" i="16"/>
  <c r="V721" i="16"/>
  <c r="V722" i="16"/>
  <c r="V723" i="16"/>
  <c r="V724" i="16"/>
  <c r="V725" i="16"/>
  <c r="V726" i="16"/>
  <c r="V727" i="16"/>
  <c r="V728" i="16"/>
  <c r="V729" i="16"/>
  <c r="V730" i="16"/>
  <c r="V731" i="16"/>
  <c r="V732" i="16"/>
  <c r="V733" i="16"/>
  <c r="V734" i="16"/>
  <c r="V735" i="16"/>
  <c r="V736" i="16"/>
  <c r="V737" i="16"/>
  <c r="V738" i="16"/>
  <c r="V739" i="16"/>
  <c r="V740" i="16"/>
  <c r="V741" i="16"/>
  <c r="V742" i="16"/>
  <c r="V743" i="16"/>
  <c r="V744" i="16"/>
  <c r="V745" i="16"/>
  <c r="V746" i="16"/>
  <c r="V747" i="16"/>
  <c r="V748" i="16"/>
  <c r="V749" i="16"/>
  <c r="V750" i="16"/>
  <c r="V751" i="16"/>
  <c r="V752" i="16"/>
  <c r="V753" i="16"/>
  <c r="V754" i="16"/>
  <c r="V755" i="16"/>
  <c r="V756" i="16"/>
  <c r="V757" i="16"/>
  <c r="V758" i="16"/>
  <c r="V759" i="16"/>
  <c r="V760" i="16"/>
  <c r="V761" i="16"/>
  <c r="V762" i="16"/>
  <c r="V763" i="16"/>
  <c r="V764" i="16"/>
  <c r="V765" i="16"/>
  <c r="V766" i="16"/>
  <c r="V767" i="16"/>
  <c r="V768" i="16"/>
  <c r="V769" i="16"/>
  <c r="V770" i="16"/>
  <c r="V771" i="16"/>
  <c r="V772" i="16"/>
  <c r="V773" i="16"/>
  <c r="V774" i="16"/>
  <c r="V775" i="16"/>
  <c r="V776" i="16"/>
  <c r="V777" i="16"/>
  <c r="V778" i="16"/>
  <c r="V779" i="16"/>
  <c r="V780" i="16"/>
  <c r="V781" i="16"/>
  <c r="V782" i="16"/>
  <c r="V783" i="16"/>
  <c r="V784" i="16"/>
  <c r="V785" i="16"/>
  <c r="V786" i="16"/>
  <c r="V787" i="16"/>
  <c r="V788" i="16"/>
  <c r="V789" i="16"/>
  <c r="V790" i="16"/>
  <c r="V791" i="16"/>
  <c r="V792" i="16"/>
  <c r="V793" i="16"/>
  <c r="V794" i="16"/>
  <c r="V795" i="16"/>
  <c r="V796" i="16"/>
  <c r="V797" i="16"/>
  <c r="V798" i="16"/>
  <c r="V799" i="16"/>
  <c r="V800" i="16"/>
  <c r="V801" i="16"/>
  <c r="V802" i="16"/>
  <c r="V803" i="16"/>
  <c r="V804" i="16"/>
  <c r="V805" i="16"/>
  <c r="V806" i="16"/>
  <c r="V807" i="16"/>
  <c r="V808" i="16"/>
  <c r="V809" i="16"/>
  <c r="V810" i="16"/>
  <c r="V811" i="16"/>
  <c r="V812" i="16"/>
  <c r="V813" i="16"/>
  <c r="V814" i="16"/>
  <c r="V815" i="16"/>
  <c r="V816" i="16"/>
  <c r="V817" i="16"/>
  <c r="V818" i="16"/>
  <c r="V819" i="16"/>
  <c r="V820" i="16"/>
  <c r="V821" i="16"/>
  <c r="V822" i="16"/>
  <c r="V823" i="16"/>
  <c r="V824" i="16"/>
  <c r="V825" i="16"/>
  <c r="V826" i="16"/>
  <c r="V827" i="16"/>
  <c r="V828" i="16"/>
  <c r="V829" i="16"/>
  <c r="V830" i="16"/>
  <c r="V831" i="16"/>
  <c r="V832" i="16"/>
  <c r="V833" i="16"/>
  <c r="V834" i="16"/>
  <c r="V835" i="16"/>
  <c r="V836" i="16"/>
  <c r="V837" i="16"/>
  <c r="V838" i="16"/>
  <c r="V839" i="16"/>
  <c r="V840" i="16"/>
  <c r="V841" i="16"/>
  <c r="V842" i="16"/>
  <c r="V843" i="16"/>
  <c r="V844" i="16"/>
  <c r="V845" i="16"/>
  <c r="V846" i="16"/>
  <c r="V847" i="16"/>
  <c r="V848" i="16"/>
  <c r="V849" i="16"/>
  <c r="V850" i="16"/>
  <c r="V851" i="16"/>
  <c r="V852" i="16"/>
  <c r="V853" i="16"/>
  <c r="V854" i="16"/>
  <c r="V855" i="16"/>
  <c r="V856" i="16"/>
  <c r="V857" i="16"/>
  <c r="V858" i="16"/>
  <c r="V859" i="16"/>
  <c r="V860" i="16"/>
  <c r="V861" i="16"/>
  <c r="V862" i="16"/>
  <c r="V863" i="16"/>
  <c r="V864" i="16"/>
  <c r="V865" i="16"/>
  <c r="V866" i="16"/>
  <c r="V867" i="16"/>
  <c r="V868" i="16"/>
  <c r="V869" i="16"/>
  <c r="V870" i="16"/>
  <c r="V871" i="16"/>
  <c r="V872" i="16"/>
  <c r="V873" i="16"/>
  <c r="V874" i="16"/>
  <c r="V875" i="16"/>
  <c r="V876" i="16"/>
  <c r="V877" i="16"/>
  <c r="V878" i="16"/>
  <c r="V879" i="16"/>
  <c r="V880" i="16"/>
  <c r="V881" i="16"/>
  <c r="V882" i="16"/>
  <c r="V883" i="16"/>
  <c r="V884" i="16"/>
  <c r="V885" i="16"/>
  <c r="V886" i="16"/>
  <c r="V887" i="16"/>
  <c r="V888" i="16"/>
  <c r="V889" i="16"/>
  <c r="V890" i="16"/>
  <c r="V891" i="16"/>
  <c r="V892" i="16"/>
  <c r="V893" i="16"/>
  <c r="V894" i="16"/>
  <c r="V895" i="16"/>
  <c r="V896" i="16"/>
  <c r="V897" i="16"/>
  <c r="V898" i="16"/>
  <c r="V899" i="16"/>
  <c r="V900" i="16"/>
  <c r="V901" i="16"/>
  <c r="V902" i="16"/>
  <c r="V903" i="16"/>
  <c r="V904" i="16"/>
  <c r="V905" i="16"/>
  <c r="V906" i="16"/>
  <c r="V907" i="16"/>
  <c r="V908" i="16"/>
  <c r="V909" i="16"/>
  <c r="V910" i="16"/>
  <c r="V911" i="16"/>
  <c r="V912" i="16"/>
  <c r="V913" i="16"/>
  <c r="V914" i="16"/>
  <c r="V915" i="16"/>
  <c r="V916" i="16"/>
  <c r="V917" i="16"/>
  <c r="V918" i="16"/>
  <c r="V919" i="16"/>
  <c r="V920" i="16"/>
  <c r="V921" i="16"/>
  <c r="V922" i="16"/>
  <c r="V923" i="16"/>
  <c r="V924" i="16"/>
  <c r="V925" i="16"/>
  <c r="V926" i="16"/>
  <c r="V927" i="16"/>
  <c r="V928" i="16"/>
  <c r="V929" i="16"/>
  <c r="V930" i="16"/>
  <c r="V931" i="16"/>
  <c r="V932" i="16"/>
  <c r="V933" i="16"/>
  <c r="V934" i="16"/>
  <c r="V935" i="16"/>
  <c r="V936" i="16"/>
  <c r="V937" i="16"/>
  <c r="V938" i="16"/>
  <c r="V939" i="16"/>
  <c r="V940" i="16"/>
  <c r="V941" i="16"/>
  <c r="V942" i="16"/>
  <c r="V943" i="16"/>
  <c r="V944" i="16"/>
  <c r="V945" i="16"/>
  <c r="V946" i="16"/>
  <c r="V947" i="16"/>
  <c r="V948" i="16"/>
  <c r="V949" i="16"/>
  <c r="V950" i="16"/>
  <c r="V951" i="16"/>
  <c r="V952" i="16"/>
  <c r="V953" i="16"/>
  <c r="V954" i="16"/>
  <c r="V955" i="16"/>
  <c r="V956" i="16"/>
  <c r="V957" i="16"/>
  <c r="V958" i="16"/>
  <c r="V959" i="16"/>
  <c r="V960" i="16"/>
  <c r="V961" i="16"/>
  <c r="V962" i="16"/>
  <c r="V963" i="16"/>
  <c r="V964" i="16"/>
  <c r="V965" i="16"/>
  <c r="V966" i="16"/>
  <c r="V967" i="16"/>
  <c r="V968" i="16"/>
  <c r="V969" i="16"/>
  <c r="V970" i="16"/>
  <c r="V971" i="16"/>
  <c r="V972" i="16"/>
  <c r="V973" i="16"/>
  <c r="V974" i="16"/>
  <c r="V975" i="16"/>
  <c r="V976" i="16"/>
  <c r="V977" i="16"/>
  <c r="V978" i="16"/>
  <c r="V979" i="16"/>
  <c r="V980" i="16"/>
  <c r="V981" i="16"/>
  <c r="V982" i="16"/>
  <c r="V983" i="16"/>
  <c r="V984" i="16"/>
  <c r="V985" i="16"/>
  <c r="V986" i="16"/>
  <c r="V987" i="16"/>
  <c r="V988" i="16"/>
  <c r="V989" i="16"/>
  <c r="V990" i="16"/>
  <c r="V991" i="16"/>
  <c r="V992" i="16"/>
  <c r="V993" i="16"/>
  <c r="V994" i="16"/>
  <c r="V995" i="16"/>
  <c r="V996" i="16"/>
  <c r="V997" i="16"/>
  <c r="V998" i="16"/>
  <c r="V999" i="16"/>
  <c r="V1000" i="16"/>
  <c r="V1001" i="16"/>
  <c r="V1002" i="16"/>
  <c r="V1003" i="16"/>
  <c r="V1004" i="16"/>
  <c r="V1005" i="16"/>
  <c r="V1006" i="16"/>
  <c r="V1007" i="16"/>
  <c r="V1008" i="16"/>
  <c r="V1009" i="16"/>
  <c r="V1010" i="16"/>
  <c r="V1011" i="16"/>
  <c r="V1012" i="16"/>
  <c r="V1013" i="16"/>
  <c r="V1014" i="16"/>
  <c r="V1015" i="16"/>
  <c r="V1016" i="16"/>
  <c r="V1017" i="16"/>
  <c r="V1018" i="16"/>
  <c r="V1019" i="16"/>
  <c r="V1020" i="16"/>
  <c r="V1021" i="16"/>
  <c r="V1022" i="16"/>
  <c r="V1023" i="16"/>
  <c r="V1024" i="16"/>
  <c r="V1025" i="16"/>
  <c r="V1026" i="16"/>
  <c r="V1027" i="16"/>
  <c r="V1028" i="16"/>
  <c r="V1029" i="16"/>
  <c r="V1030" i="16"/>
  <c r="V1031" i="16"/>
  <c r="V1032" i="16"/>
  <c r="V1033" i="16"/>
  <c r="V1034" i="16"/>
  <c r="V1035" i="16"/>
  <c r="V1036" i="16"/>
  <c r="V1037" i="16"/>
  <c r="V1038" i="16"/>
  <c r="V1039" i="16"/>
  <c r="V1040" i="16"/>
  <c r="V1041" i="16"/>
  <c r="V1042" i="16"/>
  <c r="V1043" i="16"/>
  <c r="V1044" i="16"/>
  <c r="V1045" i="16"/>
  <c r="V1046" i="16"/>
  <c r="V1047" i="16"/>
  <c r="V1048" i="16"/>
  <c r="V1049" i="16"/>
  <c r="V1050" i="16"/>
  <c r="V1051" i="16"/>
  <c r="V1052" i="16"/>
  <c r="V1053" i="16"/>
  <c r="V1054" i="16"/>
  <c r="V1055" i="16"/>
  <c r="V1056" i="16"/>
  <c r="V1057" i="16"/>
  <c r="V1058" i="16"/>
  <c r="V1059" i="16"/>
  <c r="V1060" i="16"/>
  <c r="V1061" i="16"/>
  <c r="V1062" i="16"/>
  <c r="V1063" i="16"/>
  <c r="V1064" i="16"/>
  <c r="V1065" i="16"/>
  <c r="V1066" i="16"/>
  <c r="V1067" i="16"/>
  <c r="V1068" i="16"/>
  <c r="V1069" i="16"/>
  <c r="V1070" i="16"/>
  <c r="V1071" i="16"/>
  <c r="V1072" i="16"/>
  <c r="V1073" i="16"/>
  <c r="V1074" i="16"/>
  <c r="V1075" i="16"/>
  <c r="V1076" i="16"/>
  <c r="V1077" i="16"/>
  <c r="V1078" i="16"/>
  <c r="V1079" i="16"/>
  <c r="V1080" i="16"/>
  <c r="V1081" i="16"/>
  <c r="V1082" i="16"/>
  <c r="V1083" i="16"/>
  <c r="V1084" i="16"/>
  <c r="V1085" i="16"/>
  <c r="V1086" i="16"/>
  <c r="V1087" i="16"/>
  <c r="V1088" i="16"/>
  <c r="V1089" i="16"/>
  <c r="V1090" i="16"/>
  <c r="V1091" i="16"/>
  <c r="V1092" i="16"/>
  <c r="V1093" i="16"/>
  <c r="V1094" i="16"/>
  <c r="V1095" i="16"/>
  <c r="V1096" i="16"/>
  <c r="V1097" i="16"/>
  <c r="V1098" i="16"/>
  <c r="V1099" i="16"/>
  <c r="V1100" i="16"/>
  <c r="V1101" i="16"/>
  <c r="V1102" i="16"/>
  <c r="V1103" i="16"/>
  <c r="V1104" i="16"/>
  <c r="V1105" i="16"/>
  <c r="V1106" i="16"/>
  <c r="V1107" i="16"/>
  <c r="V1108" i="16"/>
  <c r="V1109" i="16"/>
  <c r="V1110" i="16"/>
  <c r="V1111" i="16"/>
  <c r="V1112" i="16"/>
  <c r="V1113" i="16"/>
  <c r="V1114" i="16"/>
  <c r="V1115" i="16"/>
  <c r="V1116" i="16"/>
  <c r="V1117" i="16"/>
  <c r="V1118" i="16"/>
  <c r="V1119" i="16"/>
  <c r="V1120" i="16"/>
  <c r="V1121" i="16"/>
  <c r="V1122" i="16"/>
  <c r="V1123" i="16"/>
  <c r="V1124" i="16"/>
  <c r="V1125" i="16"/>
  <c r="V1126" i="16"/>
  <c r="V1127" i="16"/>
  <c r="V1128" i="16"/>
  <c r="V1129" i="16"/>
  <c r="V1130" i="16"/>
  <c r="V1131" i="16"/>
  <c r="V1132" i="16"/>
  <c r="V1133" i="16"/>
  <c r="V1134" i="16"/>
  <c r="V1135" i="16"/>
  <c r="V1136" i="16"/>
  <c r="V1137" i="16"/>
  <c r="V1138" i="16"/>
  <c r="V1139" i="16"/>
  <c r="V1140" i="16"/>
  <c r="V1141" i="16"/>
  <c r="V1142" i="16"/>
  <c r="V1143" i="16"/>
  <c r="V1144" i="16"/>
  <c r="V1145" i="16"/>
  <c r="V1146" i="16"/>
  <c r="V1147" i="16"/>
  <c r="V1148" i="16"/>
  <c r="V1149" i="16"/>
  <c r="V1150" i="16"/>
  <c r="V1151" i="16"/>
  <c r="V1152" i="16"/>
  <c r="V1153" i="16"/>
  <c r="V1154" i="16"/>
  <c r="V1155" i="16"/>
  <c r="V1156" i="16"/>
  <c r="V1157" i="16"/>
  <c r="V1158" i="16"/>
  <c r="V1159" i="16"/>
  <c r="V1160" i="16"/>
  <c r="V1161" i="16"/>
  <c r="V1162" i="16"/>
  <c r="V1163" i="16"/>
  <c r="V1164" i="16"/>
  <c r="V1165" i="16"/>
  <c r="V1166" i="16"/>
  <c r="V1167" i="16"/>
  <c r="V1168" i="16"/>
  <c r="V1169" i="16"/>
  <c r="V1170" i="16"/>
  <c r="V1171" i="16"/>
  <c r="V1172" i="16"/>
  <c r="V1173" i="16"/>
  <c r="V1174" i="16"/>
  <c r="V1175" i="16"/>
  <c r="V1176" i="16"/>
  <c r="V1177" i="16"/>
  <c r="V1178" i="16"/>
  <c r="V1179" i="16"/>
  <c r="V1180" i="16"/>
  <c r="V1181" i="16"/>
  <c r="V1182" i="16"/>
  <c r="V1183" i="16"/>
  <c r="V1184" i="16"/>
  <c r="V1185" i="16"/>
  <c r="V1186" i="16"/>
  <c r="V1187" i="16"/>
  <c r="V1188" i="16"/>
  <c r="V1189" i="16"/>
  <c r="V1190" i="16"/>
  <c r="V1191" i="16"/>
  <c r="V1192" i="16"/>
  <c r="V1193" i="16"/>
  <c r="V1194" i="16"/>
  <c r="V1195" i="16"/>
  <c r="V1196" i="16"/>
  <c r="V1197" i="16"/>
  <c r="V1198" i="16"/>
  <c r="V1199" i="16"/>
  <c r="V1200" i="16"/>
  <c r="V1201" i="16"/>
  <c r="V1202" i="16"/>
  <c r="V1203" i="16"/>
  <c r="V1204" i="16"/>
  <c r="V1205" i="16"/>
  <c r="V1206" i="16"/>
  <c r="V1207" i="16"/>
  <c r="V1208" i="16"/>
  <c r="V1209" i="16"/>
  <c r="V1210" i="16"/>
  <c r="V1211" i="16"/>
  <c r="V1212" i="16"/>
  <c r="V1213" i="16"/>
  <c r="V1214" i="16"/>
  <c r="V1215" i="16"/>
  <c r="V1216" i="16"/>
  <c r="V1217" i="16"/>
  <c r="V1218" i="16"/>
  <c r="V1219" i="16"/>
  <c r="V1220" i="16"/>
  <c r="V1221" i="16"/>
  <c r="V1222" i="16"/>
  <c r="V1223" i="16"/>
  <c r="V1224" i="16"/>
  <c r="V1225" i="16"/>
  <c r="V1226" i="16"/>
  <c r="V1227" i="16"/>
  <c r="V1228" i="16"/>
  <c r="V1229" i="16"/>
  <c r="V1230" i="16"/>
  <c r="V1231" i="16"/>
  <c r="V1232" i="16"/>
  <c r="V1233" i="16"/>
  <c r="V1234" i="16"/>
  <c r="V1235" i="16"/>
  <c r="V1236" i="16"/>
  <c r="V1237" i="16"/>
  <c r="V1238" i="16"/>
  <c r="V1239" i="16"/>
  <c r="V1240" i="16"/>
  <c r="V1241" i="16"/>
  <c r="V1242" i="16"/>
  <c r="V1243" i="16"/>
  <c r="V1244" i="16"/>
  <c r="V1245" i="16"/>
  <c r="V1246" i="16"/>
  <c r="V1247" i="16"/>
  <c r="V1248" i="16"/>
  <c r="V1249" i="16"/>
  <c r="V1250" i="16"/>
  <c r="V1251" i="16"/>
  <c r="V1252" i="16"/>
  <c r="V1253" i="16"/>
  <c r="V1254" i="16"/>
  <c r="V1255" i="16"/>
  <c r="V1256" i="16"/>
  <c r="V1257" i="16"/>
  <c r="V1258" i="16"/>
  <c r="V1259" i="16"/>
  <c r="V1260" i="16"/>
  <c r="V1261" i="16"/>
  <c r="V1262" i="16"/>
  <c r="V1263" i="16"/>
  <c r="V1264" i="16"/>
  <c r="V1265" i="16"/>
  <c r="V1266" i="16"/>
  <c r="V1267" i="16"/>
  <c r="V1268" i="16"/>
  <c r="V1269" i="16"/>
  <c r="V1270" i="16"/>
  <c r="V1271" i="16"/>
  <c r="V1272" i="16"/>
  <c r="V1273" i="16"/>
  <c r="V1274" i="16"/>
  <c r="V1275" i="16"/>
  <c r="V1276" i="16"/>
  <c r="V1277" i="16"/>
  <c r="V1278" i="16"/>
  <c r="V1279" i="16"/>
  <c r="V1280" i="16"/>
  <c r="V1281" i="16"/>
  <c r="V1282" i="16"/>
  <c r="V1283" i="16"/>
  <c r="V1284" i="16"/>
  <c r="V1285" i="16"/>
  <c r="V1286" i="16"/>
  <c r="V1287" i="16"/>
  <c r="V1288" i="16"/>
  <c r="V1289" i="16"/>
  <c r="V1290" i="16"/>
  <c r="V1291" i="16"/>
  <c r="V1292" i="16"/>
  <c r="V1293" i="16"/>
  <c r="V1294" i="16"/>
  <c r="V1295" i="16"/>
  <c r="V1296" i="16"/>
  <c r="V1297" i="16"/>
  <c r="V1298" i="16"/>
  <c r="V1299" i="16"/>
  <c r="V1300" i="16"/>
  <c r="V1301" i="16"/>
  <c r="V1302" i="16"/>
  <c r="V1303" i="16"/>
  <c r="V1304" i="16"/>
  <c r="V1305" i="16"/>
  <c r="V1306" i="16"/>
  <c r="V1307" i="16"/>
  <c r="V1308" i="16"/>
  <c r="V1309" i="16"/>
  <c r="V1310" i="16"/>
  <c r="V1311" i="16"/>
  <c r="V1312" i="16"/>
  <c r="V1313" i="16"/>
  <c r="V1314" i="16"/>
  <c r="V1315" i="16"/>
  <c r="V1316" i="16"/>
  <c r="V1317" i="16"/>
  <c r="V1318" i="16"/>
  <c r="V1319" i="16"/>
  <c r="V1320" i="16"/>
  <c r="V1321" i="16"/>
  <c r="V1322" i="16"/>
  <c r="V1323" i="16"/>
  <c r="V1324" i="16"/>
  <c r="V1325" i="16"/>
  <c r="V1326" i="16"/>
  <c r="V1327" i="16"/>
  <c r="V1328" i="16"/>
  <c r="V1329" i="16"/>
  <c r="V1330" i="16"/>
  <c r="V1331" i="16"/>
  <c r="V1332" i="16"/>
  <c r="V1333" i="16"/>
  <c r="V1334" i="16"/>
  <c r="V1335" i="16"/>
  <c r="V1336" i="16"/>
  <c r="V1337" i="16"/>
  <c r="V1338" i="16"/>
  <c r="V1339" i="16"/>
  <c r="V1340" i="16"/>
  <c r="V1341" i="16"/>
  <c r="V1342" i="16"/>
  <c r="V1343" i="16"/>
  <c r="V1344" i="16"/>
  <c r="V1345" i="16"/>
  <c r="V1346" i="16"/>
  <c r="V1347" i="16"/>
  <c r="V1348" i="16"/>
  <c r="V1349" i="16"/>
  <c r="V1350" i="16"/>
  <c r="V1351" i="16"/>
  <c r="V1352" i="16"/>
  <c r="V1353" i="16"/>
  <c r="V1354" i="16"/>
  <c r="V1355" i="16"/>
  <c r="V1356" i="16"/>
  <c r="V1357" i="16"/>
  <c r="V1358" i="16"/>
  <c r="V1359" i="16"/>
  <c r="V1360" i="16"/>
  <c r="V1361" i="16"/>
  <c r="V1362" i="16"/>
  <c r="V1363" i="16"/>
  <c r="V1364" i="16"/>
  <c r="V1365" i="16"/>
  <c r="V1366" i="16"/>
  <c r="V1367" i="16"/>
  <c r="V1368" i="16"/>
  <c r="V1369" i="16"/>
  <c r="V1370" i="16"/>
  <c r="V1371" i="16"/>
  <c r="V1372" i="16"/>
  <c r="V1373" i="16"/>
  <c r="V1374" i="16"/>
  <c r="V1375" i="16"/>
  <c r="V1376" i="16"/>
  <c r="V1377" i="16"/>
  <c r="V1378" i="16"/>
  <c r="V1379" i="16"/>
  <c r="V1380" i="16"/>
  <c r="V1381" i="16"/>
  <c r="V1382" i="16"/>
  <c r="V1383" i="16"/>
  <c r="V1384" i="16"/>
  <c r="V1385" i="16"/>
  <c r="V1386" i="16"/>
  <c r="V1387" i="16"/>
  <c r="V1388" i="16"/>
  <c r="V1389" i="16"/>
  <c r="V1390" i="16"/>
  <c r="V1391" i="16"/>
  <c r="V1392" i="16"/>
  <c r="V1393" i="16"/>
  <c r="V1394" i="16"/>
  <c r="V1395" i="16"/>
  <c r="V1396" i="16"/>
  <c r="V1397" i="16"/>
  <c r="V1398" i="16"/>
  <c r="V1399" i="16"/>
  <c r="V1400" i="16"/>
  <c r="V1401" i="16"/>
  <c r="V1402" i="16"/>
  <c r="V1403" i="16"/>
  <c r="V1404" i="16"/>
  <c r="V1405" i="16"/>
  <c r="V1406" i="16"/>
  <c r="V1407" i="16"/>
  <c r="V1408" i="16"/>
  <c r="V1409" i="16"/>
  <c r="V1410" i="16"/>
  <c r="V1411" i="16"/>
  <c r="V1412" i="16"/>
  <c r="V1413" i="16"/>
  <c r="V1414" i="16"/>
  <c r="V1415" i="16"/>
  <c r="V1416" i="16"/>
  <c r="V1417" i="16"/>
  <c r="V1418" i="16"/>
  <c r="V1419" i="16"/>
  <c r="V1420" i="16"/>
  <c r="V1421" i="16"/>
  <c r="V1422" i="16"/>
  <c r="V1423" i="16"/>
  <c r="V1424" i="16"/>
  <c r="V1425" i="16"/>
  <c r="V1426" i="16"/>
  <c r="V1427" i="16"/>
  <c r="V1428" i="16"/>
  <c r="V1429" i="16"/>
  <c r="V1430" i="16"/>
  <c r="V1431" i="16"/>
  <c r="V1432" i="16"/>
  <c r="V1433" i="16"/>
  <c r="V1434" i="16"/>
  <c r="V1435" i="16"/>
  <c r="V1436" i="16"/>
  <c r="V1437" i="16"/>
  <c r="V1438" i="16"/>
  <c r="V1439" i="16"/>
  <c r="V1440" i="16"/>
  <c r="V1441" i="16"/>
  <c r="V1442" i="16"/>
  <c r="V1443" i="16"/>
  <c r="V1444" i="16"/>
  <c r="V1445" i="16"/>
  <c r="V1446" i="16"/>
  <c r="V1447" i="16"/>
  <c r="V1448" i="16"/>
  <c r="V1449" i="16"/>
  <c r="V1450" i="16"/>
  <c r="V1451" i="16"/>
  <c r="V1452" i="16"/>
  <c r="V1453" i="16"/>
  <c r="V1454" i="16"/>
  <c r="V1455" i="16"/>
  <c r="V1456" i="16"/>
  <c r="V1457" i="16"/>
  <c r="V1458" i="16"/>
  <c r="V1459" i="16"/>
  <c r="V1460" i="16"/>
  <c r="V1461" i="16"/>
  <c r="V1462" i="16"/>
  <c r="V1463" i="16"/>
  <c r="V1464" i="16"/>
  <c r="V1465" i="16"/>
  <c r="V1466" i="16"/>
  <c r="V1467" i="16"/>
  <c r="V1468" i="16"/>
  <c r="V1469" i="16"/>
  <c r="V1470" i="16"/>
  <c r="V1471" i="16"/>
  <c r="V1472" i="16"/>
  <c r="V1473" i="16"/>
  <c r="V1474" i="16"/>
  <c r="V1475" i="16"/>
  <c r="V1476" i="16"/>
  <c r="V1477" i="16"/>
  <c r="V1478" i="16"/>
  <c r="V1479" i="16"/>
  <c r="V1480" i="16"/>
  <c r="V1481" i="16"/>
  <c r="V1482" i="16"/>
  <c r="V1483" i="16"/>
  <c r="V1484" i="16"/>
  <c r="V1485" i="16"/>
  <c r="V1486" i="16"/>
  <c r="V1487" i="16"/>
  <c r="V1488" i="16"/>
  <c r="V1489" i="16"/>
  <c r="V1490" i="16"/>
  <c r="V1491" i="16"/>
  <c r="V1492" i="16"/>
  <c r="V1493" i="16"/>
  <c r="V1494" i="16"/>
  <c r="V1495" i="16"/>
  <c r="V1496" i="16"/>
  <c r="V1497" i="16"/>
  <c r="V1498" i="16"/>
  <c r="V1499" i="16"/>
  <c r="V1500" i="16"/>
  <c r="V1501" i="16"/>
  <c r="V1502" i="16"/>
  <c r="V1503" i="16"/>
  <c r="V1504" i="16"/>
  <c r="V1505" i="16"/>
  <c r="V1506" i="16"/>
  <c r="V1507" i="16"/>
  <c r="V1508" i="16"/>
  <c r="V1509" i="16"/>
  <c r="V1510" i="16"/>
  <c r="V1511" i="16"/>
  <c r="V1512" i="16"/>
  <c r="V1513" i="16"/>
  <c r="V1514" i="16"/>
  <c r="V1515" i="16"/>
  <c r="V1516" i="16"/>
  <c r="V1517" i="16"/>
  <c r="V1518" i="16"/>
  <c r="V1519" i="16"/>
  <c r="V1520" i="16"/>
  <c r="V1521" i="16"/>
  <c r="V1522" i="16"/>
  <c r="V1523" i="16"/>
  <c r="V1524" i="16"/>
  <c r="V1525" i="16"/>
  <c r="V1526" i="16"/>
  <c r="V1527" i="16"/>
  <c r="V1528" i="16"/>
  <c r="V1529" i="16"/>
  <c r="V1530" i="16"/>
  <c r="V1531" i="16"/>
  <c r="V1532" i="16"/>
  <c r="V1533" i="16"/>
  <c r="V1534" i="16"/>
  <c r="V1535" i="16"/>
  <c r="V1536" i="16"/>
  <c r="V1537" i="16"/>
  <c r="V1538" i="16"/>
  <c r="V1539" i="16"/>
  <c r="V1540" i="16"/>
  <c r="V1541" i="16"/>
  <c r="V1542" i="16"/>
  <c r="V1543" i="16"/>
  <c r="V1544" i="16"/>
  <c r="V1545" i="16"/>
  <c r="V1546" i="16"/>
  <c r="V1547" i="16"/>
  <c r="V1548" i="16"/>
  <c r="V1549" i="16"/>
  <c r="V1550" i="16"/>
  <c r="V1551" i="16"/>
  <c r="V1552" i="16"/>
  <c r="V1553" i="16"/>
  <c r="V1554" i="16"/>
  <c r="V1555" i="16"/>
  <c r="V1556" i="16"/>
  <c r="V1557" i="16"/>
  <c r="V1558" i="16"/>
  <c r="V1559" i="16"/>
  <c r="V1560" i="16"/>
  <c r="V1561" i="16"/>
  <c r="V1562" i="16"/>
  <c r="V1563" i="16"/>
  <c r="V1564" i="16"/>
  <c r="V1565" i="16"/>
  <c r="V1566" i="16"/>
  <c r="V1567" i="16"/>
  <c r="V1568" i="16"/>
  <c r="V1569" i="16"/>
  <c r="V1570" i="16"/>
  <c r="V1571" i="16"/>
  <c r="V1572" i="16"/>
  <c r="V1573" i="16"/>
  <c r="V1574" i="16"/>
  <c r="V1575" i="16"/>
  <c r="V1576" i="16"/>
  <c r="V1577" i="16"/>
  <c r="V1578" i="16"/>
  <c r="V1579" i="16"/>
  <c r="V1580" i="16"/>
  <c r="V1581" i="16"/>
  <c r="V1582" i="16"/>
  <c r="V1583" i="16"/>
  <c r="V1584" i="16"/>
  <c r="V1585" i="16"/>
  <c r="V1586" i="16"/>
  <c r="V1587" i="16"/>
  <c r="V1588" i="16"/>
  <c r="V1589" i="16"/>
  <c r="V1590" i="16"/>
  <c r="V1591" i="16"/>
  <c r="V1592" i="16"/>
  <c r="V1593" i="16"/>
  <c r="V1594" i="16"/>
  <c r="V1595" i="16"/>
  <c r="V1596" i="16"/>
  <c r="V1597" i="16"/>
  <c r="V1598" i="16"/>
  <c r="V1599" i="16"/>
  <c r="V1600" i="16"/>
  <c r="V1601" i="16"/>
  <c r="V1602" i="16"/>
  <c r="V1603" i="16"/>
  <c r="V1604" i="16"/>
  <c r="V1605" i="16"/>
  <c r="V1606" i="16"/>
  <c r="V1607" i="16"/>
  <c r="V1608" i="16"/>
  <c r="V1609" i="16"/>
  <c r="V1610" i="16"/>
  <c r="V1611" i="16"/>
  <c r="V1612" i="16"/>
  <c r="V1613" i="16"/>
  <c r="V1614" i="16"/>
  <c r="V1615" i="16"/>
  <c r="V1616" i="16"/>
  <c r="V1617" i="16"/>
  <c r="V1618" i="16"/>
  <c r="V1619" i="16"/>
  <c r="V1620" i="16"/>
  <c r="V1621" i="16"/>
  <c r="V1622" i="16"/>
  <c r="V1623" i="16"/>
  <c r="V1624" i="16"/>
  <c r="V1625" i="16"/>
  <c r="V1626" i="16"/>
  <c r="V1627" i="16"/>
  <c r="V1628" i="16"/>
  <c r="V1629" i="16"/>
  <c r="V1630" i="16"/>
  <c r="V1631" i="16"/>
  <c r="V1632" i="16"/>
  <c r="V1633" i="16"/>
  <c r="V1634" i="16"/>
  <c r="V1635" i="16"/>
  <c r="V1636" i="16"/>
  <c r="V1637" i="16"/>
  <c r="V1638" i="16"/>
  <c r="V1639" i="16"/>
  <c r="V1640" i="16"/>
  <c r="V1641" i="16"/>
  <c r="V1642" i="16"/>
  <c r="V1643" i="16"/>
  <c r="V1644" i="16"/>
  <c r="V1645" i="16"/>
  <c r="V1646" i="16"/>
  <c r="V1647" i="16"/>
  <c r="V1648" i="16"/>
  <c r="V1649" i="16"/>
  <c r="V1650" i="16"/>
  <c r="V1651" i="16"/>
  <c r="V1652" i="16"/>
  <c r="V1653" i="16"/>
  <c r="V1654" i="16"/>
  <c r="V1655" i="16"/>
  <c r="V1656" i="16"/>
  <c r="V1657" i="16"/>
  <c r="V1658" i="16"/>
  <c r="V1659" i="16"/>
  <c r="V1660" i="16"/>
  <c r="V1661" i="16"/>
  <c r="V1662" i="16"/>
  <c r="V1663" i="16"/>
  <c r="V1664" i="16"/>
  <c r="V1665" i="16"/>
  <c r="V1666" i="16"/>
  <c r="V1667" i="16"/>
  <c r="V1668" i="16"/>
  <c r="V1669" i="16"/>
  <c r="V1670" i="16"/>
  <c r="V1671" i="16"/>
  <c r="V1672" i="16"/>
  <c r="V1673" i="16"/>
  <c r="V1674" i="16"/>
  <c r="V1675" i="16"/>
  <c r="V1676" i="16"/>
  <c r="V1677" i="16"/>
  <c r="V1678" i="16"/>
  <c r="V1679" i="16"/>
  <c r="V1680" i="16"/>
  <c r="V1681" i="16"/>
  <c r="V1682" i="16"/>
  <c r="V1683" i="16"/>
  <c r="V1684" i="16"/>
  <c r="V1685" i="16"/>
  <c r="V1686" i="16"/>
  <c r="V1687" i="16"/>
  <c r="V1688" i="16"/>
  <c r="V1689" i="16"/>
  <c r="V1690" i="16"/>
  <c r="V1691" i="16"/>
  <c r="V1692" i="16"/>
  <c r="V1693" i="16"/>
  <c r="V1694" i="16"/>
  <c r="V1695" i="16"/>
  <c r="V1696" i="16"/>
  <c r="V1697" i="16"/>
  <c r="V1698" i="16"/>
  <c r="V1699" i="16"/>
  <c r="V1700" i="16"/>
  <c r="V1701" i="16"/>
  <c r="V1702" i="16"/>
  <c r="V1703" i="16"/>
  <c r="V1704" i="16"/>
  <c r="V1705" i="16"/>
  <c r="V1706" i="16"/>
  <c r="V1707" i="16"/>
  <c r="V1708" i="16"/>
  <c r="V1709" i="16"/>
  <c r="V1710" i="16"/>
  <c r="V1711" i="16"/>
  <c r="V1712" i="16"/>
  <c r="V1713" i="16"/>
  <c r="V1714" i="16"/>
  <c r="V1715" i="16"/>
  <c r="V1716" i="16"/>
  <c r="V1717" i="16"/>
  <c r="V1718" i="16"/>
  <c r="V1719" i="16"/>
  <c r="V1720" i="16"/>
  <c r="V1721" i="16"/>
  <c r="V1722" i="16"/>
  <c r="V1723" i="16"/>
  <c r="V1724" i="16"/>
  <c r="V1725" i="16"/>
  <c r="V1726" i="16"/>
  <c r="V1727" i="16"/>
  <c r="V1728" i="16"/>
  <c r="V1729" i="16"/>
  <c r="V1730" i="16"/>
  <c r="V1731" i="16"/>
  <c r="V1732" i="16"/>
  <c r="V1733" i="16"/>
  <c r="V1734" i="16"/>
  <c r="V1735" i="16"/>
  <c r="V1736" i="16"/>
  <c r="V1737" i="16"/>
  <c r="V1738" i="16"/>
  <c r="V1739" i="16"/>
  <c r="V1740" i="16"/>
  <c r="V1741" i="16"/>
  <c r="V1742" i="16"/>
  <c r="V1743" i="16"/>
  <c r="V1744" i="16"/>
  <c r="V1745" i="16"/>
  <c r="V1746" i="16"/>
  <c r="V1747" i="16"/>
  <c r="V1748" i="16"/>
  <c r="V1749" i="16"/>
  <c r="V1750" i="16"/>
  <c r="V1751" i="16"/>
  <c r="V1752" i="16"/>
  <c r="V1753" i="16"/>
  <c r="V1754" i="16"/>
  <c r="V1755" i="16"/>
  <c r="V1756" i="16"/>
  <c r="V1757" i="16"/>
  <c r="V1758" i="16"/>
  <c r="V1759" i="16"/>
  <c r="V1760" i="16"/>
  <c r="V1761" i="16"/>
  <c r="V1762" i="16"/>
  <c r="V1763" i="16"/>
  <c r="V1764" i="16"/>
  <c r="V1765" i="16"/>
  <c r="V1766" i="16"/>
  <c r="V1767" i="16"/>
  <c r="V1768" i="16"/>
  <c r="V1769" i="16"/>
  <c r="V1770" i="16"/>
  <c r="V1771" i="16"/>
  <c r="V1772" i="16"/>
  <c r="V1773" i="16"/>
  <c r="V1774" i="16"/>
  <c r="V1775" i="16"/>
  <c r="V1776" i="16"/>
  <c r="V1777" i="16"/>
  <c r="V1778" i="16"/>
  <c r="V1779" i="16"/>
  <c r="V1780" i="16"/>
  <c r="V1781" i="16"/>
  <c r="V1782" i="16"/>
  <c r="V1783" i="16"/>
  <c r="V1784" i="16"/>
  <c r="V1785" i="16"/>
  <c r="V1786" i="16"/>
  <c r="V1787" i="16"/>
  <c r="V1788" i="16"/>
  <c r="V1789" i="16"/>
  <c r="V1790" i="16"/>
  <c r="V1791" i="16"/>
  <c r="V1792" i="16"/>
  <c r="V1793" i="16"/>
  <c r="V1794" i="16"/>
  <c r="V1795" i="16"/>
  <c r="V1796" i="16"/>
  <c r="V1797" i="16"/>
  <c r="V1798" i="16"/>
  <c r="V1799" i="16"/>
  <c r="V1800" i="16"/>
  <c r="V1801" i="16"/>
  <c r="V1802" i="16"/>
  <c r="V1803" i="16"/>
  <c r="V1804" i="16"/>
  <c r="V1805" i="16"/>
  <c r="V1806" i="16"/>
  <c r="V1807" i="16"/>
  <c r="V1808" i="16"/>
  <c r="V1809" i="16"/>
  <c r="V1810" i="16"/>
  <c r="V1811" i="16"/>
  <c r="V1812" i="16"/>
  <c r="V1813" i="16"/>
  <c r="V1814" i="16"/>
  <c r="V1815" i="16"/>
  <c r="V1816" i="16"/>
  <c r="V1817" i="16"/>
  <c r="V1818" i="16"/>
  <c r="V1819" i="16"/>
  <c r="V1820" i="16"/>
  <c r="V1821" i="16"/>
  <c r="V1822" i="16"/>
  <c r="V1823" i="16"/>
  <c r="V1824" i="16"/>
  <c r="V1825" i="16"/>
  <c r="V1826" i="16"/>
  <c r="V1827" i="16"/>
  <c r="V1828" i="16"/>
  <c r="V1829" i="16"/>
  <c r="V1830" i="16"/>
  <c r="V1831" i="16"/>
  <c r="V1832" i="16"/>
  <c r="V1833" i="16"/>
  <c r="V1834" i="16"/>
  <c r="V1835" i="16"/>
  <c r="V1836" i="16"/>
  <c r="V1837" i="16"/>
  <c r="V1838" i="16"/>
  <c r="V1839" i="16"/>
  <c r="V1840" i="16"/>
  <c r="V1841" i="16"/>
  <c r="V1842" i="16"/>
  <c r="V1843" i="16"/>
  <c r="V1844" i="16"/>
  <c r="V1845" i="16"/>
  <c r="V1846" i="16"/>
  <c r="V1847" i="16"/>
  <c r="V1848" i="16"/>
  <c r="V1849" i="16"/>
  <c r="V1850" i="16"/>
  <c r="V1851" i="16"/>
  <c r="V1852" i="16"/>
  <c r="V1853" i="16"/>
  <c r="V1854" i="16"/>
  <c r="V1855" i="16"/>
  <c r="V1856" i="16"/>
  <c r="V1857" i="16"/>
  <c r="V1858" i="16"/>
  <c r="V1859" i="16"/>
  <c r="V1860" i="16"/>
  <c r="V1861" i="16"/>
  <c r="V1862" i="16"/>
  <c r="V1863" i="16"/>
  <c r="V1864" i="16"/>
  <c r="V1865" i="16"/>
  <c r="V1866" i="16"/>
  <c r="V1867" i="16"/>
  <c r="V1868" i="16"/>
  <c r="V1869" i="16"/>
  <c r="V1870" i="16"/>
  <c r="V1871" i="16"/>
  <c r="V1872" i="16"/>
  <c r="V1873" i="16"/>
  <c r="V1874" i="16"/>
  <c r="V1875" i="16"/>
  <c r="V1876" i="16"/>
  <c r="V1877" i="16"/>
  <c r="V1878" i="16"/>
  <c r="V1879" i="16"/>
  <c r="V1880" i="16"/>
  <c r="V1881" i="16"/>
  <c r="V1882" i="16"/>
  <c r="V1883" i="16"/>
  <c r="V1884" i="16"/>
  <c r="V1885" i="16"/>
  <c r="V1886" i="16"/>
  <c r="V1887" i="16"/>
  <c r="V1888" i="16"/>
  <c r="V1889" i="16"/>
  <c r="V1890" i="16"/>
  <c r="V1891" i="16"/>
  <c r="V1892" i="16"/>
  <c r="V1893" i="16"/>
  <c r="V1894" i="16"/>
  <c r="V1895" i="16"/>
  <c r="V1896" i="16"/>
  <c r="V1897" i="16"/>
  <c r="V1898" i="16"/>
  <c r="V1899" i="16"/>
  <c r="V1900" i="16"/>
  <c r="V1901" i="16"/>
  <c r="V1902" i="16"/>
  <c r="V1903" i="16"/>
  <c r="V1904" i="16"/>
  <c r="V1905" i="16"/>
  <c r="V1906" i="16"/>
  <c r="V1907" i="16"/>
  <c r="V1908" i="16"/>
  <c r="V1909" i="16"/>
  <c r="V1910" i="16"/>
  <c r="V1911" i="16"/>
  <c r="V1912" i="16"/>
  <c r="V1913" i="16"/>
  <c r="V1914" i="16"/>
  <c r="V1915" i="16"/>
  <c r="V1916" i="16"/>
  <c r="V1917" i="16"/>
  <c r="V1918" i="16"/>
  <c r="V1919" i="16"/>
  <c r="V1920" i="16"/>
  <c r="V1921" i="16"/>
  <c r="V1922" i="16"/>
  <c r="V1923" i="16"/>
  <c r="V1924" i="16"/>
  <c r="V1925" i="16"/>
  <c r="V1926" i="16"/>
  <c r="V1927" i="16"/>
  <c r="V1928" i="16"/>
  <c r="V1929" i="16"/>
  <c r="V1930" i="16"/>
  <c r="V1931" i="16"/>
  <c r="V1932" i="16"/>
  <c r="V1933" i="16"/>
  <c r="V1934" i="16"/>
  <c r="V1935" i="16"/>
  <c r="V1936" i="16"/>
  <c r="V1937" i="16"/>
  <c r="V1938" i="16"/>
  <c r="V1939" i="16"/>
  <c r="V1940" i="16"/>
  <c r="V1941" i="16"/>
  <c r="V1942" i="16"/>
  <c r="V1943" i="16"/>
  <c r="V1944" i="16"/>
  <c r="V1945" i="16"/>
  <c r="V1946" i="16"/>
  <c r="V1947" i="16"/>
  <c r="V1948" i="16"/>
  <c r="V1949" i="16"/>
  <c r="V1950" i="16"/>
  <c r="V1951" i="16"/>
  <c r="V1952" i="16"/>
  <c r="V1953" i="16"/>
  <c r="V1954" i="16"/>
  <c r="V1955" i="16"/>
  <c r="V1956" i="16"/>
  <c r="V1957" i="16"/>
  <c r="V1958" i="16"/>
  <c r="V1959" i="16"/>
  <c r="V1960" i="16"/>
  <c r="V1961" i="16"/>
  <c r="V1962" i="16"/>
  <c r="V1963" i="16"/>
  <c r="V1964" i="16"/>
  <c r="V1965" i="16"/>
  <c r="V1966" i="16"/>
  <c r="V1967" i="16"/>
  <c r="V1968" i="16"/>
  <c r="V1969" i="16"/>
  <c r="V1970" i="16"/>
  <c r="V1971" i="16"/>
  <c r="V1972" i="16"/>
  <c r="V1973" i="16"/>
  <c r="V1974" i="16"/>
  <c r="V1975" i="16"/>
  <c r="V1976" i="16"/>
  <c r="V1977" i="16"/>
  <c r="V1978" i="16"/>
  <c r="V1979" i="16"/>
  <c r="V1980" i="16"/>
  <c r="V1981" i="16"/>
  <c r="V1982" i="16"/>
  <c r="V1983" i="16"/>
  <c r="V1984" i="16"/>
  <c r="V1985" i="16"/>
  <c r="V1986" i="16"/>
  <c r="V1987" i="16"/>
  <c r="V1988" i="16"/>
  <c r="V1989" i="16"/>
  <c r="V1990" i="16"/>
  <c r="V1991" i="16"/>
  <c r="V1992" i="16"/>
  <c r="V1993" i="16"/>
  <c r="V1994" i="16"/>
  <c r="V1995" i="16"/>
  <c r="V1996" i="16"/>
  <c r="V1997" i="16"/>
  <c r="V1998" i="16"/>
  <c r="V1999" i="16"/>
  <c r="V2000" i="16"/>
  <c r="V2001" i="16"/>
  <c r="V2002" i="16"/>
  <c r="V2003" i="16"/>
  <c r="V2004" i="16"/>
  <c r="V2005" i="16"/>
  <c r="V2006" i="16"/>
  <c r="V2007" i="16"/>
  <c r="V2008" i="16"/>
  <c r="V2009" i="16"/>
  <c r="V2010" i="16"/>
  <c r="V2011" i="16"/>
  <c r="V2012" i="16"/>
  <c r="V2013" i="16"/>
  <c r="V2014" i="16"/>
  <c r="V2015" i="16"/>
  <c r="V2016" i="16"/>
  <c r="V2017" i="16"/>
  <c r="V2018" i="16"/>
  <c r="V2019" i="16"/>
  <c r="V2020" i="16"/>
  <c r="V2021" i="16"/>
  <c r="V2022" i="16"/>
  <c r="V2023" i="16"/>
  <c r="V2024" i="16"/>
  <c r="V2025" i="16"/>
  <c r="V2026" i="16"/>
  <c r="V2027" i="16"/>
  <c r="V2028" i="16"/>
  <c r="V2029" i="16"/>
  <c r="V2030" i="16"/>
  <c r="V2031" i="16"/>
  <c r="V2032" i="16"/>
  <c r="V2033" i="16"/>
  <c r="V2034" i="16"/>
  <c r="V2035" i="16"/>
  <c r="V2036" i="16"/>
  <c r="V2037" i="16"/>
  <c r="V2038" i="16"/>
  <c r="V2039" i="16"/>
  <c r="V2040" i="16"/>
  <c r="V2041" i="16"/>
  <c r="V2042" i="16"/>
  <c r="V2043" i="16"/>
  <c r="V2044" i="16"/>
  <c r="V2045" i="16"/>
  <c r="V2046" i="16"/>
  <c r="V2047" i="16"/>
  <c r="V2048" i="16"/>
  <c r="V2049" i="16"/>
  <c r="V2050" i="16"/>
  <c r="V2051" i="16"/>
  <c r="V2052" i="16"/>
  <c r="V2053" i="16"/>
  <c r="V2054" i="16"/>
  <c r="V2055" i="16"/>
  <c r="V2056" i="16"/>
  <c r="V2057" i="16"/>
  <c r="V2058" i="16"/>
  <c r="V2059" i="16"/>
  <c r="V2060" i="16"/>
  <c r="V2061" i="16"/>
  <c r="V2062" i="16"/>
  <c r="V2063" i="16"/>
  <c r="V2064" i="16"/>
  <c r="V2065" i="16"/>
  <c r="V2066" i="16"/>
  <c r="V2067" i="16"/>
  <c r="V2068" i="16"/>
  <c r="V2069" i="16"/>
  <c r="V2070" i="16"/>
  <c r="V2071" i="16"/>
  <c r="V2072" i="16"/>
  <c r="V2073" i="16"/>
  <c r="V2074" i="16"/>
  <c r="V2075" i="16"/>
  <c r="V2076" i="16"/>
  <c r="V2077" i="16"/>
  <c r="V2078" i="16"/>
  <c r="V2079" i="16"/>
  <c r="V2080" i="16"/>
  <c r="V2081" i="16"/>
  <c r="V2082" i="16"/>
  <c r="V2083" i="16"/>
  <c r="V2084" i="16"/>
  <c r="V2085" i="16"/>
  <c r="V2086" i="16"/>
  <c r="V2087" i="16"/>
  <c r="V2088" i="16"/>
  <c r="V2089" i="16"/>
  <c r="V2090" i="16"/>
  <c r="V2091" i="16"/>
  <c r="V2092" i="16"/>
  <c r="V2093" i="16"/>
  <c r="V2094" i="16"/>
  <c r="V2095" i="16"/>
  <c r="V2096" i="16"/>
  <c r="V2097" i="16"/>
  <c r="V2098" i="16"/>
  <c r="V2099" i="16"/>
  <c r="V2100" i="16"/>
  <c r="V2101" i="16"/>
  <c r="V2102" i="16"/>
  <c r="V2103" i="16"/>
  <c r="V2104" i="16"/>
  <c r="V2105" i="16"/>
  <c r="V2106" i="16"/>
  <c r="V2107" i="16"/>
  <c r="V2108" i="16"/>
  <c r="V2109" i="16"/>
  <c r="V2110" i="16"/>
  <c r="V2111" i="16"/>
  <c r="V2112" i="16"/>
  <c r="V2113" i="16"/>
  <c r="V2114" i="16"/>
  <c r="V2115" i="16"/>
  <c r="V2116" i="16"/>
  <c r="V2117" i="16"/>
  <c r="V2118" i="16"/>
  <c r="V2119" i="16"/>
  <c r="V2120" i="16"/>
  <c r="V2121" i="16"/>
  <c r="V2122" i="16"/>
  <c r="V2123" i="16"/>
  <c r="V2124" i="16"/>
  <c r="V2125" i="16"/>
  <c r="V2126" i="16"/>
  <c r="V2127" i="16"/>
  <c r="V2128" i="16"/>
  <c r="V2129" i="16"/>
  <c r="V2130" i="16"/>
  <c r="V2131" i="16"/>
  <c r="V2132" i="16"/>
  <c r="V2133" i="16"/>
  <c r="V2134" i="16"/>
  <c r="V2135" i="16"/>
  <c r="V2136" i="16"/>
  <c r="V2137" i="16"/>
  <c r="V2138" i="16"/>
  <c r="V2139" i="16"/>
  <c r="V2140" i="16"/>
  <c r="V2141" i="16"/>
  <c r="V2142" i="16"/>
  <c r="V2143" i="16"/>
  <c r="V2144" i="16"/>
  <c r="V2145" i="16"/>
  <c r="V2146" i="16"/>
  <c r="V2147" i="16"/>
  <c r="V2148" i="16"/>
  <c r="V2149" i="16"/>
  <c r="V2150" i="16"/>
  <c r="V2151" i="16"/>
  <c r="V2152" i="16"/>
  <c r="V2153" i="16"/>
  <c r="V2154" i="16"/>
  <c r="V2155" i="16"/>
  <c r="V2156" i="16"/>
  <c r="V2157" i="16"/>
  <c r="V2158" i="16"/>
  <c r="V2159" i="16"/>
  <c r="V2160" i="16"/>
  <c r="V2161" i="16"/>
  <c r="V2162" i="16"/>
  <c r="V2163" i="16"/>
  <c r="V2164" i="16"/>
  <c r="V2165" i="16"/>
  <c r="V2166" i="16"/>
  <c r="V2167" i="16"/>
  <c r="V2168" i="16"/>
  <c r="V2169" i="16"/>
  <c r="V2170" i="16"/>
  <c r="V2171" i="16"/>
  <c r="V2172" i="16"/>
  <c r="V2173" i="16"/>
  <c r="V2174" i="16"/>
  <c r="V2175" i="16"/>
  <c r="V2176" i="16"/>
  <c r="V2177" i="16"/>
  <c r="V2178" i="16"/>
  <c r="V2179" i="16"/>
  <c r="V2180" i="16"/>
  <c r="V2181" i="16"/>
  <c r="V2182" i="16"/>
  <c r="V2183" i="16"/>
  <c r="V2184" i="16"/>
  <c r="V2185" i="16"/>
  <c r="V2186" i="16"/>
  <c r="V2187" i="16"/>
  <c r="V2188" i="16"/>
  <c r="V2189" i="16"/>
  <c r="V2190" i="16"/>
  <c r="V2191" i="16"/>
  <c r="V2192" i="16"/>
  <c r="V2193" i="16"/>
  <c r="V2194" i="16"/>
  <c r="V2195" i="16"/>
  <c r="V2196" i="16"/>
  <c r="V2197" i="16"/>
  <c r="V2198" i="16"/>
  <c r="V2199" i="16"/>
  <c r="V2200" i="16"/>
  <c r="V2201" i="16"/>
  <c r="V2202" i="16"/>
  <c r="V2203" i="16"/>
  <c r="V2204" i="16"/>
  <c r="V2205" i="16"/>
  <c r="V2206" i="16"/>
  <c r="V2207" i="16"/>
  <c r="V2208" i="16"/>
  <c r="V2209" i="16"/>
  <c r="V2210" i="16"/>
  <c r="V2211" i="16"/>
  <c r="V2212" i="16"/>
  <c r="V2213" i="16"/>
  <c r="V2214" i="16"/>
  <c r="V2215" i="16"/>
  <c r="V2216" i="16"/>
  <c r="V2217" i="16"/>
  <c r="V2218" i="16"/>
  <c r="V2219" i="16"/>
  <c r="V2220" i="16"/>
  <c r="V2221" i="16"/>
  <c r="V2222" i="16"/>
  <c r="V2223" i="16"/>
  <c r="V2224" i="16"/>
  <c r="V2225" i="16"/>
  <c r="V2226" i="16"/>
  <c r="V2227" i="16"/>
  <c r="V2228" i="16"/>
  <c r="V2229" i="16"/>
  <c r="V2230" i="16"/>
  <c r="V2231" i="16"/>
  <c r="V2232" i="16"/>
  <c r="V2233" i="16"/>
  <c r="V2234" i="16"/>
  <c r="V2235" i="16"/>
  <c r="V2236" i="16"/>
  <c r="V2237" i="16"/>
  <c r="V2238" i="16"/>
  <c r="V2239" i="16"/>
  <c r="V2240" i="16"/>
  <c r="V2241" i="16"/>
  <c r="V2242" i="16"/>
  <c r="V2243" i="16"/>
  <c r="V2244" i="16"/>
  <c r="V2245" i="16"/>
  <c r="V2246" i="16"/>
  <c r="V2247" i="16"/>
  <c r="V2248" i="16"/>
  <c r="V2249" i="16"/>
  <c r="V2250" i="16"/>
  <c r="V2251" i="16"/>
  <c r="V2252" i="16"/>
  <c r="V2253" i="16"/>
  <c r="V2254" i="16"/>
  <c r="V2255" i="16"/>
  <c r="V2256" i="16"/>
  <c r="V2257" i="16"/>
  <c r="V2258" i="16"/>
  <c r="V2259" i="16"/>
  <c r="V2260" i="16"/>
  <c r="V2261" i="16"/>
  <c r="V2262" i="16"/>
  <c r="V2263" i="16"/>
  <c r="V2264" i="16"/>
  <c r="V2265" i="16"/>
  <c r="V2266" i="16"/>
  <c r="V2267" i="16"/>
  <c r="V2268" i="16"/>
  <c r="V2269" i="16"/>
  <c r="V2270" i="16"/>
  <c r="V2271" i="16"/>
  <c r="V2272" i="16"/>
  <c r="V2273" i="16"/>
  <c r="V2274" i="16"/>
  <c r="V2275" i="16"/>
  <c r="V2276" i="16"/>
  <c r="V2277" i="16"/>
  <c r="V2278" i="16"/>
  <c r="V2279" i="16"/>
  <c r="V2280" i="16"/>
  <c r="V2281" i="16"/>
  <c r="V2282" i="16"/>
  <c r="V2283" i="16"/>
  <c r="V2284" i="16"/>
  <c r="V2285" i="16"/>
  <c r="V2286" i="16"/>
  <c r="V2287" i="16"/>
  <c r="V2288" i="16"/>
  <c r="V2289" i="16"/>
  <c r="V2290" i="16"/>
  <c r="V2291" i="16"/>
  <c r="V2292" i="16"/>
  <c r="V2293" i="16"/>
  <c r="V2294" i="16"/>
  <c r="V2295" i="16"/>
  <c r="V2296" i="16"/>
  <c r="V2297" i="16"/>
  <c r="V2298" i="16"/>
  <c r="V2299" i="16"/>
  <c r="V2300" i="16"/>
  <c r="V2301" i="16"/>
  <c r="V2302" i="16"/>
  <c r="V2303" i="16"/>
  <c r="V2304" i="16"/>
  <c r="V2305" i="16"/>
  <c r="V2306" i="16"/>
  <c r="V2307" i="16"/>
  <c r="V2308" i="16"/>
  <c r="V2309" i="16"/>
  <c r="V2310" i="16"/>
  <c r="V2311" i="16"/>
  <c r="V2312" i="16"/>
  <c r="V2313" i="16"/>
  <c r="V2314" i="16"/>
  <c r="V2315" i="16"/>
  <c r="V2316" i="16"/>
  <c r="V2317" i="16"/>
  <c r="V2318" i="16"/>
  <c r="V2319" i="16"/>
  <c r="V2320" i="16"/>
  <c r="V2321" i="16"/>
  <c r="V2322" i="16"/>
  <c r="V2323" i="16"/>
  <c r="V2324" i="16"/>
  <c r="V2325" i="16"/>
  <c r="V2326" i="16"/>
  <c r="V2327" i="16"/>
  <c r="V2328" i="16"/>
  <c r="V2329" i="16"/>
  <c r="V2330" i="16"/>
  <c r="V2331" i="16"/>
  <c r="V2332" i="16"/>
  <c r="V2333" i="16"/>
  <c r="V2334" i="16"/>
  <c r="V2335" i="16"/>
  <c r="V2336" i="16"/>
  <c r="V2337" i="16"/>
  <c r="V2338" i="16"/>
  <c r="V2339" i="16"/>
  <c r="V2340" i="16"/>
  <c r="V2341" i="16"/>
  <c r="V2342" i="16"/>
  <c r="V2343" i="16"/>
  <c r="V2344" i="16"/>
  <c r="V2345" i="16"/>
  <c r="V2346" i="16"/>
  <c r="V2347" i="16"/>
  <c r="V2348" i="16"/>
  <c r="V2349" i="16"/>
  <c r="V2350" i="16"/>
  <c r="V2351" i="16"/>
  <c r="V2352" i="16"/>
  <c r="V2353" i="16"/>
  <c r="V2354" i="16"/>
  <c r="V2355" i="16"/>
  <c r="V2356" i="16"/>
  <c r="V2357" i="16"/>
  <c r="V2358" i="16"/>
  <c r="V2359" i="16"/>
  <c r="V2360" i="16"/>
  <c r="V2361" i="16"/>
  <c r="V2362" i="16"/>
  <c r="V2363" i="16"/>
  <c r="V2364" i="16"/>
  <c r="V2365" i="16"/>
  <c r="V2366" i="16"/>
  <c r="V2367" i="16"/>
  <c r="V2368" i="16"/>
  <c r="V2369" i="16"/>
  <c r="V2370" i="16"/>
  <c r="V2371" i="16"/>
  <c r="V2372" i="16"/>
  <c r="V2373" i="16"/>
  <c r="V2374" i="16"/>
  <c r="V2375" i="16"/>
  <c r="V2376" i="16"/>
  <c r="V2377" i="16"/>
  <c r="V2378" i="16"/>
  <c r="V2379" i="16"/>
  <c r="V2380" i="16"/>
  <c r="V2381" i="16"/>
  <c r="V2382" i="16"/>
  <c r="V2383" i="16"/>
  <c r="V2384" i="16"/>
  <c r="V2385" i="16"/>
  <c r="V2386" i="16"/>
  <c r="V2387" i="16"/>
  <c r="V2388" i="16"/>
  <c r="V2389" i="16"/>
  <c r="V2390" i="16"/>
  <c r="V2391" i="16"/>
  <c r="V2392" i="16"/>
  <c r="V2393" i="16"/>
  <c r="V2394" i="16"/>
  <c r="V2395" i="16"/>
  <c r="V2396" i="16"/>
  <c r="V2397" i="16"/>
  <c r="V2398" i="16"/>
  <c r="V2399" i="16"/>
  <c r="V2400" i="16"/>
  <c r="V2401" i="16"/>
  <c r="V2402" i="16"/>
  <c r="V2403" i="16"/>
  <c r="V2404" i="16"/>
  <c r="V2405" i="16"/>
  <c r="V2406" i="16"/>
  <c r="V2407" i="16"/>
  <c r="V2408" i="16"/>
  <c r="V2409" i="16"/>
  <c r="V2410" i="16"/>
  <c r="V2411" i="16"/>
  <c r="V2412" i="16"/>
  <c r="V2413" i="16"/>
  <c r="V2414" i="16"/>
  <c r="V2415" i="16"/>
  <c r="V2416" i="16"/>
  <c r="V2417" i="16"/>
  <c r="V2418" i="16"/>
  <c r="V2419" i="16"/>
  <c r="V2420" i="16"/>
  <c r="V2421" i="16"/>
  <c r="V2422" i="16"/>
  <c r="V2423" i="16"/>
  <c r="V2424" i="16"/>
  <c r="V2425" i="16"/>
  <c r="V2426" i="16"/>
  <c r="V2427" i="16"/>
  <c r="V2428" i="16"/>
  <c r="V2429" i="16"/>
  <c r="V2430" i="16"/>
  <c r="V2431" i="16"/>
  <c r="V2432" i="16"/>
  <c r="V2433" i="16"/>
  <c r="V2434" i="16"/>
  <c r="V2435" i="16"/>
  <c r="V2436" i="16"/>
  <c r="V2437" i="16"/>
  <c r="V2438" i="16"/>
  <c r="V2439" i="16"/>
  <c r="V2440" i="16"/>
  <c r="V2441" i="16"/>
  <c r="V2442" i="16"/>
  <c r="V2443" i="16"/>
  <c r="V2444" i="16"/>
  <c r="V2445" i="16"/>
  <c r="V2446" i="16"/>
  <c r="V2447" i="16"/>
  <c r="V2448" i="16"/>
  <c r="V2449" i="16"/>
  <c r="V2450" i="16"/>
  <c r="V2451" i="16"/>
  <c r="V2452" i="16"/>
  <c r="V2453" i="16"/>
  <c r="V2454" i="16"/>
  <c r="V2455" i="16"/>
  <c r="V2456" i="16"/>
  <c r="V2457" i="16"/>
  <c r="V2458" i="16"/>
  <c r="V2459" i="16"/>
  <c r="V2460" i="16"/>
  <c r="V2461" i="16"/>
  <c r="V2462" i="16"/>
  <c r="V2463" i="16"/>
  <c r="V2464" i="16"/>
  <c r="V2465" i="16"/>
  <c r="V2466" i="16"/>
  <c r="V2467" i="16"/>
  <c r="V2468" i="16"/>
  <c r="V2469" i="16"/>
  <c r="V2470" i="16"/>
  <c r="V2471" i="16"/>
  <c r="V2472" i="16"/>
  <c r="V2473" i="16"/>
  <c r="V2474" i="16"/>
  <c r="V2475" i="16"/>
  <c r="V2476" i="16"/>
  <c r="V2477" i="16"/>
  <c r="V2478" i="16"/>
  <c r="V2479" i="16"/>
  <c r="V2480" i="16"/>
  <c r="V2481" i="16"/>
  <c r="V2482" i="16"/>
  <c r="V2483" i="16"/>
  <c r="V2484" i="16"/>
  <c r="V2485" i="16"/>
  <c r="V2486" i="16"/>
  <c r="V2487" i="16"/>
  <c r="V2488" i="16"/>
  <c r="V2489" i="16"/>
  <c r="V2490" i="16"/>
  <c r="V2491" i="16"/>
  <c r="V2492" i="16"/>
  <c r="V2493" i="16"/>
  <c r="V2494" i="16"/>
  <c r="V2495" i="16"/>
  <c r="V2496" i="16"/>
  <c r="V2497" i="16"/>
  <c r="V2498" i="16"/>
  <c r="V2499" i="16"/>
  <c r="V2500" i="16"/>
  <c r="V2501" i="16"/>
  <c r="V2502" i="16"/>
  <c r="V2503" i="16"/>
  <c r="V2504" i="16"/>
  <c r="V2505" i="16"/>
  <c r="V2506" i="16"/>
  <c r="V2507" i="16"/>
  <c r="V2508" i="16"/>
  <c r="V2509" i="16"/>
  <c r="V2510" i="16"/>
  <c r="V2511" i="16"/>
  <c r="V2512" i="16"/>
  <c r="V2513" i="16"/>
  <c r="V2514" i="16"/>
  <c r="V2515" i="16"/>
  <c r="V2516" i="16"/>
  <c r="V2517" i="16"/>
  <c r="V2518" i="16"/>
  <c r="V2519" i="16"/>
  <c r="V2520" i="16"/>
  <c r="V2521" i="16"/>
  <c r="V2522" i="16"/>
  <c r="V2523" i="16"/>
  <c r="V2524" i="16"/>
  <c r="V2525" i="16"/>
  <c r="V2526" i="16"/>
  <c r="V2527" i="16"/>
  <c r="V2528" i="16"/>
  <c r="V2529" i="16"/>
  <c r="V2530" i="16"/>
  <c r="V2531" i="16"/>
  <c r="V2532" i="16"/>
  <c r="V2533" i="16"/>
  <c r="V2534" i="16"/>
  <c r="V2535" i="16"/>
  <c r="V2536" i="16"/>
  <c r="V2537" i="16"/>
  <c r="V2538" i="16"/>
  <c r="V2539" i="16"/>
  <c r="V2540" i="16"/>
  <c r="V2541" i="16"/>
  <c r="V2542" i="16"/>
  <c r="V2543" i="16"/>
  <c r="V2544" i="16"/>
  <c r="V2545" i="16"/>
  <c r="V2546" i="16"/>
  <c r="V2547" i="16"/>
  <c r="V2548" i="16"/>
  <c r="V2549" i="16"/>
  <c r="V2550" i="16"/>
  <c r="V2551" i="16"/>
  <c r="V2552" i="16"/>
  <c r="V2553" i="16"/>
  <c r="V2554" i="16"/>
  <c r="V2555" i="16"/>
  <c r="V2556" i="16"/>
  <c r="V2557" i="16"/>
  <c r="V2558" i="16"/>
  <c r="V2559" i="16"/>
  <c r="V2560" i="16"/>
  <c r="V2561" i="16"/>
  <c r="V2562" i="16"/>
  <c r="V2563" i="16"/>
  <c r="V2564" i="16"/>
  <c r="V2565" i="16"/>
  <c r="V2566" i="16"/>
  <c r="V2567" i="16"/>
  <c r="V2568" i="16"/>
  <c r="V2569" i="16"/>
  <c r="V2570" i="16"/>
  <c r="V2571" i="16"/>
  <c r="V2572" i="16"/>
  <c r="V2573" i="16"/>
  <c r="V2574" i="16"/>
  <c r="V2575" i="16"/>
  <c r="V2576" i="16"/>
  <c r="V2577" i="16"/>
  <c r="V2578" i="16"/>
  <c r="V2579" i="16"/>
  <c r="V2580" i="16"/>
  <c r="V2581" i="16"/>
  <c r="V2582" i="16"/>
  <c r="V2583" i="16"/>
  <c r="V2584" i="16"/>
  <c r="V2585" i="16"/>
  <c r="V2586" i="16"/>
  <c r="V2587" i="16"/>
  <c r="V2588" i="16"/>
  <c r="V2589" i="16"/>
  <c r="V2590" i="16"/>
  <c r="V2591" i="16"/>
  <c r="V2592" i="16"/>
  <c r="V2593" i="16"/>
  <c r="V2594" i="16"/>
  <c r="V2595" i="16"/>
  <c r="V2596" i="16"/>
  <c r="V2597" i="16"/>
  <c r="V2598" i="16"/>
  <c r="V2599" i="16"/>
  <c r="V2600" i="16"/>
  <c r="V2601" i="16"/>
  <c r="V2602" i="16"/>
  <c r="V2603" i="16"/>
  <c r="V2604" i="16"/>
  <c r="V2605" i="16"/>
  <c r="V2606" i="16"/>
  <c r="V2607" i="16"/>
  <c r="V2608" i="16"/>
  <c r="V2609" i="16"/>
  <c r="V2610" i="16"/>
  <c r="V2611" i="16"/>
  <c r="V2612" i="16"/>
  <c r="V2613" i="16"/>
  <c r="V2614" i="16"/>
  <c r="V2615" i="16"/>
  <c r="V2616" i="16"/>
  <c r="V2617" i="16"/>
  <c r="V2618" i="16"/>
  <c r="V2619" i="16"/>
  <c r="V2620" i="16"/>
  <c r="V2621" i="16"/>
  <c r="V2622" i="16"/>
  <c r="V2623" i="16"/>
  <c r="V2624" i="16"/>
  <c r="V2625" i="16"/>
  <c r="V2626" i="16"/>
  <c r="V2627" i="16"/>
  <c r="V2628" i="16"/>
  <c r="V2629" i="16"/>
  <c r="V2630" i="16"/>
  <c r="V2631" i="16"/>
  <c r="V2632" i="16"/>
  <c r="V2633" i="16"/>
  <c r="V2634" i="16"/>
  <c r="V2635" i="16"/>
  <c r="V2636" i="16"/>
  <c r="V2637" i="16"/>
  <c r="V2638" i="16"/>
  <c r="V2639" i="16"/>
  <c r="V2640" i="16"/>
  <c r="V2641" i="16"/>
  <c r="V2642" i="16"/>
  <c r="V2643" i="16"/>
  <c r="V2644" i="16"/>
  <c r="V2645" i="16"/>
  <c r="V2646" i="16"/>
  <c r="V2647" i="16"/>
  <c r="V2648" i="16"/>
  <c r="V2649" i="16"/>
  <c r="V2650" i="16"/>
  <c r="V2651" i="16"/>
  <c r="V2652" i="16"/>
  <c r="V2653" i="16"/>
  <c r="V2654" i="16"/>
  <c r="V2655" i="16"/>
  <c r="V2656" i="16"/>
  <c r="V2657" i="16"/>
  <c r="V2658" i="16"/>
  <c r="V2659" i="16"/>
  <c r="V2660" i="16"/>
  <c r="V2661" i="16"/>
  <c r="V2662" i="16"/>
  <c r="V2663" i="16"/>
  <c r="V2664" i="16"/>
  <c r="V2665" i="16"/>
  <c r="V2666" i="16"/>
  <c r="V2667" i="16"/>
  <c r="V2668" i="16"/>
  <c r="V2669" i="16"/>
  <c r="V2670" i="16"/>
  <c r="V2671" i="16"/>
  <c r="V2672" i="16"/>
  <c r="V2673" i="16"/>
  <c r="V2674" i="16"/>
  <c r="V2675" i="16"/>
  <c r="V2676" i="16"/>
  <c r="V2677" i="16"/>
  <c r="V2678" i="16"/>
  <c r="V2679" i="16"/>
  <c r="V2680" i="16"/>
  <c r="V2681" i="16"/>
  <c r="V2682" i="16"/>
  <c r="V2683" i="16"/>
  <c r="V2684" i="16"/>
  <c r="V2685" i="16"/>
  <c r="V2686" i="16"/>
  <c r="V2687" i="16"/>
  <c r="V2688" i="16"/>
  <c r="V2689" i="16"/>
  <c r="V2690" i="16"/>
  <c r="V2691" i="16"/>
  <c r="V2692" i="16"/>
  <c r="V2693" i="16"/>
  <c r="V2694" i="16"/>
  <c r="V2695" i="16"/>
  <c r="V2696" i="16"/>
  <c r="V2697" i="16"/>
  <c r="V2698" i="16"/>
  <c r="V2699" i="16"/>
  <c r="V2700" i="16"/>
  <c r="V2701" i="16"/>
  <c r="V2702" i="16"/>
  <c r="V2703" i="16"/>
  <c r="V2704" i="16"/>
  <c r="V2705" i="16"/>
  <c r="V2706" i="16"/>
  <c r="V2707" i="16"/>
  <c r="V2708" i="16"/>
  <c r="V2709" i="16"/>
  <c r="V2710" i="16"/>
  <c r="V2711" i="16"/>
  <c r="V2712" i="16"/>
  <c r="V2713" i="16"/>
  <c r="V2714" i="16"/>
  <c r="V2715" i="16"/>
  <c r="V2716" i="16"/>
  <c r="V2717" i="16"/>
  <c r="V2718" i="16"/>
  <c r="V2719" i="16"/>
  <c r="V2720" i="16"/>
  <c r="V2721" i="16"/>
  <c r="V2722" i="16"/>
  <c r="V2723" i="16"/>
  <c r="V2724" i="16"/>
  <c r="V2725" i="16"/>
  <c r="V2726" i="16"/>
  <c r="V2727" i="16"/>
  <c r="V2728" i="16"/>
  <c r="V2729" i="16"/>
  <c r="V2730" i="16"/>
  <c r="V2731" i="16"/>
  <c r="V2732" i="16"/>
  <c r="V2733" i="16"/>
  <c r="V2734" i="16"/>
  <c r="V2735" i="16"/>
  <c r="V2736" i="16"/>
  <c r="V2737" i="16"/>
  <c r="V2738" i="16"/>
  <c r="V2739" i="16"/>
  <c r="V2740" i="16"/>
  <c r="V2741" i="16"/>
  <c r="V2742" i="16"/>
  <c r="V2743" i="16"/>
  <c r="V2744" i="16"/>
  <c r="V2745" i="16"/>
  <c r="V2746" i="16"/>
  <c r="V2747" i="16"/>
  <c r="V2748" i="16"/>
  <c r="V2749" i="16"/>
  <c r="V2750" i="16"/>
  <c r="V2751" i="16"/>
  <c r="V2752" i="16"/>
  <c r="V2753" i="16"/>
  <c r="V2754" i="16"/>
  <c r="V2755" i="16"/>
  <c r="V2756" i="16"/>
  <c r="V2757" i="16"/>
  <c r="V2758" i="16"/>
  <c r="V2759" i="16"/>
  <c r="V2760" i="16"/>
  <c r="V2761" i="16"/>
  <c r="V2762" i="16"/>
  <c r="V2763" i="16"/>
  <c r="V2764" i="16"/>
  <c r="V2765" i="16"/>
  <c r="V2766" i="16"/>
  <c r="V2767" i="16"/>
  <c r="V2768" i="16"/>
  <c r="V2769" i="16"/>
  <c r="V2770" i="16"/>
  <c r="V2771" i="16"/>
  <c r="V2772" i="16"/>
  <c r="V2773" i="16"/>
  <c r="V2774" i="16"/>
  <c r="V2775" i="16"/>
  <c r="V2776" i="16"/>
  <c r="V2777" i="16"/>
  <c r="V2778" i="16"/>
  <c r="V2779" i="16"/>
  <c r="V2780" i="16"/>
  <c r="V2781" i="16"/>
  <c r="V2782" i="16"/>
  <c r="V2783" i="16"/>
  <c r="V2784" i="16"/>
  <c r="V2785" i="16"/>
  <c r="V2786" i="16"/>
  <c r="V2787" i="16"/>
  <c r="V2788" i="16"/>
  <c r="V2789" i="16"/>
  <c r="V2790" i="16"/>
  <c r="V2791" i="16"/>
  <c r="V2792" i="16"/>
  <c r="V2793" i="16"/>
  <c r="V2794" i="16"/>
  <c r="V2795" i="16"/>
  <c r="V2796" i="16"/>
  <c r="V2797" i="16"/>
  <c r="V2798" i="16"/>
  <c r="V2799" i="16"/>
  <c r="V2800" i="16"/>
  <c r="V2801" i="16"/>
  <c r="V2802" i="16"/>
  <c r="V2803" i="16"/>
  <c r="V2804" i="16"/>
  <c r="V2805" i="16"/>
  <c r="V2806" i="16"/>
  <c r="V2807" i="16"/>
  <c r="V2808" i="16"/>
  <c r="V2809" i="16"/>
  <c r="V2810" i="16"/>
  <c r="V2811" i="16"/>
  <c r="V2812" i="16"/>
  <c r="V2813" i="16"/>
  <c r="V2814" i="16"/>
  <c r="V2815" i="16"/>
  <c r="V2816" i="16"/>
  <c r="V2817" i="16"/>
  <c r="V2818" i="16"/>
  <c r="V2819" i="16"/>
  <c r="V2820" i="16"/>
  <c r="V2821" i="16"/>
  <c r="V2822" i="16"/>
  <c r="V2823" i="16"/>
  <c r="V2824" i="16"/>
  <c r="V2825" i="16"/>
  <c r="V2826" i="16"/>
  <c r="V2827" i="16"/>
  <c r="V2828" i="16"/>
  <c r="V2829" i="16"/>
  <c r="V2830" i="16"/>
  <c r="V2831" i="16"/>
  <c r="V2832" i="16"/>
  <c r="V2833" i="16"/>
  <c r="V2834" i="16"/>
  <c r="V2835" i="16"/>
  <c r="V2836" i="16"/>
  <c r="V2837" i="16"/>
  <c r="V2838" i="16"/>
  <c r="V2839" i="16"/>
  <c r="V2840" i="16"/>
  <c r="V2841" i="16"/>
  <c r="V2842" i="16"/>
  <c r="V2843" i="16"/>
  <c r="V2844" i="16"/>
  <c r="V2845" i="16"/>
  <c r="V2846" i="16"/>
  <c r="V2847" i="16"/>
  <c r="V2848" i="16"/>
  <c r="V2849" i="16"/>
  <c r="V2850" i="16"/>
  <c r="V2851" i="16"/>
  <c r="V2852" i="16"/>
  <c r="V2853" i="16"/>
  <c r="V2854" i="16"/>
  <c r="V2855" i="16"/>
  <c r="V2856" i="16"/>
  <c r="V2857" i="16"/>
  <c r="V2858" i="16"/>
  <c r="V2859" i="16"/>
  <c r="V2860" i="16"/>
  <c r="V2861" i="16"/>
  <c r="V2862" i="16"/>
  <c r="V2863" i="16"/>
  <c r="V2864" i="16"/>
  <c r="V2865" i="16"/>
  <c r="V2866" i="16"/>
  <c r="V2867" i="16"/>
  <c r="V2868" i="16"/>
  <c r="V2869" i="16"/>
  <c r="V2870" i="16"/>
  <c r="V2871" i="16"/>
  <c r="V2872" i="16"/>
  <c r="V2873" i="16"/>
  <c r="V2874" i="16"/>
  <c r="V2875" i="16"/>
  <c r="V2876" i="16"/>
  <c r="V2877" i="16"/>
  <c r="V2878" i="16"/>
  <c r="V2879" i="16"/>
  <c r="V2880" i="16"/>
  <c r="V2881" i="16"/>
  <c r="V2882" i="16"/>
  <c r="V2883" i="16"/>
  <c r="V2884" i="16"/>
  <c r="V2885" i="16"/>
  <c r="V2886" i="16"/>
  <c r="V2887" i="16"/>
  <c r="V2888" i="16"/>
  <c r="V2889" i="16"/>
  <c r="V2890" i="16"/>
  <c r="V2891" i="16"/>
  <c r="V2892" i="16"/>
  <c r="V2893" i="16"/>
  <c r="V2894" i="16"/>
  <c r="V2895" i="16"/>
  <c r="V2896" i="16"/>
  <c r="V2897" i="16"/>
  <c r="V2898" i="16"/>
  <c r="V2899" i="16"/>
  <c r="V2900" i="16"/>
  <c r="V2901" i="16"/>
  <c r="V2902" i="16"/>
  <c r="V2903" i="16"/>
  <c r="V2904" i="16"/>
  <c r="V2905" i="16"/>
  <c r="V2906" i="16"/>
  <c r="V2907" i="16"/>
  <c r="V2908" i="16"/>
  <c r="V2909" i="16"/>
  <c r="V2910" i="16"/>
  <c r="V2911" i="16"/>
  <c r="V2912" i="16"/>
  <c r="V2913" i="16"/>
  <c r="V2914" i="16"/>
  <c r="V2915" i="16"/>
  <c r="V2916" i="16"/>
  <c r="V2917" i="16"/>
  <c r="V2918" i="16"/>
  <c r="V2919" i="16"/>
  <c r="V2920" i="16"/>
  <c r="V2921" i="16"/>
  <c r="V2922" i="16"/>
  <c r="V2923" i="16"/>
  <c r="V2924" i="16"/>
  <c r="V2925" i="16"/>
  <c r="V2926" i="16"/>
  <c r="V2927" i="16"/>
  <c r="V2928" i="16"/>
  <c r="V2929" i="16"/>
  <c r="V2930" i="16"/>
  <c r="V2931" i="16"/>
  <c r="V2932" i="16"/>
  <c r="V2933" i="16"/>
  <c r="V2934" i="16"/>
  <c r="V2935" i="16"/>
  <c r="V2936" i="16"/>
  <c r="V2937" i="16"/>
  <c r="V2938" i="16"/>
  <c r="V2939" i="16"/>
  <c r="V2940" i="16"/>
  <c r="V2941" i="16"/>
  <c r="V2942" i="16"/>
  <c r="V2943" i="16"/>
  <c r="V2944" i="16"/>
  <c r="V2945" i="16"/>
  <c r="V2946" i="16"/>
  <c r="V2947" i="16"/>
  <c r="V2948" i="16"/>
  <c r="V2949" i="16"/>
  <c r="V2950" i="16"/>
  <c r="V2951" i="16"/>
  <c r="V2952" i="16"/>
  <c r="V2953" i="16"/>
  <c r="V2954" i="16"/>
  <c r="V2955" i="16"/>
  <c r="V2956" i="16"/>
  <c r="V2957" i="16"/>
  <c r="V2958" i="16"/>
  <c r="V2959" i="16"/>
  <c r="V2960" i="16"/>
  <c r="V2961" i="16"/>
  <c r="V2962" i="16"/>
  <c r="V2963" i="16"/>
  <c r="V2964" i="16"/>
  <c r="V2965" i="16"/>
  <c r="V2966" i="16"/>
  <c r="V2967" i="16"/>
  <c r="V2968" i="16"/>
  <c r="V2969" i="16"/>
  <c r="V2970" i="16"/>
  <c r="V2971" i="16"/>
  <c r="V2972" i="16"/>
  <c r="V2973" i="16"/>
  <c r="V2974" i="16"/>
  <c r="V2975" i="16"/>
  <c r="V2976" i="16"/>
  <c r="V2977" i="16"/>
  <c r="V2978" i="16"/>
  <c r="V2979" i="16"/>
  <c r="V2980" i="16"/>
  <c r="V2981" i="16"/>
  <c r="V2982" i="16"/>
  <c r="V2983" i="16"/>
  <c r="V2984" i="16"/>
  <c r="V2985" i="16"/>
  <c r="V2986" i="16"/>
  <c r="V2987" i="16"/>
  <c r="V2988" i="16"/>
  <c r="V2989" i="16"/>
  <c r="V2990" i="16"/>
  <c r="V2991" i="16"/>
  <c r="V2992" i="16"/>
  <c r="V2993" i="16"/>
  <c r="V2994" i="16"/>
  <c r="V2995" i="16"/>
  <c r="V2996" i="16"/>
  <c r="V2997" i="16"/>
  <c r="V2998" i="16"/>
  <c r="V2999" i="16"/>
  <c r="V3000" i="16"/>
  <c r="V3001" i="16"/>
  <c r="V3002" i="16"/>
  <c r="V3003" i="16"/>
  <c r="V3004" i="16"/>
  <c r="V3005" i="16"/>
  <c r="V3006" i="16"/>
  <c r="V3007" i="16"/>
  <c r="V3008" i="16"/>
  <c r="V3009" i="16"/>
  <c r="V3010" i="16"/>
  <c r="V3011" i="16"/>
  <c r="V3012" i="16"/>
  <c r="V3013" i="16"/>
  <c r="V3014" i="16"/>
  <c r="V3015" i="16"/>
  <c r="V3016" i="16"/>
  <c r="V3017" i="16"/>
  <c r="V3018" i="16"/>
  <c r="V3019" i="16"/>
  <c r="V3020" i="16"/>
  <c r="V3021" i="16"/>
  <c r="V3022" i="16"/>
  <c r="V3023" i="16"/>
  <c r="V3024" i="16"/>
  <c r="V3025" i="16"/>
  <c r="V3026" i="16"/>
  <c r="V3027" i="16"/>
  <c r="V3028" i="16"/>
  <c r="V3029" i="16"/>
  <c r="V3030" i="16"/>
  <c r="V3031" i="16"/>
  <c r="V3032" i="16"/>
  <c r="U512" i="16"/>
  <c r="U513" i="16"/>
  <c r="U514" i="16"/>
  <c r="U515" i="16"/>
  <c r="U516" i="16"/>
  <c r="U517" i="16"/>
  <c r="U518" i="16"/>
  <c r="U519" i="16"/>
  <c r="U520" i="16"/>
  <c r="U521" i="16"/>
  <c r="U522" i="16"/>
  <c r="U523" i="16"/>
  <c r="U524" i="16"/>
  <c r="U525" i="16"/>
  <c r="U526" i="16"/>
  <c r="U527" i="16"/>
  <c r="U528" i="16"/>
  <c r="U529" i="16"/>
  <c r="U530" i="16"/>
  <c r="U531" i="16"/>
  <c r="U532" i="16"/>
  <c r="U533" i="16"/>
  <c r="U534" i="16"/>
  <c r="U535" i="16"/>
  <c r="U536" i="16"/>
  <c r="U537" i="16"/>
  <c r="U538" i="16"/>
  <c r="U539" i="16"/>
  <c r="U540" i="16"/>
  <c r="U541" i="16"/>
  <c r="U542" i="16"/>
  <c r="U543" i="16"/>
  <c r="U544" i="16"/>
  <c r="U545" i="16"/>
  <c r="U546" i="16"/>
  <c r="U547" i="16"/>
  <c r="U548" i="16"/>
  <c r="U549" i="16"/>
  <c r="U550" i="16"/>
  <c r="U551" i="16"/>
  <c r="U552" i="16"/>
  <c r="U553" i="16"/>
  <c r="U554" i="16"/>
  <c r="U555" i="16"/>
  <c r="U556" i="16"/>
  <c r="U557" i="16"/>
  <c r="U558" i="16"/>
  <c r="U559" i="16"/>
  <c r="U560" i="16"/>
  <c r="U561" i="16"/>
  <c r="U562" i="16"/>
  <c r="U563" i="16"/>
  <c r="U564" i="16"/>
  <c r="U565" i="16"/>
  <c r="U566" i="16"/>
  <c r="U567" i="16"/>
  <c r="U568" i="16"/>
  <c r="U569" i="16"/>
  <c r="U570" i="16"/>
  <c r="U571" i="16"/>
  <c r="U572" i="16"/>
  <c r="U573" i="16"/>
  <c r="U574" i="16"/>
  <c r="U575" i="16"/>
  <c r="U576" i="16"/>
  <c r="U577" i="16"/>
  <c r="U578" i="16"/>
  <c r="U579" i="16"/>
  <c r="U580" i="16"/>
  <c r="U581" i="16"/>
  <c r="U582" i="16"/>
  <c r="U583" i="16"/>
  <c r="U584" i="16"/>
  <c r="U585" i="16"/>
  <c r="U586" i="16"/>
  <c r="U587" i="16"/>
  <c r="U588" i="16"/>
  <c r="U589" i="16"/>
  <c r="U590" i="16"/>
  <c r="U591" i="16"/>
  <c r="U592" i="16"/>
  <c r="U593" i="16"/>
  <c r="U594" i="16"/>
  <c r="U595" i="16"/>
  <c r="U596" i="16"/>
  <c r="U597" i="16"/>
  <c r="U598" i="16"/>
  <c r="U599" i="16"/>
  <c r="U600" i="16"/>
  <c r="U601" i="16"/>
  <c r="U602" i="16"/>
  <c r="U603" i="16"/>
  <c r="U604" i="16"/>
  <c r="U605" i="16"/>
  <c r="U606" i="16"/>
  <c r="U607" i="16"/>
  <c r="U608" i="16"/>
  <c r="U609" i="16"/>
  <c r="U610" i="16"/>
  <c r="U611" i="16"/>
  <c r="U612" i="16"/>
  <c r="U613" i="16"/>
  <c r="U614" i="16"/>
  <c r="U615" i="16"/>
  <c r="U616" i="16"/>
  <c r="U617" i="16"/>
  <c r="U618" i="16"/>
  <c r="U619" i="16"/>
  <c r="U620" i="16"/>
  <c r="U621" i="16"/>
  <c r="U622" i="16"/>
  <c r="U623" i="16"/>
  <c r="U624" i="16"/>
  <c r="U625" i="16"/>
  <c r="U626" i="16"/>
  <c r="U627" i="16"/>
  <c r="U628" i="16"/>
  <c r="U629" i="16"/>
  <c r="U630" i="16"/>
  <c r="U631" i="16"/>
  <c r="U632" i="16"/>
  <c r="U633" i="16"/>
  <c r="U634" i="16"/>
  <c r="U635" i="16"/>
  <c r="U636" i="16"/>
  <c r="U637" i="16"/>
  <c r="U638" i="16"/>
  <c r="U639" i="16"/>
  <c r="U640" i="16"/>
  <c r="U641" i="16"/>
  <c r="U642" i="16"/>
  <c r="U643" i="16"/>
  <c r="U644" i="16"/>
  <c r="U645" i="16"/>
  <c r="U646" i="16"/>
  <c r="U647" i="16"/>
  <c r="U648" i="16"/>
  <c r="U649" i="16"/>
  <c r="U650" i="16"/>
  <c r="U651" i="16"/>
  <c r="U652" i="16"/>
  <c r="U653" i="16"/>
  <c r="U654" i="16"/>
  <c r="U655" i="16"/>
  <c r="U656" i="16"/>
  <c r="U657" i="16"/>
  <c r="U658" i="16"/>
  <c r="U659" i="16"/>
  <c r="U660" i="16"/>
  <c r="U661" i="16"/>
  <c r="U662" i="16"/>
  <c r="U663" i="16"/>
  <c r="U664" i="16"/>
  <c r="U665" i="16"/>
  <c r="U666" i="16"/>
  <c r="U667" i="16"/>
  <c r="U668" i="16"/>
  <c r="U669" i="16"/>
  <c r="U670" i="16"/>
  <c r="U671" i="16"/>
  <c r="U672" i="16"/>
  <c r="U673" i="16"/>
  <c r="U674" i="16"/>
  <c r="U675" i="16"/>
  <c r="U676" i="16"/>
  <c r="U677" i="16"/>
  <c r="U678" i="16"/>
  <c r="U679" i="16"/>
  <c r="U680" i="16"/>
  <c r="U681" i="16"/>
  <c r="U682" i="16"/>
  <c r="U683" i="16"/>
  <c r="U684" i="16"/>
  <c r="U685" i="16"/>
  <c r="U686" i="16"/>
  <c r="U687" i="16"/>
  <c r="U688" i="16"/>
  <c r="U689" i="16"/>
  <c r="U690" i="16"/>
  <c r="U691" i="16"/>
  <c r="U692" i="16"/>
  <c r="U693" i="16"/>
  <c r="U694" i="16"/>
  <c r="U695" i="16"/>
  <c r="U696" i="16"/>
  <c r="U697" i="16"/>
  <c r="U698" i="16"/>
  <c r="U699" i="16"/>
  <c r="U700" i="16"/>
  <c r="U701" i="16"/>
  <c r="U702" i="16"/>
  <c r="U703" i="16"/>
  <c r="U704" i="16"/>
  <c r="U705" i="16"/>
  <c r="U706" i="16"/>
  <c r="U707" i="16"/>
  <c r="U708" i="16"/>
  <c r="U709" i="16"/>
  <c r="U710" i="16"/>
  <c r="U711" i="16"/>
  <c r="U712" i="16"/>
  <c r="U713" i="16"/>
  <c r="U714" i="16"/>
  <c r="U715" i="16"/>
  <c r="U716" i="16"/>
  <c r="U717" i="16"/>
  <c r="U718" i="16"/>
  <c r="U719" i="16"/>
  <c r="U720" i="16"/>
  <c r="U721" i="16"/>
  <c r="U722" i="16"/>
  <c r="U723" i="16"/>
  <c r="U724" i="16"/>
  <c r="U725" i="16"/>
  <c r="U726" i="16"/>
  <c r="U727" i="16"/>
  <c r="U728" i="16"/>
  <c r="U729" i="16"/>
  <c r="U730" i="16"/>
  <c r="U731" i="16"/>
  <c r="U732" i="16"/>
  <c r="U733" i="16"/>
  <c r="U734" i="16"/>
  <c r="U735" i="16"/>
  <c r="U736" i="16"/>
  <c r="U737" i="16"/>
  <c r="U738" i="16"/>
  <c r="U739" i="16"/>
  <c r="U740" i="16"/>
  <c r="U741" i="16"/>
  <c r="U742" i="16"/>
  <c r="U743" i="16"/>
  <c r="U744" i="16"/>
  <c r="U745" i="16"/>
  <c r="U746" i="16"/>
  <c r="U747" i="16"/>
  <c r="U748" i="16"/>
  <c r="U749" i="16"/>
  <c r="U750" i="16"/>
  <c r="U751" i="16"/>
  <c r="U752" i="16"/>
  <c r="U753" i="16"/>
  <c r="U754" i="16"/>
  <c r="U755" i="16"/>
  <c r="U756" i="16"/>
  <c r="U757" i="16"/>
  <c r="U758" i="16"/>
  <c r="U759" i="16"/>
  <c r="U760" i="16"/>
  <c r="U761" i="16"/>
  <c r="U762" i="16"/>
  <c r="U763" i="16"/>
  <c r="U764" i="16"/>
  <c r="U765" i="16"/>
  <c r="U766" i="16"/>
  <c r="U767" i="16"/>
  <c r="U768" i="16"/>
  <c r="U769" i="16"/>
  <c r="U770" i="16"/>
  <c r="U771" i="16"/>
  <c r="U772" i="16"/>
  <c r="U773" i="16"/>
  <c r="U774" i="16"/>
  <c r="U775" i="16"/>
  <c r="U776" i="16"/>
  <c r="U777" i="16"/>
  <c r="U778" i="16"/>
  <c r="U779" i="16"/>
  <c r="U780" i="16"/>
  <c r="U781" i="16"/>
  <c r="U782" i="16"/>
  <c r="U783" i="16"/>
  <c r="U784" i="16"/>
  <c r="U785" i="16"/>
  <c r="U786" i="16"/>
  <c r="U787" i="16"/>
  <c r="U788" i="16"/>
  <c r="U789" i="16"/>
  <c r="U790" i="16"/>
  <c r="U791" i="16"/>
  <c r="U792" i="16"/>
  <c r="U793" i="16"/>
  <c r="U794" i="16"/>
  <c r="U795" i="16"/>
  <c r="U796" i="16"/>
  <c r="U797" i="16"/>
  <c r="U798" i="16"/>
  <c r="U799" i="16"/>
  <c r="U800" i="16"/>
  <c r="U801" i="16"/>
  <c r="U802" i="16"/>
  <c r="U803" i="16"/>
  <c r="U804" i="16"/>
  <c r="U805" i="16"/>
  <c r="U806" i="16"/>
  <c r="U807" i="16"/>
  <c r="U808" i="16"/>
  <c r="U809" i="16"/>
  <c r="U810" i="16"/>
  <c r="U811" i="16"/>
  <c r="U812" i="16"/>
  <c r="U813" i="16"/>
  <c r="U814" i="16"/>
  <c r="U815" i="16"/>
  <c r="U816" i="16"/>
  <c r="U817" i="16"/>
  <c r="U818" i="16"/>
  <c r="U819" i="16"/>
  <c r="U820" i="16"/>
  <c r="U821" i="16"/>
  <c r="U822" i="16"/>
  <c r="U823" i="16"/>
  <c r="U824" i="16"/>
  <c r="U825" i="16"/>
  <c r="U826" i="16"/>
  <c r="U827" i="16"/>
  <c r="U828" i="16"/>
  <c r="U829" i="16"/>
  <c r="U830" i="16"/>
  <c r="U831" i="16"/>
  <c r="U832" i="16"/>
  <c r="U833" i="16"/>
  <c r="U834" i="16"/>
  <c r="U835" i="16"/>
  <c r="U836" i="16"/>
  <c r="U837" i="16"/>
  <c r="U838" i="16"/>
  <c r="U839" i="16"/>
  <c r="U840" i="16"/>
  <c r="U841" i="16"/>
  <c r="U842" i="16"/>
  <c r="U843" i="16"/>
  <c r="U844" i="16"/>
  <c r="U845" i="16"/>
  <c r="U846" i="16"/>
  <c r="U847" i="16"/>
  <c r="U848" i="16"/>
  <c r="U849" i="16"/>
  <c r="U850" i="16"/>
  <c r="U851" i="16"/>
  <c r="U852" i="16"/>
  <c r="U853" i="16"/>
  <c r="U854" i="16"/>
  <c r="U855" i="16"/>
  <c r="U856" i="16"/>
  <c r="U857" i="16"/>
  <c r="U858" i="16"/>
  <c r="U859" i="16"/>
  <c r="U860" i="16"/>
  <c r="U861" i="16"/>
  <c r="U862" i="16"/>
  <c r="U863" i="16"/>
  <c r="U864" i="16"/>
  <c r="U865" i="16"/>
  <c r="U866" i="16"/>
  <c r="U867" i="16"/>
  <c r="U868" i="16"/>
  <c r="U869" i="16"/>
  <c r="U870" i="16"/>
  <c r="U871" i="16"/>
  <c r="U872" i="16"/>
  <c r="U873" i="16"/>
  <c r="U874" i="16"/>
  <c r="U875" i="16"/>
  <c r="U876" i="16"/>
  <c r="U877" i="16"/>
  <c r="U878" i="16"/>
  <c r="U879" i="16"/>
  <c r="U880" i="16"/>
  <c r="U881" i="16"/>
  <c r="U882" i="16"/>
  <c r="U883" i="16"/>
  <c r="U884" i="16"/>
  <c r="U885" i="16"/>
  <c r="U886" i="16"/>
  <c r="U887" i="16"/>
  <c r="U888" i="16"/>
  <c r="U889" i="16"/>
  <c r="U890" i="16"/>
  <c r="U891" i="16"/>
  <c r="U892" i="16"/>
  <c r="U893" i="16"/>
  <c r="U894" i="16"/>
  <c r="U895" i="16"/>
  <c r="U896" i="16"/>
  <c r="U897" i="16"/>
  <c r="U898" i="16"/>
  <c r="U899" i="16"/>
  <c r="U900" i="16"/>
  <c r="U901" i="16"/>
  <c r="U902" i="16"/>
  <c r="U903" i="16"/>
  <c r="U904" i="16"/>
  <c r="U905" i="16"/>
  <c r="U906" i="16"/>
  <c r="U907" i="16"/>
  <c r="U908" i="16"/>
  <c r="U909" i="16"/>
  <c r="U910" i="16"/>
  <c r="U911" i="16"/>
  <c r="U912" i="16"/>
  <c r="U913" i="16"/>
  <c r="U914" i="16"/>
  <c r="U915" i="16"/>
  <c r="U916" i="16"/>
  <c r="U917" i="16"/>
  <c r="U918" i="16"/>
  <c r="U919" i="16"/>
  <c r="U920" i="16"/>
  <c r="U921" i="16"/>
  <c r="U922" i="16"/>
  <c r="U923" i="16"/>
  <c r="U924" i="16"/>
  <c r="U925" i="16"/>
  <c r="U926" i="16"/>
  <c r="U927" i="16"/>
  <c r="U928" i="16"/>
  <c r="U929" i="16"/>
  <c r="U930" i="16"/>
  <c r="U931" i="16"/>
  <c r="U932" i="16"/>
  <c r="U933" i="16"/>
  <c r="U934" i="16"/>
  <c r="U935" i="16"/>
  <c r="U936" i="16"/>
  <c r="U937" i="16"/>
  <c r="U938" i="16"/>
  <c r="U939" i="16"/>
  <c r="U940" i="16"/>
  <c r="U941" i="16"/>
  <c r="U942" i="16"/>
  <c r="U943" i="16"/>
  <c r="U944" i="16"/>
  <c r="U945" i="16"/>
  <c r="U946" i="16"/>
  <c r="U947" i="16"/>
  <c r="U948" i="16"/>
  <c r="U949" i="16"/>
  <c r="U950" i="16"/>
  <c r="U951" i="16"/>
  <c r="U952" i="16"/>
  <c r="U953" i="16"/>
  <c r="U954" i="16"/>
  <c r="U955" i="16"/>
  <c r="U956" i="16"/>
  <c r="U957" i="16"/>
  <c r="U958" i="16"/>
  <c r="U959" i="16"/>
  <c r="U960" i="16"/>
  <c r="U961" i="16"/>
  <c r="U962" i="16"/>
  <c r="U963" i="16"/>
  <c r="U964" i="16"/>
  <c r="U965" i="16"/>
  <c r="U966" i="16"/>
  <c r="U967" i="16"/>
  <c r="U968" i="16"/>
  <c r="U969" i="16"/>
  <c r="U970" i="16"/>
  <c r="U971" i="16"/>
  <c r="U972" i="16"/>
  <c r="U973" i="16"/>
  <c r="U974" i="16"/>
  <c r="U975" i="16"/>
  <c r="U976" i="16"/>
  <c r="U977" i="16"/>
  <c r="U978" i="16"/>
  <c r="U979" i="16"/>
  <c r="U980" i="16"/>
  <c r="U981" i="16"/>
  <c r="U982" i="16"/>
  <c r="U983" i="16"/>
  <c r="U984" i="16"/>
  <c r="U985" i="16"/>
  <c r="U986" i="16"/>
  <c r="U987" i="16"/>
  <c r="U988" i="16"/>
  <c r="U989" i="16"/>
  <c r="U990" i="16"/>
  <c r="U991" i="16"/>
  <c r="U992" i="16"/>
  <c r="U993" i="16"/>
  <c r="U994" i="16"/>
  <c r="U995" i="16"/>
  <c r="U996" i="16"/>
  <c r="U997" i="16"/>
  <c r="U998" i="16"/>
  <c r="U999" i="16"/>
  <c r="U1000" i="16"/>
  <c r="U1001" i="16"/>
  <c r="U1002" i="16"/>
  <c r="U1003" i="16"/>
  <c r="U1004" i="16"/>
  <c r="U1005" i="16"/>
  <c r="U1006" i="16"/>
  <c r="U1007" i="16"/>
  <c r="U1008" i="16"/>
  <c r="U1009" i="16"/>
  <c r="U1010" i="16"/>
  <c r="U1011" i="16"/>
  <c r="U1012" i="16"/>
  <c r="U1013" i="16"/>
  <c r="U1014" i="16"/>
  <c r="U1015" i="16"/>
  <c r="U1016" i="16"/>
  <c r="U1017" i="16"/>
  <c r="U1018" i="16"/>
  <c r="U1019" i="16"/>
  <c r="U1020" i="16"/>
  <c r="U1021" i="16"/>
  <c r="U1022" i="16"/>
  <c r="U1023" i="16"/>
  <c r="U1024" i="16"/>
  <c r="U1025" i="16"/>
  <c r="U1026" i="16"/>
  <c r="U1027" i="16"/>
  <c r="U1028" i="16"/>
  <c r="U1029" i="16"/>
  <c r="U1030" i="16"/>
  <c r="U1031" i="16"/>
  <c r="U1032" i="16"/>
  <c r="U1033" i="16"/>
  <c r="U1034" i="16"/>
  <c r="U1035" i="16"/>
  <c r="U1036" i="16"/>
  <c r="U1037" i="16"/>
  <c r="U1038" i="16"/>
  <c r="U1039" i="16"/>
  <c r="U1040" i="16"/>
  <c r="U1041" i="16"/>
  <c r="U1042" i="16"/>
  <c r="U1043" i="16"/>
  <c r="U1044" i="16"/>
  <c r="U1045" i="16"/>
  <c r="U1046" i="16"/>
  <c r="U1047" i="16"/>
  <c r="U1048" i="16"/>
  <c r="U1049" i="16"/>
  <c r="U1050" i="16"/>
  <c r="U1051" i="16"/>
  <c r="U1052" i="16"/>
  <c r="U1053" i="16"/>
  <c r="U1054" i="16"/>
  <c r="U1055" i="16"/>
  <c r="U1056" i="16"/>
  <c r="U1057" i="16"/>
  <c r="U1058" i="16"/>
  <c r="U1059" i="16"/>
  <c r="U1060" i="16"/>
  <c r="U1061" i="16"/>
  <c r="U1062" i="16"/>
  <c r="U1063" i="16"/>
  <c r="U1064" i="16"/>
  <c r="U1065" i="16"/>
  <c r="U1066" i="16"/>
  <c r="U1067" i="16"/>
  <c r="U1068" i="16"/>
  <c r="U1069" i="16"/>
  <c r="U1070" i="16"/>
  <c r="U1071" i="16"/>
  <c r="U1072" i="16"/>
  <c r="U1073" i="16"/>
  <c r="U1074" i="16"/>
  <c r="U1075" i="16"/>
  <c r="U1076" i="16"/>
  <c r="U1077" i="16"/>
  <c r="U1078" i="16"/>
  <c r="U1079" i="16"/>
  <c r="U1080" i="16"/>
  <c r="U1081" i="16"/>
  <c r="U1082" i="16"/>
  <c r="U1083" i="16"/>
  <c r="U1084" i="16"/>
  <c r="U1085" i="16"/>
  <c r="U1086" i="16"/>
  <c r="U1087" i="16"/>
  <c r="U1088" i="16"/>
  <c r="U1089" i="16"/>
  <c r="U1090" i="16"/>
  <c r="U1091" i="16"/>
  <c r="U1092" i="16"/>
  <c r="U1093" i="16"/>
  <c r="U1094" i="16"/>
  <c r="U1095" i="16"/>
  <c r="U1096" i="16"/>
  <c r="U1097" i="16"/>
  <c r="U1098" i="16"/>
  <c r="U1099" i="16"/>
  <c r="U1100" i="16"/>
  <c r="U1101" i="16"/>
  <c r="U1102" i="16"/>
  <c r="U1103" i="16"/>
  <c r="U1104" i="16"/>
  <c r="U1105" i="16"/>
  <c r="U1106" i="16"/>
  <c r="U1107" i="16"/>
  <c r="U1108" i="16"/>
  <c r="U1109" i="16"/>
  <c r="U1110" i="16"/>
  <c r="U1111" i="16"/>
  <c r="U1112" i="16"/>
  <c r="U1113" i="16"/>
  <c r="U1114" i="16"/>
  <c r="U1115" i="16"/>
  <c r="U1116" i="16"/>
  <c r="U1117" i="16"/>
  <c r="U1118" i="16"/>
  <c r="U1119" i="16"/>
  <c r="U1120" i="16"/>
  <c r="U1121" i="16"/>
  <c r="U1122" i="16"/>
  <c r="U1123" i="16"/>
  <c r="U1124" i="16"/>
  <c r="U1125" i="16"/>
  <c r="U1126" i="16"/>
  <c r="U1127" i="16"/>
  <c r="U1128" i="16"/>
  <c r="U1129" i="16"/>
  <c r="U1130" i="16"/>
  <c r="U1131" i="16"/>
  <c r="U1132" i="16"/>
  <c r="U1133" i="16"/>
  <c r="U1134" i="16"/>
  <c r="U1135" i="16"/>
  <c r="U1136" i="16"/>
  <c r="U1137" i="16"/>
  <c r="U1138" i="16"/>
  <c r="U1139" i="16"/>
  <c r="U1140" i="16"/>
  <c r="U1141" i="16"/>
  <c r="U1142" i="16"/>
  <c r="U1143" i="16"/>
  <c r="U1144" i="16"/>
  <c r="U1145" i="16"/>
  <c r="U1146" i="16"/>
  <c r="U1147" i="16"/>
  <c r="U1148" i="16"/>
  <c r="U1149" i="16"/>
  <c r="U1150" i="16"/>
  <c r="U1151" i="16"/>
  <c r="U1152" i="16"/>
  <c r="U1153" i="16"/>
  <c r="U1154" i="16"/>
  <c r="U1155" i="16"/>
  <c r="U1156" i="16"/>
  <c r="U1157" i="16"/>
  <c r="U1158" i="16"/>
  <c r="U1159" i="16"/>
  <c r="U1160" i="16"/>
  <c r="U1161" i="16"/>
  <c r="U1162" i="16"/>
  <c r="U1163" i="16"/>
  <c r="U1164" i="16"/>
  <c r="U1165" i="16"/>
  <c r="U1166" i="16"/>
  <c r="U1167" i="16"/>
  <c r="U1168" i="16"/>
  <c r="U1169" i="16"/>
  <c r="U1170" i="16"/>
  <c r="U1171" i="16"/>
  <c r="U1172" i="16"/>
  <c r="U1173" i="16"/>
  <c r="U1174" i="16"/>
  <c r="U1175" i="16"/>
  <c r="U1176" i="16"/>
  <c r="U1177" i="16"/>
  <c r="U1178" i="16"/>
  <c r="U1179" i="16"/>
  <c r="U1180" i="16"/>
  <c r="U1181" i="16"/>
  <c r="U1182" i="16"/>
  <c r="U1183" i="16"/>
  <c r="U1184" i="16"/>
  <c r="U1185" i="16"/>
  <c r="U1186" i="16"/>
  <c r="U1187" i="16"/>
  <c r="U1188" i="16"/>
  <c r="U1189" i="16"/>
  <c r="U1190" i="16"/>
  <c r="U1191" i="16"/>
  <c r="U1192" i="16"/>
  <c r="U1193" i="16"/>
  <c r="U1194" i="16"/>
  <c r="U1195" i="16"/>
  <c r="U1196" i="16"/>
  <c r="U1197" i="16"/>
  <c r="U1198" i="16"/>
  <c r="U1199" i="16"/>
  <c r="U1200" i="16"/>
  <c r="U1201" i="16"/>
  <c r="U1202" i="16"/>
  <c r="U1203" i="16"/>
  <c r="U1204" i="16"/>
  <c r="U1205" i="16"/>
  <c r="U1206" i="16"/>
  <c r="U1207" i="16"/>
  <c r="U1208" i="16"/>
  <c r="U1209" i="16"/>
  <c r="U1210" i="16"/>
  <c r="U1211" i="16"/>
  <c r="U1212" i="16"/>
  <c r="U1213" i="16"/>
  <c r="U1214" i="16"/>
  <c r="U1215" i="16"/>
  <c r="U1216" i="16"/>
  <c r="U1217" i="16"/>
  <c r="U1218" i="16"/>
  <c r="U1219" i="16"/>
  <c r="U1220" i="16"/>
  <c r="U1221" i="16"/>
  <c r="U1222" i="16"/>
  <c r="U1223" i="16"/>
  <c r="U1224" i="16"/>
  <c r="U1225" i="16"/>
  <c r="U1226" i="16"/>
  <c r="U1227" i="16"/>
  <c r="U1228" i="16"/>
  <c r="U1229" i="16"/>
  <c r="U1230" i="16"/>
  <c r="U1231" i="16"/>
  <c r="U1232" i="16"/>
  <c r="U1233" i="16"/>
  <c r="U1234" i="16"/>
  <c r="U1235" i="16"/>
  <c r="U1236" i="16"/>
  <c r="U1237" i="16"/>
  <c r="U1238" i="16"/>
  <c r="U1239" i="16"/>
  <c r="U1240" i="16"/>
  <c r="U1241" i="16"/>
  <c r="U1242" i="16"/>
  <c r="U1243" i="16"/>
  <c r="U1244" i="16"/>
  <c r="U1245" i="16"/>
  <c r="U1246" i="16"/>
  <c r="U1247" i="16"/>
  <c r="U1248" i="16"/>
  <c r="U1249" i="16"/>
  <c r="U1250" i="16"/>
  <c r="U1251" i="16"/>
  <c r="U1252" i="16"/>
  <c r="U1253" i="16"/>
  <c r="U1254" i="16"/>
  <c r="U1255" i="16"/>
  <c r="U1256" i="16"/>
  <c r="U1257" i="16"/>
  <c r="U1258" i="16"/>
  <c r="U1259" i="16"/>
  <c r="U1260" i="16"/>
  <c r="U1261" i="16"/>
  <c r="U1262" i="16"/>
  <c r="U1263" i="16"/>
  <c r="U1264" i="16"/>
  <c r="U1265" i="16"/>
  <c r="U1266" i="16"/>
  <c r="U1267" i="16"/>
  <c r="U1268" i="16"/>
  <c r="U1269" i="16"/>
  <c r="U1270" i="16"/>
  <c r="U1271" i="16"/>
  <c r="U1272" i="16"/>
  <c r="U1273" i="16"/>
  <c r="U1274" i="16"/>
  <c r="U1275" i="16"/>
  <c r="U1276" i="16"/>
  <c r="U1277" i="16"/>
  <c r="U1278" i="16"/>
  <c r="U1279" i="16"/>
  <c r="U1280" i="16"/>
  <c r="U1281" i="16"/>
  <c r="U1282" i="16"/>
  <c r="U1283" i="16"/>
  <c r="U1284" i="16"/>
  <c r="U1285" i="16"/>
  <c r="U1286" i="16"/>
  <c r="U1287" i="16"/>
  <c r="U1288" i="16"/>
  <c r="U1289" i="16"/>
  <c r="U1290" i="16"/>
  <c r="U1291" i="16"/>
  <c r="U1292" i="16"/>
  <c r="U1293" i="16"/>
  <c r="U1294" i="16"/>
  <c r="U1295" i="16"/>
  <c r="U1296" i="16"/>
  <c r="U1297" i="16"/>
  <c r="U1298" i="16"/>
  <c r="U1299" i="16"/>
  <c r="U1300" i="16"/>
  <c r="U1301" i="16"/>
  <c r="U1302" i="16"/>
  <c r="U1303" i="16"/>
  <c r="U1304" i="16"/>
  <c r="U1305" i="16"/>
  <c r="U1306" i="16"/>
  <c r="U1307" i="16"/>
  <c r="U1308" i="16"/>
  <c r="U1309" i="16"/>
  <c r="U1310" i="16"/>
  <c r="U1311" i="16"/>
  <c r="U1312" i="16"/>
  <c r="U1313" i="16"/>
  <c r="U1314" i="16"/>
  <c r="U1315" i="16"/>
  <c r="U1316" i="16"/>
  <c r="U1317" i="16"/>
  <c r="U1318" i="16"/>
  <c r="U1319" i="16"/>
  <c r="U1320" i="16"/>
  <c r="U1321" i="16"/>
  <c r="U1322" i="16"/>
  <c r="U1323" i="16"/>
  <c r="U1324" i="16"/>
  <c r="U1325" i="16"/>
  <c r="U1326" i="16"/>
  <c r="U1327" i="16"/>
  <c r="U1328" i="16"/>
  <c r="U1329" i="16"/>
  <c r="U1330" i="16"/>
  <c r="U1331" i="16"/>
  <c r="U1332" i="16"/>
  <c r="U1333" i="16"/>
  <c r="U1334" i="16"/>
  <c r="U1335" i="16"/>
  <c r="U1336" i="16"/>
  <c r="U1337" i="16"/>
  <c r="U1338" i="16"/>
  <c r="U1339" i="16"/>
  <c r="U1340" i="16"/>
  <c r="U1341" i="16"/>
  <c r="U1342" i="16"/>
  <c r="U1343" i="16"/>
  <c r="U1344" i="16"/>
  <c r="U1345" i="16"/>
  <c r="U1346" i="16"/>
  <c r="U1347" i="16"/>
  <c r="U1348" i="16"/>
  <c r="U1349" i="16"/>
  <c r="U1350" i="16"/>
  <c r="U1351" i="16"/>
  <c r="U1352" i="16"/>
  <c r="U1353" i="16"/>
  <c r="U1354" i="16"/>
  <c r="U1355" i="16"/>
  <c r="U1356" i="16"/>
  <c r="U1357" i="16"/>
  <c r="U1358" i="16"/>
  <c r="U1359" i="16"/>
  <c r="U1360" i="16"/>
  <c r="U1361" i="16"/>
  <c r="U1362" i="16"/>
  <c r="U1363" i="16"/>
  <c r="U1364" i="16"/>
  <c r="U1365" i="16"/>
  <c r="U1366" i="16"/>
  <c r="U1367" i="16"/>
  <c r="U1368" i="16"/>
  <c r="U1369" i="16"/>
  <c r="U1370" i="16"/>
  <c r="U1371" i="16"/>
  <c r="U1372" i="16"/>
  <c r="U1373" i="16"/>
  <c r="U1374" i="16"/>
  <c r="U1375" i="16"/>
  <c r="U1376" i="16"/>
  <c r="U1377" i="16"/>
  <c r="U1378" i="16"/>
  <c r="U1379" i="16"/>
  <c r="U1380" i="16"/>
  <c r="U1381" i="16"/>
  <c r="U1382" i="16"/>
  <c r="U1383" i="16"/>
  <c r="U1384" i="16"/>
  <c r="U1385" i="16"/>
  <c r="U1386" i="16"/>
  <c r="U1387" i="16"/>
  <c r="U1388" i="16"/>
  <c r="U1389" i="16"/>
  <c r="U1390" i="16"/>
  <c r="U1391" i="16"/>
  <c r="U1392" i="16"/>
  <c r="U1393" i="16"/>
  <c r="U1394" i="16"/>
  <c r="U1395" i="16"/>
  <c r="U1396" i="16"/>
  <c r="U1397" i="16"/>
  <c r="U1398" i="16"/>
  <c r="U1399" i="16"/>
  <c r="U1400" i="16"/>
  <c r="U1401" i="16"/>
  <c r="U1402" i="16"/>
  <c r="U1403" i="16"/>
  <c r="U1404" i="16"/>
  <c r="U1405" i="16"/>
  <c r="U1406" i="16"/>
  <c r="U1407" i="16"/>
  <c r="U1408" i="16"/>
  <c r="U1409" i="16"/>
  <c r="U1410" i="16"/>
  <c r="U1411" i="16"/>
  <c r="U1412" i="16"/>
  <c r="U1413" i="16"/>
  <c r="U1414" i="16"/>
  <c r="U1415" i="16"/>
  <c r="U1416" i="16"/>
  <c r="U1417" i="16"/>
  <c r="U1418" i="16"/>
  <c r="U1419" i="16"/>
  <c r="U1420" i="16"/>
  <c r="U1421" i="16"/>
  <c r="U1422" i="16"/>
  <c r="U1423" i="16"/>
  <c r="U1424" i="16"/>
  <c r="U1425" i="16"/>
  <c r="U1426" i="16"/>
  <c r="U1427" i="16"/>
  <c r="U1428" i="16"/>
  <c r="U1429" i="16"/>
  <c r="U1430" i="16"/>
  <c r="U1431" i="16"/>
  <c r="U1432" i="16"/>
  <c r="U1433" i="16"/>
  <c r="U1434" i="16"/>
  <c r="U1435" i="16"/>
  <c r="U1436" i="16"/>
  <c r="U1437" i="16"/>
  <c r="U1438" i="16"/>
  <c r="U1439" i="16"/>
  <c r="U1440" i="16"/>
  <c r="U1441" i="16"/>
  <c r="U1442" i="16"/>
  <c r="U1443" i="16"/>
  <c r="U1444" i="16"/>
  <c r="U1445" i="16"/>
  <c r="U1446" i="16"/>
  <c r="U1447" i="16"/>
  <c r="U1448" i="16"/>
  <c r="U1449" i="16"/>
  <c r="U1450" i="16"/>
  <c r="U1451" i="16"/>
  <c r="U1452" i="16"/>
  <c r="U1453" i="16"/>
  <c r="U1454" i="16"/>
  <c r="U1455" i="16"/>
  <c r="U1456" i="16"/>
  <c r="U1457" i="16"/>
  <c r="U1458" i="16"/>
  <c r="U1459" i="16"/>
  <c r="U1460" i="16"/>
  <c r="U1461" i="16"/>
  <c r="U1462" i="16"/>
  <c r="U1463" i="16"/>
  <c r="U1464" i="16"/>
  <c r="U1465" i="16"/>
  <c r="U1466" i="16"/>
  <c r="U1467" i="16"/>
  <c r="U1468" i="16"/>
  <c r="U1469" i="16"/>
  <c r="U1470" i="16"/>
  <c r="U1471" i="16"/>
  <c r="U1472" i="16"/>
  <c r="U1473" i="16"/>
  <c r="U1474" i="16"/>
  <c r="U1475" i="16"/>
  <c r="U1476" i="16"/>
  <c r="U1477" i="16"/>
  <c r="U1478" i="16"/>
  <c r="U1479" i="16"/>
  <c r="U1480" i="16"/>
  <c r="U1481" i="16"/>
  <c r="U1482" i="16"/>
  <c r="U1483" i="16"/>
  <c r="U1484" i="16"/>
  <c r="U1485" i="16"/>
  <c r="U1486" i="16"/>
  <c r="U1487" i="16"/>
  <c r="U1488" i="16"/>
  <c r="U1489" i="16"/>
  <c r="U1490" i="16"/>
  <c r="U1491" i="16"/>
  <c r="U1492" i="16"/>
  <c r="U1493" i="16"/>
  <c r="U1494" i="16"/>
  <c r="U1495" i="16"/>
  <c r="U1496" i="16"/>
  <c r="U1497" i="16"/>
  <c r="U1498" i="16"/>
  <c r="U1499" i="16"/>
  <c r="U1500" i="16"/>
  <c r="U1501" i="16"/>
  <c r="U1502" i="16"/>
  <c r="U1503" i="16"/>
  <c r="U1504" i="16"/>
  <c r="U1505" i="16"/>
  <c r="U1506" i="16"/>
  <c r="U1507" i="16"/>
  <c r="U1508" i="16"/>
  <c r="U1509" i="16"/>
  <c r="U1510" i="16"/>
  <c r="U1511" i="16"/>
  <c r="U1512" i="16"/>
  <c r="U1513" i="16"/>
  <c r="U1514" i="16"/>
  <c r="U1515" i="16"/>
  <c r="U1516" i="16"/>
  <c r="U1517" i="16"/>
  <c r="U1518" i="16"/>
  <c r="U1519" i="16"/>
  <c r="U1520" i="16"/>
  <c r="U1521" i="16"/>
  <c r="U1522" i="16"/>
  <c r="U1523" i="16"/>
  <c r="U1524" i="16"/>
  <c r="U1525" i="16"/>
  <c r="U1526" i="16"/>
  <c r="U1527" i="16"/>
  <c r="U1528" i="16"/>
  <c r="U1529" i="16"/>
  <c r="U1530" i="16"/>
  <c r="U1531" i="16"/>
  <c r="U1532" i="16"/>
  <c r="U1533" i="16"/>
  <c r="U1534" i="16"/>
  <c r="U1535" i="16"/>
  <c r="U1536" i="16"/>
  <c r="U1537" i="16"/>
  <c r="U1538" i="16"/>
  <c r="U1539" i="16"/>
  <c r="U1540" i="16"/>
  <c r="U1541" i="16"/>
  <c r="U1542" i="16"/>
  <c r="U1543" i="16"/>
  <c r="U1544" i="16"/>
  <c r="U1545" i="16"/>
  <c r="U1546" i="16"/>
  <c r="U1547" i="16"/>
  <c r="U1548" i="16"/>
  <c r="U1549" i="16"/>
  <c r="U1550" i="16"/>
  <c r="U1551" i="16"/>
  <c r="U1552" i="16"/>
  <c r="U1553" i="16"/>
  <c r="U1554" i="16"/>
  <c r="U1555" i="16"/>
  <c r="U1556" i="16"/>
  <c r="U1557" i="16"/>
  <c r="U1558" i="16"/>
  <c r="U1559" i="16"/>
  <c r="U1560" i="16"/>
  <c r="U1561" i="16"/>
  <c r="U1562" i="16"/>
  <c r="U1563" i="16"/>
  <c r="U1564" i="16"/>
  <c r="U1565" i="16"/>
  <c r="U1566" i="16"/>
  <c r="U1567" i="16"/>
  <c r="U1568" i="16"/>
  <c r="U1569" i="16"/>
  <c r="U1570" i="16"/>
  <c r="U1571" i="16"/>
  <c r="U1572" i="16"/>
  <c r="U1573" i="16"/>
  <c r="U1574" i="16"/>
  <c r="U1575" i="16"/>
  <c r="U1576" i="16"/>
  <c r="U1577" i="16"/>
  <c r="U1578" i="16"/>
  <c r="U1579" i="16"/>
  <c r="U1580" i="16"/>
  <c r="U1581" i="16"/>
  <c r="U1582" i="16"/>
  <c r="U1583" i="16"/>
  <c r="U1584" i="16"/>
  <c r="U1585" i="16"/>
  <c r="U1586" i="16"/>
  <c r="U1587" i="16"/>
  <c r="U1588" i="16"/>
  <c r="U1589" i="16"/>
  <c r="U1590" i="16"/>
  <c r="U1591" i="16"/>
  <c r="U1592" i="16"/>
  <c r="U1593" i="16"/>
  <c r="U1594" i="16"/>
  <c r="U1595" i="16"/>
  <c r="U1596" i="16"/>
  <c r="U1597" i="16"/>
  <c r="U1598" i="16"/>
  <c r="U1599" i="16"/>
  <c r="U1600" i="16"/>
  <c r="U1601" i="16"/>
  <c r="U1602" i="16"/>
  <c r="U1603" i="16"/>
  <c r="U1604" i="16"/>
  <c r="U1605" i="16"/>
  <c r="U1606" i="16"/>
  <c r="U1607" i="16"/>
  <c r="U1608" i="16"/>
  <c r="U1609" i="16"/>
  <c r="U1610" i="16"/>
  <c r="U1611" i="16"/>
  <c r="U1612" i="16"/>
  <c r="U1613" i="16"/>
  <c r="U1614" i="16"/>
  <c r="U1615" i="16"/>
  <c r="U1616" i="16"/>
  <c r="U1617" i="16"/>
  <c r="U1618" i="16"/>
  <c r="U1619" i="16"/>
  <c r="U1620" i="16"/>
  <c r="U1621" i="16"/>
  <c r="U1622" i="16"/>
  <c r="U1623" i="16"/>
  <c r="U1624" i="16"/>
  <c r="U1625" i="16"/>
  <c r="U1626" i="16"/>
  <c r="U1627" i="16"/>
  <c r="U1628" i="16"/>
  <c r="U1629" i="16"/>
  <c r="U1630" i="16"/>
  <c r="U1631" i="16"/>
  <c r="U1632" i="16"/>
  <c r="U1633" i="16"/>
  <c r="U1634" i="16"/>
  <c r="U1635" i="16"/>
  <c r="U1636" i="16"/>
  <c r="U1637" i="16"/>
  <c r="U1638" i="16"/>
  <c r="U1639" i="16"/>
  <c r="U1640" i="16"/>
  <c r="U1641" i="16"/>
  <c r="U1642" i="16"/>
  <c r="U1643" i="16"/>
  <c r="U1644" i="16"/>
  <c r="U1645" i="16"/>
  <c r="U1646" i="16"/>
  <c r="U1647" i="16"/>
  <c r="U1648" i="16"/>
  <c r="U1649" i="16"/>
  <c r="U1650" i="16"/>
  <c r="U1651" i="16"/>
  <c r="U1652" i="16"/>
  <c r="U1653" i="16"/>
  <c r="U1654" i="16"/>
  <c r="U1655" i="16"/>
  <c r="U1656" i="16"/>
  <c r="U1657" i="16"/>
  <c r="U1658" i="16"/>
  <c r="U1659" i="16"/>
  <c r="U1660" i="16"/>
  <c r="U1661" i="16"/>
  <c r="U1662" i="16"/>
  <c r="U1663" i="16"/>
  <c r="U1664" i="16"/>
  <c r="U1665" i="16"/>
  <c r="U1666" i="16"/>
  <c r="U1667" i="16"/>
  <c r="U1668" i="16"/>
  <c r="U1669" i="16"/>
  <c r="U1670" i="16"/>
  <c r="U1671" i="16"/>
  <c r="U1672" i="16"/>
  <c r="U1673" i="16"/>
  <c r="U1674" i="16"/>
  <c r="U1675" i="16"/>
  <c r="U1676" i="16"/>
  <c r="U1677" i="16"/>
  <c r="U1678" i="16"/>
  <c r="U1679" i="16"/>
  <c r="U1680" i="16"/>
  <c r="U1681" i="16"/>
  <c r="U1682" i="16"/>
  <c r="U1683" i="16"/>
  <c r="U1684" i="16"/>
  <c r="U1685" i="16"/>
  <c r="U1686" i="16"/>
  <c r="U1687" i="16"/>
  <c r="U1688" i="16"/>
  <c r="U1689" i="16"/>
  <c r="U1690" i="16"/>
  <c r="U1691" i="16"/>
  <c r="U1692" i="16"/>
  <c r="U1693" i="16"/>
  <c r="U1694" i="16"/>
  <c r="U1695" i="16"/>
  <c r="U1696" i="16"/>
  <c r="U1697" i="16"/>
  <c r="U1698" i="16"/>
  <c r="U1699" i="16"/>
  <c r="U1700" i="16"/>
  <c r="U1701" i="16"/>
  <c r="U1702" i="16"/>
  <c r="U1703" i="16"/>
  <c r="U1704" i="16"/>
  <c r="U1705" i="16"/>
  <c r="U1706" i="16"/>
  <c r="U1707" i="16"/>
  <c r="U1708" i="16"/>
  <c r="U1709" i="16"/>
  <c r="U1710" i="16"/>
  <c r="U1711" i="16"/>
  <c r="U1712" i="16"/>
  <c r="U1713" i="16"/>
  <c r="U1714" i="16"/>
  <c r="U1715" i="16"/>
  <c r="U1716" i="16"/>
  <c r="U1717" i="16"/>
  <c r="U1718" i="16"/>
  <c r="U1719" i="16"/>
  <c r="U1720" i="16"/>
  <c r="U1721" i="16"/>
  <c r="U1722" i="16"/>
  <c r="U1723" i="16"/>
  <c r="U1724" i="16"/>
  <c r="U1725" i="16"/>
  <c r="U1726" i="16"/>
  <c r="U1727" i="16"/>
  <c r="U1728" i="16"/>
  <c r="U1729" i="16"/>
  <c r="U1730" i="16"/>
  <c r="U1731" i="16"/>
  <c r="U1732" i="16"/>
  <c r="U1733" i="16"/>
  <c r="U1734" i="16"/>
  <c r="U1735" i="16"/>
  <c r="U1736" i="16"/>
  <c r="U1737" i="16"/>
  <c r="U1738" i="16"/>
  <c r="U1739" i="16"/>
  <c r="U1740" i="16"/>
  <c r="U1741" i="16"/>
  <c r="U1742" i="16"/>
  <c r="U1743" i="16"/>
  <c r="U1744" i="16"/>
  <c r="U1745" i="16"/>
  <c r="U1746" i="16"/>
  <c r="U1747" i="16"/>
  <c r="U1748" i="16"/>
  <c r="U1749" i="16"/>
  <c r="U1750" i="16"/>
  <c r="U1751" i="16"/>
  <c r="U1752" i="16"/>
  <c r="U1753" i="16"/>
  <c r="U1754" i="16"/>
  <c r="U1755" i="16"/>
  <c r="U1756" i="16"/>
  <c r="U1757" i="16"/>
  <c r="U1758" i="16"/>
  <c r="U1759" i="16"/>
  <c r="U1760" i="16"/>
  <c r="U1761" i="16"/>
  <c r="U1762" i="16"/>
  <c r="U1763" i="16"/>
  <c r="U1764" i="16"/>
  <c r="U1765" i="16"/>
  <c r="U1766" i="16"/>
  <c r="U1767" i="16"/>
  <c r="U1768" i="16"/>
  <c r="U1769" i="16"/>
  <c r="U1770" i="16"/>
  <c r="U1771" i="16"/>
  <c r="U1772" i="16"/>
  <c r="U1773" i="16"/>
  <c r="U1774" i="16"/>
  <c r="U1775" i="16"/>
  <c r="U1776" i="16"/>
  <c r="U1777" i="16"/>
  <c r="U1778" i="16"/>
  <c r="U1779" i="16"/>
  <c r="U1780" i="16"/>
  <c r="U1781" i="16"/>
  <c r="U1782" i="16"/>
  <c r="U1783" i="16"/>
  <c r="U1784" i="16"/>
  <c r="U1785" i="16"/>
  <c r="U1786" i="16"/>
  <c r="U1787" i="16"/>
  <c r="U1788" i="16"/>
  <c r="U1789" i="16"/>
  <c r="U1790" i="16"/>
  <c r="U1791" i="16"/>
  <c r="U1792" i="16"/>
  <c r="U1793" i="16"/>
  <c r="U1794" i="16"/>
  <c r="U1795" i="16"/>
  <c r="U1796" i="16"/>
  <c r="U1797" i="16"/>
  <c r="U1798" i="16"/>
  <c r="U1799" i="16"/>
  <c r="U1800" i="16"/>
  <c r="U1801" i="16"/>
  <c r="U1802" i="16"/>
  <c r="U1803" i="16"/>
  <c r="U1804" i="16"/>
  <c r="U1805" i="16"/>
  <c r="U1806" i="16"/>
  <c r="U1807" i="16"/>
  <c r="U1808" i="16"/>
  <c r="U1809" i="16"/>
  <c r="U1810" i="16"/>
  <c r="U1811" i="16"/>
  <c r="U1812" i="16"/>
  <c r="U1813" i="16"/>
  <c r="U1814" i="16"/>
  <c r="U1815" i="16"/>
  <c r="U1816" i="16"/>
  <c r="U1817" i="16"/>
  <c r="U1818" i="16"/>
  <c r="U1819" i="16"/>
  <c r="U1820" i="16"/>
  <c r="U1821" i="16"/>
  <c r="U1822" i="16"/>
  <c r="U1823" i="16"/>
  <c r="U1824" i="16"/>
  <c r="U1825" i="16"/>
  <c r="U1826" i="16"/>
  <c r="U1827" i="16"/>
  <c r="U1828" i="16"/>
  <c r="U1829" i="16"/>
  <c r="U1830" i="16"/>
  <c r="U1831" i="16"/>
  <c r="U1832" i="16"/>
  <c r="U1833" i="16"/>
  <c r="U1834" i="16"/>
  <c r="U1835" i="16"/>
  <c r="U1836" i="16"/>
  <c r="U1837" i="16"/>
  <c r="U1838" i="16"/>
  <c r="U1839" i="16"/>
  <c r="U1840" i="16"/>
  <c r="U1841" i="16"/>
  <c r="U1842" i="16"/>
  <c r="U1843" i="16"/>
  <c r="U1844" i="16"/>
  <c r="U1845" i="16"/>
  <c r="U1846" i="16"/>
  <c r="U1847" i="16"/>
  <c r="U1848" i="16"/>
  <c r="U1849" i="16"/>
  <c r="U1850" i="16"/>
  <c r="U1851" i="16"/>
  <c r="U1852" i="16"/>
  <c r="U1853" i="16"/>
  <c r="U1854" i="16"/>
  <c r="U1855" i="16"/>
  <c r="U1856" i="16"/>
  <c r="U1857" i="16"/>
  <c r="U1858" i="16"/>
  <c r="U1859" i="16"/>
  <c r="U1860" i="16"/>
  <c r="U1861" i="16"/>
  <c r="U1862" i="16"/>
  <c r="U1863" i="16"/>
  <c r="U1864" i="16"/>
  <c r="U1865" i="16"/>
  <c r="U1866" i="16"/>
  <c r="U1867" i="16"/>
  <c r="U1868" i="16"/>
  <c r="U1869" i="16"/>
  <c r="U1870" i="16"/>
  <c r="U1871" i="16"/>
  <c r="U1872" i="16"/>
  <c r="U1873" i="16"/>
  <c r="U1874" i="16"/>
  <c r="U1875" i="16"/>
  <c r="U1876" i="16"/>
  <c r="U1877" i="16"/>
  <c r="U1878" i="16"/>
  <c r="U1879" i="16"/>
  <c r="U1880" i="16"/>
  <c r="U1881" i="16"/>
  <c r="U1882" i="16"/>
  <c r="U1883" i="16"/>
  <c r="U1884" i="16"/>
  <c r="U1885" i="16"/>
  <c r="U1886" i="16"/>
  <c r="U1887" i="16"/>
  <c r="U1888" i="16"/>
  <c r="U1889" i="16"/>
  <c r="U1890" i="16"/>
  <c r="U1891" i="16"/>
  <c r="U1892" i="16"/>
  <c r="U1893" i="16"/>
  <c r="U1894" i="16"/>
  <c r="U1895" i="16"/>
  <c r="U1896" i="16"/>
  <c r="U1897" i="16"/>
  <c r="U1898" i="16"/>
  <c r="U1899" i="16"/>
  <c r="U1900" i="16"/>
  <c r="U1901" i="16"/>
  <c r="U1902" i="16"/>
  <c r="U1903" i="16"/>
  <c r="U1904" i="16"/>
  <c r="U1905" i="16"/>
  <c r="U1906" i="16"/>
  <c r="U1907" i="16"/>
  <c r="U1908" i="16"/>
  <c r="U1909" i="16"/>
  <c r="U1910" i="16"/>
  <c r="U1911" i="16"/>
  <c r="U1912" i="16"/>
  <c r="U1913" i="16"/>
  <c r="U1914" i="16"/>
  <c r="U1915" i="16"/>
  <c r="U1916" i="16"/>
  <c r="U1917" i="16"/>
  <c r="U1918" i="16"/>
  <c r="U1919" i="16"/>
  <c r="U1920" i="16"/>
  <c r="U1921" i="16"/>
  <c r="U1922" i="16"/>
  <c r="U1923" i="16"/>
  <c r="U1924" i="16"/>
  <c r="U1925" i="16"/>
  <c r="U1926" i="16"/>
  <c r="U1927" i="16"/>
  <c r="U1928" i="16"/>
  <c r="U1929" i="16"/>
  <c r="U1930" i="16"/>
  <c r="U1931" i="16"/>
  <c r="U1932" i="16"/>
  <c r="U1933" i="16"/>
  <c r="U1934" i="16"/>
  <c r="U1935" i="16"/>
  <c r="U1936" i="16"/>
  <c r="U1937" i="16"/>
  <c r="U1938" i="16"/>
  <c r="U1939" i="16"/>
  <c r="U1940" i="16"/>
  <c r="U1941" i="16"/>
  <c r="U1942" i="16"/>
  <c r="U1943" i="16"/>
  <c r="U1944" i="16"/>
  <c r="U1945" i="16"/>
  <c r="U1946" i="16"/>
  <c r="U1947" i="16"/>
  <c r="U1948" i="16"/>
  <c r="U1949" i="16"/>
  <c r="U1950" i="16"/>
  <c r="U1951" i="16"/>
  <c r="U1952" i="16"/>
  <c r="U1953" i="16"/>
  <c r="U1954" i="16"/>
  <c r="U1955" i="16"/>
  <c r="U1956" i="16"/>
  <c r="U1957" i="16"/>
  <c r="U1958" i="16"/>
  <c r="U1959" i="16"/>
  <c r="U1960" i="16"/>
  <c r="U1961" i="16"/>
  <c r="U1962" i="16"/>
  <c r="U1963" i="16"/>
  <c r="U1964" i="16"/>
  <c r="U1965" i="16"/>
  <c r="U1966" i="16"/>
  <c r="U1967" i="16"/>
  <c r="U1968" i="16"/>
  <c r="U1969" i="16"/>
  <c r="U1970" i="16"/>
  <c r="U1971" i="16"/>
  <c r="U1972" i="16"/>
  <c r="U1973" i="16"/>
  <c r="U1974" i="16"/>
  <c r="U1975" i="16"/>
  <c r="U1976" i="16"/>
  <c r="U1977" i="16"/>
  <c r="U1978" i="16"/>
  <c r="U1979" i="16"/>
  <c r="U1980" i="16"/>
  <c r="U1981" i="16"/>
  <c r="U1982" i="16"/>
  <c r="U1983" i="16"/>
  <c r="U1984" i="16"/>
  <c r="U1985" i="16"/>
  <c r="U1986" i="16"/>
  <c r="U1987" i="16"/>
  <c r="U1988" i="16"/>
  <c r="U1989" i="16"/>
  <c r="U1990" i="16"/>
  <c r="U1991" i="16"/>
  <c r="U1992" i="16"/>
  <c r="U1993" i="16"/>
  <c r="U1994" i="16"/>
  <c r="U1995" i="16"/>
  <c r="U1996" i="16"/>
  <c r="U1997" i="16"/>
  <c r="U1998" i="16"/>
  <c r="U1999" i="16"/>
  <c r="U2000" i="16"/>
  <c r="U2001" i="16"/>
  <c r="U2002" i="16"/>
  <c r="U2003" i="16"/>
  <c r="U2004" i="16"/>
  <c r="U2005" i="16"/>
  <c r="U2006" i="16"/>
  <c r="U2007" i="16"/>
  <c r="U2008" i="16"/>
  <c r="U2009" i="16"/>
  <c r="U2010" i="16"/>
  <c r="U2011" i="16"/>
  <c r="U2012" i="16"/>
  <c r="U2013" i="16"/>
  <c r="U2014" i="16"/>
  <c r="U2015" i="16"/>
  <c r="U2016" i="16"/>
  <c r="U2017" i="16"/>
  <c r="U2018" i="16"/>
  <c r="U2019" i="16"/>
  <c r="U2020" i="16"/>
  <c r="U2021" i="16"/>
  <c r="U2022" i="16"/>
  <c r="U2023" i="16"/>
  <c r="U2024" i="16"/>
  <c r="U2025" i="16"/>
  <c r="U2026" i="16"/>
  <c r="U2027" i="16"/>
  <c r="U2028" i="16"/>
  <c r="U2029" i="16"/>
  <c r="U2030" i="16"/>
  <c r="U2031" i="16"/>
  <c r="U2032" i="16"/>
  <c r="U2033" i="16"/>
  <c r="U2034" i="16"/>
  <c r="U2035" i="16"/>
  <c r="U2036" i="16"/>
  <c r="U2037" i="16"/>
  <c r="U2038" i="16"/>
  <c r="U2039" i="16"/>
  <c r="U2040" i="16"/>
  <c r="U2041" i="16"/>
  <c r="U2042" i="16"/>
  <c r="U2043" i="16"/>
  <c r="U2044" i="16"/>
  <c r="U2045" i="16"/>
  <c r="U2046" i="16"/>
  <c r="U2047" i="16"/>
  <c r="U2048" i="16"/>
  <c r="U2049" i="16"/>
  <c r="U2050" i="16"/>
  <c r="U2051" i="16"/>
  <c r="U2052" i="16"/>
  <c r="U2053" i="16"/>
  <c r="U2054" i="16"/>
  <c r="U2055" i="16"/>
  <c r="U2056" i="16"/>
  <c r="U2057" i="16"/>
  <c r="U2058" i="16"/>
  <c r="U2059" i="16"/>
  <c r="U2060" i="16"/>
  <c r="U2061" i="16"/>
  <c r="U2062" i="16"/>
  <c r="U2063" i="16"/>
  <c r="U2064" i="16"/>
  <c r="U2065" i="16"/>
  <c r="U2066" i="16"/>
  <c r="U2067" i="16"/>
  <c r="U2068" i="16"/>
  <c r="U2069" i="16"/>
  <c r="U2070" i="16"/>
  <c r="U2071" i="16"/>
  <c r="U2072" i="16"/>
  <c r="U2073" i="16"/>
  <c r="U2074" i="16"/>
  <c r="U2075" i="16"/>
  <c r="U2076" i="16"/>
  <c r="U2077" i="16"/>
  <c r="U2078" i="16"/>
  <c r="U2079" i="16"/>
  <c r="U2080" i="16"/>
  <c r="U2081" i="16"/>
  <c r="U2082" i="16"/>
  <c r="U2083" i="16"/>
  <c r="U2084" i="16"/>
  <c r="U2085" i="16"/>
  <c r="U2086" i="16"/>
  <c r="U2087" i="16"/>
  <c r="U2088" i="16"/>
  <c r="U2089" i="16"/>
  <c r="U2090" i="16"/>
  <c r="U2091" i="16"/>
  <c r="U2092" i="16"/>
  <c r="U2093" i="16"/>
  <c r="U2094" i="16"/>
  <c r="U2095" i="16"/>
  <c r="U2096" i="16"/>
  <c r="U2097" i="16"/>
  <c r="U2098" i="16"/>
  <c r="U2099" i="16"/>
  <c r="U2100" i="16"/>
  <c r="U2101" i="16"/>
  <c r="U2102" i="16"/>
  <c r="U2103" i="16"/>
  <c r="U2104" i="16"/>
  <c r="U2105" i="16"/>
  <c r="U2106" i="16"/>
  <c r="U2107" i="16"/>
  <c r="U2108" i="16"/>
  <c r="U2109" i="16"/>
  <c r="U2110" i="16"/>
  <c r="U2111" i="16"/>
  <c r="U2112" i="16"/>
  <c r="U2113" i="16"/>
  <c r="U2114" i="16"/>
  <c r="U2115" i="16"/>
  <c r="U2116" i="16"/>
  <c r="U2117" i="16"/>
  <c r="U2118" i="16"/>
  <c r="U2119" i="16"/>
  <c r="U2120" i="16"/>
  <c r="U2121" i="16"/>
  <c r="U2122" i="16"/>
  <c r="U2123" i="16"/>
  <c r="U2124" i="16"/>
  <c r="U2125" i="16"/>
  <c r="U2126" i="16"/>
  <c r="U2127" i="16"/>
  <c r="U2128" i="16"/>
  <c r="U2129" i="16"/>
  <c r="U2130" i="16"/>
  <c r="U2131" i="16"/>
  <c r="U2132" i="16"/>
  <c r="U2133" i="16"/>
  <c r="U2134" i="16"/>
  <c r="U2135" i="16"/>
  <c r="U2136" i="16"/>
  <c r="U2137" i="16"/>
  <c r="U2138" i="16"/>
  <c r="U2139" i="16"/>
  <c r="U2140" i="16"/>
  <c r="U2141" i="16"/>
  <c r="U2142" i="16"/>
  <c r="U2143" i="16"/>
  <c r="U2144" i="16"/>
  <c r="U2145" i="16"/>
  <c r="U2146" i="16"/>
  <c r="U2147" i="16"/>
  <c r="U2148" i="16"/>
  <c r="U2149" i="16"/>
  <c r="U2150" i="16"/>
  <c r="U2151" i="16"/>
  <c r="U2152" i="16"/>
  <c r="U2153" i="16"/>
  <c r="U2154" i="16"/>
  <c r="U2155" i="16"/>
  <c r="U2156" i="16"/>
  <c r="U2157" i="16"/>
  <c r="U2158" i="16"/>
  <c r="U2159" i="16"/>
  <c r="U2160" i="16"/>
  <c r="U2161" i="16"/>
  <c r="U2162" i="16"/>
  <c r="U2163" i="16"/>
  <c r="U2164" i="16"/>
  <c r="U2165" i="16"/>
  <c r="U2166" i="16"/>
  <c r="U2167" i="16"/>
  <c r="U2168" i="16"/>
  <c r="U2169" i="16"/>
  <c r="U2170" i="16"/>
  <c r="U2171" i="16"/>
  <c r="U2172" i="16"/>
  <c r="U2173" i="16"/>
  <c r="U2174" i="16"/>
  <c r="U2175" i="16"/>
  <c r="U2176" i="16"/>
  <c r="U2177" i="16"/>
  <c r="U2178" i="16"/>
  <c r="U2179" i="16"/>
  <c r="U2180" i="16"/>
  <c r="U2181" i="16"/>
  <c r="U2182" i="16"/>
  <c r="U2183" i="16"/>
  <c r="U2184" i="16"/>
  <c r="U2185" i="16"/>
  <c r="U2186" i="16"/>
  <c r="U2187" i="16"/>
  <c r="U2188" i="16"/>
  <c r="U2189" i="16"/>
  <c r="U2190" i="16"/>
  <c r="U2191" i="16"/>
  <c r="U2192" i="16"/>
  <c r="U2193" i="16"/>
  <c r="U2194" i="16"/>
  <c r="U2195" i="16"/>
  <c r="U2196" i="16"/>
  <c r="U2197" i="16"/>
  <c r="U2198" i="16"/>
  <c r="U2199" i="16"/>
  <c r="U2200" i="16"/>
  <c r="U2201" i="16"/>
  <c r="U2202" i="16"/>
  <c r="U2203" i="16"/>
  <c r="U2204" i="16"/>
  <c r="U2205" i="16"/>
  <c r="U2206" i="16"/>
  <c r="U2207" i="16"/>
  <c r="U2208" i="16"/>
  <c r="U2209" i="16"/>
  <c r="U2210" i="16"/>
  <c r="U2211" i="16"/>
  <c r="U2212" i="16"/>
  <c r="U2213" i="16"/>
  <c r="U2214" i="16"/>
  <c r="U2215" i="16"/>
  <c r="U2216" i="16"/>
  <c r="U2217" i="16"/>
  <c r="U2218" i="16"/>
  <c r="U2219" i="16"/>
  <c r="U2220" i="16"/>
  <c r="U2221" i="16"/>
  <c r="U2222" i="16"/>
  <c r="U2223" i="16"/>
  <c r="U2224" i="16"/>
  <c r="U2225" i="16"/>
  <c r="U2226" i="16"/>
  <c r="U2227" i="16"/>
  <c r="U2228" i="16"/>
  <c r="U2229" i="16"/>
  <c r="U2230" i="16"/>
  <c r="U2231" i="16"/>
  <c r="U2232" i="16"/>
  <c r="U2233" i="16"/>
  <c r="U2234" i="16"/>
  <c r="U2235" i="16"/>
  <c r="U2236" i="16"/>
  <c r="U2237" i="16"/>
  <c r="U2238" i="16"/>
  <c r="U2239" i="16"/>
  <c r="U2240" i="16"/>
  <c r="U2241" i="16"/>
  <c r="U2242" i="16"/>
  <c r="U2243" i="16"/>
  <c r="U2244" i="16"/>
  <c r="U2245" i="16"/>
  <c r="U2246" i="16"/>
  <c r="U2247" i="16"/>
  <c r="U2248" i="16"/>
  <c r="U2249" i="16"/>
  <c r="U2250" i="16"/>
  <c r="U2251" i="16"/>
  <c r="U2252" i="16"/>
  <c r="U2253" i="16"/>
  <c r="U2254" i="16"/>
  <c r="U2255" i="16"/>
  <c r="U2256" i="16"/>
  <c r="U2257" i="16"/>
  <c r="U2258" i="16"/>
  <c r="U2259" i="16"/>
  <c r="U2260" i="16"/>
  <c r="U2261" i="16"/>
  <c r="U2262" i="16"/>
  <c r="U2263" i="16"/>
  <c r="U2264" i="16"/>
  <c r="U2265" i="16"/>
  <c r="U2266" i="16"/>
  <c r="U2267" i="16"/>
  <c r="U2268" i="16"/>
  <c r="U2269" i="16"/>
  <c r="U2270" i="16"/>
  <c r="U2271" i="16"/>
  <c r="U2272" i="16"/>
  <c r="U2273" i="16"/>
  <c r="U2274" i="16"/>
  <c r="U2275" i="16"/>
  <c r="U2276" i="16"/>
  <c r="U2277" i="16"/>
  <c r="U2278" i="16"/>
  <c r="U2279" i="16"/>
  <c r="U2280" i="16"/>
  <c r="U2281" i="16"/>
  <c r="U2282" i="16"/>
  <c r="U2283" i="16"/>
  <c r="U2284" i="16"/>
  <c r="U2285" i="16"/>
  <c r="U2286" i="16"/>
  <c r="U2287" i="16"/>
  <c r="U2288" i="16"/>
  <c r="U2289" i="16"/>
  <c r="U2290" i="16"/>
  <c r="U2291" i="16"/>
  <c r="U2292" i="16"/>
  <c r="U2293" i="16"/>
  <c r="U2294" i="16"/>
  <c r="U2295" i="16"/>
  <c r="U2296" i="16"/>
  <c r="U2297" i="16"/>
  <c r="U2298" i="16"/>
  <c r="U2299" i="16"/>
  <c r="U2300" i="16"/>
  <c r="U2301" i="16"/>
  <c r="U2302" i="16"/>
  <c r="U2303" i="16"/>
  <c r="U2304" i="16"/>
  <c r="U2305" i="16"/>
  <c r="U2306" i="16"/>
  <c r="U2307" i="16"/>
  <c r="U2308" i="16"/>
  <c r="U2309" i="16"/>
  <c r="U2310" i="16"/>
  <c r="U2311" i="16"/>
  <c r="U2312" i="16"/>
  <c r="U2313" i="16"/>
  <c r="U2314" i="16"/>
  <c r="U2315" i="16"/>
  <c r="U2316" i="16"/>
  <c r="U2317" i="16"/>
  <c r="U2318" i="16"/>
  <c r="U2319" i="16"/>
  <c r="U2320" i="16"/>
  <c r="U2321" i="16"/>
  <c r="U2322" i="16"/>
  <c r="U2323" i="16"/>
  <c r="U2324" i="16"/>
  <c r="U2325" i="16"/>
  <c r="U2326" i="16"/>
  <c r="U2327" i="16"/>
  <c r="U2328" i="16"/>
  <c r="U2329" i="16"/>
  <c r="U2330" i="16"/>
  <c r="U2331" i="16"/>
  <c r="U2332" i="16"/>
  <c r="U2333" i="16"/>
  <c r="U2334" i="16"/>
  <c r="U2335" i="16"/>
  <c r="U2336" i="16"/>
  <c r="U2337" i="16"/>
  <c r="U2338" i="16"/>
  <c r="U2339" i="16"/>
  <c r="U2340" i="16"/>
  <c r="U2341" i="16"/>
  <c r="U2342" i="16"/>
  <c r="U2343" i="16"/>
  <c r="U2344" i="16"/>
  <c r="U2345" i="16"/>
  <c r="U2346" i="16"/>
  <c r="U2347" i="16"/>
  <c r="U2348" i="16"/>
  <c r="U2349" i="16"/>
  <c r="U2350" i="16"/>
  <c r="U2351" i="16"/>
  <c r="U2352" i="16"/>
  <c r="U2353" i="16"/>
  <c r="U2354" i="16"/>
  <c r="U2355" i="16"/>
  <c r="U2356" i="16"/>
  <c r="U2357" i="16"/>
  <c r="U2358" i="16"/>
  <c r="U2359" i="16"/>
  <c r="U2360" i="16"/>
  <c r="U2361" i="16"/>
  <c r="U2362" i="16"/>
  <c r="U2363" i="16"/>
  <c r="U2364" i="16"/>
  <c r="U2365" i="16"/>
  <c r="U2366" i="16"/>
  <c r="U2367" i="16"/>
  <c r="U2368" i="16"/>
  <c r="U2369" i="16"/>
  <c r="U2370" i="16"/>
  <c r="U2371" i="16"/>
  <c r="U2372" i="16"/>
  <c r="U2373" i="16"/>
  <c r="U2374" i="16"/>
  <c r="U2375" i="16"/>
  <c r="U2376" i="16"/>
  <c r="U2377" i="16"/>
  <c r="U2378" i="16"/>
  <c r="U2379" i="16"/>
  <c r="U2380" i="16"/>
  <c r="U2381" i="16"/>
  <c r="U2382" i="16"/>
  <c r="U2383" i="16"/>
  <c r="U2384" i="16"/>
  <c r="U2385" i="16"/>
  <c r="U2386" i="16"/>
  <c r="U2387" i="16"/>
  <c r="U2388" i="16"/>
  <c r="U2389" i="16"/>
  <c r="U2390" i="16"/>
  <c r="U2391" i="16"/>
  <c r="U2392" i="16"/>
  <c r="U2393" i="16"/>
  <c r="U2394" i="16"/>
  <c r="U2395" i="16"/>
  <c r="U2396" i="16"/>
  <c r="U2397" i="16"/>
  <c r="U2398" i="16"/>
  <c r="U2399" i="16"/>
  <c r="U2400" i="16"/>
  <c r="U2401" i="16"/>
  <c r="U2402" i="16"/>
  <c r="U2403" i="16"/>
  <c r="U2404" i="16"/>
  <c r="U2405" i="16"/>
  <c r="U2406" i="16"/>
  <c r="U2407" i="16"/>
  <c r="U2408" i="16"/>
  <c r="U2409" i="16"/>
  <c r="U2410" i="16"/>
  <c r="U2411" i="16"/>
  <c r="U2412" i="16"/>
  <c r="U2413" i="16"/>
  <c r="U2414" i="16"/>
  <c r="U2415" i="16"/>
  <c r="U2416" i="16"/>
  <c r="U2417" i="16"/>
  <c r="U2418" i="16"/>
  <c r="U2419" i="16"/>
  <c r="U2420" i="16"/>
  <c r="U2421" i="16"/>
  <c r="U2422" i="16"/>
  <c r="U2423" i="16"/>
  <c r="U2424" i="16"/>
  <c r="U2425" i="16"/>
  <c r="U2426" i="16"/>
  <c r="U2427" i="16"/>
  <c r="U2428" i="16"/>
  <c r="U2429" i="16"/>
  <c r="U2430" i="16"/>
  <c r="U2431" i="16"/>
  <c r="U2432" i="16"/>
  <c r="U2433" i="16"/>
  <c r="U2434" i="16"/>
  <c r="U2435" i="16"/>
  <c r="U2436" i="16"/>
  <c r="U2437" i="16"/>
  <c r="U2438" i="16"/>
  <c r="U2439" i="16"/>
  <c r="U2440" i="16"/>
  <c r="U2441" i="16"/>
  <c r="U2442" i="16"/>
  <c r="U2443" i="16"/>
  <c r="U2444" i="16"/>
  <c r="U2445" i="16"/>
  <c r="U2446" i="16"/>
  <c r="U2447" i="16"/>
  <c r="U2448" i="16"/>
  <c r="U2449" i="16"/>
  <c r="U2450" i="16"/>
  <c r="U2451" i="16"/>
  <c r="U2452" i="16"/>
  <c r="U2453" i="16"/>
  <c r="U2454" i="16"/>
  <c r="U2455" i="16"/>
  <c r="U2456" i="16"/>
  <c r="U2457" i="16"/>
  <c r="U2458" i="16"/>
  <c r="U2459" i="16"/>
  <c r="U2460" i="16"/>
  <c r="U2461" i="16"/>
  <c r="U2462" i="16"/>
  <c r="U2463" i="16"/>
  <c r="U2464" i="16"/>
  <c r="U2465" i="16"/>
  <c r="U2466" i="16"/>
  <c r="U2467" i="16"/>
  <c r="U2468" i="16"/>
  <c r="U2469" i="16"/>
  <c r="U2470" i="16"/>
  <c r="U2471" i="16"/>
  <c r="U2472" i="16"/>
  <c r="U2473" i="16"/>
  <c r="U2474" i="16"/>
  <c r="U2475" i="16"/>
  <c r="U2476" i="16"/>
  <c r="U2477" i="16"/>
  <c r="U2478" i="16"/>
  <c r="U2479" i="16"/>
  <c r="U2480" i="16"/>
  <c r="U2481" i="16"/>
  <c r="U2482" i="16"/>
  <c r="U2483" i="16"/>
  <c r="U2484" i="16"/>
  <c r="U2485" i="16"/>
  <c r="U2486" i="16"/>
  <c r="U2487" i="16"/>
  <c r="U2488" i="16"/>
  <c r="U2489" i="16"/>
  <c r="U2490" i="16"/>
  <c r="U2491" i="16"/>
  <c r="U2492" i="16"/>
  <c r="U2493" i="16"/>
  <c r="U2494" i="16"/>
  <c r="U2495" i="16"/>
  <c r="U2496" i="16"/>
  <c r="U2497" i="16"/>
  <c r="U2498" i="16"/>
  <c r="U2499" i="16"/>
  <c r="U2500" i="16"/>
  <c r="U2501" i="16"/>
  <c r="U2502" i="16"/>
  <c r="U2503" i="16"/>
  <c r="U2504" i="16"/>
  <c r="U2505" i="16"/>
  <c r="U2506" i="16"/>
  <c r="U2507" i="16"/>
  <c r="U2508" i="16"/>
  <c r="U2509" i="16"/>
  <c r="U2510" i="16"/>
  <c r="U2511" i="16"/>
  <c r="U2512" i="16"/>
  <c r="U2513" i="16"/>
  <c r="U2514" i="16"/>
  <c r="U2515" i="16"/>
  <c r="U2516" i="16"/>
  <c r="U2517" i="16"/>
  <c r="U2518" i="16"/>
  <c r="U2519" i="16"/>
  <c r="U2520" i="16"/>
  <c r="U2521" i="16"/>
  <c r="U2522" i="16"/>
  <c r="U2523" i="16"/>
  <c r="U2524" i="16"/>
  <c r="U2525" i="16"/>
  <c r="U2526" i="16"/>
  <c r="U2527" i="16"/>
  <c r="U2528" i="16"/>
  <c r="U2529" i="16"/>
  <c r="U2530" i="16"/>
  <c r="U2531" i="16"/>
  <c r="U2532" i="16"/>
  <c r="U2533" i="16"/>
  <c r="U2534" i="16"/>
  <c r="U2535" i="16"/>
  <c r="U2536" i="16"/>
  <c r="U2537" i="16"/>
  <c r="U2538" i="16"/>
  <c r="U2539" i="16"/>
  <c r="U2540" i="16"/>
  <c r="U2541" i="16"/>
  <c r="U2542" i="16"/>
  <c r="U2543" i="16"/>
  <c r="U2544" i="16"/>
  <c r="U2545" i="16"/>
  <c r="U2546" i="16"/>
  <c r="U2547" i="16"/>
  <c r="U2548" i="16"/>
  <c r="U2549" i="16"/>
  <c r="U2550" i="16"/>
  <c r="U2551" i="16"/>
  <c r="U2552" i="16"/>
  <c r="U2553" i="16"/>
  <c r="U2554" i="16"/>
  <c r="U2555" i="16"/>
  <c r="U2556" i="16"/>
  <c r="U2557" i="16"/>
  <c r="U2558" i="16"/>
  <c r="U2559" i="16"/>
  <c r="U2560" i="16"/>
  <c r="U2561" i="16"/>
  <c r="U2562" i="16"/>
  <c r="U2563" i="16"/>
  <c r="U2564" i="16"/>
  <c r="U2565" i="16"/>
  <c r="U2566" i="16"/>
  <c r="U2567" i="16"/>
  <c r="U2568" i="16"/>
  <c r="U2569" i="16"/>
  <c r="U2570" i="16"/>
  <c r="U2571" i="16"/>
  <c r="U2572" i="16"/>
  <c r="U2573" i="16"/>
  <c r="U2574" i="16"/>
  <c r="U2575" i="16"/>
  <c r="U2576" i="16"/>
  <c r="U2577" i="16"/>
  <c r="U2578" i="16"/>
  <c r="U2579" i="16"/>
  <c r="U2580" i="16"/>
  <c r="U2581" i="16"/>
  <c r="U2582" i="16"/>
  <c r="U2583" i="16"/>
  <c r="U2584" i="16"/>
  <c r="U2585" i="16"/>
  <c r="U2586" i="16"/>
  <c r="U2587" i="16"/>
  <c r="U2588" i="16"/>
  <c r="U2589" i="16"/>
  <c r="U2590" i="16"/>
  <c r="U2591" i="16"/>
  <c r="U2592" i="16"/>
  <c r="U2593" i="16"/>
  <c r="U2594" i="16"/>
  <c r="U2595" i="16"/>
  <c r="U2596" i="16"/>
  <c r="U2597" i="16"/>
  <c r="U2598" i="16"/>
  <c r="U2599" i="16"/>
  <c r="U2600" i="16"/>
  <c r="U2601" i="16"/>
  <c r="U2602" i="16"/>
  <c r="U2603" i="16"/>
  <c r="U2604" i="16"/>
  <c r="U2605" i="16"/>
  <c r="U2606" i="16"/>
  <c r="U2607" i="16"/>
  <c r="U2608" i="16"/>
  <c r="U2609" i="16"/>
  <c r="U2610" i="16"/>
  <c r="U2611" i="16"/>
  <c r="U2612" i="16"/>
  <c r="U2613" i="16"/>
  <c r="U2614" i="16"/>
  <c r="U2615" i="16"/>
  <c r="U2616" i="16"/>
  <c r="U2617" i="16"/>
  <c r="U2618" i="16"/>
  <c r="U2619" i="16"/>
  <c r="U2620" i="16"/>
  <c r="U2621" i="16"/>
  <c r="U2622" i="16"/>
  <c r="U2623" i="16"/>
  <c r="U2624" i="16"/>
  <c r="U2625" i="16"/>
  <c r="U2626" i="16"/>
  <c r="U2627" i="16"/>
  <c r="U2628" i="16"/>
  <c r="U2629" i="16"/>
  <c r="U2630" i="16"/>
  <c r="U2631" i="16"/>
  <c r="U2632" i="16"/>
  <c r="U2633" i="16"/>
  <c r="U2634" i="16"/>
  <c r="U2635" i="16"/>
  <c r="U2636" i="16"/>
  <c r="U2637" i="16"/>
  <c r="U2638" i="16"/>
  <c r="U2639" i="16"/>
  <c r="U2640" i="16"/>
  <c r="U2641" i="16"/>
  <c r="U2642" i="16"/>
  <c r="U2643" i="16"/>
  <c r="U2644" i="16"/>
  <c r="U2645" i="16"/>
  <c r="U2646" i="16"/>
  <c r="U2647" i="16"/>
  <c r="U2648" i="16"/>
  <c r="U2649" i="16"/>
  <c r="U2650" i="16"/>
  <c r="U2651" i="16"/>
  <c r="U2652" i="16"/>
  <c r="U2653" i="16"/>
  <c r="U2654" i="16"/>
  <c r="U2655" i="16"/>
  <c r="U2656" i="16"/>
  <c r="U2657" i="16"/>
  <c r="U2658" i="16"/>
  <c r="U2659" i="16"/>
  <c r="U2660" i="16"/>
  <c r="U2661" i="16"/>
  <c r="U2662" i="16"/>
  <c r="U2663" i="16"/>
  <c r="U2664" i="16"/>
  <c r="U2665" i="16"/>
  <c r="U2666" i="16"/>
  <c r="U2667" i="16"/>
  <c r="U2668" i="16"/>
  <c r="U2669" i="16"/>
  <c r="U2670" i="16"/>
  <c r="U2671" i="16"/>
  <c r="U2672" i="16"/>
  <c r="U2673" i="16"/>
  <c r="U2674" i="16"/>
  <c r="U2675" i="16"/>
  <c r="U2676" i="16"/>
  <c r="U2677" i="16"/>
  <c r="U2678" i="16"/>
  <c r="U2679" i="16"/>
  <c r="U2680" i="16"/>
  <c r="U2681" i="16"/>
  <c r="U2682" i="16"/>
  <c r="U2683" i="16"/>
  <c r="U2684" i="16"/>
  <c r="U2685" i="16"/>
  <c r="U2686" i="16"/>
  <c r="U2687" i="16"/>
  <c r="U2688" i="16"/>
  <c r="U2689" i="16"/>
  <c r="U2690" i="16"/>
  <c r="U2691" i="16"/>
  <c r="U2692" i="16"/>
  <c r="U2693" i="16"/>
  <c r="U2694" i="16"/>
  <c r="U2695" i="16"/>
  <c r="U2696" i="16"/>
  <c r="U2697" i="16"/>
  <c r="U2698" i="16"/>
  <c r="U2699" i="16"/>
  <c r="U2700" i="16"/>
  <c r="U2701" i="16"/>
  <c r="U2702" i="16"/>
  <c r="U2703" i="16"/>
  <c r="U2704" i="16"/>
  <c r="U2705" i="16"/>
  <c r="U2706" i="16"/>
  <c r="U2707" i="16"/>
  <c r="U2708" i="16"/>
  <c r="U2709" i="16"/>
  <c r="U2710" i="16"/>
  <c r="U2711" i="16"/>
  <c r="U2712" i="16"/>
  <c r="U2713" i="16"/>
  <c r="U2714" i="16"/>
  <c r="U2715" i="16"/>
  <c r="U2716" i="16"/>
  <c r="U2717" i="16"/>
  <c r="U2718" i="16"/>
  <c r="U2719" i="16"/>
  <c r="U2720" i="16"/>
  <c r="U2721" i="16"/>
  <c r="U2722" i="16"/>
  <c r="U2723" i="16"/>
  <c r="U2724" i="16"/>
  <c r="U2725" i="16"/>
  <c r="U2726" i="16"/>
  <c r="U2727" i="16"/>
  <c r="U2728" i="16"/>
  <c r="U2729" i="16"/>
  <c r="U2730" i="16"/>
  <c r="U2731" i="16"/>
  <c r="U2732" i="16"/>
  <c r="U2733" i="16"/>
  <c r="U2734" i="16"/>
  <c r="U2735" i="16"/>
  <c r="U2736" i="16"/>
  <c r="U2737" i="16"/>
  <c r="U2738" i="16"/>
  <c r="U2739" i="16"/>
  <c r="U2740" i="16"/>
  <c r="U2741" i="16"/>
  <c r="U2742" i="16"/>
  <c r="U2743" i="16"/>
  <c r="U2744" i="16"/>
  <c r="U2745" i="16"/>
  <c r="U2746" i="16"/>
  <c r="U2747" i="16"/>
  <c r="U2748" i="16"/>
  <c r="U2749" i="16"/>
  <c r="U2750" i="16"/>
  <c r="U2751" i="16"/>
  <c r="U2752" i="16"/>
  <c r="U2753" i="16"/>
  <c r="U2754" i="16"/>
  <c r="U2755" i="16"/>
  <c r="U2756" i="16"/>
  <c r="U2757" i="16"/>
  <c r="U2758" i="16"/>
  <c r="U2759" i="16"/>
  <c r="U2760" i="16"/>
  <c r="U2761" i="16"/>
  <c r="U2762" i="16"/>
  <c r="U2763" i="16"/>
  <c r="U2764" i="16"/>
  <c r="U2765" i="16"/>
  <c r="U2766" i="16"/>
  <c r="U2767" i="16"/>
  <c r="U2768" i="16"/>
  <c r="U2769" i="16"/>
  <c r="U2770" i="16"/>
  <c r="U2771" i="16"/>
  <c r="U2772" i="16"/>
  <c r="U2773" i="16"/>
  <c r="U2774" i="16"/>
  <c r="U2775" i="16"/>
  <c r="U2776" i="16"/>
  <c r="U2777" i="16"/>
  <c r="U2778" i="16"/>
  <c r="U2779" i="16"/>
  <c r="U2780" i="16"/>
  <c r="U2781" i="16"/>
  <c r="U2782" i="16"/>
  <c r="U2783" i="16"/>
  <c r="U2784" i="16"/>
  <c r="U2785" i="16"/>
  <c r="U2786" i="16"/>
  <c r="U2787" i="16"/>
  <c r="U2788" i="16"/>
  <c r="U2789" i="16"/>
  <c r="U2790" i="16"/>
  <c r="U2791" i="16"/>
  <c r="U2792" i="16"/>
  <c r="U2793" i="16"/>
  <c r="U2794" i="16"/>
  <c r="U2795" i="16"/>
  <c r="U2796" i="16"/>
  <c r="U2797" i="16"/>
  <c r="U2798" i="16"/>
  <c r="U2799" i="16"/>
  <c r="U2800" i="16"/>
  <c r="U2801" i="16"/>
  <c r="U2802" i="16"/>
  <c r="U2803" i="16"/>
  <c r="U2804" i="16"/>
  <c r="U2805" i="16"/>
  <c r="U2806" i="16"/>
  <c r="U2807" i="16"/>
  <c r="U2808" i="16"/>
  <c r="U2809" i="16"/>
  <c r="U2810" i="16"/>
  <c r="U2811" i="16"/>
  <c r="U2812" i="16"/>
  <c r="U2813" i="16"/>
  <c r="U2814" i="16"/>
  <c r="U2815" i="16"/>
  <c r="U2816" i="16"/>
  <c r="U2817" i="16"/>
  <c r="U2818" i="16"/>
  <c r="U2819" i="16"/>
  <c r="U2820" i="16"/>
  <c r="U2821" i="16"/>
  <c r="U2822" i="16"/>
  <c r="U2823" i="16"/>
  <c r="U2824" i="16"/>
  <c r="U2825" i="16"/>
  <c r="U2826" i="16"/>
  <c r="U2827" i="16"/>
  <c r="U2828" i="16"/>
  <c r="U2829" i="16"/>
  <c r="U2830" i="16"/>
  <c r="U2831" i="16"/>
  <c r="U2832" i="16"/>
  <c r="U2833" i="16"/>
  <c r="U2834" i="16"/>
  <c r="U2835" i="16"/>
  <c r="U2836" i="16"/>
  <c r="U2837" i="16"/>
  <c r="U2838" i="16"/>
  <c r="U2839" i="16"/>
  <c r="U2840" i="16"/>
  <c r="U2841" i="16"/>
  <c r="U2842" i="16"/>
  <c r="U2843" i="16"/>
  <c r="U2844" i="16"/>
  <c r="U2845" i="16"/>
  <c r="U2846" i="16"/>
  <c r="U2847" i="16"/>
  <c r="U2848" i="16"/>
  <c r="U2849" i="16"/>
  <c r="U2850" i="16"/>
  <c r="U2851" i="16"/>
  <c r="U2852" i="16"/>
  <c r="U2853" i="16"/>
  <c r="U2854" i="16"/>
  <c r="U2855" i="16"/>
  <c r="U2856" i="16"/>
  <c r="U2857" i="16"/>
  <c r="U2858" i="16"/>
  <c r="U2859" i="16"/>
  <c r="U2860" i="16"/>
  <c r="U2861" i="16"/>
  <c r="U2862" i="16"/>
  <c r="U2863" i="16"/>
  <c r="U2864" i="16"/>
  <c r="U2865" i="16"/>
  <c r="U2866" i="16"/>
  <c r="U2867" i="16"/>
  <c r="U2868" i="16"/>
  <c r="U2869" i="16"/>
  <c r="U2870" i="16"/>
  <c r="U2871" i="16"/>
  <c r="U2872" i="16"/>
  <c r="U2873" i="16"/>
  <c r="U2874" i="16"/>
  <c r="U2875" i="16"/>
  <c r="U2876" i="16"/>
  <c r="U2877" i="16"/>
  <c r="U2878" i="16"/>
  <c r="U2879" i="16"/>
  <c r="U2880" i="16"/>
  <c r="U2881" i="16"/>
  <c r="U2882" i="16"/>
  <c r="U2883" i="16"/>
  <c r="U2884" i="16"/>
  <c r="U2885" i="16"/>
  <c r="U2886" i="16"/>
  <c r="U2887" i="16"/>
  <c r="U2888" i="16"/>
  <c r="U2889" i="16"/>
  <c r="U2890" i="16"/>
  <c r="U2891" i="16"/>
  <c r="U2892" i="16"/>
  <c r="U2893" i="16"/>
  <c r="U2894" i="16"/>
  <c r="U2895" i="16"/>
  <c r="U2896" i="16"/>
  <c r="U2897" i="16"/>
  <c r="U2898" i="16"/>
  <c r="U2899" i="16"/>
  <c r="U2900" i="16"/>
  <c r="U2901" i="16"/>
  <c r="U2902" i="16"/>
  <c r="U2903" i="16"/>
  <c r="U2904" i="16"/>
  <c r="U2905" i="16"/>
  <c r="U2906" i="16"/>
  <c r="U2907" i="16"/>
  <c r="U2908" i="16"/>
  <c r="U2909" i="16"/>
  <c r="U2910" i="16"/>
  <c r="U2911" i="16"/>
  <c r="U2912" i="16"/>
  <c r="U2913" i="16"/>
  <c r="U2914" i="16"/>
  <c r="U2915" i="16"/>
  <c r="U2916" i="16"/>
  <c r="U2917" i="16"/>
  <c r="U2918" i="16"/>
  <c r="U2919" i="16"/>
  <c r="U2920" i="16"/>
  <c r="U2921" i="16"/>
  <c r="U2922" i="16"/>
  <c r="U2923" i="16"/>
  <c r="U2924" i="16"/>
  <c r="U2925" i="16"/>
  <c r="U2926" i="16"/>
  <c r="U2927" i="16"/>
  <c r="U2928" i="16"/>
  <c r="U2929" i="16"/>
  <c r="U2930" i="16"/>
  <c r="U2931" i="16"/>
  <c r="U2932" i="16"/>
  <c r="U2933" i="16"/>
  <c r="U2934" i="16"/>
  <c r="U2935" i="16"/>
  <c r="U2936" i="16"/>
  <c r="U2937" i="16"/>
  <c r="U2938" i="16"/>
  <c r="U2939" i="16"/>
  <c r="U2940" i="16"/>
  <c r="U2941" i="16"/>
  <c r="U2942" i="16"/>
  <c r="U2943" i="16"/>
  <c r="U2944" i="16"/>
  <c r="U2945" i="16"/>
  <c r="U2946" i="16"/>
  <c r="U2947" i="16"/>
  <c r="U2948" i="16"/>
  <c r="U2949" i="16"/>
  <c r="U2950" i="16"/>
  <c r="U2951" i="16"/>
  <c r="U2952" i="16"/>
  <c r="U2953" i="16"/>
  <c r="U2954" i="16"/>
  <c r="U2955" i="16"/>
  <c r="U2956" i="16"/>
  <c r="U2957" i="16"/>
  <c r="U2958" i="16"/>
  <c r="U2959" i="16"/>
  <c r="U2960" i="16"/>
  <c r="U2961" i="16"/>
  <c r="U2962" i="16"/>
  <c r="U2963" i="16"/>
  <c r="U2964" i="16"/>
  <c r="U2965" i="16"/>
  <c r="U2966" i="16"/>
  <c r="U2967" i="16"/>
  <c r="U2968" i="16"/>
  <c r="U2969" i="16"/>
  <c r="U2970" i="16"/>
  <c r="U2971" i="16"/>
  <c r="U2972" i="16"/>
  <c r="U2973" i="16"/>
  <c r="U2974" i="16"/>
  <c r="U2975" i="16"/>
  <c r="U2976" i="16"/>
  <c r="U2977" i="16"/>
  <c r="U2978" i="16"/>
  <c r="U2979" i="16"/>
  <c r="U2980" i="16"/>
  <c r="U2981" i="16"/>
  <c r="U2982" i="16"/>
  <c r="U2983" i="16"/>
  <c r="U2984" i="16"/>
  <c r="U2985" i="16"/>
  <c r="U2986" i="16"/>
  <c r="U2987" i="16"/>
  <c r="U2988" i="16"/>
  <c r="U2989" i="16"/>
  <c r="U2990" i="16"/>
  <c r="U2991" i="16"/>
  <c r="U2992" i="16"/>
  <c r="U2993" i="16"/>
  <c r="U2994" i="16"/>
  <c r="U2995" i="16"/>
  <c r="U2996" i="16"/>
  <c r="U2997" i="16"/>
  <c r="U2998" i="16"/>
  <c r="U2999" i="16"/>
  <c r="U3000" i="16"/>
  <c r="U3001" i="16"/>
  <c r="U3002" i="16"/>
  <c r="U3003" i="16"/>
  <c r="U3004" i="16"/>
  <c r="U3005" i="16"/>
  <c r="U3006" i="16"/>
  <c r="U3007" i="16"/>
  <c r="U3008" i="16"/>
  <c r="U3009" i="16"/>
  <c r="U3010" i="16"/>
  <c r="U3011" i="16"/>
  <c r="U3012" i="16"/>
  <c r="U3013" i="16"/>
  <c r="U3014" i="16"/>
  <c r="U3015" i="16"/>
  <c r="U3016" i="16"/>
  <c r="U3017" i="16"/>
  <c r="U3018" i="16"/>
  <c r="U3019" i="16"/>
  <c r="U3020" i="16"/>
  <c r="U3021" i="16"/>
  <c r="U3022" i="16"/>
  <c r="U3023" i="16"/>
  <c r="U3024" i="16"/>
  <c r="U3025" i="16"/>
  <c r="U3026" i="16"/>
  <c r="U3027" i="16"/>
  <c r="U3028" i="16"/>
  <c r="U3029" i="16"/>
  <c r="U3030" i="16"/>
  <c r="U3031" i="16"/>
  <c r="U3032" i="16"/>
  <c r="T511" i="16"/>
  <c r="T512" i="16"/>
  <c r="T513" i="16"/>
  <c r="T514" i="16"/>
  <c r="T515" i="16"/>
  <c r="T516" i="16"/>
  <c r="T517" i="16"/>
  <c r="T518" i="16"/>
  <c r="T519" i="16"/>
  <c r="T520" i="16"/>
  <c r="T521" i="16"/>
  <c r="T522" i="16"/>
  <c r="T523" i="16"/>
  <c r="T524" i="16"/>
  <c r="T525" i="16"/>
  <c r="T526" i="16"/>
  <c r="T527" i="16"/>
  <c r="T528" i="16"/>
  <c r="T529" i="16"/>
  <c r="T530" i="16"/>
  <c r="T531" i="16"/>
  <c r="T532" i="16"/>
  <c r="T533" i="16"/>
  <c r="T534" i="16"/>
  <c r="T535" i="16"/>
  <c r="T536" i="16"/>
  <c r="T537" i="16"/>
  <c r="T538" i="16"/>
  <c r="T539" i="16"/>
  <c r="T540" i="16"/>
  <c r="T541" i="16"/>
  <c r="T542" i="16"/>
  <c r="T543" i="16"/>
  <c r="T544" i="16"/>
  <c r="T545" i="16"/>
  <c r="T546" i="16"/>
  <c r="T547" i="16"/>
  <c r="T548" i="16"/>
  <c r="T549" i="16"/>
  <c r="T550" i="16"/>
  <c r="T551" i="16"/>
  <c r="T552" i="16"/>
  <c r="T553" i="16"/>
  <c r="T554" i="16"/>
  <c r="T555" i="16"/>
  <c r="T556" i="16"/>
  <c r="T557" i="16"/>
  <c r="T558" i="16"/>
  <c r="T559" i="16"/>
  <c r="T560" i="16"/>
  <c r="T561" i="16"/>
  <c r="T562" i="16"/>
  <c r="T563" i="16"/>
  <c r="T564" i="16"/>
  <c r="T565" i="16"/>
  <c r="T566" i="16"/>
  <c r="T567" i="16"/>
  <c r="T568" i="16"/>
  <c r="T569" i="16"/>
  <c r="T570" i="16"/>
  <c r="T571" i="16"/>
  <c r="T572" i="16"/>
  <c r="T573" i="16"/>
  <c r="T574" i="16"/>
  <c r="T575" i="16"/>
  <c r="T576" i="16"/>
  <c r="T577" i="16"/>
  <c r="T578" i="16"/>
  <c r="T579" i="16"/>
  <c r="T580" i="16"/>
  <c r="T581" i="16"/>
  <c r="T582" i="16"/>
  <c r="T583" i="16"/>
  <c r="T584" i="16"/>
  <c r="T585" i="16"/>
  <c r="T586" i="16"/>
  <c r="T587" i="16"/>
  <c r="T588" i="16"/>
  <c r="T589" i="16"/>
  <c r="T590" i="16"/>
  <c r="T591" i="16"/>
  <c r="T592" i="16"/>
  <c r="T593" i="16"/>
  <c r="T594" i="16"/>
  <c r="T595" i="16"/>
  <c r="T596" i="16"/>
  <c r="T597" i="16"/>
  <c r="T598" i="16"/>
  <c r="T599" i="16"/>
  <c r="T600" i="16"/>
  <c r="T601" i="16"/>
  <c r="T602" i="16"/>
  <c r="T603" i="16"/>
  <c r="T604" i="16"/>
  <c r="T605" i="16"/>
  <c r="T606" i="16"/>
  <c r="T607" i="16"/>
  <c r="T608" i="16"/>
  <c r="T609" i="16"/>
  <c r="T610" i="16"/>
  <c r="T611" i="16"/>
  <c r="T612" i="16"/>
  <c r="T613" i="16"/>
  <c r="T614" i="16"/>
  <c r="T615" i="16"/>
  <c r="T616" i="16"/>
  <c r="T617" i="16"/>
  <c r="T618" i="16"/>
  <c r="T619" i="16"/>
  <c r="T620" i="16"/>
  <c r="T621" i="16"/>
  <c r="T622" i="16"/>
  <c r="T623" i="16"/>
  <c r="T624" i="16"/>
  <c r="T625" i="16"/>
  <c r="T626" i="16"/>
  <c r="T627" i="16"/>
  <c r="T628" i="16"/>
  <c r="T629" i="16"/>
  <c r="T630" i="16"/>
  <c r="T631" i="16"/>
  <c r="T632" i="16"/>
  <c r="T633" i="16"/>
  <c r="T634" i="16"/>
  <c r="T635" i="16"/>
  <c r="T636" i="16"/>
  <c r="T637" i="16"/>
  <c r="T638" i="16"/>
  <c r="T639" i="16"/>
  <c r="T640" i="16"/>
  <c r="T641" i="16"/>
  <c r="T642" i="16"/>
  <c r="T643" i="16"/>
  <c r="T644" i="16"/>
  <c r="T645" i="16"/>
  <c r="T646" i="16"/>
  <c r="T647" i="16"/>
  <c r="T648" i="16"/>
  <c r="T649" i="16"/>
  <c r="T650" i="16"/>
  <c r="T651" i="16"/>
  <c r="T652" i="16"/>
  <c r="T653" i="16"/>
  <c r="T654" i="16"/>
  <c r="T655" i="16"/>
  <c r="T656" i="16"/>
  <c r="T657" i="16"/>
  <c r="T658" i="16"/>
  <c r="T659" i="16"/>
  <c r="T660" i="16"/>
  <c r="T661" i="16"/>
  <c r="T662" i="16"/>
  <c r="T663" i="16"/>
  <c r="T664" i="16"/>
  <c r="T665" i="16"/>
  <c r="T666" i="16"/>
  <c r="T667" i="16"/>
  <c r="T668" i="16"/>
  <c r="T669" i="16"/>
  <c r="T670" i="16"/>
  <c r="T671" i="16"/>
  <c r="T672" i="16"/>
  <c r="T673" i="16"/>
  <c r="T674" i="16"/>
  <c r="T675" i="16"/>
  <c r="T676" i="16"/>
  <c r="T677" i="16"/>
  <c r="T678" i="16"/>
  <c r="T679" i="16"/>
  <c r="T680" i="16"/>
  <c r="T681" i="16"/>
  <c r="T682" i="16"/>
  <c r="T683" i="16"/>
  <c r="T684" i="16"/>
  <c r="T685" i="16"/>
  <c r="T686" i="16"/>
  <c r="T687" i="16"/>
  <c r="T688" i="16"/>
  <c r="T689" i="16"/>
  <c r="T690" i="16"/>
  <c r="T691" i="16"/>
  <c r="T692" i="16"/>
  <c r="T693" i="16"/>
  <c r="T694" i="16"/>
  <c r="T695" i="16"/>
  <c r="T696" i="16"/>
  <c r="T697" i="16"/>
  <c r="T698" i="16"/>
  <c r="T699" i="16"/>
  <c r="T700" i="16"/>
  <c r="T701" i="16"/>
  <c r="T702" i="16"/>
  <c r="T703" i="16"/>
  <c r="T704" i="16"/>
  <c r="T705" i="16"/>
  <c r="T706" i="16"/>
  <c r="T707" i="16"/>
  <c r="T708" i="16"/>
  <c r="T709" i="16"/>
  <c r="T710" i="16"/>
  <c r="T711" i="16"/>
  <c r="T712" i="16"/>
  <c r="T713" i="16"/>
  <c r="T714" i="16"/>
  <c r="T715" i="16"/>
  <c r="T716" i="16"/>
  <c r="T717" i="16"/>
  <c r="T718" i="16"/>
  <c r="T719" i="16"/>
  <c r="T720" i="16"/>
  <c r="T721" i="16"/>
  <c r="T722" i="16"/>
  <c r="T723" i="16"/>
  <c r="T724" i="16"/>
  <c r="T725" i="16"/>
  <c r="T726" i="16"/>
  <c r="T727" i="16"/>
  <c r="T728" i="16"/>
  <c r="T729" i="16"/>
  <c r="T730" i="16"/>
  <c r="T731" i="16"/>
  <c r="T732" i="16"/>
  <c r="T733" i="16"/>
  <c r="T734" i="16"/>
  <c r="T735" i="16"/>
  <c r="T736" i="16"/>
  <c r="T737" i="16"/>
  <c r="T738" i="16"/>
  <c r="T739" i="16"/>
  <c r="T740" i="16"/>
  <c r="T741" i="16"/>
  <c r="T742" i="16"/>
  <c r="T743" i="16"/>
  <c r="T744" i="16"/>
  <c r="T745" i="16"/>
  <c r="T746" i="16"/>
  <c r="T747" i="16"/>
  <c r="T748" i="16"/>
  <c r="T749" i="16"/>
  <c r="T750" i="16"/>
  <c r="T751" i="16"/>
  <c r="T752" i="16"/>
  <c r="T753" i="16"/>
  <c r="T754" i="16"/>
  <c r="T755" i="16"/>
  <c r="T756" i="16"/>
  <c r="T757" i="16"/>
  <c r="T758" i="16"/>
  <c r="T759" i="16"/>
  <c r="T760" i="16"/>
  <c r="T761" i="16"/>
  <c r="T762" i="16"/>
  <c r="T763" i="16"/>
  <c r="T764" i="16"/>
  <c r="T765" i="16"/>
  <c r="T766" i="16"/>
  <c r="T767" i="16"/>
  <c r="T768" i="16"/>
  <c r="T769" i="16"/>
  <c r="T770" i="16"/>
  <c r="T771" i="16"/>
  <c r="T772" i="16"/>
  <c r="T773" i="16"/>
  <c r="T774" i="16"/>
  <c r="T775" i="16"/>
  <c r="T776" i="16"/>
  <c r="T777" i="16"/>
  <c r="T778" i="16"/>
  <c r="T779" i="16"/>
  <c r="T780" i="16"/>
  <c r="T781" i="16"/>
  <c r="T782" i="16"/>
  <c r="T783" i="16"/>
  <c r="T784" i="16"/>
  <c r="T785" i="16"/>
  <c r="T786" i="16"/>
  <c r="T787" i="16"/>
  <c r="T788" i="16"/>
  <c r="T789" i="16"/>
  <c r="T790" i="16"/>
  <c r="T791" i="16"/>
  <c r="T792" i="16"/>
  <c r="T793" i="16"/>
  <c r="T794" i="16"/>
  <c r="T795" i="16"/>
  <c r="T796" i="16"/>
  <c r="T797" i="16"/>
  <c r="T798" i="16"/>
  <c r="T799" i="16"/>
  <c r="T800" i="16"/>
  <c r="T801" i="16"/>
  <c r="T802" i="16"/>
  <c r="T803" i="16"/>
  <c r="T804" i="16"/>
  <c r="T805" i="16"/>
  <c r="T806" i="16"/>
  <c r="T807" i="16"/>
  <c r="T808" i="16"/>
  <c r="T809" i="16"/>
  <c r="T810" i="16"/>
  <c r="T811" i="16"/>
  <c r="T812" i="16"/>
  <c r="T813" i="16"/>
  <c r="T814" i="16"/>
  <c r="T815" i="16"/>
  <c r="T816" i="16"/>
  <c r="T817" i="16"/>
  <c r="T818" i="16"/>
  <c r="T819" i="16"/>
  <c r="T820" i="16"/>
  <c r="T821" i="16"/>
  <c r="T822" i="16"/>
  <c r="T823" i="16"/>
  <c r="T824" i="16"/>
  <c r="T825" i="16"/>
  <c r="T826" i="16"/>
  <c r="T827" i="16"/>
  <c r="T828" i="16"/>
  <c r="T829" i="16"/>
  <c r="T830" i="16"/>
  <c r="T831" i="16"/>
  <c r="T832" i="16"/>
  <c r="T833" i="16"/>
  <c r="T834" i="16"/>
  <c r="T835" i="16"/>
  <c r="T836" i="16"/>
  <c r="T837" i="16"/>
  <c r="T838" i="16"/>
  <c r="T839" i="16"/>
  <c r="T840" i="16"/>
  <c r="T841" i="16"/>
  <c r="T842" i="16"/>
  <c r="T843" i="16"/>
  <c r="T844" i="16"/>
  <c r="T845" i="16"/>
  <c r="T846" i="16"/>
  <c r="T847" i="16"/>
  <c r="T848" i="16"/>
  <c r="T849" i="16"/>
  <c r="T850" i="16"/>
  <c r="T851" i="16"/>
  <c r="T852" i="16"/>
  <c r="T853" i="16"/>
  <c r="T854" i="16"/>
  <c r="T855" i="16"/>
  <c r="T856" i="16"/>
  <c r="T857" i="16"/>
  <c r="T858" i="16"/>
  <c r="T859" i="16"/>
  <c r="T860" i="16"/>
  <c r="T861" i="16"/>
  <c r="T862" i="16"/>
  <c r="T863" i="16"/>
  <c r="T864" i="16"/>
  <c r="T865" i="16"/>
  <c r="T866" i="16"/>
  <c r="T867" i="16"/>
  <c r="T868" i="16"/>
  <c r="T869" i="16"/>
  <c r="T870" i="16"/>
  <c r="T871" i="16"/>
  <c r="T872" i="16"/>
  <c r="T873" i="16"/>
  <c r="T874" i="16"/>
  <c r="T875" i="16"/>
  <c r="T876" i="16"/>
  <c r="T877" i="16"/>
  <c r="T878" i="16"/>
  <c r="T879" i="16"/>
  <c r="T880" i="16"/>
  <c r="T881" i="16"/>
  <c r="T882" i="16"/>
  <c r="T883" i="16"/>
  <c r="T884" i="16"/>
  <c r="T885" i="16"/>
  <c r="T886" i="16"/>
  <c r="T887" i="16"/>
  <c r="T888" i="16"/>
  <c r="T889" i="16"/>
  <c r="T890" i="16"/>
  <c r="T891" i="16"/>
  <c r="T892" i="16"/>
  <c r="T893" i="16"/>
  <c r="T894" i="16"/>
  <c r="T895" i="16"/>
  <c r="T896" i="16"/>
  <c r="T897" i="16"/>
  <c r="T898" i="16"/>
  <c r="T899" i="16"/>
  <c r="T900" i="16"/>
  <c r="T901" i="16"/>
  <c r="T902" i="16"/>
  <c r="T903" i="16"/>
  <c r="T904" i="16"/>
  <c r="T905" i="16"/>
  <c r="T906" i="16"/>
  <c r="T907" i="16"/>
  <c r="T908" i="16"/>
  <c r="T909" i="16"/>
  <c r="T910" i="16"/>
  <c r="T911" i="16"/>
  <c r="T912" i="16"/>
  <c r="T913" i="16"/>
  <c r="T914" i="16"/>
  <c r="T915" i="16"/>
  <c r="T916" i="16"/>
  <c r="T917" i="16"/>
  <c r="T918" i="16"/>
  <c r="T919" i="16"/>
  <c r="T920" i="16"/>
  <c r="T921" i="16"/>
  <c r="T922" i="16"/>
  <c r="T923" i="16"/>
  <c r="T924" i="16"/>
  <c r="T925" i="16"/>
  <c r="T926" i="16"/>
  <c r="T927" i="16"/>
  <c r="T928" i="16"/>
  <c r="T929" i="16"/>
  <c r="T930" i="16"/>
  <c r="T931" i="16"/>
  <c r="T932" i="16"/>
  <c r="T933" i="16"/>
  <c r="T934" i="16"/>
  <c r="T935" i="16"/>
  <c r="T936" i="16"/>
  <c r="T937" i="16"/>
  <c r="T938" i="16"/>
  <c r="T939" i="16"/>
  <c r="T940" i="16"/>
  <c r="T941" i="16"/>
  <c r="T942" i="16"/>
  <c r="T943" i="16"/>
  <c r="T944" i="16"/>
  <c r="T945" i="16"/>
  <c r="T946" i="16"/>
  <c r="T947" i="16"/>
  <c r="T948" i="16"/>
  <c r="T949" i="16"/>
  <c r="T950" i="16"/>
  <c r="T951" i="16"/>
  <c r="T952" i="16"/>
  <c r="T953" i="16"/>
  <c r="T954" i="16"/>
  <c r="T955" i="16"/>
  <c r="T956" i="16"/>
  <c r="T957" i="16"/>
  <c r="T958" i="16"/>
  <c r="T959" i="16"/>
  <c r="T960" i="16"/>
  <c r="T961" i="16"/>
  <c r="T962" i="16"/>
  <c r="T963" i="16"/>
  <c r="T964" i="16"/>
  <c r="T965" i="16"/>
  <c r="T966" i="16"/>
  <c r="T967" i="16"/>
  <c r="T968" i="16"/>
  <c r="T969" i="16"/>
  <c r="T970" i="16"/>
  <c r="T971" i="16"/>
  <c r="T972" i="16"/>
  <c r="T973" i="16"/>
  <c r="T974" i="16"/>
  <c r="T975" i="16"/>
  <c r="T976" i="16"/>
  <c r="T977" i="16"/>
  <c r="T978" i="16"/>
  <c r="T979" i="16"/>
  <c r="T980" i="16"/>
  <c r="T981" i="16"/>
  <c r="T982" i="16"/>
  <c r="T983" i="16"/>
  <c r="T984" i="16"/>
  <c r="T985" i="16"/>
  <c r="T986" i="16"/>
  <c r="T987" i="16"/>
  <c r="T988" i="16"/>
  <c r="T989" i="16"/>
  <c r="T990" i="16"/>
  <c r="T991" i="16"/>
  <c r="T992" i="16"/>
  <c r="T993" i="16"/>
  <c r="T994" i="16"/>
  <c r="T995" i="16"/>
  <c r="T996" i="16"/>
  <c r="T997" i="16"/>
  <c r="T998" i="16"/>
  <c r="T999" i="16"/>
  <c r="T1000" i="16"/>
  <c r="T1001" i="16"/>
  <c r="T1002" i="16"/>
  <c r="T1003" i="16"/>
  <c r="T1004" i="16"/>
  <c r="T1005" i="16"/>
  <c r="T1006" i="16"/>
  <c r="T1007" i="16"/>
  <c r="T1008" i="16"/>
  <c r="T1009" i="16"/>
  <c r="T1010" i="16"/>
  <c r="T1011" i="16"/>
  <c r="T1012" i="16"/>
  <c r="T1013" i="16"/>
  <c r="T1014" i="16"/>
  <c r="T1015" i="16"/>
  <c r="T1016" i="16"/>
  <c r="T1017" i="16"/>
  <c r="T1018" i="16"/>
  <c r="T1019" i="16"/>
  <c r="T1020" i="16"/>
  <c r="T1021" i="16"/>
  <c r="T1022" i="16"/>
  <c r="T1023" i="16"/>
  <c r="T1024" i="16"/>
  <c r="T1025" i="16"/>
  <c r="T1026" i="16"/>
  <c r="T1027" i="16"/>
  <c r="T1028" i="16"/>
  <c r="T1029" i="16"/>
  <c r="T1030" i="16"/>
  <c r="T1031" i="16"/>
  <c r="T1032" i="16"/>
  <c r="T1033" i="16"/>
  <c r="T1034" i="16"/>
  <c r="T1035" i="16"/>
  <c r="T1036" i="16"/>
  <c r="T1037" i="16"/>
  <c r="T1038" i="16"/>
  <c r="T1039" i="16"/>
  <c r="T1040" i="16"/>
  <c r="T1041" i="16"/>
  <c r="T1042" i="16"/>
  <c r="T1043" i="16"/>
  <c r="T1044" i="16"/>
  <c r="T1045" i="16"/>
  <c r="T1046" i="16"/>
  <c r="T1047" i="16"/>
  <c r="T1048" i="16"/>
  <c r="T1049" i="16"/>
  <c r="T1050" i="16"/>
  <c r="T1051" i="16"/>
  <c r="T1052" i="16"/>
  <c r="T1053" i="16"/>
  <c r="T1054" i="16"/>
  <c r="T1055" i="16"/>
  <c r="T1056" i="16"/>
  <c r="T1057" i="16"/>
  <c r="T1058" i="16"/>
  <c r="T1059" i="16"/>
  <c r="T1060" i="16"/>
  <c r="T1061" i="16"/>
  <c r="T1062" i="16"/>
  <c r="T1063" i="16"/>
  <c r="T1064" i="16"/>
  <c r="T1065" i="16"/>
  <c r="T1066" i="16"/>
  <c r="T1067" i="16"/>
  <c r="T1068" i="16"/>
  <c r="T1069" i="16"/>
  <c r="T1070" i="16"/>
  <c r="T1071" i="16"/>
  <c r="T1072" i="16"/>
  <c r="T1073" i="16"/>
  <c r="T1074" i="16"/>
  <c r="T1075" i="16"/>
  <c r="T1076" i="16"/>
  <c r="T1077" i="16"/>
  <c r="T1078" i="16"/>
  <c r="T1079" i="16"/>
  <c r="T1080" i="16"/>
  <c r="T1081" i="16"/>
  <c r="T1082" i="16"/>
  <c r="T1083" i="16"/>
  <c r="T1084" i="16"/>
  <c r="T1085" i="16"/>
  <c r="T1086" i="16"/>
  <c r="T1087" i="16"/>
  <c r="T1088" i="16"/>
  <c r="T1089" i="16"/>
  <c r="T1090" i="16"/>
  <c r="T1091" i="16"/>
  <c r="T1092" i="16"/>
  <c r="T1093" i="16"/>
  <c r="T1094" i="16"/>
  <c r="T1095" i="16"/>
  <c r="T1096" i="16"/>
  <c r="T1097" i="16"/>
  <c r="T1098" i="16"/>
  <c r="T1099" i="16"/>
  <c r="T1100" i="16"/>
  <c r="T1101" i="16"/>
  <c r="T1102" i="16"/>
  <c r="T1103" i="16"/>
  <c r="T1104" i="16"/>
  <c r="T1105" i="16"/>
  <c r="T1106" i="16"/>
  <c r="T1107" i="16"/>
  <c r="T1108" i="16"/>
  <c r="T1109" i="16"/>
  <c r="T1110" i="16"/>
  <c r="T1111" i="16"/>
  <c r="T1112" i="16"/>
  <c r="T1113" i="16"/>
  <c r="T1114" i="16"/>
  <c r="T1115" i="16"/>
  <c r="T1116" i="16"/>
  <c r="T1117" i="16"/>
  <c r="T1118" i="16"/>
  <c r="T1119" i="16"/>
  <c r="T1120" i="16"/>
  <c r="T1121" i="16"/>
  <c r="T1122" i="16"/>
  <c r="T1123" i="16"/>
  <c r="T1124" i="16"/>
  <c r="T1125" i="16"/>
  <c r="T1126" i="16"/>
  <c r="T1127" i="16"/>
  <c r="T1128" i="16"/>
  <c r="T1129" i="16"/>
  <c r="T1130" i="16"/>
  <c r="T1131" i="16"/>
  <c r="T1132" i="16"/>
  <c r="T1133" i="16"/>
  <c r="T1134" i="16"/>
  <c r="T1135" i="16"/>
  <c r="T1136" i="16"/>
  <c r="T1137" i="16"/>
  <c r="T1138" i="16"/>
  <c r="T1139" i="16"/>
  <c r="T1140" i="16"/>
  <c r="T1141" i="16"/>
  <c r="T1142" i="16"/>
  <c r="T1143" i="16"/>
  <c r="T1144" i="16"/>
  <c r="T1145" i="16"/>
  <c r="T1146" i="16"/>
  <c r="T1147" i="16"/>
  <c r="T1148" i="16"/>
  <c r="T1149" i="16"/>
  <c r="T1150" i="16"/>
  <c r="T1151" i="16"/>
  <c r="T1152" i="16"/>
  <c r="T1153" i="16"/>
  <c r="T1154" i="16"/>
  <c r="T1155" i="16"/>
  <c r="T1156" i="16"/>
  <c r="T1157" i="16"/>
  <c r="T1158" i="16"/>
  <c r="T1159" i="16"/>
  <c r="T1160" i="16"/>
  <c r="T1161" i="16"/>
  <c r="T1162" i="16"/>
  <c r="T1163" i="16"/>
  <c r="T1164" i="16"/>
  <c r="T1165" i="16"/>
  <c r="T1166" i="16"/>
  <c r="T1167" i="16"/>
  <c r="T1168" i="16"/>
  <c r="T1169" i="16"/>
  <c r="T1170" i="16"/>
  <c r="T1171" i="16"/>
  <c r="T1172" i="16"/>
  <c r="T1173" i="16"/>
  <c r="T1174" i="16"/>
  <c r="T1175" i="16"/>
  <c r="T1176" i="16"/>
  <c r="T1177" i="16"/>
  <c r="T1178" i="16"/>
  <c r="T1179" i="16"/>
  <c r="T1180" i="16"/>
  <c r="T1181" i="16"/>
  <c r="T1182" i="16"/>
  <c r="T1183" i="16"/>
  <c r="T1184" i="16"/>
  <c r="T1185" i="16"/>
  <c r="T1186" i="16"/>
  <c r="T1187" i="16"/>
  <c r="T1188" i="16"/>
  <c r="T1189" i="16"/>
  <c r="T1190" i="16"/>
  <c r="T1191" i="16"/>
  <c r="T1192" i="16"/>
  <c r="T1193" i="16"/>
  <c r="T1194" i="16"/>
  <c r="T1195" i="16"/>
  <c r="T1196" i="16"/>
  <c r="T1197" i="16"/>
  <c r="T1198" i="16"/>
  <c r="T1199" i="16"/>
  <c r="T1200" i="16"/>
  <c r="T1201" i="16"/>
  <c r="T1202" i="16"/>
  <c r="T1203" i="16"/>
  <c r="T1204" i="16"/>
  <c r="T1205" i="16"/>
  <c r="T1206" i="16"/>
  <c r="T1207" i="16"/>
  <c r="T1208" i="16"/>
  <c r="T1209" i="16"/>
  <c r="T1210" i="16"/>
  <c r="T1211" i="16"/>
  <c r="T1212" i="16"/>
  <c r="T1213" i="16"/>
  <c r="T1214" i="16"/>
  <c r="T1215" i="16"/>
  <c r="T1216" i="16"/>
  <c r="T1217" i="16"/>
  <c r="T1218" i="16"/>
  <c r="T1219" i="16"/>
  <c r="T1220" i="16"/>
  <c r="T1221" i="16"/>
  <c r="T1222" i="16"/>
  <c r="T1223" i="16"/>
  <c r="T1224" i="16"/>
  <c r="T1225" i="16"/>
  <c r="T1226" i="16"/>
  <c r="T1227" i="16"/>
  <c r="T1228" i="16"/>
  <c r="T1229" i="16"/>
  <c r="T1230" i="16"/>
  <c r="T1231" i="16"/>
  <c r="T1232" i="16"/>
  <c r="T1233" i="16"/>
  <c r="T1234" i="16"/>
  <c r="T1235" i="16"/>
  <c r="T1236" i="16"/>
  <c r="T1237" i="16"/>
  <c r="T1238" i="16"/>
  <c r="T1239" i="16"/>
  <c r="T1240" i="16"/>
  <c r="T1241" i="16"/>
  <c r="T1242" i="16"/>
  <c r="T1243" i="16"/>
  <c r="T1244" i="16"/>
  <c r="T1245" i="16"/>
  <c r="T1246" i="16"/>
  <c r="T1247" i="16"/>
  <c r="T1248" i="16"/>
  <c r="T1249" i="16"/>
  <c r="T1250" i="16"/>
  <c r="T1251" i="16"/>
  <c r="T1252" i="16"/>
  <c r="T1253" i="16"/>
  <c r="T1254" i="16"/>
  <c r="T1255" i="16"/>
  <c r="T1256" i="16"/>
  <c r="T1257" i="16"/>
  <c r="T1258" i="16"/>
  <c r="T1259" i="16"/>
  <c r="T1260" i="16"/>
  <c r="T1261" i="16"/>
  <c r="T1262" i="16"/>
  <c r="T1263" i="16"/>
  <c r="T1264" i="16"/>
  <c r="T1265" i="16"/>
  <c r="T1266" i="16"/>
  <c r="T1267" i="16"/>
  <c r="T1268" i="16"/>
  <c r="T1269" i="16"/>
  <c r="T1270" i="16"/>
  <c r="T1271" i="16"/>
  <c r="T1272" i="16"/>
  <c r="T1273" i="16"/>
  <c r="T1274" i="16"/>
  <c r="T1275" i="16"/>
  <c r="T1276" i="16"/>
  <c r="T1277" i="16"/>
  <c r="T1278" i="16"/>
  <c r="T1279" i="16"/>
  <c r="T1280" i="16"/>
  <c r="T1281" i="16"/>
  <c r="T1282" i="16"/>
  <c r="T1283" i="16"/>
  <c r="T1284" i="16"/>
  <c r="T1285" i="16"/>
  <c r="T1286" i="16"/>
  <c r="T1287" i="16"/>
  <c r="T1288" i="16"/>
  <c r="T1289" i="16"/>
  <c r="T1290" i="16"/>
  <c r="T1291" i="16"/>
  <c r="T1292" i="16"/>
  <c r="T1293" i="16"/>
  <c r="T1294" i="16"/>
  <c r="T1295" i="16"/>
  <c r="T1296" i="16"/>
  <c r="T1297" i="16"/>
  <c r="T1298" i="16"/>
  <c r="T1299" i="16"/>
  <c r="T1300" i="16"/>
  <c r="T1301" i="16"/>
  <c r="T1302" i="16"/>
  <c r="T1303" i="16"/>
  <c r="T1304" i="16"/>
  <c r="T1305" i="16"/>
  <c r="T1306" i="16"/>
  <c r="T1307" i="16"/>
  <c r="T1308" i="16"/>
  <c r="T1309" i="16"/>
  <c r="T1310" i="16"/>
  <c r="T1311" i="16"/>
  <c r="T1312" i="16"/>
  <c r="T1313" i="16"/>
  <c r="T1314" i="16"/>
  <c r="T1315" i="16"/>
  <c r="T1316" i="16"/>
  <c r="T1317" i="16"/>
  <c r="T1318" i="16"/>
  <c r="T1319" i="16"/>
  <c r="T1320" i="16"/>
  <c r="T1321" i="16"/>
  <c r="T1322" i="16"/>
  <c r="T1323" i="16"/>
  <c r="T1324" i="16"/>
  <c r="T1325" i="16"/>
  <c r="T1326" i="16"/>
  <c r="T1327" i="16"/>
  <c r="T1328" i="16"/>
  <c r="T1329" i="16"/>
  <c r="T1330" i="16"/>
  <c r="T1331" i="16"/>
  <c r="T1332" i="16"/>
  <c r="T1333" i="16"/>
  <c r="T1334" i="16"/>
  <c r="T1335" i="16"/>
  <c r="T1336" i="16"/>
  <c r="T1337" i="16"/>
  <c r="T1338" i="16"/>
  <c r="T1339" i="16"/>
  <c r="T1340" i="16"/>
  <c r="T1341" i="16"/>
  <c r="T1342" i="16"/>
  <c r="T1343" i="16"/>
  <c r="T1344" i="16"/>
  <c r="T1345" i="16"/>
  <c r="T1346" i="16"/>
  <c r="T1347" i="16"/>
  <c r="T1348" i="16"/>
  <c r="T1349" i="16"/>
  <c r="T1350" i="16"/>
  <c r="T1351" i="16"/>
  <c r="T1352" i="16"/>
  <c r="T1353" i="16"/>
  <c r="T1354" i="16"/>
  <c r="T1355" i="16"/>
  <c r="T1356" i="16"/>
  <c r="T1357" i="16"/>
  <c r="T1358" i="16"/>
  <c r="T1359" i="16"/>
  <c r="T1360" i="16"/>
  <c r="T1361" i="16"/>
  <c r="T1362" i="16"/>
  <c r="T1363" i="16"/>
  <c r="T1364" i="16"/>
  <c r="T1365" i="16"/>
  <c r="T1366" i="16"/>
  <c r="T1367" i="16"/>
  <c r="T1368" i="16"/>
  <c r="T1369" i="16"/>
  <c r="T1370" i="16"/>
  <c r="T1371" i="16"/>
  <c r="T1372" i="16"/>
  <c r="T1373" i="16"/>
  <c r="T1374" i="16"/>
  <c r="T1375" i="16"/>
  <c r="T1376" i="16"/>
  <c r="T1377" i="16"/>
  <c r="T1378" i="16"/>
  <c r="T1379" i="16"/>
  <c r="T1380" i="16"/>
  <c r="T1381" i="16"/>
  <c r="T1382" i="16"/>
  <c r="T1383" i="16"/>
  <c r="T1384" i="16"/>
  <c r="T1385" i="16"/>
  <c r="T1386" i="16"/>
  <c r="T1387" i="16"/>
  <c r="T1388" i="16"/>
  <c r="T1389" i="16"/>
  <c r="T1390" i="16"/>
  <c r="T1391" i="16"/>
  <c r="T1392" i="16"/>
  <c r="T1393" i="16"/>
  <c r="T1394" i="16"/>
  <c r="T1395" i="16"/>
  <c r="T1396" i="16"/>
  <c r="T1397" i="16"/>
  <c r="T1398" i="16"/>
  <c r="T1399" i="16"/>
  <c r="T1400" i="16"/>
  <c r="T1401" i="16"/>
  <c r="T1402" i="16"/>
  <c r="T1403" i="16"/>
  <c r="T1404" i="16"/>
  <c r="T1405" i="16"/>
  <c r="T1406" i="16"/>
  <c r="T1407" i="16"/>
  <c r="T1408" i="16"/>
  <c r="T1409" i="16"/>
  <c r="T1410" i="16"/>
  <c r="T1411" i="16"/>
  <c r="T1412" i="16"/>
  <c r="T1413" i="16"/>
  <c r="T1414" i="16"/>
  <c r="T1415" i="16"/>
  <c r="T1416" i="16"/>
  <c r="T1417" i="16"/>
  <c r="T1418" i="16"/>
  <c r="T1419" i="16"/>
  <c r="T1420" i="16"/>
  <c r="T1421" i="16"/>
  <c r="T1422" i="16"/>
  <c r="T1423" i="16"/>
  <c r="T1424" i="16"/>
  <c r="T1425" i="16"/>
  <c r="T1426" i="16"/>
  <c r="T1427" i="16"/>
  <c r="T1428" i="16"/>
  <c r="T1429" i="16"/>
  <c r="T1430" i="16"/>
  <c r="T1431" i="16"/>
  <c r="T1432" i="16"/>
  <c r="T1433" i="16"/>
  <c r="T1434" i="16"/>
  <c r="T1435" i="16"/>
  <c r="T1436" i="16"/>
  <c r="T1437" i="16"/>
  <c r="T1438" i="16"/>
  <c r="T1439" i="16"/>
  <c r="T1440" i="16"/>
  <c r="T1441" i="16"/>
  <c r="T1442" i="16"/>
  <c r="T1443" i="16"/>
  <c r="T1444" i="16"/>
  <c r="T1445" i="16"/>
  <c r="T1446" i="16"/>
  <c r="T1447" i="16"/>
  <c r="T1448" i="16"/>
  <c r="T1449" i="16"/>
  <c r="T1450" i="16"/>
  <c r="T1451" i="16"/>
  <c r="T1452" i="16"/>
  <c r="T1453" i="16"/>
  <c r="T1454" i="16"/>
  <c r="T1455" i="16"/>
  <c r="T1456" i="16"/>
  <c r="T1457" i="16"/>
  <c r="T1458" i="16"/>
  <c r="T1459" i="16"/>
  <c r="T1460" i="16"/>
  <c r="T1461" i="16"/>
  <c r="T1462" i="16"/>
  <c r="T1463" i="16"/>
  <c r="T1464" i="16"/>
  <c r="T1465" i="16"/>
  <c r="T1466" i="16"/>
  <c r="T1467" i="16"/>
  <c r="T1468" i="16"/>
  <c r="T1469" i="16"/>
  <c r="T1470" i="16"/>
  <c r="T1471" i="16"/>
  <c r="T1472" i="16"/>
  <c r="T1473" i="16"/>
  <c r="T1474" i="16"/>
  <c r="T1475" i="16"/>
  <c r="T1476" i="16"/>
  <c r="T1477" i="16"/>
  <c r="T1478" i="16"/>
  <c r="T1479" i="16"/>
  <c r="T1480" i="16"/>
  <c r="T1481" i="16"/>
  <c r="T1482" i="16"/>
  <c r="T1483" i="16"/>
  <c r="T1484" i="16"/>
  <c r="T1485" i="16"/>
  <c r="T1486" i="16"/>
  <c r="T1487" i="16"/>
  <c r="T1488" i="16"/>
  <c r="T1489" i="16"/>
  <c r="T1490" i="16"/>
  <c r="T1491" i="16"/>
  <c r="T1492" i="16"/>
  <c r="T1493" i="16"/>
  <c r="T1494" i="16"/>
  <c r="T1495" i="16"/>
  <c r="T1496" i="16"/>
  <c r="T1497" i="16"/>
  <c r="T1498" i="16"/>
  <c r="T1499" i="16"/>
  <c r="T1500" i="16"/>
  <c r="T1501" i="16"/>
  <c r="T1502" i="16"/>
  <c r="T1503" i="16"/>
  <c r="T1504" i="16"/>
  <c r="T1505" i="16"/>
  <c r="T1506" i="16"/>
  <c r="T1507" i="16"/>
  <c r="T1508" i="16"/>
  <c r="T1509" i="16"/>
  <c r="T1510" i="16"/>
  <c r="T1511" i="16"/>
  <c r="T1512" i="16"/>
  <c r="T1513" i="16"/>
  <c r="T1514" i="16"/>
  <c r="T1515" i="16"/>
  <c r="T1516" i="16"/>
  <c r="T1517" i="16"/>
  <c r="T1518" i="16"/>
  <c r="T1519" i="16"/>
  <c r="T1520" i="16"/>
  <c r="T1521" i="16"/>
  <c r="T1522" i="16"/>
  <c r="T1523" i="16"/>
  <c r="T1524" i="16"/>
  <c r="T1525" i="16"/>
  <c r="T1526" i="16"/>
  <c r="T1527" i="16"/>
  <c r="T1528" i="16"/>
  <c r="T1529" i="16"/>
  <c r="T1530" i="16"/>
  <c r="T1531" i="16"/>
  <c r="T1532" i="16"/>
  <c r="T1533" i="16"/>
  <c r="T1534" i="16"/>
  <c r="T1535" i="16"/>
  <c r="T1536" i="16"/>
  <c r="T1537" i="16"/>
  <c r="T1538" i="16"/>
  <c r="T1539" i="16"/>
  <c r="T1540" i="16"/>
  <c r="T1541" i="16"/>
  <c r="T1542" i="16"/>
  <c r="T1543" i="16"/>
  <c r="T1544" i="16"/>
  <c r="T1545" i="16"/>
  <c r="T1546" i="16"/>
  <c r="T1547" i="16"/>
  <c r="T1548" i="16"/>
  <c r="T1549" i="16"/>
  <c r="T1550" i="16"/>
  <c r="T1551" i="16"/>
  <c r="T1552" i="16"/>
  <c r="T1553" i="16"/>
  <c r="T1554" i="16"/>
  <c r="T1555" i="16"/>
  <c r="T1556" i="16"/>
  <c r="T1557" i="16"/>
  <c r="T1558" i="16"/>
  <c r="T1559" i="16"/>
  <c r="T1560" i="16"/>
  <c r="T1561" i="16"/>
  <c r="T1562" i="16"/>
  <c r="T1563" i="16"/>
  <c r="T1564" i="16"/>
  <c r="T1565" i="16"/>
  <c r="T1566" i="16"/>
  <c r="T1567" i="16"/>
  <c r="T1568" i="16"/>
  <c r="T1569" i="16"/>
  <c r="T1570" i="16"/>
  <c r="T1571" i="16"/>
  <c r="T1572" i="16"/>
  <c r="T1573" i="16"/>
  <c r="T1574" i="16"/>
  <c r="T1575" i="16"/>
  <c r="T1576" i="16"/>
  <c r="T1577" i="16"/>
  <c r="T1578" i="16"/>
  <c r="T1579" i="16"/>
  <c r="T1580" i="16"/>
  <c r="T1581" i="16"/>
  <c r="T1582" i="16"/>
  <c r="T1583" i="16"/>
  <c r="T1584" i="16"/>
  <c r="T1585" i="16"/>
  <c r="T1586" i="16"/>
  <c r="T1587" i="16"/>
  <c r="T1588" i="16"/>
  <c r="T1589" i="16"/>
  <c r="T1590" i="16"/>
  <c r="T1591" i="16"/>
  <c r="T1592" i="16"/>
  <c r="T1593" i="16"/>
  <c r="T1594" i="16"/>
  <c r="T1595" i="16"/>
  <c r="T1596" i="16"/>
  <c r="T1597" i="16"/>
  <c r="T1598" i="16"/>
  <c r="T1599" i="16"/>
  <c r="T1600" i="16"/>
  <c r="T1601" i="16"/>
  <c r="T1602" i="16"/>
  <c r="T1603" i="16"/>
  <c r="T1604" i="16"/>
  <c r="T1605" i="16"/>
  <c r="T1606" i="16"/>
  <c r="T1607" i="16"/>
  <c r="T1608" i="16"/>
  <c r="T1609" i="16"/>
  <c r="T1610" i="16"/>
  <c r="T1611" i="16"/>
  <c r="T1612" i="16"/>
  <c r="T1613" i="16"/>
  <c r="T1614" i="16"/>
  <c r="T1615" i="16"/>
  <c r="T1616" i="16"/>
  <c r="T1617" i="16"/>
  <c r="T1618" i="16"/>
  <c r="T1619" i="16"/>
  <c r="T1620" i="16"/>
  <c r="T1621" i="16"/>
  <c r="T1622" i="16"/>
  <c r="T1623" i="16"/>
  <c r="T1624" i="16"/>
  <c r="T1625" i="16"/>
  <c r="T1626" i="16"/>
  <c r="T1627" i="16"/>
  <c r="T1628" i="16"/>
  <c r="T1629" i="16"/>
  <c r="T1630" i="16"/>
  <c r="T1631" i="16"/>
  <c r="T1632" i="16"/>
  <c r="T1633" i="16"/>
  <c r="T1634" i="16"/>
  <c r="T1635" i="16"/>
  <c r="T1636" i="16"/>
  <c r="T1637" i="16"/>
  <c r="T1638" i="16"/>
  <c r="T1639" i="16"/>
  <c r="T1640" i="16"/>
  <c r="T1641" i="16"/>
  <c r="T1642" i="16"/>
  <c r="T1643" i="16"/>
  <c r="T1644" i="16"/>
  <c r="T1645" i="16"/>
  <c r="T1646" i="16"/>
  <c r="T1647" i="16"/>
  <c r="T1648" i="16"/>
  <c r="T1649" i="16"/>
  <c r="T1650" i="16"/>
  <c r="T1651" i="16"/>
  <c r="T1652" i="16"/>
  <c r="T1653" i="16"/>
  <c r="T1654" i="16"/>
  <c r="T1655" i="16"/>
  <c r="T1656" i="16"/>
  <c r="T1657" i="16"/>
  <c r="T1658" i="16"/>
  <c r="T1659" i="16"/>
  <c r="T1660" i="16"/>
  <c r="T1661" i="16"/>
  <c r="T1662" i="16"/>
  <c r="T1663" i="16"/>
  <c r="T1664" i="16"/>
  <c r="T1665" i="16"/>
  <c r="T1666" i="16"/>
  <c r="T1667" i="16"/>
  <c r="T1668" i="16"/>
  <c r="T1669" i="16"/>
  <c r="T1670" i="16"/>
  <c r="T1671" i="16"/>
  <c r="T1672" i="16"/>
  <c r="T1673" i="16"/>
  <c r="T1674" i="16"/>
  <c r="T1675" i="16"/>
  <c r="T1676" i="16"/>
  <c r="T1677" i="16"/>
  <c r="T1678" i="16"/>
  <c r="T1679" i="16"/>
  <c r="T1680" i="16"/>
  <c r="T1681" i="16"/>
  <c r="T1682" i="16"/>
  <c r="T1683" i="16"/>
  <c r="T1684" i="16"/>
  <c r="T1685" i="16"/>
  <c r="T1686" i="16"/>
  <c r="T1687" i="16"/>
  <c r="T1688" i="16"/>
  <c r="T1689" i="16"/>
  <c r="T1690" i="16"/>
  <c r="T1691" i="16"/>
  <c r="T1692" i="16"/>
  <c r="T1693" i="16"/>
  <c r="T1694" i="16"/>
  <c r="T1695" i="16"/>
  <c r="T1696" i="16"/>
  <c r="T1697" i="16"/>
  <c r="T1698" i="16"/>
  <c r="T1699" i="16"/>
  <c r="T1700" i="16"/>
  <c r="T1701" i="16"/>
  <c r="T1702" i="16"/>
  <c r="T1703" i="16"/>
  <c r="T1704" i="16"/>
  <c r="T1705" i="16"/>
  <c r="T1706" i="16"/>
  <c r="T1707" i="16"/>
  <c r="T1708" i="16"/>
  <c r="T1709" i="16"/>
  <c r="T1710" i="16"/>
  <c r="T1711" i="16"/>
  <c r="T1712" i="16"/>
  <c r="T1713" i="16"/>
  <c r="T1714" i="16"/>
  <c r="T1715" i="16"/>
  <c r="T1716" i="16"/>
  <c r="T1717" i="16"/>
  <c r="T1718" i="16"/>
  <c r="T1719" i="16"/>
  <c r="T1720" i="16"/>
  <c r="T1721" i="16"/>
  <c r="T1722" i="16"/>
  <c r="T1723" i="16"/>
  <c r="T1724" i="16"/>
  <c r="T1725" i="16"/>
  <c r="T1726" i="16"/>
  <c r="T1727" i="16"/>
  <c r="T1728" i="16"/>
  <c r="T1729" i="16"/>
  <c r="T1730" i="16"/>
  <c r="T1731" i="16"/>
  <c r="T1732" i="16"/>
  <c r="T1733" i="16"/>
  <c r="T1734" i="16"/>
  <c r="T1735" i="16"/>
  <c r="T1736" i="16"/>
  <c r="T1737" i="16"/>
  <c r="T1738" i="16"/>
  <c r="T1739" i="16"/>
  <c r="T1740" i="16"/>
  <c r="T1741" i="16"/>
  <c r="T1742" i="16"/>
  <c r="T1743" i="16"/>
  <c r="T1744" i="16"/>
  <c r="T1745" i="16"/>
  <c r="T1746" i="16"/>
  <c r="T1747" i="16"/>
  <c r="T1748" i="16"/>
  <c r="T1749" i="16"/>
  <c r="T1750" i="16"/>
  <c r="T1751" i="16"/>
  <c r="T1752" i="16"/>
  <c r="T1753" i="16"/>
  <c r="T1754" i="16"/>
  <c r="T1755" i="16"/>
  <c r="T1756" i="16"/>
  <c r="T1757" i="16"/>
  <c r="T1758" i="16"/>
  <c r="T1759" i="16"/>
  <c r="T1760" i="16"/>
  <c r="T1761" i="16"/>
  <c r="T1762" i="16"/>
  <c r="T1763" i="16"/>
  <c r="T1764" i="16"/>
  <c r="T1765" i="16"/>
  <c r="T1766" i="16"/>
  <c r="T1767" i="16"/>
  <c r="T1768" i="16"/>
  <c r="T1769" i="16"/>
  <c r="T1770" i="16"/>
  <c r="T1771" i="16"/>
  <c r="T1772" i="16"/>
  <c r="T1773" i="16"/>
  <c r="T1774" i="16"/>
  <c r="T1775" i="16"/>
  <c r="T1776" i="16"/>
  <c r="T1777" i="16"/>
  <c r="T1778" i="16"/>
  <c r="T1779" i="16"/>
  <c r="T1780" i="16"/>
  <c r="T1781" i="16"/>
  <c r="T1782" i="16"/>
  <c r="T1783" i="16"/>
  <c r="T1784" i="16"/>
  <c r="T1785" i="16"/>
  <c r="T1786" i="16"/>
  <c r="T1787" i="16"/>
  <c r="T1788" i="16"/>
  <c r="T1789" i="16"/>
  <c r="T1790" i="16"/>
  <c r="T1791" i="16"/>
  <c r="T1792" i="16"/>
  <c r="T1793" i="16"/>
  <c r="T1794" i="16"/>
  <c r="T1795" i="16"/>
  <c r="T1796" i="16"/>
  <c r="T1797" i="16"/>
  <c r="T1798" i="16"/>
  <c r="T1799" i="16"/>
  <c r="T1800" i="16"/>
  <c r="T1801" i="16"/>
  <c r="T1802" i="16"/>
  <c r="T1803" i="16"/>
  <c r="T1804" i="16"/>
  <c r="T1805" i="16"/>
  <c r="T1806" i="16"/>
  <c r="T1807" i="16"/>
  <c r="T1808" i="16"/>
  <c r="T1809" i="16"/>
  <c r="T1810" i="16"/>
  <c r="T1811" i="16"/>
  <c r="T1812" i="16"/>
  <c r="T1813" i="16"/>
  <c r="T1814" i="16"/>
  <c r="T1815" i="16"/>
  <c r="T1816" i="16"/>
  <c r="T1817" i="16"/>
  <c r="T1818" i="16"/>
  <c r="T1819" i="16"/>
  <c r="T1820" i="16"/>
  <c r="T1821" i="16"/>
  <c r="T1822" i="16"/>
  <c r="T1823" i="16"/>
  <c r="T1824" i="16"/>
  <c r="T1825" i="16"/>
  <c r="T1826" i="16"/>
  <c r="T1827" i="16"/>
  <c r="T1828" i="16"/>
  <c r="T1829" i="16"/>
  <c r="T1830" i="16"/>
  <c r="T1831" i="16"/>
  <c r="T1832" i="16"/>
  <c r="T1833" i="16"/>
  <c r="T1834" i="16"/>
  <c r="T1835" i="16"/>
  <c r="T1836" i="16"/>
  <c r="T1837" i="16"/>
  <c r="T1838" i="16"/>
  <c r="T1839" i="16"/>
  <c r="T1840" i="16"/>
  <c r="T1841" i="16"/>
  <c r="T1842" i="16"/>
  <c r="T1843" i="16"/>
  <c r="T1844" i="16"/>
  <c r="T1845" i="16"/>
  <c r="T1846" i="16"/>
  <c r="T1847" i="16"/>
  <c r="T1848" i="16"/>
  <c r="T1849" i="16"/>
  <c r="T1850" i="16"/>
  <c r="T1851" i="16"/>
  <c r="T1852" i="16"/>
  <c r="T1853" i="16"/>
  <c r="T1854" i="16"/>
  <c r="T1855" i="16"/>
  <c r="T1856" i="16"/>
  <c r="T1857" i="16"/>
  <c r="T1858" i="16"/>
  <c r="T1859" i="16"/>
  <c r="T1860" i="16"/>
  <c r="T1861" i="16"/>
  <c r="T1862" i="16"/>
  <c r="T1863" i="16"/>
  <c r="T1864" i="16"/>
  <c r="T1865" i="16"/>
  <c r="T1866" i="16"/>
  <c r="T1867" i="16"/>
  <c r="T1868" i="16"/>
  <c r="T1869" i="16"/>
  <c r="T1870" i="16"/>
  <c r="T1871" i="16"/>
  <c r="T1872" i="16"/>
  <c r="T1873" i="16"/>
  <c r="T1874" i="16"/>
  <c r="T1875" i="16"/>
  <c r="T1876" i="16"/>
  <c r="T1877" i="16"/>
  <c r="T1878" i="16"/>
  <c r="T1879" i="16"/>
  <c r="T1880" i="16"/>
  <c r="T1881" i="16"/>
  <c r="T1882" i="16"/>
  <c r="T1883" i="16"/>
  <c r="T1884" i="16"/>
  <c r="T1885" i="16"/>
  <c r="T1886" i="16"/>
  <c r="T1887" i="16"/>
  <c r="T1888" i="16"/>
  <c r="T1889" i="16"/>
  <c r="T1890" i="16"/>
  <c r="T1891" i="16"/>
  <c r="T1892" i="16"/>
  <c r="T1893" i="16"/>
  <c r="T1894" i="16"/>
  <c r="T1895" i="16"/>
  <c r="T1896" i="16"/>
  <c r="T1897" i="16"/>
  <c r="T1898" i="16"/>
  <c r="T1899" i="16"/>
  <c r="T1900" i="16"/>
  <c r="T1901" i="16"/>
  <c r="T1902" i="16"/>
  <c r="T1903" i="16"/>
  <c r="T1904" i="16"/>
  <c r="T1905" i="16"/>
  <c r="T1906" i="16"/>
  <c r="T1907" i="16"/>
  <c r="T1908" i="16"/>
  <c r="T1909" i="16"/>
  <c r="T1910" i="16"/>
  <c r="T1911" i="16"/>
  <c r="T1912" i="16"/>
  <c r="T1913" i="16"/>
  <c r="T1914" i="16"/>
  <c r="T1915" i="16"/>
  <c r="T1916" i="16"/>
  <c r="T1917" i="16"/>
  <c r="T1918" i="16"/>
  <c r="T1919" i="16"/>
  <c r="T1920" i="16"/>
  <c r="T1921" i="16"/>
  <c r="T1922" i="16"/>
  <c r="T1923" i="16"/>
  <c r="T1924" i="16"/>
  <c r="T1925" i="16"/>
  <c r="T1926" i="16"/>
  <c r="T1927" i="16"/>
  <c r="T1928" i="16"/>
  <c r="T1929" i="16"/>
  <c r="T1930" i="16"/>
  <c r="T1931" i="16"/>
  <c r="T1932" i="16"/>
  <c r="T1933" i="16"/>
  <c r="T1934" i="16"/>
  <c r="T1935" i="16"/>
  <c r="T1936" i="16"/>
  <c r="T1937" i="16"/>
  <c r="T1938" i="16"/>
  <c r="T1939" i="16"/>
  <c r="T1940" i="16"/>
  <c r="T1941" i="16"/>
  <c r="T1942" i="16"/>
  <c r="T1943" i="16"/>
  <c r="T1944" i="16"/>
  <c r="T1945" i="16"/>
  <c r="T1946" i="16"/>
  <c r="T1947" i="16"/>
  <c r="T1948" i="16"/>
  <c r="T1949" i="16"/>
  <c r="T1950" i="16"/>
  <c r="T1951" i="16"/>
  <c r="T1952" i="16"/>
  <c r="T1953" i="16"/>
  <c r="T1954" i="16"/>
  <c r="T1955" i="16"/>
  <c r="T1956" i="16"/>
  <c r="T1957" i="16"/>
  <c r="T1958" i="16"/>
  <c r="T1959" i="16"/>
  <c r="T1960" i="16"/>
  <c r="T1961" i="16"/>
  <c r="T1962" i="16"/>
  <c r="T1963" i="16"/>
  <c r="T1964" i="16"/>
  <c r="T1965" i="16"/>
  <c r="T1966" i="16"/>
  <c r="T1967" i="16"/>
  <c r="T1968" i="16"/>
  <c r="T1969" i="16"/>
  <c r="T1970" i="16"/>
  <c r="T1971" i="16"/>
  <c r="T1972" i="16"/>
  <c r="T1973" i="16"/>
  <c r="T1974" i="16"/>
  <c r="T1975" i="16"/>
  <c r="T1976" i="16"/>
  <c r="T1977" i="16"/>
  <c r="T1978" i="16"/>
  <c r="T1979" i="16"/>
  <c r="T1980" i="16"/>
  <c r="T1981" i="16"/>
  <c r="T1982" i="16"/>
  <c r="T1983" i="16"/>
  <c r="T1984" i="16"/>
  <c r="T1985" i="16"/>
  <c r="T1986" i="16"/>
  <c r="T1987" i="16"/>
  <c r="T1988" i="16"/>
  <c r="T1989" i="16"/>
  <c r="T1990" i="16"/>
  <c r="T1991" i="16"/>
  <c r="T1992" i="16"/>
  <c r="T1993" i="16"/>
  <c r="T1994" i="16"/>
  <c r="T1995" i="16"/>
  <c r="T1996" i="16"/>
  <c r="T1997" i="16"/>
  <c r="T1998" i="16"/>
  <c r="T1999" i="16"/>
  <c r="T2000" i="16"/>
  <c r="T2001" i="16"/>
  <c r="T2002" i="16"/>
  <c r="T2003" i="16"/>
  <c r="T2004" i="16"/>
  <c r="T2005" i="16"/>
  <c r="T2006" i="16"/>
  <c r="T2007" i="16"/>
  <c r="T2008" i="16"/>
  <c r="T2009" i="16"/>
  <c r="T2010" i="16"/>
  <c r="T2011" i="16"/>
  <c r="T2012" i="16"/>
  <c r="T2013" i="16"/>
  <c r="T2014" i="16"/>
  <c r="T2015" i="16"/>
  <c r="T2016" i="16"/>
  <c r="T2017" i="16"/>
  <c r="T2018" i="16"/>
  <c r="T2019" i="16"/>
  <c r="T2020" i="16"/>
  <c r="T2021" i="16"/>
  <c r="T2022" i="16"/>
  <c r="T2023" i="16"/>
  <c r="T2024" i="16"/>
  <c r="T2025" i="16"/>
  <c r="T2026" i="16"/>
  <c r="T2027" i="16"/>
  <c r="T2028" i="16"/>
  <c r="T2029" i="16"/>
  <c r="T2030" i="16"/>
  <c r="T2031" i="16"/>
  <c r="T2032" i="16"/>
  <c r="T2033" i="16"/>
  <c r="T2034" i="16"/>
  <c r="T2035" i="16"/>
  <c r="T2036" i="16"/>
  <c r="T2037" i="16"/>
  <c r="T2038" i="16"/>
  <c r="T2039" i="16"/>
  <c r="T2040" i="16"/>
  <c r="T2041" i="16"/>
  <c r="T2042" i="16"/>
  <c r="T2043" i="16"/>
  <c r="T2044" i="16"/>
  <c r="T2045" i="16"/>
  <c r="T2046" i="16"/>
  <c r="T2047" i="16"/>
  <c r="T2048" i="16"/>
  <c r="T2049" i="16"/>
  <c r="T2050" i="16"/>
  <c r="T2051" i="16"/>
  <c r="T2052" i="16"/>
  <c r="T2053" i="16"/>
  <c r="T2054" i="16"/>
  <c r="T2055" i="16"/>
  <c r="T2056" i="16"/>
  <c r="T2057" i="16"/>
  <c r="T2058" i="16"/>
  <c r="T2059" i="16"/>
  <c r="T2060" i="16"/>
  <c r="T2061" i="16"/>
  <c r="T2062" i="16"/>
  <c r="T2063" i="16"/>
  <c r="T2064" i="16"/>
  <c r="T2065" i="16"/>
  <c r="T2066" i="16"/>
  <c r="T2067" i="16"/>
  <c r="T2068" i="16"/>
  <c r="T2069" i="16"/>
  <c r="T2070" i="16"/>
  <c r="T2071" i="16"/>
  <c r="T2072" i="16"/>
  <c r="T2073" i="16"/>
  <c r="T2074" i="16"/>
  <c r="T2075" i="16"/>
  <c r="T2076" i="16"/>
  <c r="T2077" i="16"/>
  <c r="T2078" i="16"/>
  <c r="T2079" i="16"/>
  <c r="T2080" i="16"/>
  <c r="T2081" i="16"/>
  <c r="T2082" i="16"/>
  <c r="T2083" i="16"/>
  <c r="T2084" i="16"/>
  <c r="T2085" i="16"/>
  <c r="T2086" i="16"/>
  <c r="T2087" i="16"/>
  <c r="T2088" i="16"/>
  <c r="T2089" i="16"/>
  <c r="T2090" i="16"/>
  <c r="T2091" i="16"/>
  <c r="T2092" i="16"/>
  <c r="T2093" i="16"/>
  <c r="T2094" i="16"/>
  <c r="T2095" i="16"/>
  <c r="T2096" i="16"/>
  <c r="T2097" i="16"/>
  <c r="T2098" i="16"/>
  <c r="T2099" i="16"/>
  <c r="T2100" i="16"/>
  <c r="T2101" i="16"/>
  <c r="T2102" i="16"/>
  <c r="T2103" i="16"/>
  <c r="T2104" i="16"/>
  <c r="T2105" i="16"/>
  <c r="T2106" i="16"/>
  <c r="T2107" i="16"/>
  <c r="T2108" i="16"/>
  <c r="T2109" i="16"/>
  <c r="T2110" i="16"/>
  <c r="T2111" i="16"/>
  <c r="T2112" i="16"/>
  <c r="T2113" i="16"/>
  <c r="T2114" i="16"/>
  <c r="T2115" i="16"/>
  <c r="T2116" i="16"/>
  <c r="T2117" i="16"/>
  <c r="T2118" i="16"/>
  <c r="T2119" i="16"/>
  <c r="T2120" i="16"/>
  <c r="T2121" i="16"/>
  <c r="T2122" i="16"/>
  <c r="T2123" i="16"/>
  <c r="T2124" i="16"/>
  <c r="T2125" i="16"/>
  <c r="T2126" i="16"/>
  <c r="T2127" i="16"/>
  <c r="T2128" i="16"/>
  <c r="T2129" i="16"/>
  <c r="T2130" i="16"/>
  <c r="T2131" i="16"/>
  <c r="T2132" i="16"/>
  <c r="T2133" i="16"/>
  <c r="T2134" i="16"/>
  <c r="T2135" i="16"/>
  <c r="T2136" i="16"/>
  <c r="T2137" i="16"/>
  <c r="T2138" i="16"/>
  <c r="T2139" i="16"/>
  <c r="T2140" i="16"/>
  <c r="T2141" i="16"/>
  <c r="T2142" i="16"/>
  <c r="T2143" i="16"/>
  <c r="T2144" i="16"/>
  <c r="T2145" i="16"/>
  <c r="T2146" i="16"/>
  <c r="T2147" i="16"/>
  <c r="T2148" i="16"/>
  <c r="T2149" i="16"/>
  <c r="T2150" i="16"/>
  <c r="T2151" i="16"/>
  <c r="T2152" i="16"/>
  <c r="T2153" i="16"/>
  <c r="T2154" i="16"/>
  <c r="T2155" i="16"/>
  <c r="T2156" i="16"/>
  <c r="T2157" i="16"/>
  <c r="T2158" i="16"/>
  <c r="T2159" i="16"/>
  <c r="T2160" i="16"/>
  <c r="T2161" i="16"/>
  <c r="T2162" i="16"/>
  <c r="T2163" i="16"/>
  <c r="T2164" i="16"/>
  <c r="T2165" i="16"/>
  <c r="T2166" i="16"/>
  <c r="T2167" i="16"/>
  <c r="T2168" i="16"/>
  <c r="T2169" i="16"/>
  <c r="T2170" i="16"/>
  <c r="T2171" i="16"/>
  <c r="T2172" i="16"/>
  <c r="T2173" i="16"/>
  <c r="T2174" i="16"/>
  <c r="T2175" i="16"/>
  <c r="T2176" i="16"/>
  <c r="T2177" i="16"/>
  <c r="T2178" i="16"/>
  <c r="T2179" i="16"/>
  <c r="T2180" i="16"/>
  <c r="T2181" i="16"/>
  <c r="T2182" i="16"/>
  <c r="T2183" i="16"/>
  <c r="T2184" i="16"/>
  <c r="T2185" i="16"/>
  <c r="T2186" i="16"/>
  <c r="T2187" i="16"/>
  <c r="T2188" i="16"/>
  <c r="T2189" i="16"/>
  <c r="T2190" i="16"/>
  <c r="T2191" i="16"/>
  <c r="T2192" i="16"/>
  <c r="T2193" i="16"/>
  <c r="T2194" i="16"/>
  <c r="T2195" i="16"/>
  <c r="T2196" i="16"/>
  <c r="T2197" i="16"/>
  <c r="T2198" i="16"/>
  <c r="T2199" i="16"/>
  <c r="T2200" i="16"/>
  <c r="T2201" i="16"/>
  <c r="T2202" i="16"/>
  <c r="T2203" i="16"/>
  <c r="T2204" i="16"/>
  <c r="T2205" i="16"/>
  <c r="T2206" i="16"/>
  <c r="T2207" i="16"/>
  <c r="T2208" i="16"/>
  <c r="T2209" i="16"/>
  <c r="T2210" i="16"/>
  <c r="T2211" i="16"/>
  <c r="T2212" i="16"/>
  <c r="T2213" i="16"/>
  <c r="T2214" i="16"/>
  <c r="T2215" i="16"/>
  <c r="T2216" i="16"/>
  <c r="T2217" i="16"/>
  <c r="T2218" i="16"/>
  <c r="T2219" i="16"/>
  <c r="T2220" i="16"/>
  <c r="T2221" i="16"/>
  <c r="T2222" i="16"/>
  <c r="T2223" i="16"/>
  <c r="T2224" i="16"/>
  <c r="T2225" i="16"/>
  <c r="T2226" i="16"/>
  <c r="T2227" i="16"/>
  <c r="T2228" i="16"/>
  <c r="T2229" i="16"/>
  <c r="T2230" i="16"/>
  <c r="T2231" i="16"/>
  <c r="T2232" i="16"/>
  <c r="T2233" i="16"/>
  <c r="T2234" i="16"/>
  <c r="T2235" i="16"/>
  <c r="T2236" i="16"/>
  <c r="T2237" i="16"/>
  <c r="T2238" i="16"/>
  <c r="T2239" i="16"/>
  <c r="T2240" i="16"/>
  <c r="T2241" i="16"/>
  <c r="T2242" i="16"/>
  <c r="T2243" i="16"/>
  <c r="T2244" i="16"/>
  <c r="T2245" i="16"/>
  <c r="T2246" i="16"/>
  <c r="T2247" i="16"/>
  <c r="T2248" i="16"/>
  <c r="T2249" i="16"/>
  <c r="T2250" i="16"/>
  <c r="T2251" i="16"/>
  <c r="T2252" i="16"/>
  <c r="T2253" i="16"/>
  <c r="T2254" i="16"/>
  <c r="T2255" i="16"/>
  <c r="T2256" i="16"/>
  <c r="T2257" i="16"/>
  <c r="T2258" i="16"/>
  <c r="T2259" i="16"/>
  <c r="T2260" i="16"/>
  <c r="T2261" i="16"/>
  <c r="T2262" i="16"/>
  <c r="T2263" i="16"/>
  <c r="T2264" i="16"/>
  <c r="T2265" i="16"/>
  <c r="T2266" i="16"/>
  <c r="T2267" i="16"/>
  <c r="T2268" i="16"/>
  <c r="T2269" i="16"/>
  <c r="T2270" i="16"/>
  <c r="T2271" i="16"/>
  <c r="T2272" i="16"/>
  <c r="T2273" i="16"/>
  <c r="T2274" i="16"/>
  <c r="T2275" i="16"/>
  <c r="T2276" i="16"/>
  <c r="T2277" i="16"/>
  <c r="T2278" i="16"/>
  <c r="T2279" i="16"/>
  <c r="T2280" i="16"/>
  <c r="T2281" i="16"/>
  <c r="T2282" i="16"/>
  <c r="T2283" i="16"/>
  <c r="T2284" i="16"/>
  <c r="T2285" i="16"/>
  <c r="T2286" i="16"/>
  <c r="T2287" i="16"/>
  <c r="T2288" i="16"/>
  <c r="T2289" i="16"/>
  <c r="T2290" i="16"/>
  <c r="T2291" i="16"/>
  <c r="T2292" i="16"/>
  <c r="T2293" i="16"/>
  <c r="T2294" i="16"/>
  <c r="T2295" i="16"/>
  <c r="T2296" i="16"/>
  <c r="T2297" i="16"/>
  <c r="T2298" i="16"/>
  <c r="T2299" i="16"/>
  <c r="T2300" i="16"/>
  <c r="T2301" i="16"/>
  <c r="T2302" i="16"/>
  <c r="T2303" i="16"/>
  <c r="T2304" i="16"/>
  <c r="T2305" i="16"/>
  <c r="T2306" i="16"/>
  <c r="T2307" i="16"/>
  <c r="T2308" i="16"/>
  <c r="T2309" i="16"/>
  <c r="T2310" i="16"/>
  <c r="T2311" i="16"/>
  <c r="T2312" i="16"/>
  <c r="T2313" i="16"/>
  <c r="T2314" i="16"/>
  <c r="T2315" i="16"/>
  <c r="T2316" i="16"/>
  <c r="T2317" i="16"/>
  <c r="T2318" i="16"/>
  <c r="T2319" i="16"/>
  <c r="T2320" i="16"/>
  <c r="T2321" i="16"/>
  <c r="T2322" i="16"/>
  <c r="T2323" i="16"/>
  <c r="T2324" i="16"/>
  <c r="T2325" i="16"/>
  <c r="T2326" i="16"/>
  <c r="T2327" i="16"/>
  <c r="T2328" i="16"/>
  <c r="T2329" i="16"/>
  <c r="T2330" i="16"/>
  <c r="T2331" i="16"/>
  <c r="T2332" i="16"/>
  <c r="T2333" i="16"/>
  <c r="T2334" i="16"/>
  <c r="T2335" i="16"/>
  <c r="T2336" i="16"/>
  <c r="T2337" i="16"/>
  <c r="T2338" i="16"/>
  <c r="T2339" i="16"/>
  <c r="T2340" i="16"/>
  <c r="T2341" i="16"/>
  <c r="T2342" i="16"/>
  <c r="T2343" i="16"/>
  <c r="T2344" i="16"/>
  <c r="T2345" i="16"/>
  <c r="T2346" i="16"/>
  <c r="T2347" i="16"/>
  <c r="T2348" i="16"/>
  <c r="T2349" i="16"/>
  <c r="T2350" i="16"/>
  <c r="T2351" i="16"/>
  <c r="T2352" i="16"/>
  <c r="T2353" i="16"/>
  <c r="T2354" i="16"/>
  <c r="T2355" i="16"/>
  <c r="T2356" i="16"/>
  <c r="T2357" i="16"/>
  <c r="T2358" i="16"/>
  <c r="T2359" i="16"/>
  <c r="T2360" i="16"/>
  <c r="T2361" i="16"/>
  <c r="T2362" i="16"/>
  <c r="T2363" i="16"/>
  <c r="T2364" i="16"/>
  <c r="T2365" i="16"/>
  <c r="T2366" i="16"/>
  <c r="T2367" i="16"/>
  <c r="T2368" i="16"/>
  <c r="T2369" i="16"/>
  <c r="T2370" i="16"/>
  <c r="T2371" i="16"/>
  <c r="T2372" i="16"/>
  <c r="T2373" i="16"/>
  <c r="T2374" i="16"/>
  <c r="T2375" i="16"/>
  <c r="T2376" i="16"/>
  <c r="T2377" i="16"/>
  <c r="T2378" i="16"/>
  <c r="T2379" i="16"/>
  <c r="T2380" i="16"/>
  <c r="T2381" i="16"/>
  <c r="T2382" i="16"/>
  <c r="T2383" i="16"/>
  <c r="T2384" i="16"/>
  <c r="T2385" i="16"/>
  <c r="T2386" i="16"/>
  <c r="T2387" i="16"/>
  <c r="T2388" i="16"/>
  <c r="T2389" i="16"/>
  <c r="T2390" i="16"/>
  <c r="T2391" i="16"/>
  <c r="T2392" i="16"/>
  <c r="T2393" i="16"/>
  <c r="T2394" i="16"/>
  <c r="T2395" i="16"/>
  <c r="T2396" i="16"/>
  <c r="T2397" i="16"/>
  <c r="T2398" i="16"/>
  <c r="T2399" i="16"/>
  <c r="T2400" i="16"/>
  <c r="T2401" i="16"/>
  <c r="T2402" i="16"/>
  <c r="T2403" i="16"/>
  <c r="T2404" i="16"/>
  <c r="T2405" i="16"/>
  <c r="T2406" i="16"/>
  <c r="T2407" i="16"/>
  <c r="T2408" i="16"/>
  <c r="T2409" i="16"/>
  <c r="T2410" i="16"/>
  <c r="T2411" i="16"/>
  <c r="T2412" i="16"/>
  <c r="T2413" i="16"/>
  <c r="T2414" i="16"/>
  <c r="T2415" i="16"/>
  <c r="T2416" i="16"/>
  <c r="T2417" i="16"/>
  <c r="T2418" i="16"/>
  <c r="T2419" i="16"/>
  <c r="T2420" i="16"/>
  <c r="T2421" i="16"/>
  <c r="T2422" i="16"/>
  <c r="T2423" i="16"/>
  <c r="T2424" i="16"/>
  <c r="T2425" i="16"/>
  <c r="T2426" i="16"/>
  <c r="T2427" i="16"/>
  <c r="T2428" i="16"/>
  <c r="T2429" i="16"/>
  <c r="T2430" i="16"/>
  <c r="T2431" i="16"/>
  <c r="T2432" i="16"/>
  <c r="T2433" i="16"/>
  <c r="T2434" i="16"/>
  <c r="T2435" i="16"/>
  <c r="T2436" i="16"/>
  <c r="T2437" i="16"/>
  <c r="T2438" i="16"/>
  <c r="T2439" i="16"/>
  <c r="T2440" i="16"/>
  <c r="T2441" i="16"/>
  <c r="T2442" i="16"/>
  <c r="T2443" i="16"/>
  <c r="T2444" i="16"/>
  <c r="T2445" i="16"/>
  <c r="T2446" i="16"/>
  <c r="T2447" i="16"/>
  <c r="T2448" i="16"/>
  <c r="T2449" i="16"/>
  <c r="T2450" i="16"/>
  <c r="T2451" i="16"/>
  <c r="T2452" i="16"/>
  <c r="T2453" i="16"/>
  <c r="T2454" i="16"/>
  <c r="T2455" i="16"/>
  <c r="T2456" i="16"/>
  <c r="T2457" i="16"/>
  <c r="T2458" i="16"/>
  <c r="T2459" i="16"/>
  <c r="T2460" i="16"/>
  <c r="T2461" i="16"/>
  <c r="T2462" i="16"/>
  <c r="T2463" i="16"/>
  <c r="T2464" i="16"/>
  <c r="T2465" i="16"/>
  <c r="T2466" i="16"/>
  <c r="T2467" i="16"/>
  <c r="T2468" i="16"/>
  <c r="T2469" i="16"/>
  <c r="T2470" i="16"/>
  <c r="T2471" i="16"/>
  <c r="T2472" i="16"/>
  <c r="T2473" i="16"/>
  <c r="T2474" i="16"/>
  <c r="T2475" i="16"/>
  <c r="T2476" i="16"/>
  <c r="T2477" i="16"/>
  <c r="T2478" i="16"/>
  <c r="T2479" i="16"/>
  <c r="T2480" i="16"/>
  <c r="T2481" i="16"/>
  <c r="T2482" i="16"/>
  <c r="T2483" i="16"/>
  <c r="T2484" i="16"/>
  <c r="T2485" i="16"/>
  <c r="T2486" i="16"/>
  <c r="T2487" i="16"/>
  <c r="T2488" i="16"/>
  <c r="T2489" i="16"/>
  <c r="T2490" i="16"/>
  <c r="T2491" i="16"/>
  <c r="T2492" i="16"/>
  <c r="T2493" i="16"/>
  <c r="T2494" i="16"/>
  <c r="T2495" i="16"/>
  <c r="T2496" i="16"/>
  <c r="T2497" i="16"/>
  <c r="T2498" i="16"/>
  <c r="T2499" i="16"/>
  <c r="T2500" i="16"/>
  <c r="T2501" i="16"/>
  <c r="T2502" i="16"/>
  <c r="T2503" i="16"/>
  <c r="T2504" i="16"/>
  <c r="T2505" i="16"/>
  <c r="T2506" i="16"/>
  <c r="T2507" i="16"/>
  <c r="T2508" i="16"/>
  <c r="T2509" i="16"/>
  <c r="T2510" i="16"/>
  <c r="T2511" i="16"/>
  <c r="T2512" i="16"/>
  <c r="T2513" i="16"/>
  <c r="T2514" i="16"/>
  <c r="T2515" i="16"/>
  <c r="T2516" i="16"/>
  <c r="T2517" i="16"/>
  <c r="T2518" i="16"/>
  <c r="T2519" i="16"/>
  <c r="T2520" i="16"/>
  <c r="T2521" i="16"/>
  <c r="T2522" i="16"/>
  <c r="T2523" i="16"/>
  <c r="T2524" i="16"/>
  <c r="T2525" i="16"/>
  <c r="T2526" i="16"/>
  <c r="T2527" i="16"/>
  <c r="T2528" i="16"/>
  <c r="T2529" i="16"/>
  <c r="T2530" i="16"/>
  <c r="T2531" i="16"/>
  <c r="T2532" i="16"/>
  <c r="T2533" i="16"/>
  <c r="T2534" i="16"/>
  <c r="T2535" i="16"/>
  <c r="T2536" i="16"/>
  <c r="T2537" i="16"/>
  <c r="T2538" i="16"/>
  <c r="T2539" i="16"/>
  <c r="T2540" i="16"/>
  <c r="T2541" i="16"/>
  <c r="T2542" i="16"/>
  <c r="T2543" i="16"/>
  <c r="T2544" i="16"/>
  <c r="T2545" i="16"/>
  <c r="T2546" i="16"/>
  <c r="T2547" i="16"/>
  <c r="T2548" i="16"/>
  <c r="T2549" i="16"/>
  <c r="T2550" i="16"/>
  <c r="T2551" i="16"/>
  <c r="T2552" i="16"/>
  <c r="T2553" i="16"/>
  <c r="T2554" i="16"/>
  <c r="T2555" i="16"/>
  <c r="T2556" i="16"/>
  <c r="T2557" i="16"/>
  <c r="T2558" i="16"/>
  <c r="T2559" i="16"/>
  <c r="T2560" i="16"/>
  <c r="T2561" i="16"/>
  <c r="T2562" i="16"/>
  <c r="T2563" i="16"/>
  <c r="T2564" i="16"/>
  <c r="T2565" i="16"/>
  <c r="T2566" i="16"/>
  <c r="T2567" i="16"/>
  <c r="T2568" i="16"/>
  <c r="T2569" i="16"/>
  <c r="T2570" i="16"/>
  <c r="T2571" i="16"/>
  <c r="T2572" i="16"/>
  <c r="T2573" i="16"/>
  <c r="T2574" i="16"/>
  <c r="T2575" i="16"/>
  <c r="T2576" i="16"/>
  <c r="T2577" i="16"/>
  <c r="T2578" i="16"/>
  <c r="T2579" i="16"/>
  <c r="T2580" i="16"/>
  <c r="T2581" i="16"/>
  <c r="T2582" i="16"/>
  <c r="T2583" i="16"/>
  <c r="T2584" i="16"/>
  <c r="T2585" i="16"/>
  <c r="T2586" i="16"/>
  <c r="T2587" i="16"/>
  <c r="T2588" i="16"/>
  <c r="T2589" i="16"/>
  <c r="T2590" i="16"/>
  <c r="T2591" i="16"/>
  <c r="T2592" i="16"/>
  <c r="T2593" i="16"/>
  <c r="T2594" i="16"/>
  <c r="T2595" i="16"/>
  <c r="T2596" i="16"/>
  <c r="T2597" i="16"/>
  <c r="T2598" i="16"/>
  <c r="T2599" i="16"/>
  <c r="T2600" i="16"/>
  <c r="T2601" i="16"/>
  <c r="T2602" i="16"/>
  <c r="T2603" i="16"/>
  <c r="T2604" i="16"/>
  <c r="T2605" i="16"/>
  <c r="T2606" i="16"/>
  <c r="T2607" i="16"/>
  <c r="T2608" i="16"/>
  <c r="T2609" i="16"/>
  <c r="T2610" i="16"/>
  <c r="T2611" i="16"/>
  <c r="T2612" i="16"/>
  <c r="T2613" i="16"/>
  <c r="T2614" i="16"/>
  <c r="T2615" i="16"/>
  <c r="T2616" i="16"/>
  <c r="T2617" i="16"/>
  <c r="T2618" i="16"/>
  <c r="T2619" i="16"/>
  <c r="T2620" i="16"/>
  <c r="T2621" i="16"/>
  <c r="T2622" i="16"/>
  <c r="T2623" i="16"/>
  <c r="T2624" i="16"/>
  <c r="T2625" i="16"/>
  <c r="T2626" i="16"/>
  <c r="T2627" i="16"/>
  <c r="T2628" i="16"/>
  <c r="T2629" i="16"/>
  <c r="T2630" i="16"/>
  <c r="T2631" i="16"/>
  <c r="T2632" i="16"/>
  <c r="T2633" i="16"/>
  <c r="T2634" i="16"/>
  <c r="T2635" i="16"/>
  <c r="T2636" i="16"/>
  <c r="T2637" i="16"/>
  <c r="T2638" i="16"/>
  <c r="T2639" i="16"/>
  <c r="T2640" i="16"/>
  <c r="T2641" i="16"/>
  <c r="T2642" i="16"/>
  <c r="T2643" i="16"/>
  <c r="T2644" i="16"/>
  <c r="T2645" i="16"/>
  <c r="T2646" i="16"/>
  <c r="T2647" i="16"/>
  <c r="T2648" i="16"/>
  <c r="T2649" i="16"/>
  <c r="T2650" i="16"/>
  <c r="T2651" i="16"/>
  <c r="T2652" i="16"/>
  <c r="T2653" i="16"/>
  <c r="T2654" i="16"/>
  <c r="T2655" i="16"/>
  <c r="T2656" i="16"/>
  <c r="T2657" i="16"/>
  <c r="T2658" i="16"/>
  <c r="T2659" i="16"/>
  <c r="T2660" i="16"/>
  <c r="T2661" i="16"/>
  <c r="T2662" i="16"/>
  <c r="T2663" i="16"/>
  <c r="T2664" i="16"/>
  <c r="T2665" i="16"/>
  <c r="T2666" i="16"/>
  <c r="T2667" i="16"/>
  <c r="T2668" i="16"/>
  <c r="T2669" i="16"/>
  <c r="T2670" i="16"/>
  <c r="T2671" i="16"/>
  <c r="T2672" i="16"/>
  <c r="T2673" i="16"/>
  <c r="T2674" i="16"/>
  <c r="T2675" i="16"/>
  <c r="T2676" i="16"/>
  <c r="T2677" i="16"/>
  <c r="T2678" i="16"/>
  <c r="T2679" i="16"/>
  <c r="T2680" i="16"/>
  <c r="T2681" i="16"/>
  <c r="T2682" i="16"/>
  <c r="T2683" i="16"/>
  <c r="T2684" i="16"/>
  <c r="T2685" i="16"/>
  <c r="T2686" i="16"/>
  <c r="T2687" i="16"/>
  <c r="T2688" i="16"/>
  <c r="T2689" i="16"/>
  <c r="T2690" i="16"/>
  <c r="T2691" i="16"/>
  <c r="T2692" i="16"/>
  <c r="T2693" i="16"/>
  <c r="T2694" i="16"/>
  <c r="T2695" i="16"/>
  <c r="T2696" i="16"/>
  <c r="T2697" i="16"/>
  <c r="T2698" i="16"/>
  <c r="T2699" i="16"/>
  <c r="T2700" i="16"/>
  <c r="T2701" i="16"/>
  <c r="T2702" i="16"/>
  <c r="T2703" i="16"/>
  <c r="T2704" i="16"/>
  <c r="T2705" i="16"/>
  <c r="T2706" i="16"/>
  <c r="T2707" i="16"/>
  <c r="T2708" i="16"/>
  <c r="T2709" i="16"/>
  <c r="T2710" i="16"/>
  <c r="T2711" i="16"/>
  <c r="T2712" i="16"/>
  <c r="T2713" i="16"/>
  <c r="T2714" i="16"/>
  <c r="T2715" i="16"/>
  <c r="T2716" i="16"/>
  <c r="T2717" i="16"/>
  <c r="T2718" i="16"/>
  <c r="T2719" i="16"/>
  <c r="T2720" i="16"/>
  <c r="T2721" i="16"/>
  <c r="T2722" i="16"/>
  <c r="T2723" i="16"/>
  <c r="T2724" i="16"/>
  <c r="T2725" i="16"/>
  <c r="T2726" i="16"/>
  <c r="T2727" i="16"/>
  <c r="T2728" i="16"/>
  <c r="T2729" i="16"/>
  <c r="T2730" i="16"/>
  <c r="T2731" i="16"/>
  <c r="T2732" i="16"/>
  <c r="T2733" i="16"/>
  <c r="T2734" i="16"/>
  <c r="T2735" i="16"/>
  <c r="T2736" i="16"/>
  <c r="T2737" i="16"/>
  <c r="T2738" i="16"/>
  <c r="T2739" i="16"/>
  <c r="T2740" i="16"/>
  <c r="T2741" i="16"/>
  <c r="T2742" i="16"/>
  <c r="T2743" i="16"/>
  <c r="T2744" i="16"/>
  <c r="T2745" i="16"/>
  <c r="T2746" i="16"/>
  <c r="T2747" i="16"/>
  <c r="T2748" i="16"/>
  <c r="T2749" i="16"/>
  <c r="T2750" i="16"/>
  <c r="T2751" i="16"/>
  <c r="T2752" i="16"/>
  <c r="T2753" i="16"/>
  <c r="T2754" i="16"/>
  <c r="T2755" i="16"/>
  <c r="T2756" i="16"/>
  <c r="T2757" i="16"/>
  <c r="T2758" i="16"/>
  <c r="T2759" i="16"/>
  <c r="T2760" i="16"/>
  <c r="T2761" i="16"/>
  <c r="T2762" i="16"/>
  <c r="T2763" i="16"/>
  <c r="T2764" i="16"/>
  <c r="T2765" i="16"/>
  <c r="T2766" i="16"/>
  <c r="T2767" i="16"/>
  <c r="T2768" i="16"/>
  <c r="T2769" i="16"/>
  <c r="T2770" i="16"/>
  <c r="T2771" i="16"/>
  <c r="T2772" i="16"/>
  <c r="T2773" i="16"/>
  <c r="T2774" i="16"/>
  <c r="T2775" i="16"/>
  <c r="T2776" i="16"/>
  <c r="T2777" i="16"/>
  <c r="T2778" i="16"/>
  <c r="T2779" i="16"/>
  <c r="T2780" i="16"/>
  <c r="T2781" i="16"/>
  <c r="T2782" i="16"/>
  <c r="T2783" i="16"/>
  <c r="T2784" i="16"/>
  <c r="T2785" i="16"/>
  <c r="T2786" i="16"/>
  <c r="T2787" i="16"/>
  <c r="T2788" i="16"/>
  <c r="T2789" i="16"/>
  <c r="T2790" i="16"/>
  <c r="T2791" i="16"/>
  <c r="T2792" i="16"/>
  <c r="T2793" i="16"/>
  <c r="T2794" i="16"/>
  <c r="T2795" i="16"/>
  <c r="T2796" i="16"/>
  <c r="T2797" i="16"/>
  <c r="T2798" i="16"/>
  <c r="T2799" i="16"/>
  <c r="T2800" i="16"/>
  <c r="T2801" i="16"/>
  <c r="T2802" i="16"/>
  <c r="T2803" i="16"/>
  <c r="T2804" i="16"/>
  <c r="T2805" i="16"/>
  <c r="T2806" i="16"/>
  <c r="T2807" i="16"/>
  <c r="T2808" i="16"/>
  <c r="T2809" i="16"/>
  <c r="T2810" i="16"/>
  <c r="T2811" i="16"/>
  <c r="T2812" i="16"/>
  <c r="T2813" i="16"/>
  <c r="T2814" i="16"/>
  <c r="T2815" i="16"/>
  <c r="T2816" i="16"/>
  <c r="T2817" i="16"/>
  <c r="T2818" i="16"/>
  <c r="T2819" i="16"/>
  <c r="T2820" i="16"/>
  <c r="T2821" i="16"/>
  <c r="T2822" i="16"/>
  <c r="T2823" i="16"/>
  <c r="T2824" i="16"/>
  <c r="T2825" i="16"/>
  <c r="T2826" i="16"/>
  <c r="T2827" i="16"/>
  <c r="T2828" i="16"/>
  <c r="T2829" i="16"/>
  <c r="T2830" i="16"/>
  <c r="T2831" i="16"/>
  <c r="T2832" i="16"/>
  <c r="T2833" i="16"/>
  <c r="T2834" i="16"/>
  <c r="T2835" i="16"/>
  <c r="T2836" i="16"/>
  <c r="T2837" i="16"/>
  <c r="T2838" i="16"/>
  <c r="T2839" i="16"/>
  <c r="T2840" i="16"/>
  <c r="T2841" i="16"/>
  <c r="T2842" i="16"/>
  <c r="T2843" i="16"/>
  <c r="T2844" i="16"/>
  <c r="T2845" i="16"/>
  <c r="T2846" i="16"/>
  <c r="T2847" i="16"/>
  <c r="T2848" i="16"/>
  <c r="T2849" i="16"/>
  <c r="T2850" i="16"/>
  <c r="T2851" i="16"/>
  <c r="T2852" i="16"/>
  <c r="T2853" i="16"/>
  <c r="T2854" i="16"/>
  <c r="T2855" i="16"/>
  <c r="T2856" i="16"/>
  <c r="T2857" i="16"/>
  <c r="T2858" i="16"/>
  <c r="T2859" i="16"/>
  <c r="T2860" i="16"/>
  <c r="T2861" i="16"/>
  <c r="T2862" i="16"/>
  <c r="T2863" i="16"/>
  <c r="T2864" i="16"/>
  <c r="T2865" i="16"/>
  <c r="T2866" i="16"/>
  <c r="T2867" i="16"/>
  <c r="T2868" i="16"/>
  <c r="T2869" i="16"/>
  <c r="T2870" i="16"/>
  <c r="T2871" i="16"/>
  <c r="T2872" i="16"/>
  <c r="T2873" i="16"/>
  <c r="T2874" i="16"/>
  <c r="T2875" i="16"/>
  <c r="T2876" i="16"/>
  <c r="T2877" i="16"/>
  <c r="T2878" i="16"/>
  <c r="T2879" i="16"/>
  <c r="T2880" i="16"/>
  <c r="T2881" i="16"/>
  <c r="T2882" i="16"/>
  <c r="T2883" i="16"/>
  <c r="T2884" i="16"/>
  <c r="T2885" i="16"/>
  <c r="T2886" i="16"/>
  <c r="T2887" i="16"/>
  <c r="T2888" i="16"/>
  <c r="T2889" i="16"/>
  <c r="T2890" i="16"/>
  <c r="T2891" i="16"/>
  <c r="T2892" i="16"/>
  <c r="T2893" i="16"/>
  <c r="T2894" i="16"/>
  <c r="T2895" i="16"/>
  <c r="T2896" i="16"/>
  <c r="T2897" i="16"/>
  <c r="T2898" i="16"/>
  <c r="T2899" i="16"/>
  <c r="T2900" i="16"/>
  <c r="T2901" i="16"/>
  <c r="T2902" i="16"/>
  <c r="T2903" i="16"/>
  <c r="T2904" i="16"/>
  <c r="T2905" i="16"/>
  <c r="T2906" i="16"/>
  <c r="T2907" i="16"/>
  <c r="T2908" i="16"/>
  <c r="T2909" i="16"/>
  <c r="T2910" i="16"/>
  <c r="T2911" i="16"/>
  <c r="T2912" i="16"/>
  <c r="T2913" i="16"/>
  <c r="T2914" i="16"/>
  <c r="T2915" i="16"/>
  <c r="T2916" i="16"/>
  <c r="T2917" i="16"/>
  <c r="T2918" i="16"/>
  <c r="T2919" i="16"/>
  <c r="T2920" i="16"/>
  <c r="T2921" i="16"/>
  <c r="T2922" i="16"/>
  <c r="T2923" i="16"/>
  <c r="T2924" i="16"/>
  <c r="T2925" i="16"/>
  <c r="T2926" i="16"/>
  <c r="T2927" i="16"/>
  <c r="T2928" i="16"/>
  <c r="T2929" i="16"/>
  <c r="T2930" i="16"/>
  <c r="T2931" i="16"/>
  <c r="T2932" i="16"/>
  <c r="T2933" i="16"/>
  <c r="T2934" i="16"/>
  <c r="T2935" i="16"/>
  <c r="T2936" i="16"/>
  <c r="T2937" i="16"/>
  <c r="T2938" i="16"/>
  <c r="T2939" i="16"/>
  <c r="T2940" i="16"/>
  <c r="T2941" i="16"/>
  <c r="T2942" i="16"/>
  <c r="T2943" i="16"/>
  <c r="T2944" i="16"/>
  <c r="T2945" i="16"/>
  <c r="T2946" i="16"/>
  <c r="T2947" i="16"/>
  <c r="T2948" i="16"/>
  <c r="T2949" i="16"/>
  <c r="T2950" i="16"/>
  <c r="T2951" i="16"/>
  <c r="T2952" i="16"/>
  <c r="T2953" i="16"/>
  <c r="T2954" i="16"/>
  <c r="T2955" i="16"/>
  <c r="T2956" i="16"/>
  <c r="T2957" i="16"/>
  <c r="T2958" i="16"/>
  <c r="T2959" i="16"/>
  <c r="T2960" i="16"/>
  <c r="T2961" i="16"/>
  <c r="T2962" i="16"/>
  <c r="T2963" i="16"/>
  <c r="T2964" i="16"/>
  <c r="T2965" i="16"/>
  <c r="T2966" i="16"/>
  <c r="T2967" i="16"/>
  <c r="T2968" i="16"/>
  <c r="T2969" i="16"/>
  <c r="T2970" i="16"/>
  <c r="T2971" i="16"/>
  <c r="T2972" i="16"/>
  <c r="T2973" i="16"/>
  <c r="T2974" i="16"/>
  <c r="T2975" i="16"/>
  <c r="T2976" i="16"/>
  <c r="T2977" i="16"/>
  <c r="T2978" i="16"/>
  <c r="T2979" i="16"/>
  <c r="T2980" i="16"/>
  <c r="T2981" i="16"/>
  <c r="T2982" i="16"/>
  <c r="T2983" i="16"/>
  <c r="T2984" i="16"/>
  <c r="T2985" i="16"/>
  <c r="T2986" i="16"/>
  <c r="T2987" i="16"/>
  <c r="T2988" i="16"/>
  <c r="T2989" i="16"/>
  <c r="T2990" i="16"/>
  <c r="T2991" i="16"/>
  <c r="T2992" i="16"/>
  <c r="T2993" i="16"/>
  <c r="T2994" i="16"/>
  <c r="T2995" i="16"/>
  <c r="T2996" i="16"/>
  <c r="T2997" i="16"/>
  <c r="T2998" i="16"/>
  <c r="T2999" i="16"/>
  <c r="T3000" i="16"/>
  <c r="T3001" i="16"/>
  <c r="T3002" i="16"/>
  <c r="T3003" i="16"/>
  <c r="T3004" i="16"/>
  <c r="T3005" i="16"/>
  <c r="T3006" i="16"/>
  <c r="T3007" i="16"/>
  <c r="T3008" i="16"/>
  <c r="T3009" i="16"/>
  <c r="T3010" i="16"/>
  <c r="T3011" i="16"/>
  <c r="T3012" i="16"/>
  <c r="T3013" i="16"/>
  <c r="T3014" i="16"/>
  <c r="T3015" i="16"/>
  <c r="T3016" i="16"/>
  <c r="T3017" i="16"/>
  <c r="T3018" i="16"/>
  <c r="T3019" i="16"/>
  <c r="T3020" i="16"/>
  <c r="T3021" i="16"/>
  <c r="T3022" i="16"/>
  <c r="T3023" i="16"/>
  <c r="T3024" i="16"/>
  <c r="T3025" i="16"/>
  <c r="T3026" i="16"/>
  <c r="T3027" i="16"/>
  <c r="T3028" i="16"/>
  <c r="T3029" i="16"/>
  <c r="T3030" i="16"/>
  <c r="T3031" i="16"/>
  <c r="T3032" i="16"/>
  <c r="S512" i="16"/>
  <c r="S513" i="16"/>
  <c r="S514" i="16"/>
  <c r="S515" i="16"/>
  <c r="S516" i="16"/>
  <c r="S517" i="16"/>
  <c r="S518" i="16"/>
  <c r="S519" i="16"/>
  <c r="S520" i="16"/>
  <c r="S521" i="16"/>
  <c r="S522" i="16"/>
  <c r="S523" i="16"/>
  <c r="S524" i="16"/>
  <c r="S525" i="16"/>
  <c r="S526" i="16"/>
  <c r="S527" i="16"/>
  <c r="S528" i="16"/>
  <c r="S529" i="16"/>
  <c r="S530" i="16"/>
  <c r="S531" i="16"/>
  <c r="S532" i="16"/>
  <c r="S533" i="16"/>
  <c r="S534" i="16"/>
  <c r="S535" i="16"/>
  <c r="S536" i="16"/>
  <c r="S537" i="16"/>
  <c r="S538" i="16"/>
  <c r="S539" i="16"/>
  <c r="S540" i="16"/>
  <c r="S541" i="16"/>
  <c r="S542" i="16"/>
  <c r="S543" i="16"/>
  <c r="S544" i="16"/>
  <c r="S545" i="16"/>
  <c r="S546" i="16"/>
  <c r="S547" i="16"/>
  <c r="S548" i="16"/>
  <c r="S549" i="16"/>
  <c r="S550" i="16"/>
  <c r="S551" i="16"/>
  <c r="S552" i="16"/>
  <c r="S553" i="16"/>
  <c r="S554" i="16"/>
  <c r="S555" i="16"/>
  <c r="S556" i="16"/>
  <c r="S557" i="16"/>
  <c r="S558" i="16"/>
  <c r="S559" i="16"/>
  <c r="S560" i="16"/>
  <c r="S561" i="16"/>
  <c r="S562" i="16"/>
  <c r="S563" i="16"/>
  <c r="S564" i="16"/>
  <c r="S565" i="16"/>
  <c r="S566" i="16"/>
  <c r="S567" i="16"/>
  <c r="S568" i="16"/>
  <c r="S569" i="16"/>
  <c r="S570" i="16"/>
  <c r="S571" i="16"/>
  <c r="S572" i="16"/>
  <c r="S573" i="16"/>
  <c r="S574" i="16"/>
  <c r="S575" i="16"/>
  <c r="S576" i="16"/>
  <c r="S577" i="16"/>
  <c r="S578" i="16"/>
  <c r="S579" i="16"/>
  <c r="S580" i="16"/>
  <c r="S581" i="16"/>
  <c r="S582" i="16"/>
  <c r="S583" i="16"/>
  <c r="S584" i="16"/>
  <c r="S585" i="16"/>
  <c r="S586" i="16"/>
  <c r="S587" i="16"/>
  <c r="S588" i="16"/>
  <c r="S589" i="16"/>
  <c r="S590" i="16"/>
  <c r="S591" i="16"/>
  <c r="S592" i="16"/>
  <c r="S593" i="16"/>
  <c r="S594" i="16"/>
  <c r="S595" i="16"/>
  <c r="S596" i="16"/>
  <c r="S597" i="16"/>
  <c r="S598" i="16"/>
  <c r="S599" i="16"/>
  <c r="S600" i="16"/>
  <c r="S601" i="16"/>
  <c r="S602" i="16"/>
  <c r="S603" i="16"/>
  <c r="S604" i="16"/>
  <c r="S605" i="16"/>
  <c r="S606" i="16"/>
  <c r="S607" i="16"/>
  <c r="S608" i="16"/>
  <c r="S609" i="16"/>
  <c r="S610" i="16"/>
  <c r="S611" i="16"/>
  <c r="S612" i="16"/>
  <c r="S613" i="16"/>
  <c r="S614" i="16"/>
  <c r="S615" i="16"/>
  <c r="S616" i="16"/>
  <c r="S617" i="16"/>
  <c r="S618" i="16"/>
  <c r="S619" i="16"/>
  <c r="S620" i="16"/>
  <c r="S621" i="16"/>
  <c r="S622" i="16"/>
  <c r="S623" i="16"/>
  <c r="S624" i="16"/>
  <c r="S625" i="16"/>
  <c r="S626" i="16"/>
  <c r="S627" i="16"/>
  <c r="S628" i="16"/>
  <c r="S629" i="16"/>
  <c r="S630" i="16"/>
  <c r="S631" i="16"/>
  <c r="S632" i="16"/>
  <c r="S633" i="16"/>
  <c r="S634" i="16"/>
  <c r="S635" i="16"/>
  <c r="S636" i="16"/>
  <c r="S637" i="16"/>
  <c r="S638" i="16"/>
  <c r="S639" i="16"/>
  <c r="S640" i="16"/>
  <c r="S641" i="16"/>
  <c r="S642" i="16"/>
  <c r="S643" i="16"/>
  <c r="S644" i="16"/>
  <c r="S645" i="16"/>
  <c r="S646" i="16"/>
  <c r="S647" i="16"/>
  <c r="S648" i="16"/>
  <c r="S649" i="16"/>
  <c r="S650" i="16"/>
  <c r="S651" i="16"/>
  <c r="S652" i="16"/>
  <c r="S653" i="16"/>
  <c r="S654" i="16"/>
  <c r="S655" i="16"/>
  <c r="S656" i="16"/>
  <c r="S657" i="16"/>
  <c r="S658" i="16"/>
  <c r="S659" i="16"/>
  <c r="S660" i="16"/>
  <c r="S661" i="16"/>
  <c r="S662" i="16"/>
  <c r="S663" i="16"/>
  <c r="S664" i="16"/>
  <c r="S665" i="16"/>
  <c r="S666" i="16"/>
  <c r="S667" i="16"/>
  <c r="S668" i="16"/>
  <c r="S669" i="16"/>
  <c r="S670" i="16"/>
  <c r="S671" i="16"/>
  <c r="S672" i="16"/>
  <c r="S673" i="16"/>
  <c r="S674" i="16"/>
  <c r="S675" i="16"/>
  <c r="S676" i="16"/>
  <c r="S677" i="16"/>
  <c r="S678" i="16"/>
  <c r="S679" i="16"/>
  <c r="S680" i="16"/>
  <c r="S681" i="16"/>
  <c r="S682" i="16"/>
  <c r="S683" i="16"/>
  <c r="S684" i="16"/>
  <c r="S685" i="16"/>
  <c r="S686" i="16"/>
  <c r="S687" i="16"/>
  <c r="S688" i="16"/>
  <c r="S689" i="16"/>
  <c r="S690" i="16"/>
  <c r="S691" i="16"/>
  <c r="S692" i="16"/>
  <c r="S693" i="16"/>
  <c r="S694" i="16"/>
  <c r="S695" i="16"/>
  <c r="S696" i="16"/>
  <c r="S697" i="16"/>
  <c r="S698" i="16"/>
  <c r="S699" i="16"/>
  <c r="S700" i="16"/>
  <c r="S701" i="16"/>
  <c r="S702" i="16"/>
  <c r="S703" i="16"/>
  <c r="S704" i="16"/>
  <c r="S705" i="16"/>
  <c r="S706" i="16"/>
  <c r="S707" i="16"/>
  <c r="S708" i="16"/>
  <c r="S709" i="16"/>
  <c r="S710" i="16"/>
  <c r="S711" i="16"/>
  <c r="S712" i="16"/>
  <c r="S713" i="16"/>
  <c r="S714" i="16"/>
  <c r="S715" i="16"/>
  <c r="S716" i="16"/>
  <c r="S717" i="16"/>
  <c r="S718" i="16"/>
  <c r="S719" i="16"/>
  <c r="S720" i="16"/>
  <c r="S721" i="16"/>
  <c r="S722" i="16"/>
  <c r="S723" i="16"/>
  <c r="S724" i="16"/>
  <c r="S725" i="16"/>
  <c r="S726" i="16"/>
  <c r="S727" i="16"/>
  <c r="S728" i="16"/>
  <c r="S729" i="16"/>
  <c r="S730" i="16"/>
  <c r="S731" i="16"/>
  <c r="S732" i="16"/>
  <c r="S733" i="16"/>
  <c r="S734" i="16"/>
  <c r="S735" i="16"/>
  <c r="S736" i="16"/>
  <c r="S737" i="16"/>
  <c r="S738" i="16"/>
  <c r="S739" i="16"/>
  <c r="S740" i="16"/>
  <c r="S741" i="16"/>
  <c r="S742" i="16"/>
  <c r="S743" i="16"/>
  <c r="S744" i="16"/>
  <c r="S745" i="16"/>
  <c r="S746" i="16"/>
  <c r="S747" i="16"/>
  <c r="S748" i="16"/>
  <c r="S749" i="16"/>
  <c r="S750" i="16"/>
  <c r="S751" i="16"/>
  <c r="S752" i="16"/>
  <c r="S753" i="16"/>
  <c r="S754" i="16"/>
  <c r="S755" i="16"/>
  <c r="S756" i="16"/>
  <c r="S757" i="16"/>
  <c r="S758" i="16"/>
  <c r="S759" i="16"/>
  <c r="S760" i="16"/>
  <c r="S761" i="16"/>
  <c r="S762" i="16"/>
  <c r="S763" i="16"/>
  <c r="S764" i="16"/>
  <c r="S765" i="16"/>
  <c r="S766" i="16"/>
  <c r="S767" i="16"/>
  <c r="S768" i="16"/>
  <c r="S769" i="16"/>
  <c r="S770" i="16"/>
  <c r="S771" i="16"/>
  <c r="S772" i="16"/>
  <c r="S773" i="16"/>
  <c r="S774" i="16"/>
  <c r="S775" i="16"/>
  <c r="S776" i="16"/>
  <c r="S777" i="16"/>
  <c r="S778" i="16"/>
  <c r="S779" i="16"/>
  <c r="S780" i="16"/>
  <c r="S781" i="16"/>
  <c r="S782" i="16"/>
  <c r="S783" i="16"/>
  <c r="S784" i="16"/>
  <c r="S785" i="16"/>
  <c r="S786" i="16"/>
  <c r="S787" i="16"/>
  <c r="S788" i="16"/>
  <c r="S789" i="16"/>
  <c r="S790" i="16"/>
  <c r="S791" i="16"/>
  <c r="S792" i="16"/>
  <c r="S793" i="16"/>
  <c r="S794" i="16"/>
  <c r="S795" i="16"/>
  <c r="S796" i="16"/>
  <c r="S797" i="16"/>
  <c r="S798" i="16"/>
  <c r="S799" i="16"/>
  <c r="S800" i="16"/>
  <c r="S801" i="16"/>
  <c r="S802" i="16"/>
  <c r="S803" i="16"/>
  <c r="S804" i="16"/>
  <c r="S805" i="16"/>
  <c r="S806" i="16"/>
  <c r="S807" i="16"/>
  <c r="S808" i="16"/>
  <c r="S809" i="16"/>
  <c r="S810" i="16"/>
  <c r="S811" i="16"/>
  <c r="S812" i="16"/>
  <c r="S813" i="16"/>
  <c r="S814" i="16"/>
  <c r="S815" i="16"/>
  <c r="S816" i="16"/>
  <c r="S817" i="16"/>
  <c r="S818" i="16"/>
  <c r="S819" i="16"/>
  <c r="S820" i="16"/>
  <c r="S821" i="16"/>
  <c r="S822" i="16"/>
  <c r="S823" i="16"/>
  <c r="S824" i="16"/>
  <c r="S825" i="16"/>
  <c r="S826" i="16"/>
  <c r="S827" i="16"/>
  <c r="S828" i="16"/>
  <c r="S829" i="16"/>
  <c r="S830" i="16"/>
  <c r="S831" i="16"/>
  <c r="S832" i="16"/>
  <c r="S833" i="16"/>
  <c r="S834" i="16"/>
  <c r="S835" i="16"/>
  <c r="S836" i="16"/>
  <c r="S837" i="16"/>
  <c r="S838" i="16"/>
  <c r="S839" i="16"/>
  <c r="S840" i="16"/>
  <c r="S841" i="16"/>
  <c r="S842" i="16"/>
  <c r="S843" i="16"/>
  <c r="S844" i="16"/>
  <c r="S845" i="16"/>
  <c r="S846" i="16"/>
  <c r="S847" i="16"/>
  <c r="S848" i="16"/>
  <c r="S849" i="16"/>
  <c r="S850" i="16"/>
  <c r="S851" i="16"/>
  <c r="S852" i="16"/>
  <c r="S853" i="16"/>
  <c r="S854" i="16"/>
  <c r="S855" i="16"/>
  <c r="S856" i="16"/>
  <c r="S857" i="16"/>
  <c r="S858" i="16"/>
  <c r="S859" i="16"/>
  <c r="S860" i="16"/>
  <c r="S861" i="16"/>
  <c r="S862" i="16"/>
  <c r="S863" i="16"/>
  <c r="S864" i="16"/>
  <c r="S865" i="16"/>
  <c r="S866" i="16"/>
  <c r="S867" i="16"/>
  <c r="S868" i="16"/>
  <c r="S869" i="16"/>
  <c r="S870" i="16"/>
  <c r="S871" i="16"/>
  <c r="S872" i="16"/>
  <c r="S873" i="16"/>
  <c r="S874" i="16"/>
  <c r="S875" i="16"/>
  <c r="S876" i="16"/>
  <c r="S877" i="16"/>
  <c r="S878" i="16"/>
  <c r="S879" i="16"/>
  <c r="S880" i="16"/>
  <c r="S881" i="16"/>
  <c r="S882" i="16"/>
  <c r="S883" i="16"/>
  <c r="S884" i="16"/>
  <c r="S885" i="16"/>
  <c r="S886" i="16"/>
  <c r="S887" i="16"/>
  <c r="S888" i="16"/>
  <c r="S889" i="16"/>
  <c r="S890" i="16"/>
  <c r="S891" i="16"/>
  <c r="S892" i="16"/>
  <c r="S893" i="16"/>
  <c r="S894" i="16"/>
  <c r="S895" i="16"/>
  <c r="S896" i="16"/>
  <c r="S897" i="16"/>
  <c r="S898" i="16"/>
  <c r="S899" i="16"/>
  <c r="S900" i="16"/>
  <c r="S901" i="16"/>
  <c r="S902" i="16"/>
  <c r="S903" i="16"/>
  <c r="S904" i="16"/>
  <c r="S905" i="16"/>
  <c r="S906" i="16"/>
  <c r="S907" i="16"/>
  <c r="S908" i="16"/>
  <c r="S909" i="16"/>
  <c r="S910" i="16"/>
  <c r="S911" i="16"/>
  <c r="S912" i="16"/>
  <c r="S913" i="16"/>
  <c r="S914" i="16"/>
  <c r="S915" i="16"/>
  <c r="S916" i="16"/>
  <c r="S917" i="16"/>
  <c r="S918" i="16"/>
  <c r="S919" i="16"/>
  <c r="S920" i="16"/>
  <c r="S921" i="16"/>
  <c r="S922" i="16"/>
  <c r="S923" i="16"/>
  <c r="S924" i="16"/>
  <c r="S925" i="16"/>
  <c r="S926" i="16"/>
  <c r="S927" i="16"/>
  <c r="S928" i="16"/>
  <c r="S929" i="16"/>
  <c r="S930" i="16"/>
  <c r="S931" i="16"/>
  <c r="S932" i="16"/>
  <c r="S933" i="16"/>
  <c r="S934" i="16"/>
  <c r="S935" i="16"/>
  <c r="S936" i="16"/>
  <c r="S937" i="16"/>
  <c r="S938" i="16"/>
  <c r="S939" i="16"/>
  <c r="S940" i="16"/>
  <c r="S941" i="16"/>
  <c r="S942" i="16"/>
  <c r="S943" i="16"/>
  <c r="S944" i="16"/>
  <c r="S945" i="16"/>
  <c r="S946" i="16"/>
  <c r="S947" i="16"/>
  <c r="S948" i="16"/>
  <c r="S949" i="16"/>
  <c r="S950" i="16"/>
  <c r="S951" i="16"/>
  <c r="S952" i="16"/>
  <c r="S953" i="16"/>
  <c r="S954" i="16"/>
  <c r="S955" i="16"/>
  <c r="S956" i="16"/>
  <c r="S957" i="16"/>
  <c r="S958" i="16"/>
  <c r="S959" i="16"/>
  <c r="S960" i="16"/>
  <c r="S961" i="16"/>
  <c r="S962" i="16"/>
  <c r="S963" i="16"/>
  <c r="S964" i="16"/>
  <c r="S965" i="16"/>
  <c r="S966" i="16"/>
  <c r="S967" i="16"/>
  <c r="S968" i="16"/>
  <c r="S969" i="16"/>
  <c r="S970" i="16"/>
  <c r="S971" i="16"/>
  <c r="S972" i="16"/>
  <c r="S973" i="16"/>
  <c r="S974" i="16"/>
  <c r="S975" i="16"/>
  <c r="S976" i="16"/>
  <c r="S977" i="16"/>
  <c r="S978" i="16"/>
  <c r="S979" i="16"/>
  <c r="S980" i="16"/>
  <c r="S981" i="16"/>
  <c r="S982" i="16"/>
  <c r="S983" i="16"/>
  <c r="S984" i="16"/>
  <c r="S985" i="16"/>
  <c r="S986" i="16"/>
  <c r="S987" i="16"/>
  <c r="S988" i="16"/>
  <c r="S989" i="16"/>
  <c r="S990" i="16"/>
  <c r="S991" i="16"/>
  <c r="S992" i="16"/>
  <c r="S993" i="16"/>
  <c r="S994" i="16"/>
  <c r="S995" i="16"/>
  <c r="S996" i="16"/>
  <c r="S997" i="16"/>
  <c r="S998" i="16"/>
  <c r="S999" i="16"/>
  <c r="S1000" i="16"/>
  <c r="S1001" i="16"/>
  <c r="S1002" i="16"/>
  <c r="S1003" i="16"/>
  <c r="S1004" i="16"/>
  <c r="S1005" i="16"/>
  <c r="S1006" i="16"/>
  <c r="S1007" i="16"/>
  <c r="S1008" i="16"/>
  <c r="S1009" i="16"/>
  <c r="S1010" i="16"/>
  <c r="S1011" i="16"/>
  <c r="S1012" i="16"/>
  <c r="S1013" i="16"/>
  <c r="S1014" i="16"/>
  <c r="S1015" i="16"/>
  <c r="S1016" i="16"/>
  <c r="S1017" i="16"/>
  <c r="S1018" i="16"/>
  <c r="S1019" i="16"/>
  <c r="S1020" i="16"/>
  <c r="S1021" i="16"/>
  <c r="S1022" i="16"/>
  <c r="S1023" i="16"/>
  <c r="S1024" i="16"/>
  <c r="S1025" i="16"/>
  <c r="S1026" i="16"/>
  <c r="S1027" i="16"/>
  <c r="S1028" i="16"/>
  <c r="S1029" i="16"/>
  <c r="S1030" i="16"/>
  <c r="S1031" i="16"/>
  <c r="S1032" i="16"/>
  <c r="S1033" i="16"/>
  <c r="S1034" i="16"/>
  <c r="S1035" i="16"/>
  <c r="S1036" i="16"/>
  <c r="S1037" i="16"/>
  <c r="S1038" i="16"/>
  <c r="S1039" i="16"/>
  <c r="S1040" i="16"/>
  <c r="S1041" i="16"/>
  <c r="S1042" i="16"/>
  <c r="S1043" i="16"/>
  <c r="S1044" i="16"/>
  <c r="S1045" i="16"/>
  <c r="S1046" i="16"/>
  <c r="S1047" i="16"/>
  <c r="S1048" i="16"/>
  <c r="S1049" i="16"/>
  <c r="S1050" i="16"/>
  <c r="S1051" i="16"/>
  <c r="S1052" i="16"/>
  <c r="S1053" i="16"/>
  <c r="S1054" i="16"/>
  <c r="S1055" i="16"/>
  <c r="S1056" i="16"/>
  <c r="S1057" i="16"/>
  <c r="S1058" i="16"/>
  <c r="S1059" i="16"/>
  <c r="S1060" i="16"/>
  <c r="S1061" i="16"/>
  <c r="S1062" i="16"/>
  <c r="S1063" i="16"/>
  <c r="S1064" i="16"/>
  <c r="S1065" i="16"/>
  <c r="S1066" i="16"/>
  <c r="S1067" i="16"/>
  <c r="S1068" i="16"/>
  <c r="S1069" i="16"/>
  <c r="S1070" i="16"/>
  <c r="S1071" i="16"/>
  <c r="S1072" i="16"/>
  <c r="S1073" i="16"/>
  <c r="S1074" i="16"/>
  <c r="S1075" i="16"/>
  <c r="S1076" i="16"/>
  <c r="S1077" i="16"/>
  <c r="S1078" i="16"/>
  <c r="S1079" i="16"/>
  <c r="S1080" i="16"/>
  <c r="S1081" i="16"/>
  <c r="S1082" i="16"/>
  <c r="S1083" i="16"/>
  <c r="S1084" i="16"/>
  <c r="S1085" i="16"/>
  <c r="S1086" i="16"/>
  <c r="S1087" i="16"/>
  <c r="S1088" i="16"/>
  <c r="S1089" i="16"/>
  <c r="S1090" i="16"/>
  <c r="S1091" i="16"/>
  <c r="S1092" i="16"/>
  <c r="S1093" i="16"/>
  <c r="S1094" i="16"/>
  <c r="S1095" i="16"/>
  <c r="S1096" i="16"/>
  <c r="S1097" i="16"/>
  <c r="S1098" i="16"/>
  <c r="S1099" i="16"/>
  <c r="S1100" i="16"/>
  <c r="S1101" i="16"/>
  <c r="S1102" i="16"/>
  <c r="S1103" i="16"/>
  <c r="S1104" i="16"/>
  <c r="S1105" i="16"/>
  <c r="S1106" i="16"/>
  <c r="S1107" i="16"/>
  <c r="S1108" i="16"/>
  <c r="S1109" i="16"/>
  <c r="S1110" i="16"/>
  <c r="S1111" i="16"/>
  <c r="S1112" i="16"/>
  <c r="S1113" i="16"/>
  <c r="S1114" i="16"/>
  <c r="S1115" i="16"/>
  <c r="S1116" i="16"/>
  <c r="S1117" i="16"/>
  <c r="S1118" i="16"/>
  <c r="S1119" i="16"/>
  <c r="S1120" i="16"/>
  <c r="S1121" i="16"/>
  <c r="S1122" i="16"/>
  <c r="S1123" i="16"/>
  <c r="S1124" i="16"/>
  <c r="S1125" i="16"/>
  <c r="S1126" i="16"/>
  <c r="S1127" i="16"/>
  <c r="S1128" i="16"/>
  <c r="S1129" i="16"/>
  <c r="S1130" i="16"/>
  <c r="S1131" i="16"/>
  <c r="S1132" i="16"/>
  <c r="S1133" i="16"/>
  <c r="S1134" i="16"/>
  <c r="S1135" i="16"/>
  <c r="S1136" i="16"/>
  <c r="S1137" i="16"/>
  <c r="S1138" i="16"/>
  <c r="S1139" i="16"/>
  <c r="S1140" i="16"/>
  <c r="S1141" i="16"/>
  <c r="S1142" i="16"/>
  <c r="S1143" i="16"/>
  <c r="S1144" i="16"/>
  <c r="S1145" i="16"/>
  <c r="S1146" i="16"/>
  <c r="S1147" i="16"/>
  <c r="S1148" i="16"/>
  <c r="S1149" i="16"/>
  <c r="S1150" i="16"/>
  <c r="S1151" i="16"/>
  <c r="S1152" i="16"/>
  <c r="S1153" i="16"/>
  <c r="S1154" i="16"/>
  <c r="S1155" i="16"/>
  <c r="S1156" i="16"/>
  <c r="S1157" i="16"/>
  <c r="S1158" i="16"/>
  <c r="S1159" i="16"/>
  <c r="S1160" i="16"/>
  <c r="S1161" i="16"/>
  <c r="S1162" i="16"/>
  <c r="S1163" i="16"/>
  <c r="S1164" i="16"/>
  <c r="S1165" i="16"/>
  <c r="S1166" i="16"/>
  <c r="S1167" i="16"/>
  <c r="S1168" i="16"/>
  <c r="S1169" i="16"/>
  <c r="S1170" i="16"/>
  <c r="S1171" i="16"/>
  <c r="S1172" i="16"/>
  <c r="S1173" i="16"/>
  <c r="S1174" i="16"/>
  <c r="S1175" i="16"/>
  <c r="S1176" i="16"/>
  <c r="S1177" i="16"/>
  <c r="S1178" i="16"/>
  <c r="S1179" i="16"/>
  <c r="S1180" i="16"/>
  <c r="S1181" i="16"/>
  <c r="S1182" i="16"/>
  <c r="S1183" i="16"/>
  <c r="S1184" i="16"/>
  <c r="S1185" i="16"/>
  <c r="S1186" i="16"/>
  <c r="S1187" i="16"/>
  <c r="S1188" i="16"/>
  <c r="S1189" i="16"/>
  <c r="S1190" i="16"/>
  <c r="S1191" i="16"/>
  <c r="S1192" i="16"/>
  <c r="S1193" i="16"/>
  <c r="S1194" i="16"/>
  <c r="S1195" i="16"/>
  <c r="S1196" i="16"/>
  <c r="S1197" i="16"/>
  <c r="S1198" i="16"/>
  <c r="S1199" i="16"/>
  <c r="S1200" i="16"/>
  <c r="S1201" i="16"/>
  <c r="S1202" i="16"/>
  <c r="S1203" i="16"/>
  <c r="S1204" i="16"/>
  <c r="S1205" i="16"/>
  <c r="S1206" i="16"/>
  <c r="S1207" i="16"/>
  <c r="S1208" i="16"/>
  <c r="S1209" i="16"/>
  <c r="S1210" i="16"/>
  <c r="S1211" i="16"/>
  <c r="S1212" i="16"/>
  <c r="S1213" i="16"/>
  <c r="S1214" i="16"/>
  <c r="S1215" i="16"/>
  <c r="S1216" i="16"/>
  <c r="S1217" i="16"/>
  <c r="S1218" i="16"/>
  <c r="S1219" i="16"/>
  <c r="S1220" i="16"/>
  <c r="S1221" i="16"/>
  <c r="S1222" i="16"/>
  <c r="S1223" i="16"/>
  <c r="S1224" i="16"/>
  <c r="S1225" i="16"/>
  <c r="S1226" i="16"/>
  <c r="S1227" i="16"/>
  <c r="S1228" i="16"/>
  <c r="S1229" i="16"/>
  <c r="S1230" i="16"/>
  <c r="S1231" i="16"/>
  <c r="S1232" i="16"/>
  <c r="S1233" i="16"/>
  <c r="S1234" i="16"/>
  <c r="S1235" i="16"/>
  <c r="S1236" i="16"/>
  <c r="S1237" i="16"/>
  <c r="S1238" i="16"/>
  <c r="S1239" i="16"/>
  <c r="S1240" i="16"/>
  <c r="S1241" i="16"/>
  <c r="S1242" i="16"/>
  <c r="S1243" i="16"/>
  <c r="S1244" i="16"/>
  <c r="S1245" i="16"/>
  <c r="S1246" i="16"/>
  <c r="S1247" i="16"/>
  <c r="S1248" i="16"/>
  <c r="S1249" i="16"/>
  <c r="S1250" i="16"/>
  <c r="S1251" i="16"/>
  <c r="S1252" i="16"/>
  <c r="S1253" i="16"/>
  <c r="S1254" i="16"/>
  <c r="S1255" i="16"/>
  <c r="S1256" i="16"/>
  <c r="S1257" i="16"/>
  <c r="S1258" i="16"/>
  <c r="S1259" i="16"/>
  <c r="S1260" i="16"/>
  <c r="S1261" i="16"/>
  <c r="S1262" i="16"/>
  <c r="S1263" i="16"/>
  <c r="S1264" i="16"/>
  <c r="S1265" i="16"/>
  <c r="S1266" i="16"/>
  <c r="S1267" i="16"/>
  <c r="S1268" i="16"/>
  <c r="S1269" i="16"/>
  <c r="S1270" i="16"/>
  <c r="S1271" i="16"/>
  <c r="S1272" i="16"/>
  <c r="S1273" i="16"/>
  <c r="S1274" i="16"/>
  <c r="S1275" i="16"/>
  <c r="S1276" i="16"/>
  <c r="S1277" i="16"/>
  <c r="S1278" i="16"/>
  <c r="S1279" i="16"/>
  <c r="S1280" i="16"/>
  <c r="S1281" i="16"/>
  <c r="S1282" i="16"/>
  <c r="S1283" i="16"/>
  <c r="S1284" i="16"/>
  <c r="S1285" i="16"/>
  <c r="S1286" i="16"/>
  <c r="S1287" i="16"/>
  <c r="S1288" i="16"/>
  <c r="S1289" i="16"/>
  <c r="S1290" i="16"/>
  <c r="S1291" i="16"/>
  <c r="S1292" i="16"/>
  <c r="S1293" i="16"/>
  <c r="S1294" i="16"/>
  <c r="S1295" i="16"/>
  <c r="S1296" i="16"/>
  <c r="S1297" i="16"/>
  <c r="S1298" i="16"/>
  <c r="S1299" i="16"/>
  <c r="S1300" i="16"/>
  <c r="S1301" i="16"/>
  <c r="S1302" i="16"/>
  <c r="S1303" i="16"/>
  <c r="S1304" i="16"/>
  <c r="S1305" i="16"/>
  <c r="S1306" i="16"/>
  <c r="S1307" i="16"/>
  <c r="S1308" i="16"/>
  <c r="S1309" i="16"/>
  <c r="S1310" i="16"/>
  <c r="S1311" i="16"/>
  <c r="S1312" i="16"/>
  <c r="S1313" i="16"/>
  <c r="S1314" i="16"/>
  <c r="S1315" i="16"/>
  <c r="S1316" i="16"/>
  <c r="S1317" i="16"/>
  <c r="S1318" i="16"/>
  <c r="S1319" i="16"/>
  <c r="S1320" i="16"/>
  <c r="S1321" i="16"/>
  <c r="S1322" i="16"/>
  <c r="S1323" i="16"/>
  <c r="S1324" i="16"/>
  <c r="S1325" i="16"/>
  <c r="S1326" i="16"/>
  <c r="S1327" i="16"/>
  <c r="S1328" i="16"/>
  <c r="S1329" i="16"/>
  <c r="S1330" i="16"/>
  <c r="S1331" i="16"/>
  <c r="S1332" i="16"/>
  <c r="S1333" i="16"/>
  <c r="S1334" i="16"/>
  <c r="S1335" i="16"/>
  <c r="S1336" i="16"/>
  <c r="S1337" i="16"/>
  <c r="S1338" i="16"/>
  <c r="S1339" i="16"/>
  <c r="S1340" i="16"/>
  <c r="S1341" i="16"/>
  <c r="S1342" i="16"/>
  <c r="S1343" i="16"/>
  <c r="S1344" i="16"/>
  <c r="S1345" i="16"/>
  <c r="S1346" i="16"/>
  <c r="S1347" i="16"/>
  <c r="S1348" i="16"/>
  <c r="S1349" i="16"/>
  <c r="S1350" i="16"/>
  <c r="S1351" i="16"/>
  <c r="S1352" i="16"/>
  <c r="S1353" i="16"/>
  <c r="S1354" i="16"/>
  <c r="S1355" i="16"/>
  <c r="S1356" i="16"/>
  <c r="S1357" i="16"/>
  <c r="S1358" i="16"/>
  <c r="S1359" i="16"/>
  <c r="S1360" i="16"/>
  <c r="S1361" i="16"/>
  <c r="S1362" i="16"/>
  <c r="S1363" i="16"/>
  <c r="S1364" i="16"/>
  <c r="S1365" i="16"/>
  <c r="S1366" i="16"/>
  <c r="S1367" i="16"/>
  <c r="S1368" i="16"/>
  <c r="S1369" i="16"/>
  <c r="S1370" i="16"/>
  <c r="S1371" i="16"/>
  <c r="S1372" i="16"/>
  <c r="S1373" i="16"/>
  <c r="S1374" i="16"/>
  <c r="S1375" i="16"/>
  <c r="S1376" i="16"/>
  <c r="S1377" i="16"/>
  <c r="S1378" i="16"/>
  <c r="S1379" i="16"/>
  <c r="S1380" i="16"/>
  <c r="S1381" i="16"/>
  <c r="S1382" i="16"/>
  <c r="S1383" i="16"/>
  <c r="S1384" i="16"/>
  <c r="S1385" i="16"/>
  <c r="S1386" i="16"/>
  <c r="S1387" i="16"/>
  <c r="S1388" i="16"/>
  <c r="S1389" i="16"/>
  <c r="S1390" i="16"/>
  <c r="S1391" i="16"/>
  <c r="S1392" i="16"/>
  <c r="S1393" i="16"/>
  <c r="S1394" i="16"/>
  <c r="S1395" i="16"/>
  <c r="S1396" i="16"/>
  <c r="S1397" i="16"/>
  <c r="S1398" i="16"/>
  <c r="S1399" i="16"/>
  <c r="S1400" i="16"/>
  <c r="S1401" i="16"/>
  <c r="S1402" i="16"/>
  <c r="S1403" i="16"/>
  <c r="S1404" i="16"/>
  <c r="S1405" i="16"/>
  <c r="S1406" i="16"/>
  <c r="S1407" i="16"/>
  <c r="S1408" i="16"/>
  <c r="S1409" i="16"/>
  <c r="S1410" i="16"/>
  <c r="S1411" i="16"/>
  <c r="S1412" i="16"/>
  <c r="S1413" i="16"/>
  <c r="S1414" i="16"/>
  <c r="S1415" i="16"/>
  <c r="S1416" i="16"/>
  <c r="S1417" i="16"/>
  <c r="S1418" i="16"/>
  <c r="S1419" i="16"/>
  <c r="S1420" i="16"/>
  <c r="S1421" i="16"/>
  <c r="S1422" i="16"/>
  <c r="S1423" i="16"/>
  <c r="S1424" i="16"/>
  <c r="S1425" i="16"/>
  <c r="S1426" i="16"/>
  <c r="S1427" i="16"/>
  <c r="S1428" i="16"/>
  <c r="S1429" i="16"/>
  <c r="S1430" i="16"/>
  <c r="S1431" i="16"/>
  <c r="S1432" i="16"/>
  <c r="S1433" i="16"/>
  <c r="S1434" i="16"/>
  <c r="S1435" i="16"/>
  <c r="S1436" i="16"/>
  <c r="S1437" i="16"/>
  <c r="S1438" i="16"/>
  <c r="S1439" i="16"/>
  <c r="S1440" i="16"/>
  <c r="S1441" i="16"/>
  <c r="S1442" i="16"/>
  <c r="S1443" i="16"/>
  <c r="S1444" i="16"/>
  <c r="S1445" i="16"/>
  <c r="S1446" i="16"/>
  <c r="S1447" i="16"/>
  <c r="S1448" i="16"/>
  <c r="S1449" i="16"/>
  <c r="S1450" i="16"/>
  <c r="S1451" i="16"/>
  <c r="S1452" i="16"/>
  <c r="S1453" i="16"/>
  <c r="S1454" i="16"/>
  <c r="S1455" i="16"/>
  <c r="S1456" i="16"/>
  <c r="S1457" i="16"/>
  <c r="S1458" i="16"/>
  <c r="S1459" i="16"/>
  <c r="S1460" i="16"/>
  <c r="S1461" i="16"/>
  <c r="S1462" i="16"/>
  <c r="S1463" i="16"/>
  <c r="S1464" i="16"/>
  <c r="S1465" i="16"/>
  <c r="S1466" i="16"/>
  <c r="S1467" i="16"/>
  <c r="S1468" i="16"/>
  <c r="S1469" i="16"/>
  <c r="S1470" i="16"/>
  <c r="S1471" i="16"/>
  <c r="S1472" i="16"/>
  <c r="S1473" i="16"/>
  <c r="S1474" i="16"/>
  <c r="S1475" i="16"/>
  <c r="S1476" i="16"/>
  <c r="S1477" i="16"/>
  <c r="S1478" i="16"/>
  <c r="S1479" i="16"/>
  <c r="S1480" i="16"/>
  <c r="S1481" i="16"/>
  <c r="S1482" i="16"/>
  <c r="S1483" i="16"/>
  <c r="S1484" i="16"/>
  <c r="S1485" i="16"/>
  <c r="S1486" i="16"/>
  <c r="S1487" i="16"/>
  <c r="S1488" i="16"/>
  <c r="S1489" i="16"/>
  <c r="S1490" i="16"/>
  <c r="S1491" i="16"/>
  <c r="S1492" i="16"/>
  <c r="S1493" i="16"/>
  <c r="S1494" i="16"/>
  <c r="S1495" i="16"/>
  <c r="S1496" i="16"/>
  <c r="S1497" i="16"/>
  <c r="S1498" i="16"/>
  <c r="S1499" i="16"/>
  <c r="S1500" i="16"/>
  <c r="S1501" i="16"/>
  <c r="S1502" i="16"/>
  <c r="S1503" i="16"/>
  <c r="S1504" i="16"/>
  <c r="S1505" i="16"/>
  <c r="S1506" i="16"/>
  <c r="S1507" i="16"/>
  <c r="S1508" i="16"/>
  <c r="S1509" i="16"/>
  <c r="S1510" i="16"/>
  <c r="S1511" i="16"/>
  <c r="S1512" i="16"/>
  <c r="S1513" i="16"/>
  <c r="S1514" i="16"/>
  <c r="S1515" i="16"/>
  <c r="S1516" i="16"/>
  <c r="S1517" i="16"/>
  <c r="S1518" i="16"/>
  <c r="S1519" i="16"/>
  <c r="S1520" i="16"/>
  <c r="S1521" i="16"/>
  <c r="S1522" i="16"/>
  <c r="S1523" i="16"/>
  <c r="S1524" i="16"/>
  <c r="S1525" i="16"/>
  <c r="S1526" i="16"/>
  <c r="S1527" i="16"/>
  <c r="S1528" i="16"/>
  <c r="S1529" i="16"/>
  <c r="S1530" i="16"/>
  <c r="S1531" i="16"/>
  <c r="S1532" i="16"/>
  <c r="S1533" i="16"/>
  <c r="S1534" i="16"/>
  <c r="S1535" i="16"/>
  <c r="S1536" i="16"/>
  <c r="S1537" i="16"/>
  <c r="S1538" i="16"/>
  <c r="S1539" i="16"/>
  <c r="S1540" i="16"/>
  <c r="S1541" i="16"/>
  <c r="S1542" i="16"/>
  <c r="S1543" i="16"/>
  <c r="S1544" i="16"/>
  <c r="S1545" i="16"/>
  <c r="S1546" i="16"/>
  <c r="S1547" i="16"/>
  <c r="S1548" i="16"/>
  <c r="S1549" i="16"/>
  <c r="S1550" i="16"/>
  <c r="S1551" i="16"/>
  <c r="S1552" i="16"/>
  <c r="S1553" i="16"/>
  <c r="S1554" i="16"/>
  <c r="S1555" i="16"/>
  <c r="S1556" i="16"/>
  <c r="S1557" i="16"/>
  <c r="S1558" i="16"/>
  <c r="S1559" i="16"/>
  <c r="S1560" i="16"/>
  <c r="S1561" i="16"/>
  <c r="S1562" i="16"/>
  <c r="S1563" i="16"/>
  <c r="S1564" i="16"/>
  <c r="S1565" i="16"/>
  <c r="S1566" i="16"/>
  <c r="S1567" i="16"/>
  <c r="S1568" i="16"/>
  <c r="S1569" i="16"/>
  <c r="S1570" i="16"/>
  <c r="S1571" i="16"/>
  <c r="S1572" i="16"/>
  <c r="S1573" i="16"/>
  <c r="S1574" i="16"/>
  <c r="S1575" i="16"/>
  <c r="S1576" i="16"/>
  <c r="S1577" i="16"/>
  <c r="S1578" i="16"/>
  <c r="S1579" i="16"/>
  <c r="S1580" i="16"/>
  <c r="S1581" i="16"/>
  <c r="S1582" i="16"/>
  <c r="S1583" i="16"/>
  <c r="S1584" i="16"/>
  <c r="S1585" i="16"/>
  <c r="S1586" i="16"/>
  <c r="S1587" i="16"/>
  <c r="S1588" i="16"/>
  <c r="S1589" i="16"/>
  <c r="S1590" i="16"/>
  <c r="S1591" i="16"/>
  <c r="S1592" i="16"/>
  <c r="S1593" i="16"/>
  <c r="S1594" i="16"/>
  <c r="S1595" i="16"/>
  <c r="S1596" i="16"/>
  <c r="S1597" i="16"/>
  <c r="S1598" i="16"/>
  <c r="S1599" i="16"/>
  <c r="S1600" i="16"/>
  <c r="S1601" i="16"/>
  <c r="S1602" i="16"/>
  <c r="S1603" i="16"/>
  <c r="S1604" i="16"/>
  <c r="S1605" i="16"/>
  <c r="S1606" i="16"/>
  <c r="S1607" i="16"/>
  <c r="S1608" i="16"/>
  <c r="S1609" i="16"/>
  <c r="S1610" i="16"/>
  <c r="S1611" i="16"/>
  <c r="S1612" i="16"/>
  <c r="S1613" i="16"/>
  <c r="S1614" i="16"/>
  <c r="S1615" i="16"/>
  <c r="S1616" i="16"/>
  <c r="S1617" i="16"/>
  <c r="S1618" i="16"/>
  <c r="S1619" i="16"/>
  <c r="S1620" i="16"/>
  <c r="S1621" i="16"/>
  <c r="S1622" i="16"/>
  <c r="S1623" i="16"/>
  <c r="S1624" i="16"/>
  <c r="S1625" i="16"/>
  <c r="S1626" i="16"/>
  <c r="S1627" i="16"/>
  <c r="S1628" i="16"/>
  <c r="S1629" i="16"/>
  <c r="S1630" i="16"/>
  <c r="S1631" i="16"/>
  <c r="S1632" i="16"/>
  <c r="S1633" i="16"/>
  <c r="S1634" i="16"/>
  <c r="S1635" i="16"/>
  <c r="S1636" i="16"/>
  <c r="S1637" i="16"/>
  <c r="S1638" i="16"/>
  <c r="S1639" i="16"/>
  <c r="S1640" i="16"/>
  <c r="S1641" i="16"/>
  <c r="S1642" i="16"/>
  <c r="S1643" i="16"/>
  <c r="S1644" i="16"/>
  <c r="S1645" i="16"/>
  <c r="S1646" i="16"/>
  <c r="S1647" i="16"/>
  <c r="S1648" i="16"/>
  <c r="S1649" i="16"/>
  <c r="S1650" i="16"/>
  <c r="S1651" i="16"/>
  <c r="S1652" i="16"/>
  <c r="S1653" i="16"/>
  <c r="S1654" i="16"/>
  <c r="S1655" i="16"/>
  <c r="S1656" i="16"/>
  <c r="S1657" i="16"/>
  <c r="S1658" i="16"/>
  <c r="S1659" i="16"/>
  <c r="S1660" i="16"/>
  <c r="S1661" i="16"/>
  <c r="S1662" i="16"/>
  <c r="S1663" i="16"/>
  <c r="S1664" i="16"/>
  <c r="S1665" i="16"/>
  <c r="S1666" i="16"/>
  <c r="S1667" i="16"/>
  <c r="S1668" i="16"/>
  <c r="S1669" i="16"/>
  <c r="S1670" i="16"/>
  <c r="S1671" i="16"/>
  <c r="S1672" i="16"/>
  <c r="S1673" i="16"/>
  <c r="S1674" i="16"/>
  <c r="S1675" i="16"/>
  <c r="S1676" i="16"/>
  <c r="S1677" i="16"/>
  <c r="S1678" i="16"/>
  <c r="S1679" i="16"/>
  <c r="S1680" i="16"/>
  <c r="S1681" i="16"/>
  <c r="S1682" i="16"/>
  <c r="S1683" i="16"/>
  <c r="S1684" i="16"/>
  <c r="S1685" i="16"/>
  <c r="S1686" i="16"/>
  <c r="S1687" i="16"/>
  <c r="S1688" i="16"/>
  <c r="S1689" i="16"/>
  <c r="S1690" i="16"/>
  <c r="S1691" i="16"/>
  <c r="S1692" i="16"/>
  <c r="S1693" i="16"/>
  <c r="S1694" i="16"/>
  <c r="S1695" i="16"/>
  <c r="S1696" i="16"/>
  <c r="S1697" i="16"/>
  <c r="S1698" i="16"/>
  <c r="S1699" i="16"/>
  <c r="S1700" i="16"/>
  <c r="S1701" i="16"/>
  <c r="S1702" i="16"/>
  <c r="S1703" i="16"/>
  <c r="S1704" i="16"/>
  <c r="S1705" i="16"/>
  <c r="S1706" i="16"/>
  <c r="S1707" i="16"/>
  <c r="S1708" i="16"/>
  <c r="S1709" i="16"/>
  <c r="S1710" i="16"/>
  <c r="S1711" i="16"/>
  <c r="S1712" i="16"/>
  <c r="S1713" i="16"/>
  <c r="S1714" i="16"/>
  <c r="S1715" i="16"/>
  <c r="S1716" i="16"/>
  <c r="S1717" i="16"/>
  <c r="S1718" i="16"/>
  <c r="S1719" i="16"/>
  <c r="S1720" i="16"/>
  <c r="S1721" i="16"/>
  <c r="S1722" i="16"/>
  <c r="S1723" i="16"/>
  <c r="S1724" i="16"/>
  <c r="S1725" i="16"/>
  <c r="S1726" i="16"/>
  <c r="S1727" i="16"/>
  <c r="S1728" i="16"/>
  <c r="S1729" i="16"/>
  <c r="S1730" i="16"/>
  <c r="S1731" i="16"/>
  <c r="S1732" i="16"/>
  <c r="S1733" i="16"/>
  <c r="S1734" i="16"/>
  <c r="S1735" i="16"/>
  <c r="S1736" i="16"/>
  <c r="S1737" i="16"/>
  <c r="S1738" i="16"/>
  <c r="S1739" i="16"/>
  <c r="S1740" i="16"/>
  <c r="S1741" i="16"/>
  <c r="S1742" i="16"/>
  <c r="S1743" i="16"/>
  <c r="S1744" i="16"/>
  <c r="S1745" i="16"/>
  <c r="S1746" i="16"/>
  <c r="S1747" i="16"/>
  <c r="S1748" i="16"/>
  <c r="S1749" i="16"/>
  <c r="S1750" i="16"/>
  <c r="S1751" i="16"/>
  <c r="S1752" i="16"/>
  <c r="S1753" i="16"/>
  <c r="S1754" i="16"/>
  <c r="S1755" i="16"/>
  <c r="S1756" i="16"/>
  <c r="S1757" i="16"/>
  <c r="S1758" i="16"/>
  <c r="S1759" i="16"/>
  <c r="S1760" i="16"/>
  <c r="S1761" i="16"/>
  <c r="S1762" i="16"/>
  <c r="S1763" i="16"/>
  <c r="S1764" i="16"/>
  <c r="S1765" i="16"/>
  <c r="S1766" i="16"/>
  <c r="S1767" i="16"/>
  <c r="S1768" i="16"/>
  <c r="S1769" i="16"/>
  <c r="S1770" i="16"/>
  <c r="S1771" i="16"/>
  <c r="S1772" i="16"/>
  <c r="S1773" i="16"/>
  <c r="S1774" i="16"/>
  <c r="S1775" i="16"/>
  <c r="S1776" i="16"/>
  <c r="S1777" i="16"/>
  <c r="S1778" i="16"/>
  <c r="S1779" i="16"/>
  <c r="S1780" i="16"/>
  <c r="S1781" i="16"/>
  <c r="S1782" i="16"/>
  <c r="S1783" i="16"/>
  <c r="S1784" i="16"/>
  <c r="S1785" i="16"/>
  <c r="S1786" i="16"/>
  <c r="S1787" i="16"/>
  <c r="S1788" i="16"/>
  <c r="S1789" i="16"/>
  <c r="S1790" i="16"/>
  <c r="S1791" i="16"/>
  <c r="S1792" i="16"/>
  <c r="S1793" i="16"/>
  <c r="S1794" i="16"/>
  <c r="S1795" i="16"/>
  <c r="S1796" i="16"/>
  <c r="S1797" i="16"/>
  <c r="S1798" i="16"/>
  <c r="S1799" i="16"/>
  <c r="S1800" i="16"/>
  <c r="S1801" i="16"/>
  <c r="S1802" i="16"/>
  <c r="S1803" i="16"/>
  <c r="S1804" i="16"/>
  <c r="S1805" i="16"/>
  <c r="S1806" i="16"/>
  <c r="S1807" i="16"/>
  <c r="S1808" i="16"/>
  <c r="S1809" i="16"/>
  <c r="S1810" i="16"/>
  <c r="S1811" i="16"/>
  <c r="S1812" i="16"/>
  <c r="S1813" i="16"/>
  <c r="S1814" i="16"/>
  <c r="S1815" i="16"/>
  <c r="S1816" i="16"/>
  <c r="S1817" i="16"/>
  <c r="S1818" i="16"/>
  <c r="S1819" i="16"/>
  <c r="S1820" i="16"/>
  <c r="S1821" i="16"/>
  <c r="S1822" i="16"/>
  <c r="S1823" i="16"/>
  <c r="S1824" i="16"/>
  <c r="S1825" i="16"/>
  <c r="S1826" i="16"/>
  <c r="S1827" i="16"/>
  <c r="S1828" i="16"/>
  <c r="S1829" i="16"/>
  <c r="S1830" i="16"/>
  <c r="S1831" i="16"/>
  <c r="S1832" i="16"/>
  <c r="S1833" i="16"/>
  <c r="S1834" i="16"/>
  <c r="S1835" i="16"/>
  <c r="S1836" i="16"/>
  <c r="S1837" i="16"/>
  <c r="S1838" i="16"/>
  <c r="S1839" i="16"/>
  <c r="S1840" i="16"/>
  <c r="S1841" i="16"/>
  <c r="S1842" i="16"/>
  <c r="S1843" i="16"/>
  <c r="S1844" i="16"/>
  <c r="S1845" i="16"/>
  <c r="S1846" i="16"/>
  <c r="S1847" i="16"/>
  <c r="S1848" i="16"/>
  <c r="S1849" i="16"/>
  <c r="S1850" i="16"/>
  <c r="S1851" i="16"/>
  <c r="S1852" i="16"/>
  <c r="S1853" i="16"/>
  <c r="S1854" i="16"/>
  <c r="S1855" i="16"/>
  <c r="S1856" i="16"/>
  <c r="S1857" i="16"/>
  <c r="S1858" i="16"/>
  <c r="S1859" i="16"/>
  <c r="S1860" i="16"/>
  <c r="S1861" i="16"/>
  <c r="S1862" i="16"/>
  <c r="S1863" i="16"/>
  <c r="S1864" i="16"/>
  <c r="S1865" i="16"/>
  <c r="S1866" i="16"/>
  <c r="S1867" i="16"/>
  <c r="S1868" i="16"/>
  <c r="S1869" i="16"/>
  <c r="S1870" i="16"/>
  <c r="S1871" i="16"/>
  <c r="S1872" i="16"/>
  <c r="S1873" i="16"/>
  <c r="S1874" i="16"/>
  <c r="S1875" i="16"/>
  <c r="S1876" i="16"/>
  <c r="S1877" i="16"/>
  <c r="S1878" i="16"/>
  <c r="S1879" i="16"/>
  <c r="S1880" i="16"/>
  <c r="S1881" i="16"/>
  <c r="S1882" i="16"/>
  <c r="S1883" i="16"/>
  <c r="S1884" i="16"/>
  <c r="S1885" i="16"/>
  <c r="S1886" i="16"/>
  <c r="S1887" i="16"/>
  <c r="S1888" i="16"/>
  <c r="S1889" i="16"/>
  <c r="S1890" i="16"/>
  <c r="S1891" i="16"/>
  <c r="S1892" i="16"/>
  <c r="S1893" i="16"/>
  <c r="S1894" i="16"/>
  <c r="S1895" i="16"/>
  <c r="S1896" i="16"/>
  <c r="S1897" i="16"/>
  <c r="S1898" i="16"/>
  <c r="S1899" i="16"/>
  <c r="S1900" i="16"/>
  <c r="S1901" i="16"/>
  <c r="S1902" i="16"/>
  <c r="S1903" i="16"/>
  <c r="S1904" i="16"/>
  <c r="S1905" i="16"/>
  <c r="S1906" i="16"/>
  <c r="S1907" i="16"/>
  <c r="S1908" i="16"/>
  <c r="S1909" i="16"/>
  <c r="S1910" i="16"/>
  <c r="S1911" i="16"/>
  <c r="S1912" i="16"/>
  <c r="S1913" i="16"/>
  <c r="S1914" i="16"/>
  <c r="S1915" i="16"/>
  <c r="S1916" i="16"/>
  <c r="S1917" i="16"/>
  <c r="S1918" i="16"/>
  <c r="S1919" i="16"/>
  <c r="S1920" i="16"/>
  <c r="S1921" i="16"/>
  <c r="S1922" i="16"/>
  <c r="S1923" i="16"/>
  <c r="S1924" i="16"/>
  <c r="S1925" i="16"/>
  <c r="S1926" i="16"/>
  <c r="S1927" i="16"/>
  <c r="S1928" i="16"/>
  <c r="S1929" i="16"/>
  <c r="S1930" i="16"/>
  <c r="S1931" i="16"/>
  <c r="S1932" i="16"/>
  <c r="S1933" i="16"/>
  <c r="S1934" i="16"/>
  <c r="S1935" i="16"/>
  <c r="S1936" i="16"/>
  <c r="S1937" i="16"/>
  <c r="S1938" i="16"/>
  <c r="S1939" i="16"/>
  <c r="S1940" i="16"/>
  <c r="S1941" i="16"/>
  <c r="S1942" i="16"/>
  <c r="S1943" i="16"/>
  <c r="S1944" i="16"/>
  <c r="S1945" i="16"/>
  <c r="S1946" i="16"/>
  <c r="S1947" i="16"/>
  <c r="S1948" i="16"/>
  <c r="S1949" i="16"/>
  <c r="S1950" i="16"/>
  <c r="S1951" i="16"/>
  <c r="S1952" i="16"/>
  <c r="S1953" i="16"/>
  <c r="S1954" i="16"/>
  <c r="S1955" i="16"/>
  <c r="S1956" i="16"/>
  <c r="S1957" i="16"/>
  <c r="S1958" i="16"/>
  <c r="S1959" i="16"/>
  <c r="S1960" i="16"/>
  <c r="S1961" i="16"/>
  <c r="S1962" i="16"/>
  <c r="S1963" i="16"/>
  <c r="S1964" i="16"/>
  <c r="S1965" i="16"/>
  <c r="S1966" i="16"/>
  <c r="S1967" i="16"/>
  <c r="S1968" i="16"/>
  <c r="S1969" i="16"/>
  <c r="S1970" i="16"/>
  <c r="S1971" i="16"/>
  <c r="S1972" i="16"/>
  <c r="S1973" i="16"/>
  <c r="S1974" i="16"/>
  <c r="S1975" i="16"/>
  <c r="S1976" i="16"/>
  <c r="S1977" i="16"/>
  <c r="S1978" i="16"/>
  <c r="S1979" i="16"/>
  <c r="S1980" i="16"/>
  <c r="S1981" i="16"/>
  <c r="S1982" i="16"/>
  <c r="S1983" i="16"/>
  <c r="S1984" i="16"/>
  <c r="S1985" i="16"/>
  <c r="S1986" i="16"/>
  <c r="S1987" i="16"/>
  <c r="S1988" i="16"/>
  <c r="S1989" i="16"/>
  <c r="S1990" i="16"/>
  <c r="S1991" i="16"/>
  <c r="S1992" i="16"/>
  <c r="S1993" i="16"/>
  <c r="S1994" i="16"/>
  <c r="S1995" i="16"/>
  <c r="S1996" i="16"/>
  <c r="S1997" i="16"/>
  <c r="S1998" i="16"/>
  <c r="S1999" i="16"/>
  <c r="S2000" i="16"/>
  <c r="S2001" i="16"/>
  <c r="S2002" i="16"/>
  <c r="S2003" i="16"/>
  <c r="S2004" i="16"/>
  <c r="S2005" i="16"/>
  <c r="S2006" i="16"/>
  <c r="S2007" i="16"/>
  <c r="S2008" i="16"/>
  <c r="S2009" i="16"/>
  <c r="S2010" i="16"/>
  <c r="S2011" i="16"/>
  <c r="S2012" i="16"/>
  <c r="S2013" i="16"/>
  <c r="S2014" i="16"/>
  <c r="S2015" i="16"/>
  <c r="S2016" i="16"/>
  <c r="S2017" i="16"/>
  <c r="S2018" i="16"/>
  <c r="S2019" i="16"/>
  <c r="S2020" i="16"/>
  <c r="S2021" i="16"/>
  <c r="S2022" i="16"/>
  <c r="S2023" i="16"/>
  <c r="S2024" i="16"/>
  <c r="S2025" i="16"/>
  <c r="S2026" i="16"/>
  <c r="S2027" i="16"/>
  <c r="S2028" i="16"/>
  <c r="S2029" i="16"/>
  <c r="S2030" i="16"/>
  <c r="S2031" i="16"/>
  <c r="S2032" i="16"/>
  <c r="S2033" i="16"/>
  <c r="S2034" i="16"/>
  <c r="S2035" i="16"/>
  <c r="S2036" i="16"/>
  <c r="S2037" i="16"/>
  <c r="S2038" i="16"/>
  <c r="S2039" i="16"/>
  <c r="S2040" i="16"/>
  <c r="S2041" i="16"/>
  <c r="S2042" i="16"/>
  <c r="S2043" i="16"/>
  <c r="S2044" i="16"/>
  <c r="S2045" i="16"/>
  <c r="S2046" i="16"/>
  <c r="S2047" i="16"/>
  <c r="S2048" i="16"/>
  <c r="S2049" i="16"/>
  <c r="S2050" i="16"/>
  <c r="S2051" i="16"/>
  <c r="S2052" i="16"/>
  <c r="S2053" i="16"/>
  <c r="S2054" i="16"/>
  <c r="S2055" i="16"/>
  <c r="S2056" i="16"/>
  <c r="S2057" i="16"/>
  <c r="S2058" i="16"/>
  <c r="S2059" i="16"/>
  <c r="S2060" i="16"/>
  <c r="S2061" i="16"/>
  <c r="S2062" i="16"/>
  <c r="S2063" i="16"/>
  <c r="S2064" i="16"/>
  <c r="S2065" i="16"/>
  <c r="S2066" i="16"/>
  <c r="S2067" i="16"/>
  <c r="S2068" i="16"/>
  <c r="S2069" i="16"/>
  <c r="S2070" i="16"/>
  <c r="S2071" i="16"/>
  <c r="S2072" i="16"/>
  <c r="S2073" i="16"/>
  <c r="S2074" i="16"/>
  <c r="S2075" i="16"/>
  <c r="S2076" i="16"/>
  <c r="S2077" i="16"/>
  <c r="S2078" i="16"/>
  <c r="S2079" i="16"/>
  <c r="S2080" i="16"/>
  <c r="S2081" i="16"/>
  <c r="S2082" i="16"/>
  <c r="S2083" i="16"/>
  <c r="S2084" i="16"/>
  <c r="S2085" i="16"/>
  <c r="S2086" i="16"/>
  <c r="S2087" i="16"/>
  <c r="S2088" i="16"/>
  <c r="S2089" i="16"/>
  <c r="S2090" i="16"/>
  <c r="S2091" i="16"/>
  <c r="S2092" i="16"/>
  <c r="S2093" i="16"/>
  <c r="S2094" i="16"/>
  <c r="S2095" i="16"/>
  <c r="S2096" i="16"/>
  <c r="S2097" i="16"/>
  <c r="S2098" i="16"/>
  <c r="S2099" i="16"/>
  <c r="S2100" i="16"/>
  <c r="S2101" i="16"/>
  <c r="S2102" i="16"/>
  <c r="S2103" i="16"/>
  <c r="S2104" i="16"/>
  <c r="S2105" i="16"/>
  <c r="S2106" i="16"/>
  <c r="S2107" i="16"/>
  <c r="S2108" i="16"/>
  <c r="S2109" i="16"/>
  <c r="S2110" i="16"/>
  <c r="S2111" i="16"/>
  <c r="S2112" i="16"/>
  <c r="S2113" i="16"/>
  <c r="S2114" i="16"/>
  <c r="S2115" i="16"/>
  <c r="S2116" i="16"/>
  <c r="S2117" i="16"/>
  <c r="S2118" i="16"/>
  <c r="S2119" i="16"/>
  <c r="S2120" i="16"/>
  <c r="S2121" i="16"/>
  <c r="S2122" i="16"/>
  <c r="S2123" i="16"/>
  <c r="S2124" i="16"/>
  <c r="S2125" i="16"/>
  <c r="S2126" i="16"/>
  <c r="S2127" i="16"/>
  <c r="S2128" i="16"/>
  <c r="S2129" i="16"/>
  <c r="S2130" i="16"/>
  <c r="S2131" i="16"/>
  <c r="S2132" i="16"/>
  <c r="S2133" i="16"/>
  <c r="S2134" i="16"/>
  <c r="S2135" i="16"/>
  <c r="S2136" i="16"/>
  <c r="S2137" i="16"/>
  <c r="S2138" i="16"/>
  <c r="S2139" i="16"/>
  <c r="S2140" i="16"/>
  <c r="S2141" i="16"/>
  <c r="S2142" i="16"/>
  <c r="S2143" i="16"/>
  <c r="S2144" i="16"/>
  <c r="S2145" i="16"/>
  <c r="S2146" i="16"/>
  <c r="S2147" i="16"/>
  <c r="S2148" i="16"/>
  <c r="S2149" i="16"/>
  <c r="S2150" i="16"/>
  <c r="S2151" i="16"/>
  <c r="S2152" i="16"/>
  <c r="S2153" i="16"/>
  <c r="S2154" i="16"/>
  <c r="S2155" i="16"/>
  <c r="S2156" i="16"/>
  <c r="S2157" i="16"/>
  <c r="S2158" i="16"/>
  <c r="S2159" i="16"/>
  <c r="S2160" i="16"/>
  <c r="S2161" i="16"/>
  <c r="S2162" i="16"/>
  <c r="S2163" i="16"/>
  <c r="S2164" i="16"/>
  <c r="S2165" i="16"/>
  <c r="S2166" i="16"/>
  <c r="S2167" i="16"/>
  <c r="S2168" i="16"/>
  <c r="S2169" i="16"/>
  <c r="S2170" i="16"/>
  <c r="S2171" i="16"/>
  <c r="S2172" i="16"/>
  <c r="S2173" i="16"/>
  <c r="S2174" i="16"/>
  <c r="S2175" i="16"/>
  <c r="S2176" i="16"/>
  <c r="S2177" i="16"/>
  <c r="S2178" i="16"/>
  <c r="S2179" i="16"/>
  <c r="S2180" i="16"/>
  <c r="S2181" i="16"/>
  <c r="S2182" i="16"/>
  <c r="S2183" i="16"/>
  <c r="S2184" i="16"/>
  <c r="S2185" i="16"/>
  <c r="S2186" i="16"/>
  <c r="S2187" i="16"/>
  <c r="S2188" i="16"/>
  <c r="S2189" i="16"/>
  <c r="S2190" i="16"/>
  <c r="S2191" i="16"/>
  <c r="S2192" i="16"/>
  <c r="S2193" i="16"/>
  <c r="S2194" i="16"/>
  <c r="S2195" i="16"/>
  <c r="S2196" i="16"/>
  <c r="S2197" i="16"/>
  <c r="S2198" i="16"/>
  <c r="S2199" i="16"/>
  <c r="S2200" i="16"/>
  <c r="S2201" i="16"/>
  <c r="S2202" i="16"/>
  <c r="S2203" i="16"/>
  <c r="S2204" i="16"/>
  <c r="S2205" i="16"/>
  <c r="S2206" i="16"/>
  <c r="S2207" i="16"/>
  <c r="S2208" i="16"/>
  <c r="S2209" i="16"/>
  <c r="S2210" i="16"/>
  <c r="S2211" i="16"/>
  <c r="S2212" i="16"/>
  <c r="S2213" i="16"/>
  <c r="S2214" i="16"/>
  <c r="S2215" i="16"/>
  <c r="S2216" i="16"/>
  <c r="S2217" i="16"/>
  <c r="S2218" i="16"/>
  <c r="S2219" i="16"/>
  <c r="S2220" i="16"/>
  <c r="S2221" i="16"/>
  <c r="S2222" i="16"/>
  <c r="S2223" i="16"/>
  <c r="S2224" i="16"/>
  <c r="S2225" i="16"/>
  <c r="S2226" i="16"/>
  <c r="S2227" i="16"/>
  <c r="S2228" i="16"/>
  <c r="S2229" i="16"/>
  <c r="S2230" i="16"/>
  <c r="S2231" i="16"/>
  <c r="S2232" i="16"/>
  <c r="S2233" i="16"/>
  <c r="S2234" i="16"/>
  <c r="S2235" i="16"/>
  <c r="S2236" i="16"/>
  <c r="S2237" i="16"/>
  <c r="S2238" i="16"/>
  <c r="S2239" i="16"/>
  <c r="S2240" i="16"/>
  <c r="S2241" i="16"/>
  <c r="S2242" i="16"/>
  <c r="S2243" i="16"/>
  <c r="S2244" i="16"/>
  <c r="S2245" i="16"/>
  <c r="S2246" i="16"/>
  <c r="S2247" i="16"/>
  <c r="S2248" i="16"/>
  <c r="S2249" i="16"/>
  <c r="S2250" i="16"/>
  <c r="S2251" i="16"/>
  <c r="S2252" i="16"/>
  <c r="S2253" i="16"/>
  <c r="S2254" i="16"/>
  <c r="S2255" i="16"/>
  <c r="S2256" i="16"/>
  <c r="S2257" i="16"/>
  <c r="S2258" i="16"/>
  <c r="S2259" i="16"/>
  <c r="S2260" i="16"/>
  <c r="S2261" i="16"/>
  <c r="S2262" i="16"/>
  <c r="S2263" i="16"/>
  <c r="S2264" i="16"/>
  <c r="S2265" i="16"/>
  <c r="S2266" i="16"/>
  <c r="S2267" i="16"/>
  <c r="S2268" i="16"/>
  <c r="S2269" i="16"/>
  <c r="S2270" i="16"/>
  <c r="S2271" i="16"/>
  <c r="S2272" i="16"/>
  <c r="S2273" i="16"/>
  <c r="S2274" i="16"/>
  <c r="S2275" i="16"/>
  <c r="S2276" i="16"/>
  <c r="S2277" i="16"/>
  <c r="S2278" i="16"/>
  <c r="S2279" i="16"/>
  <c r="S2280" i="16"/>
  <c r="S2281" i="16"/>
  <c r="S2282" i="16"/>
  <c r="S2283" i="16"/>
  <c r="S2284" i="16"/>
  <c r="S2285" i="16"/>
  <c r="S2286" i="16"/>
  <c r="S2287" i="16"/>
  <c r="S2288" i="16"/>
  <c r="S2289" i="16"/>
  <c r="S2290" i="16"/>
  <c r="S2291" i="16"/>
  <c r="S2292" i="16"/>
  <c r="S2293" i="16"/>
  <c r="S2294" i="16"/>
  <c r="S2295" i="16"/>
  <c r="S2296" i="16"/>
  <c r="S2297" i="16"/>
  <c r="S2298" i="16"/>
  <c r="S2299" i="16"/>
  <c r="S2300" i="16"/>
  <c r="S2301" i="16"/>
  <c r="S2302" i="16"/>
  <c r="S2303" i="16"/>
  <c r="S2304" i="16"/>
  <c r="S2305" i="16"/>
  <c r="S2306" i="16"/>
  <c r="S2307" i="16"/>
  <c r="S2308" i="16"/>
  <c r="S2309" i="16"/>
  <c r="S2310" i="16"/>
  <c r="S2311" i="16"/>
  <c r="S2312" i="16"/>
  <c r="S2313" i="16"/>
  <c r="S2314" i="16"/>
  <c r="S2315" i="16"/>
  <c r="S2316" i="16"/>
  <c r="S2317" i="16"/>
  <c r="S2318" i="16"/>
  <c r="S2319" i="16"/>
  <c r="S2320" i="16"/>
  <c r="S2321" i="16"/>
  <c r="S2322" i="16"/>
  <c r="S2323" i="16"/>
  <c r="S2324" i="16"/>
  <c r="S2325" i="16"/>
  <c r="S2326" i="16"/>
  <c r="S2327" i="16"/>
  <c r="S2328" i="16"/>
  <c r="S2329" i="16"/>
  <c r="S2330" i="16"/>
  <c r="S2331" i="16"/>
  <c r="S2332" i="16"/>
  <c r="S2333" i="16"/>
  <c r="S2334" i="16"/>
  <c r="S2335" i="16"/>
  <c r="S2336" i="16"/>
  <c r="S2337" i="16"/>
  <c r="S2338" i="16"/>
  <c r="S2339" i="16"/>
  <c r="S2340" i="16"/>
  <c r="S2341" i="16"/>
  <c r="S2342" i="16"/>
  <c r="S2343" i="16"/>
  <c r="S2344" i="16"/>
  <c r="S2345" i="16"/>
  <c r="S2346" i="16"/>
  <c r="S2347" i="16"/>
  <c r="S2348" i="16"/>
  <c r="S2349" i="16"/>
  <c r="S2350" i="16"/>
  <c r="S2351" i="16"/>
  <c r="S2352" i="16"/>
  <c r="S2353" i="16"/>
  <c r="S2354" i="16"/>
  <c r="S2355" i="16"/>
  <c r="S2356" i="16"/>
  <c r="S2357" i="16"/>
  <c r="S2358" i="16"/>
  <c r="S2359" i="16"/>
  <c r="S2360" i="16"/>
  <c r="S2361" i="16"/>
  <c r="S2362" i="16"/>
  <c r="S2363" i="16"/>
  <c r="S2364" i="16"/>
  <c r="S2365" i="16"/>
  <c r="S2366" i="16"/>
  <c r="S2367" i="16"/>
  <c r="S2368" i="16"/>
  <c r="S2369" i="16"/>
  <c r="S2370" i="16"/>
  <c r="S2371" i="16"/>
  <c r="S2372" i="16"/>
  <c r="S2373" i="16"/>
  <c r="S2374" i="16"/>
  <c r="S2375" i="16"/>
  <c r="S2376" i="16"/>
  <c r="S2377" i="16"/>
  <c r="S2378" i="16"/>
  <c r="S2379" i="16"/>
  <c r="S2380" i="16"/>
  <c r="S2381" i="16"/>
  <c r="S2382" i="16"/>
  <c r="S2383" i="16"/>
  <c r="S2384" i="16"/>
  <c r="S2385" i="16"/>
  <c r="S2386" i="16"/>
  <c r="S2387" i="16"/>
  <c r="S2388" i="16"/>
  <c r="S2389" i="16"/>
  <c r="S2390" i="16"/>
  <c r="S2391" i="16"/>
  <c r="S2392" i="16"/>
  <c r="S2393" i="16"/>
  <c r="S2394" i="16"/>
  <c r="S2395" i="16"/>
  <c r="S2396" i="16"/>
  <c r="S2397" i="16"/>
  <c r="S2398" i="16"/>
  <c r="S2399" i="16"/>
  <c r="S2400" i="16"/>
  <c r="S2401" i="16"/>
  <c r="S2402" i="16"/>
  <c r="S2403" i="16"/>
  <c r="S2404" i="16"/>
  <c r="S2405" i="16"/>
  <c r="S2406" i="16"/>
  <c r="S2407" i="16"/>
  <c r="S2408" i="16"/>
  <c r="S2409" i="16"/>
  <c r="S2410" i="16"/>
  <c r="S2411" i="16"/>
  <c r="S2412" i="16"/>
  <c r="S2413" i="16"/>
  <c r="S2414" i="16"/>
  <c r="S2415" i="16"/>
  <c r="S2416" i="16"/>
  <c r="S2417" i="16"/>
  <c r="S2418" i="16"/>
  <c r="S2419" i="16"/>
  <c r="S2420" i="16"/>
  <c r="S2421" i="16"/>
  <c r="S2422" i="16"/>
  <c r="S2423" i="16"/>
  <c r="S2424" i="16"/>
  <c r="S2425" i="16"/>
  <c r="S2426" i="16"/>
  <c r="S2427" i="16"/>
  <c r="S2428" i="16"/>
  <c r="S2429" i="16"/>
  <c r="S2430" i="16"/>
  <c r="S2431" i="16"/>
  <c r="S2432" i="16"/>
  <c r="S2433" i="16"/>
  <c r="S2434" i="16"/>
  <c r="S2435" i="16"/>
  <c r="S2436" i="16"/>
  <c r="S2437" i="16"/>
  <c r="S2438" i="16"/>
  <c r="S2439" i="16"/>
  <c r="S2440" i="16"/>
  <c r="S2441" i="16"/>
  <c r="S2442" i="16"/>
  <c r="S2443" i="16"/>
  <c r="S2444" i="16"/>
  <c r="S2445" i="16"/>
  <c r="S2446" i="16"/>
  <c r="S2447" i="16"/>
  <c r="S2448" i="16"/>
  <c r="S2449" i="16"/>
  <c r="S2450" i="16"/>
  <c r="S2451" i="16"/>
  <c r="S2452" i="16"/>
  <c r="S2453" i="16"/>
  <c r="S2454" i="16"/>
  <c r="S2455" i="16"/>
  <c r="S2456" i="16"/>
  <c r="S2457" i="16"/>
  <c r="S2458" i="16"/>
  <c r="S2459" i="16"/>
  <c r="S2460" i="16"/>
  <c r="S2461" i="16"/>
  <c r="S2462" i="16"/>
  <c r="S2463" i="16"/>
  <c r="S2464" i="16"/>
  <c r="S2465" i="16"/>
  <c r="S2466" i="16"/>
  <c r="S2467" i="16"/>
  <c r="S2468" i="16"/>
  <c r="S2469" i="16"/>
  <c r="S2470" i="16"/>
  <c r="S2471" i="16"/>
  <c r="S2472" i="16"/>
  <c r="S2473" i="16"/>
  <c r="S2474" i="16"/>
  <c r="S2475" i="16"/>
  <c r="S2476" i="16"/>
  <c r="S2477" i="16"/>
  <c r="S2478" i="16"/>
  <c r="S2479" i="16"/>
  <c r="S2480" i="16"/>
  <c r="S2481" i="16"/>
  <c r="S2482" i="16"/>
  <c r="S2483" i="16"/>
  <c r="S2484" i="16"/>
  <c r="S2485" i="16"/>
  <c r="S2486" i="16"/>
  <c r="S2487" i="16"/>
  <c r="S2488" i="16"/>
  <c r="S2489" i="16"/>
  <c r="S2490" i="16"/>
  <c r="S2491" i="16"/>
  <c r="S2492" i="16"/>
  <c r="S2493" i="16"/>
  <c r="S2494" i="16"/>
  <c r="S2495" i="16"/>
  <c r="S2496" i="16"/>
  <c r="S2497" i="16"/>
  <c r="S2498" i="16"/>
  <c r="S2499" i="16"/>
  <c r="S2500" i="16"/>
  <c r="S2501" i="16"/>
  <c r="S2502" i="16"/>
  <c r="S2503" i="16"/>
  <c r="S2504" i="16"/>
  <c r="S2505" i="16"/>
  <c r="S2506" i="16"/>
  <c r="S2507" i="16"/>
  <c r="S2508" i="16"/>
  <c r="S2509" i="16"/>
  <c r="S2510" i="16"/>
  <c r="S2511" i="16"/>
  <c r="S2512" i="16"/>
  <c r="S2513" i="16"/>
  <c r="S2514" i="16"/>
  <c r="S2515" i="16"/>
  <c r="S2516" i="16"/>
  <c r="S2517" i="16"/>
  <c r="S2518" i="16"/>
  <c r="S2519" i="16"/>
  <c r="S2520" i="16"/>
  <c r="S2521" i="16"/>
  <c r="S2522" i="16"/>
  <c r="S2523" i="16"/>
  <c r="S2524" i="16"/>
  <c r="S2525" i="16"/>
  <c r="S2526" i="16"/>
  <c r="S2527" i="16"/>
  <c r="S2528" i="16"/>
  <c r="S2529" i="16"/>
  <c r="S2530" i="16"/>
  <c r="S2531" i="16"/>
  <c r="S2532" i="16"/>
  <c r="S2533" i="16"/>
  <c r="S2534" i="16"/>
  <c r="S2535" i="16"/>
  <c r="S2536" i="16"/>
  <c r="S2537" i="16"/>
  <c r="S2538" i="16"/>
  <c r="S2539" i="16"/>
  <c r="S2540" i="16"/>
  <c r="S2541" i="16"/>
  <c r="S2542" i="16"/>
  <c r="S2543" i="16"/>
  <c r="S2544" i="16"/>
  <c r="S2545" i="16"/>
  <c r="S2546" i="16"/>
  <c r="S2547" i="16"/>
  <c r="S2548" i="16"/>
  <c r="S2549" i="16"/>
  <c r="S2550" i="16"/>
  <c r="S2551" i="16"/>
  <c r="S2552" i="16"/>
  <c r="S2553" i="16"/>
  <c r="S2554" i="16"/>
  <c r="S2555" i="16"/>
  <c r="S2556" i="16"/>
  <c r="S2557" i="16"/>
  <c r="S2558" i="16"/>
  <c r="S2559" i="16"/>
  <c r="S2560" i="16"/>
  <c r="S2561" i="16"/>
  <c r="S2562" i="16"/>
  <c r="S2563" i="16"/>
  <c r="S2564" i="16"/>
  <c r="S2565" i="16"/>
  <c r="S2566" i="16"/>
  <c r="S2567" i="16"/>
  <c r="S2568" i="16"/>
  <c r="S2569" i="16"/>
  <c r="S2570" i="16"/>
  <c r="S2571" i="16"/>
  <c r="S2572" i="16"/>
  <c r="S2573" i="16"/>
  <c r="S2574" i="16"/>
  <c r="S2575" i="16"/>
  <c r="S2576" i="16"/>
  <c r="S2577" i="16"/>
  <c r="S2578" i="16"/>
  <c r="S2579" i="16"/>
  <c r="S2580" i="16"/>
  <c r="S2581" i="16"/>
  <c r="S2582" i="16"/>
  <c r="S2583" i="16"/>
  <c r="S2584" i="16"/>
  <c r="S2585" i="16"/>
  <c r="S2586" i="16"/>
  <c r="S2587" i="16"/>
  <c r="S2588" i="16"/>
  <c r="S2589" i="16"/>
  <c r="S2590" i="16"/>
  <c r="S2591" i="16"/>
  <c r="S2592" i="16"/>
  <c r="S2593" i="16"/>
  <c r="S2594" i="16"/>
  <c r="S2595" i="16"/>
  <c r="S2596" i="16"/>
  <c r="S2597" i="16"/>
  <c r="S2598" i="16"/>
  <c r="S2599" i="16"/>
  <c r="S2600" i="16"/>
  <c r="S2601" i="16"/>
  <c r="S2602" i="16"/>
  <c r="S2603" i="16"/>
  <c r="S2604" i="16"/>
  <c r="S2605" i="16"/>
  <c r="S2606" i="16"/>
  <c r="S2607" i="16"/>
  <c r="S2608" i="16"/>
  <c r="S2609" i="16"/>
  <c r="S2610" i="16"/>
  <c r="S2611" i="16"/>
  <c r="S2612" i="16"/>
  <c r="S2613" i="16"/>
  <c r="S2614" i="16"/>
  <c r="S2615" i="16"/>
  <c r="S2616" i="16"/>
  <c r="S2617" i="16"/>
  <c r="S2618" i="16"/>
  <c r="S2619" i="16"/>
  <c r="S2620" i="16"/>
  <c r="S2621" i="16"/>
  <c r="S2622" i="16"/>
  <c r="S2623" i="16"/>
  <c r="S2624" i="16"/>
  <c r="S2625" i="16"/>
  <c r="S2626" i="16"/>
  <c r="S2627" i="16"/>
  <c r="S2628" i="16"/>
  <c r="S2629" i="16"/>
  <c r="S2630" i="16"/>
  <c r="S2631" i="16"/>
  <c r="S2632" i="16"/>
  <c r="S2633" i="16"/>
  <c r="S2634" i="16"/>
  <c r="S2635" i="16"/>
  <c r="S2636" i="16"/>
  <c r="S2637" i="16"/>
  <c r="S2638" i="16"/>
  <c r="S2639" i="16"/>
  <c r="S2640" i="16"/>
  <c r="S2641" i="16"/>
  <c r="S2642" i="16"/>
  <c r="S2643" i="16"/>
  <c r="S2644" i="16"/>
  <c r="S2645" i="16"/>
  <c r="S2646" i="16"/>
  <c r="S2647" i="16"/>
  <c r="S2648" i="16"/>
  <c r="S2649" i="16"/>
  <c r="S2650" i="16"/>
  <c r="S2651" i="16"/>
  <c r="S2652" i="16"/>
  <c r="S2653" i="16"/>
  <c r="S2654" i="16"/>
  <c r="S2655" i="16"/>
  <c r="S2656" i="16"/>
  <c r="S2657" i="16"/>
  <c r="S2658" i="16"/>
  <c r="S2659" i="16"/>
  <c r="S2660" i="16"/>
  <c r="S2661" i="16"/>
  <c r="S2662" i="16"/>
  <c r="S2663" i="16"/>
  <c r="S2664" i="16"/>
  <c r="S2665" i="16"/>
  <c r="S2666" i="16"/>
  <c r="S2667" i="16"/>
  <c r="S2668" i="16"/>
  <c r="S2669" i="16"/>
  <c r="S2670" i="16"/>
  <c r="S2671" i="16"/>
  <c r="S2672" i="16"/>
  <c r="S2673" i="16"/>
  <c r="S2674" i="16"/>
  <c r="S2675" i="16"/>
  <c r="S2676" i="16"/>
  <c r="S2677" i="16"/>
  <c r="S2678" i="16"/>
  <c r="S2679" i="16"/>
  <c r="S2680" i="16"/>
  <c r="S2681" i="16"/>
  <c r="S2682" i="16"/>
  <c r="S2683" i="16"/>
  <c r="S2684" i="16"/>
  <c r="S2685" i="16"/>
  <c r="S2686" i="16"/>
  <c r="S2687" i="16"/>
  <c r="S2688" i="16"/>
  <c r="S2689" i="16"/>
  <c r="S2690" i="16"/>
  <c r="S2691" i="16"/>
  <c r="S2692" i="16"/>
  <c r="S2693" i="16"/>
  <c r="S2694" i="16"/>
  <c r="S2695" i="16"/>
  <c r="S2696" i="16"/>
  <c r="S2697" i="16"/>
  <c r="S2698" i="16"/>
  <c r="S2699" i="16"/>
  <c r="S2700" i="16"/>
  <c r="S2701" i="16"/>
  <c r="S2702" i="16"/>
  <c r="S2703" i="16"/>
  <c r="S2704" i="16"/>
  <c r="S2705" i="16"/>
  <c r="S2706" i="16"/>
  <c r="S2707" i="16"/>
  <c r="S2708" i="16"/>
  <c r="S2709" i="16"/>
  <c r="S2710" i="16"/>
  <c r="S2711" i="16"/>
  <c r="S2712" i="16"/>
  <c r="S2713" i="16"/>
  <c r="S2714" i="16"/>
  <c r="S2715" i="16"/>
  <c r="S2716" i="16"/>
  <c r="S2717" i="16"/>
  <c r="S2718" i="16"/>
  <c r="S2719" i="16"/>
  <c r="S2720" i="16"/>
  <c r="S2721" i="16"/>
  <c r="S2722" i="16"/>
  <c r="S2723" i="16"/>
  <c r="S2724" i="16"/>
  <c r="S2725" i="16"/>
  <c r="S2726" i="16"/>
  <c r="S2727" i="16"/>
  <c r="S2728" i="16"/>
  <c r="S2729" i="16"/>
  <c r="S2730" i="16"/>
  <c r="S2731" i="16"/>
  <c r="S2732" i="16"/>
  <c r="S2733" i="16"/>
  <c r="S2734" i="16"/>
  <c r="S2735" i="16"/>
  <c r="S2736" i="16"/>
  <c r="S2737" i="16"/>
  <c r="S2738" i="16"/>
  <c r="S2739" i="16"/>
  <c r="S2740" i="16"/>
  <c r="S2741" i="16"/>
  <c r="S2742" i="16"/>
  <c r="S2743" i="16"/>
  <c r="S2744" i="16"/>
  <c r="S2745" i="16"/>
  <c r="S2746" i="16"/>
  <c r="S2747" i="16"/>
  <c r="S2748" i="16"/>
  <c r="S2749" i="16"/>
  <c r="S2750" i="16"/>
  <c r="S2751" i="16"/>
  <c r="S2752" i="16"/>
  <c r="S2753" i="16"/>
  <c r="S2754" i="16"/>
  <c r="S2755" i="16"/>
  <c r="S2756" i="16"/>
  <c r="S2757" i="16"/>
  <c r="S2758" i="16"/>
  <c r="S2759" i="16"/>
  <c r="S2760" i="16"/>
  <c r="S2761" i="16"/>
  <c r="S2762" i="16"/>
  <c r="S2763" i="16"/>
  <c r="S2764" i="16"/>
  <c r="S2765" i="16"/>
  <c r="S2766" i="16"/>
  <c r="S2767" i="16"/>
  <c r="S2768" i="16"/>
  <c r="S2769" i="16"/>
  <c r="S2770" i="16"/>
  <c r="S2771" i="16"/>
  <c r="S2772" i="16"/>
  <c r="S2773" i="16"/>
  <c r="S2774" i="16"/>
  <c r="S2775" i="16"/>
  <c r="S2776" i="16"/>
  <c r="S2777" i="16"/>
  <c r="S2778" i="16"/>
  <c r="S2779" i="16"/>
  <c r="S2780" i="16"/>
  <c r="S2781" i="16"/>
  <c r="S2782" i="16"/>
  <c r="S2783" i="16"/>
  <c r="S2784" i="16"/>
  <c r="S2785" i="16"/>
  <c r="S2786" i="16"/>
  <c r="S2787" i="16"/>
  <c r="S2788" i="16"/>
  <c r="S2789" i="16"/>
  <c r="S2790" i="16"/>
  <c r="S2791" i="16"/>
  <c r="S2792" i="16"/>
  <c r="S2793" i="16"/>
  <c r="S2794" i="16"/>
  <c r="S2795" i="16"/>
  <c r="S2796" i="16"/>
  <c r="S2797" i="16"/>
  <c r="S2798" i="16"/>
  <c r="S2799" i="16"/>
  <c r="S2800" i="16"/>
  <c r="S2801" i="16"/>
  <c r="S2802" i="16"/>
  <c r="S2803" i="16"/>
  <c r="S2804" i="16"/>
  <c r="S2805" i="16"/>
  <c r="S2806" i="16"/>
  <c r="S2807" i="16"/>
  <c r="S2808" i="16"/>
  <c r="S2809" i="16"/>
  <c r="S2810" i="16"/>
  <c r="S2811" i="16"/>
  <c r="S2812" i="16"/>
  <c r="S2813" i="16"/>
  <c r="S2814" i="16"/>
  <c r="S2815" i="16"/>
  <c r="S2816" i="16"/>
  <c r="S2817" i="16"/>
  <c r="S2818" i="16"/>
  <c r="S2819" i="16"/>
  <c r="S2820" i="16"/>
  <c r="S2821" i="16"/>
  <c r="S2822" i="16"/>
  <c r="S2823" i="16"/>
  <c r="S2824" i="16"/>
  <c r="S2825" i="16"/>
  <c r="S2826" i="16"/>
  <c r="S2827" i="16"/>
  <c r="S2828" i="16"/>
  <c r="S2829" i="16"/>
  <c r="S2830" i="16"/>
  <c r="S2831" i="16"/>
  <c r="S2832" i="16"/>
  <c r="S2833" i="16"/>
  <c r="S2834" i="16"/>
  <c r="S2835" i="16"/>
  <c r="S2836" i="16"/>
  <c r="S2837" i="16"/>
  <c r="S2838" i="16"/>
  <c r="S2839" i="16"/>
  <c r="S2840" i="16"/>
  <c r="S2841" i="16"/>
  <c r="S2842" i="16"/>
  <c r="S2843" i="16"/>
  <c r="S2844" i="16"/>
  <c r="S2845" i="16"/>
  <c r="S2846" i="16"/>
  <c r="S2847" i="16"/>
  <c r="S2848" i="16"/>
  <c r="S2849" i="16"/>
  <c r="S2850" i="16"/>
  <c r="S2851" i="16"/>
  <c r="S2852" i="16"/>
  <c r="S2853" i="16"/>
  <c r="S2854" i="16"/>
  <c r="S2855" i="16"/>
  <c r="S2856" i="16"/>
  <c r="S2857" i="16"/>
  <c r="S2858" i="16"/>
  <c r="S2859" i="16"/>
  <c r="S2860" i="16"/>
  <c r="S2861" i="16"/>
  <c r="S2862" i="16"/>
  <c r="S2863" i="16"/>
  <c r="S2864" i="16"/>
  <c r="S2865" i="16"/>
  <c r="S2866" i="16"/>
  <c r="S2867" i="16"/>
  <c r="S2868" i="16"/>
  <c r="S2869" i="16"/>
  <c r="S2870" i="16"/>
  <c r="S2871" i="16"/>
  <c r="S2872" i="16"/>
  <c r="S2873" i="16"/>
  <c r="S2874" i="16"/>
  <c r="S2875" i="16"/>
  <c r="S2876" i="16"/>
  <c r="S2877" i="16"/>
  <c r="S2878" i="16"/>
  <c r="S2879" i="16"/>
  <c r="S2880" i="16"/>
  <c r="S2881" i="16"/>
  <c r="S2882" i="16"/>
  <c r="S2883" i="16"/>
  <c r="S2884" i="16"/>
  <c r="S2885" i="16"/>
  <c r="S2886" i="16"/>
  <c r="S2887" i="16"/>
  <c r="S2888" i="16"/>
  <c r="S2889" i="16"/>
  <c r="S2890" i="16"/>
  <c r="S2891" i="16"/>
  <c r="S2892" i="16"/>
  <c r="S2893" i="16"/>
  <c r="S2894" i="16"/>
  <c r="S2895" i="16"/>
  <c r="S2896" i="16"/>
  <c r="S2897" i="16"/>
  <c r="S2898" i="16"/>
  <c r="S2899" i="16"/>
  <c r="S2900" i="16"/>
  <c r="S2901" i="16"/>
  <c r="S2902" i="16"/>
  <c r="S2903" i="16"/>
  <c r="S2904" i="16"/>
  <c r="S2905" i="16"/>
  <c r="S2906" i="16"/>
  <c r="S2907" i="16"/>
  <c r="S2908" i="16"/>
  <c r="S2909" i="16"/>
  <c r="S2910" i="16"/>
  <c r="S2911" i="16"/>
  <c r="S2912" i="16"/>
  <c r="S2913" i="16"/>
  <c r="S2914" i="16"/>
  <c r="S2915" i="16"/>
  <c r="S2916" i="16"/>
  <c r="S2917" i="16"/>
  <c r="S2918" i="16"/>
  <c r="S2919" i="16"/>
  <c r="S2920" i="16"/>
  <c r="S2921" i="16"/>
  <c r="S2922" i="16"/>
  <c r="S2923" i="16"/>
  <c r="S2924" i="16"/>
  <c r="S2925" i="16"/>
  <c r="S2926" i="16"/>
  <c r="S2927" i="16"/>
  <c r="S2928" i="16"/>
  <c r="S2929" i="16"/>
  <c r="S2930" i="16"/>
  <c r="S2931" i="16"/>
  <c r="S2932" i="16"/>
  <c r="S2933" i="16"/>
  <c r="S2934" i="16"/>
  <c r="S2935" i="16"/>
  <c r="S2936" i="16"/>
  <c r="S2937" i="16"/>
  <c r="S2938" i="16"/>
  <c r="S2939" i="16"/>
  <c r="S2940" i="16"/>
  <c r="S2941" i="16"/>
  <c r="S2942" i="16"/>
  <c r="S2943" i="16"/>
  <c r="S2944" i="16"/>
  <c r="S2945" i="16"/>
  <c r="S2946" i="16"/>
  <c r="S2947" i="16"/>
  <c r="S2948" i="16"/>
  <c r="S2949" i="16"/>
  <c r="S2950" i="16"/>
  <c r="S2951" i="16"/>
  <c r="S2952" i="16"/>
  <c r="S2953" i="16"/>
  <c r="S2954" i="16"/>
  <c r="S2955" i="16"/>
  <c r="S2956" i="16"/>
  <c r="S2957" i="16"/>
  <c r="S2958" i="16"/>
  <c r="S2959" i="16"/>
  <c r="S2960" i="16"/>
  <c r="S2961" i="16"/>
  <c r="S2962" i="16"/>
  <c r="S2963" i="16"/>
  <c r="S2964" i="16"/>
  <c r="S2965" i="16"/>
  <c r="S2966" i="16"/>
  <c r="S2967" i="16"/>
  <c r="S2968" i="16"/>
  <c r="S2969" i="16"/>
  <c r="S2970" i="16"/>
  <c r="S2971" i="16"/>
  <c r="S2972" i="16"/>
  <c r="S2973" i="16"/>
  <c r="S2974" i="16"/>
  <c r="S2975" i="16"/>
  <c r="S2976" i="16"/>
  <c r="S2977" i="16"/>
  <c r="S2978" i="16"/>
  <c r="S2979" i="16"/>
  <c r="S2980" i="16"/>
  <c r="S2981" i="16"/>
  <c r="S2982" i="16"/>
  <c r="S2983" i="16"/>
  <c r="S2984" i="16"/>
  <c r="S2985" i="16"/>
  <c r="S2986" i="16"/>
  <c r="S2987" i="16"/>
  <c r="S2988" i="16"/>
  <c r="S2989" i="16"/>
  <c r="S2990" i="16"/>
  <c r="S2991" i="16"/>
  <c r="S2992" i="16"/>
  <c r="S2993" i="16"/>
  <c r="S2994" i="16"/>
  <c r="S2995" i="16"/>
  <c r="S2996" i="16"/>
  <c r="S2997" i="16"/>
  <c r="S2998" i="16"/>
  <c r="S2999" i="16"/>
  <c r="S3000" i="16"/>
  <c r="S3001" i="16"/>
  <c r="S3002" i="16"/>
  <c r="S3003" i="16"/>
  <c r="S3004" i="16"/>
  <c r="S3005" i="16"/>
  <c r="S3006" i="16"/>
  <c r="S3007" i="16"/>
  <c r="S3008" i="16"/>
  <c r="S3009" i="16"/>
  <c r="S3010" i="16"/>
  <c r="S3011" i="16"/>
  <c r="S3012" i="16"/>
  <c r="S3013" i="16"/>
  <c r="S3014" i="16"/>
  <c r="S3015" i="16"/>
  <c r="S3016" i="16"/>
  <c r="S3017" i="16"/>
  <c r="S3018" i="16"/>
  <c r="S3019" i="16"/>
  <c r="S3020" i="16"/>
  <c r="S3021" i="16"/>
  <c r="S3022" i="16"/>
  <c r="S3023" i="16"/>
  <c r="S3024" i="16"/>
  <c r="S3025" i="16"/>
  <c r="S3026" i="16"/>
  <c r="S3027" i="16"/>
  <c r="S3028" i="16"/>
  <c r="S3029" i="16"/>
  <c r="S3030" i="16"/>
  <c r="S3031" i="16"/>
  <c r="S3032" i="16"/>
  <c r="Q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1265" i="16"/>
  <c r="R1266" i="16"/>
  <c r="R1267" i="16"/>
  <c r="R1268" i="16"/>
  <c r="R1269" i="16"/>
  <c r="R1270" i="16"/>
  <c r="R1271" i="16"/>
  <c r="R1272" i="16"/>
  <c r="R1273" i="16"/>
  <c r="R1274" i="16"/>
  <c r="R1275" i="16"/>
  <c r="R1276" i="16"/>
  <c r="R1277" i="16"/>
  <c r="R1278" i="16"/>
  <c r="R1279" i="16"/>
  <c r="R1280" i="16"/>
  <c r="R1281" i="16"/>
  <c r="R1282" i="16"/>
  <c r="R1283" i="16"/>
  <c r="R1284" i="16"/>
  <c r="R1285" i="16"/>
  <c r="R1286" i="16"/>
  <c r="R1287" i="16"/>
  <c r="R1288" i="16"/>
  <c r="R1289" i="16"/>
  <c r="R1290" i="16"/>
  <c r="R1291" i="16"/>
  <c r="R1292" i="16"/>
  <c r="R1293" i="16"/>
  <c r="R1294" i="16"/>
  <c r="R1295" i="16"/>
  <c r="R1296" i="16"/>
  <c r="R1297" i="16"/>
  <c r="R1298" i="16"/>
  <c r="R1299" i="16"/>
  <c r="R1300" i="16"/>
  <c r="R1301" i="16"/>
  <c r="R1302" i="16"/>
  <c r="R1303" i="16"/>
  <c r="R1304" i="16"/>
  <c r="R1305" i="16"/>
  <c r="R1306" i="16"/>
  <c r="R1307" i="16"/>
  <c r="R1308" i="16"/>
  <c r="R1309" i="16"/>
  <c r="R1310" i="16"/>
  <c r="R1311" i="16"/>
  <c r="R1312" i="16"/>
  <c r="R1313" i="16"/>
  <c r="R1314" i="16"/>
  <c r="R1315" i="16"/>
  <c r="R1316" i="16"/>
  <c r="R1317" i="16"/>
  <c r="R1318" i="16"/>
  <c r="R1319" i="16"/>
  <c r="R1320" i="16"/>
  <c r="R1321" i="16"/>
  <c r="R1322" i="16"/>
  <c r="R1323" i="16"/>
  <c r="R1324" i="16"/>
  <c r="R1325" i="16"/>
  <c r="R1326" i="16"/>
  <c r="R1327" i="16"/>
  <c r="R1328" i="16"/>
  <c r="R1329" i="16"/>
  <c r="R1330" i="16"/>
  <c r="R1331" i="16"/>
  <c r="R1332" i="16"/>
  <c r="R1333" i="16"/>
  <c r="R1334" i="16"/>
  <c r="R1335" i="16"/>
  <c r="R1336" i="16"/>
  <c r="R1337" i="16"/>
  <c r="R1338" i="16"/>
  <c r="R1339" i="16"/>
  <c r="R1340" i="16"/>
  <c r="R1341" i="16"/>
  <c r="R1342" i="16"/>
  <c r="R1343" i="16"/>
  <c r="R1344" i="16"/>
  <c r="R1345" i="16"/>
  <c r="R1346" i="16"/>
  <c r="R1347" i="16"/>
  <c r="R1348" i="16"/>
  <c r="R1349" i="16"/>
  <c r="R1350" i="16"/>
  <c r="R1351" i="16"/>
  <c r="R1352" i="16"/>
  <c r="R1353" i="16"/>
  <c r="R1354" i="16"/>
  <c r="R1355" i="16"/>
  <c r="R1356" i="16"/>
  <c r="R1357" i="16"/>
  <c r="R1358" i="16"/>
  <c r="R1359" i="16"/>
  <c r="R1360" i="16"/>
  <c r="R1361" i="16"/>
  <c r="R1362" i="16"/>
  <c r="R1363" i="16"/>
  <c r="R1364" i="16"/>
  <c r="R1365" i="16"/>
  <c r="R1366" i="16"/>
  <c r="R1367" i="16"/>
  <c r="R1368" i="16"/>
  <c r="R1369" i="16"/>
  <c r="R1370" i="16"/>
  <c r="R1371" i="16"/>
  <c r="R1372" i="16"/>
  <c r="R1373" i="16"/>
  <c r="R1374" i="16"/>
  <c r="R1375" i="16"/>
  <c r="R1376" i="16"/>
  <c r="R1377" i="16"/>
  <c r="R1378" i="16"/>
  <c r="R1379" i="16"/>
  <c r="R1380" i="16"/>
  <c r="R1381" i="16"/>
  <c r="R1382" i="16"/>
  <c r="R1383" i="16"/>
  <c r="R1384" i="16"/>
  <c r="R1385" i="16"/>
  <c r="R1386" i="16"/>
  <c r="R1387" i="16"/>
  <c r="R1388" i="16"/>
  <c r="R1389" i="16"/>
  <c r="R1390" i="16"/>
  <c r="R1391" i="16"/>
  <c r="R1392" i="16"/>
  <c r="R1393" i="16"/>
  <c r="R1394" i="16"/>
  <c r="R1395" i="16"/>
  <c r="R1396" i="16"/>
  <c r="R1397" i="16"/>
  <c r="R1398" i="16"/>
  <c r="R1399" i="16"/>
  <c r="R1400" i="16"/>
  <c r="R1401" i="16"/>
  <c r="R1402" i="16"/>
  <c r="R1403" i="16"/>
  <c r="R1404" i="16"/>
  <c r="R1405" i="16"/>
  <c r="R1406" i="16"/>
  <c r="R1407" i="16"/>
  <c r="R1408" i="16"/>
  <c r="R1409" i="16"/>
  <c r="R1410" i="16"/>
  <c r="R1411" i="16"/>
  <c r="R1412" i="16"/>
  <c r="R1413" i="16"/>
  <c r="R1414" i="16"/>
  <c r="R1415" i="16"/>
  <c r="R1416" i="16"/>
  <c r="R1417" i="16"/>
  <c r="R1418" i="16"/>
  <c r="R1419" i="16"/>
  <c r="R1420" i="16"/>
  <c r="R1421" i="16"/>
  <c r="R1422" i="16"/>
  <c r="R1423" i="16"/>
  <c r="R1424" i="16"/>
  <c r="R1425" i="16"/>
  <c r="R1426" i="16"/>
  <c r="R1427" i="16"/>
  <c r="R1428" i="16"/>
  <c r="R1429" i="16"/>
  <c r="R1430" i="16"/>
  <c r="R1431" i="16"/>
  <c r="R1432" i="16"/>
  <c r="R1433" i="16"/>
  <c r="R1434" i="16"/>
  <c r="R1435" i="16"/>
  <c r="R1436" i="16"/>
  <c r="R1437" i="16"/>
  <c r="R1438" i="16"/>
  <c r="R1439" i="16"/>
  <c r="R1440" i="16"/>
  <c r="R1441" i="16"/>
  <c r="R1442" i="16"/>
  <c r="R1443" i="16"/>
  <c r="R1444" i="16"/>
  <c r="R1445" i="16"/>
  <c r="R1446" i="16"/>
  <c r="R1447" i="16"/>
  <c r="R1448" i="16"/>
  <c r="R1449" i="16"/>
  <c r="R1450" i="16"/>
  <c r="R1451" i="16"/>
  <c r="R1452" i="16"/>
  <c r="R1453" i="16"/>
  <c r="R1454" i="16"/>
  <c r="R1455" i="16"/>
  <c r="R1456" i="16"/>
  <c r="R1457" i="16"/>
  <c r="R1458" i="16"/>
  <c r="R1459" i="16"/>
  <c r="R1460" i="16"/>
  <c r="R1461" i="16"/>
  <c r="R1462" i="16"/>
  <c r="R1463" i="16"/>
  <c r="R1464" i="16"/>
  <c r="R1465" i="16"/>
  <c r="R1466" i="16"/>
  <c r="R1467" i="16"/>
  <c r="R1468" i="16"/>
  <c r="R1469" i="16"/>
  <c r="R1470" i="16"/>
  <c r="R1471" i="16"/>
  <c r="R1472" i="16"/>
  <c r="R1473" i="16"/>
  <c r="R1474" i="16"/>
  <c r="R1475" i="16"/>
  <c r="R1476" i="16"/>
  <c r="R1477" i="16"/>
  <c r="R1478" i="16"/>
  <c r="R1479" i="16"/>
  <c r="R1480" i="16"/>
  <c r="R1481" i="16"/>
  <c r="R1482" i="16"/>
  <c r="R1483" i="16"/>
  <c r="R1484" i="16"/>
  <c r="R1485" i="16"/>
  <c r="R1486" i="16"/>
  <c r="R1487" i="16"/>
  <c r="R1488" i="16"/>
  <c r="R1489" i="16"/>
  <c r="R1490" i="16"/>
  <c r="R1491" i="16"/>
  <c r="R1492" i="16"/>
  <c r="R1493" i="16"/>
  <c r="R1494" i="16"/>
  <c r="R1495" i="16"/>
  <c r="R1496" i="16"/>
  <c r="R1497" i="16"/>
  <c r="R1498" i="16"/>
  <c r="R1499" i="16"/>
  <c r="R1500" i="16"/>
  <c r="R1501" i="16"/>
  <c r="R1502" i="16"/>
  <c r="R1503" i="16"/>
  <c r="R1504" i="16"/>
  <c r="R1505" i="16"/>
  <c r="R1506" i="16"/>
  <c r="R1507" i="16"/>
  <c r="R1508" i="16"/>
  <c r="R1509" i="16"/>
  <c r="R1510" i="16"/>
  <c r="R1511" i="16"/>
  <c r="R1512" i="16"/>
  <c r="R1513" i="16"/>
  <c r="R151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26" i="16"/>
  <c r="R1527" i="16"/>
  <c r="R1528" i="16"/>
  <c r="R1529" i="16"/>
  <c r="R1530" i="16"/>
  <c r="R1531" i="16"/>
  <c r="R1532" i="16"/>
  <c r="R1533" i="16"/>
  <c r="R1534" i="16"/>
  <c r="R1535" i="16"/>
  <c r="R1536" i="16"/>
  <c r="R1537" i="16"/>
  <c r="R1538" i="16"/>
  <c r="R1539" i="16"/>
  <c r="R1540" i="16"/>
  <c r="R1541" i="16"/>
  <c r="R1542" i="16"/>
  <c r="R1543" i="16"/>
  <c r="R1544" i="16"/>
  <c r="R1545" i="16"/>
  <c r="R1546" i="16"/>
  <c r="R1547" i="16"/>
  <c r="R1548" i="16"/>
  <c r="R1549" i="16"/>
  <c r="R1550" i="16"/>
  <c r="R1551" i="16"/>
  <c r="R1552" i="16"/>
  <c r="R1553" i="16"/>
  <c r="R1554" i="16"/>
  <c r="R1555" i="16"/>
  <c r="R1556" i="16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69" i="16"/>
  <c r="R1570" i="16"/>
  <c r="R1571" i="16"/>
  <c r="R1572" i="16"/>
  <c r="R1573" i="16"/>
  <c r="R1574" i="16"/>
  <c r="R1575" i="16"/>
  <c r="R1576" i="16"/>
  <c r="R1577" i="16"/>
  <c r="R1578" i="16"/>
  <c r="R1579" i="16"/>
  <c r="R1580" i="16"/>
  <c r="R1581" i="16"/>
  <c r="R1582" i="16"/>
  <c r="R1583" i="16"/>
  <c r="R1584" i="16"/>
  <c r="R1585" i="16"/>
  <c r="R1586" i="16"/>
  <c r="R1587" i="16"/>
  <c r="R1588" i="16"/>
  <c r="R1589" i="16"/>
  <c r="R1590" i="16"/>
  <c r="R1591" i="16"/>
  <c r="R1592" i="16"/>
  <c r="R1593" i="16"/>
  <c r="R1594" i="16"/>
  <c r="R1595" i="16"/>
  <c r="R1596" i="16"/>
  <c r="R1597" i="16"/>
  <c r="R1598" i="16"/>
  <c r="R1599" i="16"/>
  <c r="R1600" i="16"/>
  <c r="R1601" i="16"/>
  <c r="R1602" i="16"/>
  <c r="R1603" i="16"/>
  <c r="R1604" i="16"/>
  <c r="R1605" i="16"/>
  <c r="R1606" i="16"/>
  <c r="R1607" i="16"/>
  <c r="R1608" i="16"/>
  <c r="R1609" i="16"/>
  <c r="R1610" i="16"/>
  <c r="R1611" i="16"/>
  <c r="R1612" i="16"/>
  <c r="R1613" i="16"/>
  <c r="R1614" i="16"/>
  <c r="R1615" i="16"/>
  <c r="R1616" i="16"/>
  <c r="R1617" i="16"/>
  <c r="R1618" i="16"/>
  <c r="R1619" i="16"/>
  <c r="R1620" i="16"/>
  <c r="R1621" i="16"/>
  <c r="R1622" i="16"/>
  <c r="R1623" i="16"/>
  <c r="R1624" i="16"/>
  <c r="R1625" i="16"/>
  <c r="R1626" i="16"/>
  <c r="R1627" i="16"/>
  <c r="R1628" i="16"/>
  <c r="R1629" i="16"/>
  <c r="R1630" i="16"/>
  <c r="R1631" i="16"/>
  <c r="R1632" i="16"/>
  <c r="R1633" i="16"/>
  <c r="R1634" i="16"/>
  <c r="R1635" i="16"/>
  <c r="R1636" i="16"/>
  <c r="R1637" i="16"/>
  <c r="R1638" i="16"/>
  <c r="R1639" i="16"/>
  <c r="R1640" i="16"/>
  <c r="R1641" i="16"/>
  <c r="R1642" i="16"/>
  <c r="R1643" i="16"/>
  <c r="R1644" i="16"/>
  <c r="R1645" i="16"/>
  <c r="R1646" i="16"/>
  <c r="R1647" i="16"/>
  <c r="R1648" i="16"/>
  <c r="R1649" i="16"/>
  <c r="R1650" i="16"/>
  <c r="R1651" i="16"/>
  <c r="R1652" i="16"/>
  <c r="R1653" i="16"/>
  <c r="R1654" i="16"/>
  <c r="R1655" i="16"/>
  <c r="R1656" i="16"/>
  <c r="R1657" i="16"/>
  <c r="R1658" i="16"/>
  <c r="R1659" i="16"/>
  <c r="R1660" i="16"/>
  <c r="R1661" i="16"/>
  <c r="R1662" i="16"/>
  <c r="R1663" i="16"/>
  <c r="R1664" i="16"/>
  <c r="R1665" i="16"/>
  <c r="R1666" i="16"/>
  <c r="R1667" i="16"/>
  <c r="R1668" i="16"/>
  <c r="R1669" i="16"/>
  <c r="R1670" i="16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83" i="16"/>
  <c r="R1684" i="16"/>
  <c r="R1685" i="16"/>
  <c r="R1686" i="16"/>
  <c r="R1687" i="16"/>
  <c r="R1688" i="16"/>
  <c r="R1689" i="16"/>
  <c r="R1690" i="16"/>
  <c r="R1691" i="16"/>
  <c r="R1692" i="16"/>
  <c r="R1693" i="16"/>
  <c r="R1694" i="16"/>
  <c r="R1695" i="16"/>
  <c r="R1696" i="16"/>
  <c r="R1697" i="16"/>
  <c r="R1698" i="16"/>
  <c r="R1699" i="16"/>
  <c r="R1700" i="16"/>
  <c r="R1701" i="16"/>
  <c r="R1702" i="16"/>
  <c r="R1703" i="16"/>
  <c r="R1704" i="16"/>
  <c r="R1705" i="16"/>
  <c r="R1706" i="16"/>
  <c r="R1707" i="16"/>
  <c r="R1708" i="16"/>
  <c r="R1709" i="16"/>
  <c r="R1710" i="16"/>
  <c r="R1711" i="16"/>
  <c r="R1712" i="16"/>
  <c r="R1713" i="16"/>
  <c r="R1714" i="16"/>
  <c r="R1715" i="16"/>
  <c r="R1716" i="16"/>
  <c r="R1717" i="16"/>
  <c r="R1718" i="16"/>
  <c r="R1719" i="16"/>
  <c r="R1720" i="16"/>
  <c r="R1721" i="16"/>
  <c r="R1722" i="16"/>
  <c r="R1723" i="16"/>
  <c r="R1724" i="16"/>
  <c r="R1725" i="16"/>
  <c r="R1726" i="16"/>
  <c r="R1727" i="16"/>
  <c r="R1728" i="16"/>
  <c r="R1729" i="16"/>
  <c r="R1730" i="16"/>
  <c r="R1731" i="16"/>
  <c r="R1732" i="16"/>
  <c r="R1733" i="16"/>
  <c r="R1734" i="16"/>
  <c r="R1735" i="16"/>
  <c r="R1736" i="16"/>
  <c r="R1737" i="16"/>
  <c r="R1738" i="16"/>
  <c r="R1739" i="16"/>
  <c r="R1740" i="16"/>
  <c r="R1741" i="16"/>
  <c r="R1742" i="16"/>
  <c r="R1743" i="16"/>
  <c r="R1744" i="16"/>
  <c r="R1745" i="16"/>
  <c r="R1746" i="16"/>
  <c r="R1747" i="16"/>
  <c r="R1748" i="16"/>
  <c r="R1749" i="16"/>
  <c r="R1750" i="16"/>
  <c r="R1751" i="16"/>
  <c r="R1752" i="16"/>
  <c r="R1753" i="16"/>
  <c r="R1754" i="16"/>
  <c r="R1755" i="16"/>
  <c r="R1756" i="16"/>
  <c r="R1757" i="16"/>
  <c r="R1758" i="16"/>
  <c r="R1759" i="16"/>
  <c r="R1760" i="16"/>
  <c r="R1761" i="16"/>
  <c r="R1762" i="16"/>
  <c r="R1763" i="16"/>
  <c r="R1764" i="16"/>
  <c r="R1765" i="16"/>
  <c r="R1766" i="16"/>
  <c r="R1767" i="16"/>
  <c r="R1768" i="16"/>
  <c r="R1769" i="16"/>
  <c r="R1770" i="16"/>
  <c r="R1771" i="16"/>
  <c r="R1772" i="16"/>
  <c r="R1773" i="16"/>
  <c r="R1774" i="16"/>
  <c r="R1775" i="16"/>
  <c r="R1776" i="16"/>
  <c r="R1777" i="16"/>
  <c r="R1778" i="16"/>
  <c r="R1779" i="16"/>
  <c r="R1780" i="16"/>
  <c r="R1781" i="16"/>
  <c r="R1782" i="16"/>
  <c r="R1783" i="16"/>
  <c r="R1784" i="16"/>
  <c r="R1785" i="16"/>
  <c r="R1786" i="16"/>
  <c r="R1787" i="16"/>
  <c r="R1788" i="16"/>
  <c r="R1789" i="16"/>
  <c r="R1790" i="16"/>
  <c r="R1791" i="16"/>
  <c r="R1792" i="16"/>
  <c r="R1793" i="16"/>
  <c r="R1794" i="16"/>
  <c r="R1795" i="16"/>
  <c r="R1796" i="16"/>
  <c r="R1797" i="16"/>
  <c r="R1798" i="16"/>
  <c r="R1799" i="16"/>
  <c r="R1800" i="16"/>
  <c r="R1801" i="16"/>
  <c r="R1802" i="16"/>
  <c r="R1803" i="16"/>
  <c r="R1804" i="16"/>
  <c r="R1805" i="16"/>
  <c r="R1806" i="16"/>
  <c r="R1807" i="16"/>
  <c r="R1808" i="16"/>
  <c r="R1809" i="16"/>
  <c r="R1810" i="16"/>
  <c r="R1811" i="16"/>
  <c r="R1812" i="16"/>
  <c r="R1813" i="16"/>
  <c r="R1814" i="16"/>
  <c r="R1815" i="16"/>
  <c r="R1816" i="16"/>
  <c r="R1817" i="16"/>
  <c r="R1818" i="16"/>
  <c r="R1819" i="16"/>
  <c r="R1820" i="16"/>
  <c r="R1821" i="16"/>
  <c r="R1822" i="16"/>
  <c r="R1823" i="16"/>
  <c r="R1824" i="16"/>
  <c r="R1825" i="16"/>
  <c r="R1826" i="16"/>
  <c r="R1827" i="16"/>
  <c r="R1828" i="16"/>
  <c r="R1829" i="16"/>
  <c r="R1830" i="16"/>
  <c r="R1831" i="16"/>
  <c r="R1832" i="16"/>
  <c r="R1833" i="16"/>
  <c r="R1834" i="16"/>
  <c r="R1835" i="16"/>
  <c r="R1836" i="16"/>
  <c r="R1837" i="16"/>
  <c r="R1838" i="16"/>
  <c r="R1839" i="16"/>
  <c r="R1840" i="16"/>
  <c r="R1841" i="16"/>
  <c r="R1842" i="16"/>
  <c r="R1843" i="16"/>
  <c r="R1844" i="16"/>
  <c r="R1845" i="16"/>
  <c r="R1846" i="16"/>
  <c r="R1847" i="16"/>
  <c r="R1848" i="16"/>
  <c r="R1849" i="16"/>
  <c r="R1850" i="16"/>
  <c r="R1851" i="16"/>
  <c r="R1852" i="16"/>
  <c r="R1853" i="16"/>
  <c r="R1854" i="16"/>
  <c r="R1855" i="16"/>
  <c r="R1856" i="16"/>
  <c r="R1857" i="16"/>
  <c r="R1858" i="16"/>
  <c r="R1859" i="16"/>
  <c r="R1860" i="16"/>
  <c r="R1861" i="16"/>
  <c r="R1862" i="16"/>
  <c r="R1863" i="16"/>
  <c r="R1864" i="16"/>
  <c r="R1865" i="16"/>
  <c r="R1866" i="16"/>
  <c r="R1867" i="16"/>
  <c r="R1868" i="16"/>
  <c r="R1869" i="16"/>
  <c r="R1870" i="16"/>
  <c r="R1871" i="16"/>
  <c r="R1872" i="16"/>
  <c r="R1873" i="16"/>
  <c r="R1874" i="16"/>
  <c r="R1875" i="16"/>
  <c r="R1876" i="16"/>
  <c r="R1877" i="16"/>
  <c r="R1878" i="16"/>
  <c r="R1879" i="16"/>
  <c r="R1880" i="16"/>
  <c r="R1881" i="16"/>
  <c r="R1882" i="16"/>
  <c r="R1883" i="16"/>
  <c r="R1884" i="16"/>
  <c r="R1885" i="16"/>
  <c r="R1886" i="16"/>
  <c r="R1887" i="16"/>
  <c r="R1888" i="16"/>
  <c r="R1889" i="16"/>
  <c r="R1890" i="16"/>
  <c r="R1891" i="16"/>
  <c r="R1892" i="16"/>
  <c r="R1893" i="16"/>
  <c r="R1894" i="16"/>
  <c r="R1895" i="16"/>
  <c r="R1896" i="16"/>
  <c r="R1897" i="16"/>
  <c r="R1898" i="16"/>
  <c r="R1899" i="16"/>
  <c r="R1900" i="16"/>
  <c r="R1901" i="16"/>
  <c r="R1902" i="16"/>
  <c r="R1903" i="16"/>
  <c r="R1904" i="16"/>
  <c r="R1905" i="16"/>
  <c r="R1906" i="16"/>
  <c r="R1907" i="16"/>
  <c r="R1908" i="16"/>
  <c r="R1909" i="16"/>
  <c r="R1910" i="16"/>
  <c r="R1911" i="16"/>
  <c r="R1912" i="16"/>
  <c r="R1913" i="16"/>
  <c r="R1914" i="16"/>
  <c r="R1915" i="16"/>
  <c r="R1916" i="16"/>
  <c r="R1917" i="16"/>
  <c r="R1918" i="16"/>
  <c r="R1919" i="16"/>
  <c r="R1920" i="16"/>
  <c r="R1921" i="16"/>
  <c r="R1922" i="16"/>
  <c r="R1923" i="16"/>
  <c r="R1924" i="16"/>
  <c r="R1925" i="16"/>
  <c r="R1926" i="16"/>
  <c r="R1927" i="16"/>
  <c r="R1928" i="16"/>
  <c r="R1929" i="16"/>
  <c r="R1930" i="16"/>
  <c r="R1931" i="16"/>
  <c r="R1932" i="16"/>
  <c r="R1933" i="16"/>
  <c r="R1934" i="16"/>
  <c r="R1935" i="16"/>
  <c r="R1936" i="16"/>
  <c r="R1937" i="16"/>
  <c r="R1938" i="16"/>
  <c r="R1939" i="16"/>
  <c r="R1940" i="16"/>
  <c r="R1941" i="16"/>
  <c r="R1942" i="16"/>
  <c r="R1943" i="16"/>
  <c r="R1944" i="16"/>
  <c r="R1945" i="16"/>
  <c r="R1946" i="16"/>
  <c r="R1947" i="16"/>
  <c r="R1948" i="16"/>
  <c r="R1949" i="16"/>
  <c r="R1950" i="16"/>
  <c r="R1951" i="16"/>
  <c r="R1952" i="16"/>
  <c r="R1953" i="16"/>
  <c r="R1954" i="16"/>
  <c r="R1955" i="16"/>
  <c r="R1956" i="16"/>
  <c r="R1957" i="16"/>
  <c r="R1958" i="16"/>
  <c r="R1959" i="16"/>
  <c r="R1960" i="16"/>
  <c r="R1961" i="16"/>
  <c r="R1962" i="16"/>
  <c r="R1963" i="16"/>
  <c r="R1964" i="16"/>
  <c r="R1965" i="16"/>
  <c r="R1966" i="16"/>
  <c r="R1967" i="16"/>
  <c r="R1968" i="16"/>
  <c r="R1969" i="16"/>
  <c r="R1970" i="16"/>
  <c r="R1971" i="16"/>
  <c r="R1972" i="16"/>
  <c r="R1973" i="16"/>
  <c r="R1974" i="16"/>
  <c r="R1975" i="16"/>
  <c r="R1976" i="16"/>
  <c r="R1977" i="16"/>
  <c r="R1978" i="16"/>
  <c r="R1979" i="16"/>
  <c r="R1980" i="16"/>
  <c r="R1981" i="16"/>
  <c r="R1982" i="16"/>
  <c r="R1983" i="16"/>
  <c r="R1984" i="16"/>
  <c r="R1985" i="16"/>
  <c r="R1986" i="16"/>
  <c r="R1987" i="16"/>
  <c r="R1988" i="16"/>
  <c r="R1989" i="16"/>
  <c r="R1990" i="16"/>
  <c r="R1991" i="16"/>
  <c r="R1992" i="16"/>
  <c r="R1993" i="16"/>
  <c r="R1994" i="16"/>
  <c r="R1995" i="16"/>
  <c r="R1996" i="16"/>
  <c r="R1997" i="16"/>
  <c r="R1998" i="16"/>
  <c r="R1999" i="16"/>
  <c r="R2000" i="16"/>
  <c r="R2001" i="16"/>
  <c r="R2002" i="16"/>
  <c r="R2003" i="16"/>
  <c r="R2004" i="16"/>
  <c r="R2005" i="16"/>
  <c r="R2006" i="16"/>
  <c r="R2007" i="16"/>
  <c r="R2008" i="16"/>
  <c r="R2009" i="16"/>
  <c r="R2010" i="16"/>
  <c r="R2011" i="16"/>
  <c r="R2012" i="16"/>
  <c r="R2013" i="16"/>
  <c r="R2014" i="16"/>
  <c r="R2015" i="16"/>
  <c r="R2016" i="16"/>
  <c r="R2017" i="16"/>
  <c r="R2018" i="16"/>
  <c r="R2019" i="16"/>
  <c r="R2020" i="16"/>
  <c r="R2021" i="16"/>
  <c r="R2022" i="16"/>
  <c r="R2023" i="16"/>
  <c r="R2024" i="16"/>
  <c r="R2025" i="16"/>
  <c r="R2026" i="16"/>
  <c r="R2027" i="16"/>
  <c r="R2028" i="16"/>
  <c r="R2029" i="16"/>
  <c r="R2030" i="16"/>
  <c r="R2031" i="16"/>
  <c r="R2032" i="16"/>
  <c r="R2033" i="16"/>
  <c r="R2034" i="16"/>
  <c r="R2035" i="16"/>
  <c r="R2036" i="16"/>
  <c r="R2037" i="16"/>
  <c r="R2038" i="16"/>
  <c r="R2039" i="16"/>
  <c r="R2040" i="16"/>
  <c r="R2041" i="16"/>
  <c r="R2042" i="16"/>
  <c r="R2043" i="16"/>
  <c r="R2044" i="16"/>
  <c r="R2045" i="16"/>
  <c r="R2046" i="16"/>
  <c r="R2047" i="16"/>
  <c r="R2048" i="16"/>
  <c r="R2049" i="16"/>
  <c r="R2050" i="16"/>
  <c r="R2051" i="16"/>
  <c r="R2052" i="16"/>
  <c r="R2053" i="16"/>
  <c r="R2054" i="16"/>
  <c r="R2055" i="16"/>
  <c r="R2056" i="16"/>
  <c r="R2057" i="16"/>
  <c r="R2058" i="16"/>
  <c r="R2059" i="16"/>
  <c r="R2060" i="16"/>
  <c r="R2061" i="16"/>
  <c r="R2062" i="16"/>
  <c r="R2063" i="16"/>
  <c r="R2064" i="16"/>
  <c r="R2065" i="16"/>
  <c r="R2066" i="16"/>
  <c r="R2067" i="16"/>
  <c r="R2068" i="16"/>
  <c r="R2069" i="16"/>
  <c r="R2070" i="16"/>
  <c r="R2071" i="16"/>
  <c r="R2072" i="16"/>
  <c r="R2073" i="16"/>
  <c r="R2074" i="16"/>
  <c r="R2075" i="16"/>
  <c r="R2076" i="16"/>
  <c r="R2077" i="16"/>
  <c r="R2078" i="16"/>
  <c r="R2079" i="16"/>
  <c r="R2080" i="16"/>
  <c r="R2081" i="16"/>
  <c r="R2082" i="16"/>
  <c r="R2083" i="16"/>
  <c r="R2084" i="16"/>
  <c r="R2085" i="16"/>
  <c r="R2086" i="16"/>
  <c r="R2087" i="16"/>
  <c r="R2088" i="16"/>
  <c r="R2089" i="16"/>
  <c r="R2090" i="16"/>
  <c r="R2091" i="16"/>
  <c r="R2092" i="16"/>
  <c r="R2093" i="16"/>
  <c r="R2094" i="16"/>
  <c r="R2095" i="16"/>
  <c r="R2096" i="16"/>
  <c r="R2097" i="16"/>
  <c r="R2098" i="16"/>
  <c r="R2099" i="16"/>
  <c r="R2100" i="16"/>
  <c r="R2101" i="16"/>
  <c r="R2102" i="16"/>
  <c r="R2103" i="16"/>
  <c r="R2104" i="16"/>
  <c r="R2105" i="16"/>
  <c r="R2106" i="16"/>
  <c r="R2107" i="16"/>
  <c r="R2108" i="16"/>
  <c r="R2109" i="16"/>
  <c r="R2110" i="16"/>
  <c r="R2111" i="16"/>
  <c r="R2112" i="16"/>
  <c r="R2113" i="16"/>
  <c r="R2114" i="16"/>
  <c r="R2115" i="16"/>
  <c r="R2116" i="16"/>
  <c r="R2117" i="16"/>
  <c r="R2118" i="16"/>
  <c r="R2119" i="16"/>
  <c r="R2120" i="16"/>
  <c r="R2121" i="16"/>
  <c r="R2122" i="16"/>
  <c r="R2123" i="16"/>
  <c r="R2124" i="16"/>
  <c r="R2125" i="16"/>
  <c r="R2126" i="16"/>
  <c r="R2127" i="16"/>
  <c r="R2128" i="16"/>
  <c r="R2129" i="16"/>
  <c r="R2130" i="16"/>
  <c r="R2131" i="16"/>
  <c r="R2132" i="16"/>
  <c r="R2133" i="16"/>
  <c r="R2134" i="16"/>
  <c r="R2135" i="16"/>
  <c r="R2136" i="16"/>
  <c r="R2137" i="16"/>
  <c r="R2138" i="16"/>
  <c r="R2139" i="16"/>
  <c r="R2140" i="16"/>
  <c r="R2141" i="16"/>
  <c r="R2142" i="16"/>
  <c r="R2143" i="16"/>
  <c r="R2144" i="16"/>
  <c r="R2145" i="16"/>
  <c r="R2146" i="16"/>
  <c r="R2147" i="16"/>
  <c r="R2148" i="16"/>
  <c r="R2149" i="16"/>
  <c r="R2150" i="16"/>
  <c r="R2151" i="16"/>
  <c r="R2152" i="16"/>
  <c r="R2153" i="16"/>
  <c r="R2154" i="16"/>
  <c r="R2155" i="16"/>
  <c r="R2156" i="16"/>
  <c r="R2157" i="16"/>
  <c r="R2158" i="16"/>
  <c r="R2159" i="16"/>
  <c r="R2160" i="16"/>
  <c r="R2161" i="16"/>
  <c r="R2162" i="16"/>
  <c r="R2163" i="16"/>
  <c r="R2164" i="16"/>
  <c r="R2165" i="16"/>
  <c r="R2166" i="16"/>
  <c r="R2167" i="16"/>
  <c r="R2168" i="16"/>
  <c r="R2169" i="16"/>
  <c r="R2170" i="16"/>
  <c r="R2171" i="16"/>
  <c r="R2172" i="16"/>
  <c r="R2173" i="16"/>
  <c r="R2174" i="16"/>
  <c r="R2175" i="16"/>
  <c r="R2176" i="16"/>
  <c r="R2177" i="16"/>
  <c r="R2178" i="16"/>
  <c r="R2179" i="16"/>
  <c r="R2180" i="16"/>
  <c r="R2181" i="16"/>
  <c r="R2182" i="16"/>
  <c r="R2183" i="16"/>
  <c r="R2184" i="16"/>
  <c r="R2185" i="16"/>
  <c r="R2186" i="16"/>
  <c r="R2187" i="16"/>
  <c r="R2188" i="16"/>
  <c r="R2189" i="16"/>
  <c r="R2190" i="16"/>
  <c r="R2191" i="16"/>
  <c r="R2192" i="16"/>
  <c r="R2193" i="16"/>
  <c r="R2194" i="16"/>
  <c r="R2195" i="16"/>
  <c r="R2196" i="16"/>
  <c r="R2197" i="16"/>
  <c r="R2198" i="16"/>
  <c r="R2199" i="16"/>
  <c r="R2200" i="16"/>
  <c r="R2201" i="16"/>
  <c r="R2202" i="16"/>
  <c r="R2203" i="16"/>
  <c r="R2204" i="16"/>
  <c r="R2205" i="16"/>
  <c r="R2206" i="16"/>
  <c r="R2207" i="16"/>
  <c r="R2208" i="16"/>
  <c r="R2209" i="16"/>
  <c r="R2210" i="16"/>
  <c r="R2211" i="16"/>
  <c r="R2212" i="16"/>
  <c r="R2213" i="16"/>
  <c r="R2214" i="16"/>
  <c r="R2215" i="16"/>
  <c r="R2216" i="16"/>
  <c r="R2217" i="16"/>
  <c r="R2218" i="16"/>
  <c r="R2219" i="16"/>
  <c r="R2220" i="16"/>
  <c r="R2221" i="16"/>
  <c r="R2222" i="16"/>
  <c r="R2223" i="16"/>
  <c r="R2224" i="16"/>
  <c r="R2225" i="16"/>
  <c r="R2226" i="16"/>
  <c r="R2227" i="16"/>
  <c r="R2228" i="16"/>
  <c r="R2229" i="16"/>
  <c r="R2230" i="16"/>
  <c r="R2231" i="16"/>
  <c r="R2232" i="16"/>
  <c r="R2233" i="16"/>
  <c r="R2234" i="16"/>
  <c r="R2235" i="16"/>
  <c r="R2236" i="16"/>
  <c r="R2237" i="16"/>
  <c r="R2238" i="16"/>
  <c r="R2239" i="16"/>
  <c r="R2240" i="16"/>
  <c r="R2241" i="16"/>
  <c r="R2242" i="16"/>
  <c r="R2243" i="16"/>
  <c r="R2244" i="16"/>
  <c r="R2245" i="16"/>
  <c r="R2246" i="16"/>
  <c r="R2247" i="16"/>
  <c r="R2248" i="16"/>
  <c r="R2249" i="16"/>
  <c r="R2250" i="16"/>
  <c r="R2251" i="16"/>
  <c r="R2252" i="16"/>
  <c r="R2253" i="16"/>
  <c r="R2254" i="16"/>
  <c r="R2255" i="16"/>
  <c r="R2256" i="16"/>
  <c r="R2257" i="16"/>
  <c r="R2258" i="16"/>
  <c r="R2259" i="16"/>
  <c r="R2260" i="16"/>
  <c r="R2261" i="16"/>
  <c r="R2262" i="16"/>
  <c r="R2263" i="16"/>
  <c r="R2264" i="16"/>
  <c r="R2265" i="16"/>
  <c r="R2266" i="16"/>
  <c r="R2267" i="16"/>
  <c r="R2268" i="16"/>
  <c r="R2269" i="16"/>
  <c r="R2270" i="16"/>
  <c r="R2271" i="16"/>
  <c r="R2272" i="16"/>
  <c r="R2273" i="16"/>
  <c r="R2274" i="16"/>
  <c r="R2275" i="16"/>
  <c r="R2276" i="16"/>
  <c r="R2277" i="16"/>
  <c r="R2278" i="16"/>
  <c r="R2279" i="16"/>
  <c r="R2280" i="16"/>
  <c r="R2281" i="16"/>
  <c r="R2282" i="16"/>
  <c r="R2283" i="16"/>
  <c r="R2284" i="16"/>
  <c r="R2285" i="16"/>
  <c r="R2286" i="16"/>
  <c r="R2287" i="16"/>
  <c r="R2288" i="16"/>
  <c r="R2289" i="16"/>
  <c r="R2290" i="16"/>
  <c r="R2291" i="16"/>
  <c r="R2292" i="16"/>
  <c r="R2293" i="16"/>
  <c r="R2294" i="16"/>
  <c r="R2295" i="16"/>
  <c r="R2296" i="16"/>
  <c r="R2297" i="16"/>
  <c r="R2298" i="16"/>
  <c r="R2299" i="16"/>
  <c r="R2300" i="16"/>
  <c r="R2301" i="16"/>
  <c r="R2302" i="16"/>
  <c r="R2303" i="16"/>
  <c r="R2304" i="16"/>
  <c r="R2305" i="16"/>
  <c r="R2306" i="16"/>
  <c r="R2307" i="16"/>
  <c r="R2308" i="16"/>
  <c r="R2309" i="16"/>
  <c r="R2310" i="16"/>
  <c r="R2311" i="16"/>
  <c r="R2312" i="16"/>
  <c r="R2313" i="16"/>
  <c r="R2314" i="16"/>
  <c r="R2315" i="16"/>
  <c r="R2316" i="16"/>
  <c r="R2317" i="16"/>
  <c r="R2318" i="16"/>
  <c r="R2319" i="16"/>
  <c r="R2320" i="16"/>
  <c r="R2321" i="16"/>
  <c r="R2322" i="16"/>
  <c r="R2323" i="16"/>
  <c r="R2324" i="16"/>
  <c r="R2325" i="16"/>
  <c r="R2326" i="16"/>
  <c r="R2327" i="16"/>
  <c r="R2328" i="16"/>
  <c r="R2329" i="16"/>
  <c r="R2330" i="16"/>
  <c r="R2331" i="16"/>
  <c r="R2332" i="16"/>
  <c r="R2333" i="16"/>
  <c r="R2334" i="16"/>
  <c r="R2335" i="16"/>
  <c r="R2336" i="16"/>
  <c r="R2337" i="16"/>
  <c r="R2338" i="16"/>
  <c r="R2339" i="16"/>
  <c r="R2340" i="16"/>
  <c r="R2341" i="16"/>
  <c r="R2342" i="16"/>
  <c r="R2343" i="16"/>
  <c r="R2344" i="16"/>
  <c r="R2345" i="16"/>
  <c r="R2346" i="16"/>
  <c r="R2347" i="16"/>
  <c r="R2348" i="16"/>
  <c r="R2349" i="16"/>
  <c r="R2350" i="16"/>
  <c r="R2351" i="16"/>
  <c r="R2352" i="16"/>
  <c r="R2353" i="16"/>
  <c r="R2354" i="16"/>
  <c r="R2355" i="16"/>
  <c r="R2356" i="16"/>
  <c r="R2357" i="16"/>
  <c r="R2358" i="16"/>
  <c r="R2359" i="16"/>
  <c r="R2360" i="16"/>
  <c r="R2361" i="16"/>
  <c r="R2362" i="16"/>
  <c r="R2363" i="16"/>
  <c r="R2364" i="16"/>
  <c r="R2365" i="16"/>
  <c r="R2366" i="16"/>
  <c r="R2367" i="16"/>
  <c r="R2368" i="16"/>
  <c r="R2369" i="16"/>
  <c r="R2370" i="16"/>
  <c r="R2371" i="16"/>
  <c r="R2372" i="16"/>
  <c r="R2373" i="16"/>
  <c r="R2374" i="16"/>
  <c r="R2375" i="16"/>
  <c r="R2376" i="16"/>
  <c r="R2377" i="16"/>
  <c r="R2378" i="16"/>
  <c r="R2379" i="16"/>
  <c r="R2380" i="16"/>
  <c r="R2381" i="16"/>
  <c r="R2382" i="16"/>
  <c r="R2383" i="16"/>
  <c r="R2384" i="16"/>
  <c r="R2385" i="16"/>
  <c r="R2386" i="16"/>
  <c r="R2387" i="16"/>
  <c r="R2388" i="16"/>
  <c r="R2389" i="16"/>
  <c r="R2390" i="16"/>
  <c r="R2391" i="16"/>
  <c r="R2392" i="16"/>
  <c r="R2393" i="16"/>
  <c r="R2394" i="16"/>
  <c r="R2395" i="16"/>
  <c r="R2396" i="16"/>
  <c r="R2397" i="16"/>
  <c r="R2398" i="16"/>
  <c r="R2399" i="16"/>
  <c r="R2400" i="16"/>
  <c r="R2401" i="16"/>
  <c r="R2402" i="16"/>
  <c r="R2403" i="16"/>
  <c r="R2404" i="16"/>
  <c r="R2405" i="16"/>
  <c r="R2406" i="16"/>
  <c r="R2407" i="16"/>
  <c r="R2408" i="16"/>
  <c r="R2409" i="16"/>
  <c r="R2410" i="16"/>
  <c r="R2411" i="16"/>
  <c r="R2412" i="16"/>
  <c r="R2413" i="16"/>
  <c r="R2414" i="16"/>
  <c r="R2415" i="16"/>
  <c r="R2416" i="16"/>
  <c r="R2417" i="16"/>
  <c r="R2418" i="16"/>
  <c r="R2419" i="16"/>
  <c r="R2420" i="16"/>
  <c r="R2421" i="16"/>
  <c r="R2422" i="16"/>
  <c r="R2423" i="16"/>
  <c r="R2424" i="16"/>
  <c r="R2425" i="16"/>
  <c r="R2426" i="16"/>
  <c r="R2427" i="16"/>
  <c r="R2428" i="16"/>
  <c r="R2429" i="16"/>
  <c r="R2430" i="16"/>
  <c r="R2431" i="16"/>
  <c r="R2432" i="16"/>
  <c r="R2433" i="16"/>
  <c r="R2434" i="16"/>
  <c r="R2435" i="16"/>
  <c r="R2436" i="16"/>
  <c r="R2437" i="16"/>
  <c r="R2438" i="16"/>
  <c r="R2439" i="16"/>
  <c r="R2440" i="16"/>
  <c r="R2441" i="16"/>
  <c r="R2442" i="16"/>
  <c r="R2443" i="16"/>
  <c r="R2444" i="16"/>
  <c r="R2445" i="16"/>
  <c r="R2446" i="16"/>
  <c r="R2447" i="16"/>
  <c r="R2448" i="16"/>
  <c r="R2449" i="16"/>
  <c r="R2450" i="16"/>
  <c r="R2451" i="16"/>
  <c r="R2452" i="16"/>
  <c r="R2453" i="16"/>
  <c r="R2454" i="16"/>
  <c r="R2455" i="16"/>
  <c r="R2456" i="16"/>
  <c r="R2457" i="16"/>
  <c r="R2458" i="16"/>
  <c r="R2459" i="16"/>
  <c r="R2460" i="16"/>
  <c r="R2461" i="16"/>
  <c r="R2462" i="16"/>
  <c r="R2463" i="16"/>
  <c r="R2464" i="16"/>
  <c r="R2465" i="16"/>
  <c r="R2466" i="16"/>
  <c r="R2467" i="16"/>
  <c r="R2468" i="16"/>
  <c r="R2469" i="16"/>
  <c r="R2470" i="16"/>
  <c r="R2471" i="16"/>
  <c r="R2472" i="16"/>
  <c r="R2473" i="16"/>
  <c r="R2474" i="16"/>
  <c r="R2475" i="16"/>
  <c r="R2476" i="16"/>
  <c r="R2477" i="16"/>
  <c r="R2478" i="16"/>
  <c r="R2479" i="16"/>
  <c r="R2480" i="16"/>
  <c r="R2481" i="16"/>
  <c r="R2482" i="16"/>
  <c r="R2483" i="16"/>
  <c r="R2484" i="16"/>
  <c r="R2485" i="16"/>
  <c r="R2486" i="16"/>
  <c r="R2487" i="16"/>
  <c r="R2488" i="16"/>
  <c r="R2489" i="16"/>
  <c r="R2490" i="16"/>
  <c r="R2491" i="16"/>
  <c r="R2492" i="16"/>
  <c r="R2493" i="16"/>
  <c r="R2494" i="16"/>
  <c r="R2495" i="16"/>
  <c r="R2496" i="16"/>
  <c r="R2497" i="16"/>
  <c r="R2498" i="16"/>
  <c r="R2499" i="16"/>
  <c r="R2500" i="16"/>
  <c r="R2501" i="16"/>
  <c r="R2502" i="16"/>
  <c r="R2503" i="16"/>
  <c r="R2504" i="16"/>
  <c r="R2505" i="16"/>
  <c r="R2506" i="16"/>
  <c r="R2507" i="16"/>
  <c r="R2508" i="16"/>
  <c r="R2509" i="16"/>
  <c r="R2510" i="16"/>
  <c r="R2511" i="16"/>
  <c r="R2512" i="16"/>
  <c r="R2513" i="16"/>
  <c r="R2514" i="16"/>
  <c r="R2515" i="16"/>
  <c r="R2516" i="16"/>
  <c r="R2517" i="16"/>
  <c r="R2518" i="16"/>
  <c r="R2519" i="16"/>
  <c r="R2520" i="16"/>
  <c r="R2521" i="16"/>
  <c r="R2522" i="16"/>
  <c r="R2523" i="16"/>
  <c r="R2524" i="16"/>
  <c r="R2525" i="16"/>
  <c r="R2526" i="16"/>
  <c r="R2527" i="16"/>
  <c r="R2528" i="16"/>
  <c r="R2529" i="16"/>
  <c r="R2530" i="16"/>
  <c r="R2531" i="16"/>
  <c r="R2532" i="16"/>
  <c r="R2533" i="16"/>
  <c r="R2534" i="16"/>
  <c r="R2535" i="16"/>
  <c r="R2536" i="16"/>
  <c r="R2537" i="16"/>
  <c r="R2538" i="16"/>
  <c r="R2539" i="16"/>
  <c r="R2540" i="16"/>
  <c r="R2541" i="16"/>
  <c r="R2542" i="16"/>
  <c r="R2543" i="16"/>
  <c r="R2544" i="16"/>
  <c r="R2545" i="16"/>
  <c r="R2546" i="16"/>
  <c r="R2547" i="16"/>
  <c r="R2548" i="16"/>
  <c r="R2549" i="16"/>
  <c r="R2550" i="16"/>
  <c r="R2551" i="16"/>
  <c r="R2552" i="16"/>
  <c r="R2553" i="16"/>
  <c r="R2554" i="16"/>
  <c r="R2555" i="16"/>
  <c r="R2556" i="16"/>
  <c r="R2557" i="16"/>
  <c r="R2558" i="16"/>
  <c r="R2559" i="16"/>
  <c r="R2560" i="16"/>
  <c r="R2561" i="16"/>
  <c r="R2562" i="16"/>
  <c r="R2563" i="16"/>
  <c r="R2564" i="16"/>
  <c r="R2565" i="16"/>
  <c r="R2566" i="16"/>
  <c r="R2567" i="16"/>
  <c r="R2568" i="16"/>
  <c r="R2569" i="16"/>
  <c r="R2570" i="16"/>
  <c r="R2571" i="16"/>
  <c r="R2572" i="16"/>
  <c r="R2573" i="16"/>
  <c r="R2574" i="16"/>
  <c r="R2575" i="16"/>
  <c r="R2576" i="16"/>
  <c r="R2577" i="16"/>
  <c r="R2578" i="16"/>
  <c r="R2579" i="16"/>
  <c r="R2580" i="16"/>
  <c r="R2581" i="16"/>
  <c r="R2582" i="16"/>
  <c r="R2583" i="16"/>
  <c r="R2584" i="16"/>
  <c r="R2585" i="16"/>
  <c r="R2586" i="16"/>
  <c r="R2587" i="16"/>
  <c r="R2588" i="16"/>
  <c r="R2589" i="16"/>
  <c r="R2590" i="16"/>
  <c r="R2591" i="16"/>
  <c r="R2592" i="16"/>
  <c r="R2593" i="16"/>
  <c r="R2594" i="16"/>
  <c r="R2595" i="16"/>
  <c r="R2596" i="16"/>
  <c r="R2597" i="16"/>
  <c r="R2598" i="16"/>
  <c r="R2599" i="16"/>
  <c r="R2600" i="16"/>
  <c r="R2601" i="16"/>
  <c r="R2602" i="16"/>
  <c r="R2603" i="16"/>
  <c r="R2604" i="16"/>
  <c r="R2605" i="16"/>
  <c r="R2606" i="16"/>
  <c r="R2607" i="16"/>
  <c r="R2608" i="16"/>
  <c r="R2609" i="16"/>
  <c r="R2610" i="16"/>
  <c r="R2611" i="16"/>
  <c r="R2612" i="16"/>
  <c r="R2613" i="16"/>
  <c r="R2614" i="16"/>
  <c r="R2615" i="16"/>
  <c r="R2616" i="16"/>
  <c r="R2617" i="16"/>
  <c r="R2618" i="16"/>
  <c r="R2619" i="16"/>
  <c r="R2620" i="16"/>
  <c r="R2621" i="16"/>
  <c r="R2622" i="16"/>
  <c r="R2623" i="16"/>
  <c r="R2624" i="16"/>
  <c r="R2625" i="16"/>
  <c r="R2626" i="16"/>
  <c r="R2627" i="16"/>
  <c r="R2628" i="16"/>
  <c r="R2629" i="16"/>
  <c r="R2630" i="16"/>
  <c r="R2631" i="16"/>
  <c r="R2632" i="16"/>
  <c r="R2633" i="16"/>
  <c r="R2634" i="16"/>
  <c r="R2635" i="16"/>
  <c r="R2636" i="16"/>
  <c r="R2637" i="16"/>
  <c r="R2638" i="16"/>
  <c r="R2639" i="16"/>
  <c r="R2640" i="16"/>
  <c r="R2641" i="16"/>
  <c r="R2642" i="16"/>
  <c r="R2643" i="16"/>
  <c r="R2644" i="16"/>
  <c r="R2645" i="16"/>
  <c r="R2646" i="16"/>
  <c r="R2647" i="16"/>
  <c r="R2648" i="16"/>
  <c r="R2649" i="16"/>
  <c r="R2650" i="16"/>
  <c r="R2651" i="16"/>
  <c r="R2652" i="16"/>
  <c r="R2653" i="16"/>
  <c r="R2654" i="16"/>
  <c r="R2655" i="16"/>
  <c r="R2656" i="16"/>
  <c r="R2657" i="16"/>
  <c r="R2658" i="16"/>
  <c r="R2659" i="16"/>
  <c r="R2660" i="16"/>
  <c r="R2661" i="16"/>
  <c r="R2662" i="16"/>
  <c r="R2663" i="16"/>
  <c r="R2664" i="16"/>
  <c r="R2665" i="16"/>
  <c r="R2666" i="16"/>
  <c r="R2667" i="16"/>
  <c r="R2668" i="16"/>
  <c r="R2669" i="16"/>
  <c r="R2670" i="16"/>
  <c r="R2671" i="16"/>
  <c r="R2672" i="16"/>
  <c r="R2673" i="16"/>
  <c r="R2674" i="16"/>
  <c r="R2675" i="16"/>
  <c r="R2676" i="16"/>
  <c r="R2677" i="16"/>
  <c r="R2678" i="16"/>
  <c r="R2679" i="16"/>
  <c r="R2680" i="16"/>
  <c r="R2681" i="16"/>
  <c r="R2682" i="16"/>
  <c r="R2683" i="16"/>
  <c r="R2684" i="16"/>
  <c r="R2685" i="16"/>
  <c r="R2686" i="16"/>
  <c r="R2687" i="16"/>
  <c r="R2688" i="16"/>
  <c r="R2689" i="16"/>
  <c r="R2690" i="16"/>
  <c r="R2691" i="16"/>
  <c r="R2692" i="16"/>
  <c r="R2693" i="16"/>
  <c r="R2694" i="16"/>
  <c r="R2695" i="16"/>
  <c r="R2696" i="16"/>
  <c r="R2697" i="16"/>
  <c r="R2698" i="16"/>
  <c r="R2699" i="16"/>
  <c r="R2700" i="16"/>
  <c r="R2701" i="16"/>
  <c r="R2702" i="16"/>
  <c r="R2703" i="16"/>
  <c r="R2704" i="16"/>
  <c r="R2705" i="16"/>
  <c r="R2706" i="16"/>
  <c r="R2707" i="16"/>
  <c r="R2708" i="16"/>
  <c r="R2709" i="16"/>
  <c r="R2710" i="16"/>
  <c r="R2711" i="16"/>
  <c r="R2712" i="16"/>
  <c r="R2713" i="16"/>
  <c r="R2714" i="16"/>
  <c r="R2715" i="16"/>
  <c r="R2716" i="16"/>
  <c r="R2717" i="16"/>
  <c r="R2718" i="16"/>
  <c r="R2719" i="16"/>
  <c r="R2720" i="16"/>
  <c r="R2721" i="16"/>
  <c r="R2722" i="16"/>
  <c r="R2723" i="16"/>
  <c r="R2724" i="16"/>
  <c r="R2725" i="16"/>
  <c r="R2726" i="16"/>
  <c r="R2727" i="16"/>
  <c r="R2728" i="16"/>
  <c r="R2729" i="16"/>
  <c r="R2730" i="16"/>
  <c r="R2731" i="16"/>
  <c r="R2732" i="16"/>
  <c r="R2733" i="16"/>
  <c r="R2734" i="16"/>
  <c r="R2735" i="16"/>
  <c r="R2736" i="16"/>
  <c r="R2737" i="16"/>
  <c r="R2738" i="16"/>
  <c r="R2739" i="16"/>
  <c r="R2740" i="16"/>
  <c r="R2741" i="16"/>
  <c r="R2742" i="16"/>
  <c r="R2743" i="16"/>
  <c r="R2744" i="16"/>
  <c r="R2745" i="16"/>
  <c r="R2746" i="16"/>
  <c r="R2747" i="16"/>
  <c r="R2748" i="16"/>
  <c r="R2749" i="16"/>
  <c r="R2750" i="16"/>
  <c r="R2751" i="16"/>
  <c r="R2752" i="16"/>
  <c r="R2753" i="16"/>
  <c r="R2754" i="16"/>
  <c r="R2755" i="16"/>
  <c r="R2756" i="16"/>
  <c r="R2757" i="16"/>
  <c r="R2758" i="16"/>
  <c r="R2759" i="16"/>
  <c r="R2760" i="16"/>
  <c r="R2761" i="16"/>
  <c r="R2762" i="16"/>
  <c r="R2763" i="16"/>
  <c r="R2764" i="16"/>
  <c r="R2765" i="16"/>
  <c r="R2766" i="16"/>
  <c r="R2767" i="16"/>
  <c r="R2768" i="16"/>
  <c r="R2769" i="16"/>
  <c r="R2770" i="16"/>
  <c r="R2771" i="16"/>
  <c r="R2772" i="16"/>
  <c r="R2773" i="16"/>
  <c r="R2774" i="16"/>
  <c r="R2775" i="16"/>
  <c r="R2776" i="16"/>
  <c r="R2777" i="16"/>
  <c r="R2778" i="16"/>
  <c r="R2779" i="16"/>
  <c r="R2780" i="16"/>
  <c r="R2781" i="16"/>
  <c r="R2782" i="16"/>
  <c r="R2783" i="16"/>
  <c r="R2784" i="16"/>
  <c r="R2785" i="16"/>
  <c r="R2786" i="16"/>
  <c r="R2787" i="16"/>
  <c r="R2788" i="16"/>
  <c r="R2789" i="16"/>
  <c r="R2790" i="16"/>
  <c r="R2791" i="16"/>
  <c r="R2792" i="16"/>
  <c r="R2793" i="16"/>
  <c r="R2794" i="16"/>
  <c r="R2795" i="16"/>
  <c r="R2796" i="16"/>
  <c r="R2797" i="16"/>
  <c r="R2798" i="16"/>
  <c r="R2799" i="16"/>
  <c r="R2800" i="16"/>
  <c r="R2801" i="16"/>
  <c r="R2802" i="16"/>
  <c r="R2803" i="16"/>
  <c r="R2804" i="16"/>
  <c r="R2805" i="16"/>
  <c r="R2806" i="16"/>
  <c r="R2807" i="16"/>
  <c r="R2808" i="16"/>
  <c r="R2809" i="16"/>
  <c r="R2810" i="16"/>
  <c r="R2811" i="16"/>
  <c r="R2812" i="16"/>
  <c r="R2813" i="16"/>
  <c r="R2814" i="16"/>
  <c r="R2815" i="16"/>
  <c r="R2816" i="16"/>
  <c r="R2817" i="16"/>
  <c r="R2818" i="16"/>
  <c r="R2819" i="16"/>
  <c r="R2820" i="16"/>
  <c r="R2821" i="16"/>
  <c r="R2822" i="16"/>
  <c r="R2823" i="16"/>
  <c r="R2824" i="16"/>
  <c r="R2825" i="16"/>
  <c r="R2826" i="16"/>
  <c r="R2827" i="16"/>
  <c r="R2828" i="16"/>
  <c r="R2829" i="16"/>
  <c r="R2830" i="16"/>
  <c r="R2831" i="16"/>
  <c r="R2832" i="16"/>
  <c r="R2833" i="16"/>
  <c r="R2834" i="16"/>
  <c r="R2835" i="16"/>
  <c r="R2836" i="16"/>
  <c r="R2837" i="16"/>
  <c r="R2838" i="16"/>
  <c r="R2839" i="16"/>
  <c r="R2840" i="16"/>
  <c r="R2841" i="16"/>
  <c r="R2842" i="16"/>
  <c r="R2843" i="16"/>
  <c r="R2844" i="16"/>
  <c r="R2845" i="16"/>
  <c r="R2846" i="16"/>
  <c r="R2847" i="16"/>
  <c r="R2848" i="16"/>
  <c r="R2849" i="16"/>
  <c r="R2850" i="16"/>
  <c r="R2851" i="16"/>
  <c r="R2852" i="16"/>
  <c r="R2853" i="16"/>
  <c r="R2854" i="16"/>
  <c r="R2855" i="16"/>
  <c r="R2856" i="16"/>
  <c r="R2857" i="16"/>
  <c r="R2858" i="16"/>
  <c r="R2859" i="16"/>
  <c r="R2860" i="16"/>
  <c r="R2861" i="16"/>
  <c r="R2862" i="16"/>
  <c r="R2863" i="16"/>
  <c r="R2864" i="16"/>
  <c r="R2865" i="16"/>
  <c r="R2866" i="16"/>
  <c r="R2867" i="16"/>
  <c r="R2868" i="16"/>
  <c r="R2869" i="16"/>
  <c r="R2870" i="16"/>
  <c r="R2871" i="16"/>
  <c r="R2872" i="16"/>
  <c r="R2873" i="16"/>
  <c r="R2874" i="16"/>
  <c r="R2875" i="16"/>
  <c r="R2876" i="16"/>
  <c r="R2877" i="16"/>
  <c r="R2878" i="16"/>
  <c r="R2879" i="16"/>
  <c r="R2880" i="16"/>
  <c r="R2881" i="16"/>
  <c r="R2882" i="16"/>
  <c r="R2883" i="16"/>
  <c r="R2884" i="16"/>
  <c r="R2885" i="16"/>
  <c r="R2886" i="16"/>
  <c r="R2887" i="16"/>
  <c r="R2888" i="16"/>
  <c r="R2889" i="16"/>
  <c r="R2890" i="16"/>
  <c r="R2891" i="16"/>
  <c r="R2892" i="16"/>
  <c r="R2893" i="16"/>
  <c r="R2894" i="16"/>
  <c r="R2895" i="16"/>
  <c r="R2896" i="16"/>
  <c r="R2897" i="16"/>
  <c r="R2898" i="16"/>
  <c r="R2899" i="16"/>
  <c r="R2900" i="16"/>
  <c r="R2901" i="16"/>
  <c r="R2902" i="16"/>
  <c r="R2903" i="16"/>
  <c r="R2904" i="16"/>
  <c r="R2905" i="16"/>
  <c r="R2906" i="16"/>
  <c r="R2907" i="16"/>
  <c r="R2908" i="16"/>
  <c r="R2909" i="16"/>
  <c r="R2910" i="16"/>
  <c r="R2911" i="16"/>
  <c r="R2912" i="16"/>
  <c r="R2913" i="16"/>
  <c r="R2914" i="16"/>
  <c r="R2915" i="16"/>
  <c r="R2916" i="16"/>
  <c r="R2917" i="16"/>
  <c r="R2918" i="16"/>
  <c r="R2919" i="16"/>
  <c r="R2920" i="16"/>
  <c r="R2921" i="16"/>
  <c r="R2922" i="16"/>
  <c r="R2923" i="16"/>
  <c r="R2924" i="16"/>
  <c r="R2925" i="16"/>
  <c r="R2926" i="16"/>
  <c r="R2927" i="16"/>
  <c r="R2928" i="16"/>
  <c r="R2929" i="16"/>
  <c r="R2930" i="16"/>
  <c r="R2931" i="16"/>
  <c r="R2932" i="16"/>
  <c r="R2933" i="16"/>
  <c r="R2934" i="16"/>
  <c r="R2935" i="16"/>
  <c r="R2936" i="16"/>
  <c r="R2937" i="16"/>
  <c r="R2938" i="16"/>
  <c r="R2939" i="16"/>
  <c r="R2940" i="16"/>
  <c r="R2941" i="16"/>
  <c r="R2942" i="16"/>
  <c r="R2943" i="16"/>
  <c r="R2944" i="16"/>
  <c r="R2945" i="16"/>
  <c r="R2946" i="16"/>
  <c r="R2947" i="16"/>
  <c r="R2948" i="16"/>
  <c r="R2949" i="16"/>
  <c r="R2950" i="16"/>
  <c r="R2951" i="16"/>
  <c r="R2952" i="16"/>
  <c r="R2953" i="16"/>
  <c r="R2954" i="16"/>
  <c r="R2955" i="16"/>
  <c r="R2956" i="16"/>
  <c r="R2957" i="16"/>
  <c r="R2958" i="16"/>
  <c r="R2959" i="16"/>
  <c r="R2960" i="16"/>
  <c r="R2961" i="16"/>
  <c r="R2962" i="16"/>
  <c r="R2963" i="16"/>
  <c r="R2964" i="16"/>
  <c r="R2965" i="16"/>
  <c r="R2966" i="16"/>
  <c r="R2967" i="16"/>
  <c r="R2968" i="16"/>
  <c r="R2969" i="16"/>
  <c r="R2970" i="16"/>
  <c r="R2971" i="16"/>
  <c r="R2972" i="16"/>
  <c r="R2973" i="16"/>
  <c r="R2974" i="16"/>
  <c r="R2975" i="16"/>
  <c r="R2976" i="16"/>
  <c r="R2977" i="16"/>
  <c r="R2978" i="16"/>
  <c r="R2979" i="16"/>
  <c r="R2980" i="16"/>
  <c r="R2981" i="16"/>
  <c r="R2982" i="16"/>
  <c r="R2983" i="16"/>
  <c r="R2984" i="16"/>
  <c r="R2985" i="16"/>
  <c r="R2986" i="16"/>
  <c r="R2987" i="16"/>
  <c r="R2988" i="16"/>
  <c r="R2989" i="16"/>
  <c r="R2990" i="16"/>
  <c r="R2991" i="16"/>
  <c r="R2992" i="16"/>
  <c r="R2993" i="16"/>
  <c r="R2994" i="16"/>
  <c r="R2995" i="16"/>
  <c r="R2996" i="16"/>
  <c r="R2997" i="16"/>
  <c r="R2998" i="16"/>
  <c r="R2999" i="16"/>
  <c r="R3000" i="16"/>
  <c r="R3001" i="16"/>
  <c r="R3002" i="16"/>
  <c r="R3003" i="16"/>
  <c r="R3004" i="16"/>
  <c r="R3005" i="16"/>
  <c r="R3006" i="16"/>
  <c r="R3007" i="16"/>
  <c r="R3008" i="16"/>
  <c r="R3009" i="16"/>
  <c r="R3010" i="16"/>
  <c r="R3011" i="16"/>
  <c r="R3012" i="16"/>
  <c r="R3013" i="16"/>
  <c r="R3014" i="16"/>
  <c r="R3015" i="16"/>
  <c r="R3016" i="16"/>
  <c r="R3017" i="16"/>
  <c r="R3018" i="16"/>
  <c r="R3019" i="16"/>
  <c r="R3020" i="16"/>
  <c r="R3021" i="16"/>
  <c r="R3022" i="16"/>
  <c r="R3023" i="16"/>
  <c r="R3024" i="16"/>
  <c r="R3025" i="16"/>
  <c r="R3026" i="16"/>
  <c r="R3027" i="16"/>
  <c r="R3028" i="16"/>
  <c r="R3029" i="16"/>
  <c r="R3030" i="16"/>
  <c r="R3031" i="16"/>
  <c r="R3032" i="16"/>
  <c r="Q512" i="16"/>
  <c r="Q513" i="16"/>
  <c r="Q514" i="16"/>
  <c r="Q515" i="16"/>
  <c r="Q516" i="16"/>
  <c r="Q517" i="16"/>
  <c r="Q518" i="16"/>
  <c r="Q519" i="16"/>
  <c r="Q520" i="16"/>
  <c r="Q521" i="16"/>
  <c r="Q522" i="16"/>
  <c r="Q523" i="16"/>
  <c r="Q524" i="16"/>
  <c r="Q525" i="16"/>
  <c r="Q526" i="16"/>
  <c r="Q527" i="16"/>
  <c r="Q528" i="16"/>
  <c r="Q529" i="16"/>
  <c r="Q530" i="16"/>
  <c r="Q531" i="16"/>
  <c r="Q532" i="16"/>
  <c r="Q533" i="16"/>
  <c r="Q534" i="16"/>
  <c r="Q535" i="16"/>
  <c r="Q536" i="16"/>
  <c r="Q537" i="16"/>
  <c r="Q538" i="16"/>
  <c r="Q539" i="16"/>
  <c r="Q540" i="16"/>
  <c r="Q541" i="16"/>
  <c r="Q542" i="16"/>
  <c r="Q543" i="16"/>
  <c r="Q544" i="16"/>
  <c r="Q545" i="16"/>
  <c r="Q546" i="16"/>
  <c r="Q547" i="16"/>
  <c r="Q548" i="16"/>
  <c r="Q549" i="16"/>
  <c r="Q550" i="16"/>
  <c r="Q551" i="16"/>
  <c r="Q552" i="16"/>
  <c r="Q553" i="16"/>
  <c r="Q554" i="16"/>
  <c r="Q555" i="16"/>
  <c r="Q556" i="16"/>
  <c r="Q557" i="16"/>
  <c r="Q558" i="16"/>
  <c r="Q559" i="16"/>
  <c r="Q560" i="16"/>
  <c r="Q561" i="16"/>
  <c r="Q562" i="16"/>
  <c r="Q563" i="16"/>
  <c r="Q564" i="16"/>
  <c r="Q565" i="16"/>
  <c r="Q566" i="16"/>
  <c r="Q567" i="16"/>
  <c r="Q568" i="16"/>
  <c r="Q569" i="16"/>
  <c r="Q570" i="16"/>
  <c r="Q571" i="16"/>
  <c r="Q572" i="16"/>
  <c r="Q573" i="16"/>
  <c r="Q574" i="16"/>
  <c r="Q575" i="16"/>
  <c r="Q576" i="16"/>
  <c r="Q577" i="16"/>
  <c r="Q578" i="16"/>
  <c r="Q579" i="16"/>
  <c r="Q580" i="16"/>
  <c r="Q581" i="16"/>
  <c r="Q582" i="16"/>
  <c r="Q583" i="16"/>
  <c r="Q584" i="16"/>
  <c r="Q585" i="16"/>
  <c r="Q586" i="16"/>
  <c r="Q587" i="16"/>
  <c r="Q588" i="16"/>
  <c r="Q589" i="16"/>
  <c r="Q590" i="16"/>
  <c r="Q591" i="16"/>
  <c r="Q592" i="16"/>
  <c r="Q593" i="16"/>
  <c r="Q594" i="16"/>
  <c r="Q595" i="16"/>
  <c r="Q596" i="16"/>
  <c r="Q597" i="16"/>
  <c r="Q598" i="16"/>
  <c r="Q599" i="16"/>
  <c r="Q600" i="16"/>
  <c r="Q601" i="16"/>
  <c r="Q602" i="16"/>
  <c r="Q603" i="16"/>
  <c r="Q604" i="16"/>
  <c r="Q605" i="16"/>
  <c r="Q606" i="16"/>
  <c r="Q607" i="16"/>
  <c r="Q608" i="16"/>
  <c r="Q609" i="16"/>
  <c r="Q610" i="16"/>
  <c r="Q611" i="16"/>
  <c r="Q612" i="16"/>
  <c r="Q613" i="16"/>
  <c r="Q614" i="16"/>
  <c r="Q615" i="16"/>
  <c r="Q616" i="16"/>
  <c r="Q617" i="16"/>
  <c r="Q618" i="16"/>
  <c r="Q619" i="16"/>
  <c r="Q620" i="16"/>
  <c r="Q621" i="16"/>
  <c r="Q622" i="16"/>
  <c r="Q623" i="16"/>
  <c r="Q624" i="16"/>
  <c r="Q625" i="16"/>
  <c r="Q626" i="16"/>
  <c r="Q627" i="16"/>
  <c r="Q628" i="16"/>
  <c r="Q629" i="16"/>
  <c r="Q630" i="16"/>
  <c r="Q631" i="16"/>
  <c r="Q632" i="16"/>
  <c r="Q633" i="16"/>
  <c r="Q634" i="16"/>
  <c r="Q635" i="16"/>
  <c r="Q636" i="16"/>
  <c r="Q637" i="16"/>
  <c r="Q638" i="16"/>
  <c r="Q639" i="16"/>
  <c r="Q640" i="16"/>
  <c r="Q641" i="16"/>
  <c r="Q642" i="16"/>
  <c r="Q643" i="16"/>
  <c r="Q644" i="16"/>
  <c r="Q645" i="16"/>
  <c r="Q646" i="16"/>
  <c r="Q647" i="16"/>
  <c r="Q648" i="16"/>
  <c r="Q649" i="16"/>
  <c r="Q650" i="16"/>
  <c r="Q651" i="16"/>
  <c r="Q652" i="16"/>
  <c r="Q653" i="16"/>
  <c r="Q654" i="16"/>
  <c r="Q655" i="16"/>
  <c r="Q656" i="16"/>
  <c r="Q657" i="16"/>
  <c r="Q658" i="16"/>
  <c r="Q659" i="16"/>
  <c r="Q660" i="16"/>
  <c r="Q661" i="16"/>
  <c r="Q662" i="16"/>
  <c r="Q663" i="16"/>
  <c r="Q664" i="16"/>
  <c r="Q665" i="16"/>
  <c r="Q666" i="16"/>
  <c r="Q667" i="16"/>
  <c r="Q668" i="16"/>
  <c r="Q669" i="16"/>
  <c r="Q670" i="16"/>
  <c r="Q671" i="16"/>
  <c r="Q672" i="16"/>
  <c r="Q673" i="16"/>
  <c r="Q674" i="16"/>
  <c r="Q675" i="16"/>
  <c r="Q676" i="16"/>
  <c r="Q677" i="16"/>
  <c r="Q678" i="16"/>
  <c r="Q679" i="16"/>
  <c r="Q680" i="16"/>
  <c r="Q681" i="16"/>
  <c r="Q682" i="16"/>
  <c r="Q683" i="16"/>
  <c r="Q684" i="16"/>
  <c r="Q685" i="16"/>
  <c r="Q686" i="16"/>
  <c r="Q687" i="16"/>
  <c r="Q688" i="16"/>
  <c r="Q689" i="16"/>
  <c r="Q690" i="16"/>
  <c r="Q691" i="16"/>
  <c r="Q692" i="16"/>
  <c r="Q693" i="16"/>
  <c r="Q694" i="16"/>
  <c r="Q695" i="16"/>
  <c r="Q696" i="16"/>
  <c r="Q697" i="16"/>
  <c r="Q698" i="16"/>
  <c r="Q699" i="16"/>
  <c r="Q700" i="16"/>
  <c r="Q701" i="16"/>
  <c r="Q702" i="16"/>
  <c r="Q703" i="16"/>
  <c r="Q704" i="16"/>
  <c r="Q705" i="16"/>
  <c r="Q706" i="16"/>
  <c r="Q707" i="16"/>
  <c r="Q708" i="16"/>
  <c r="Q709" i="16"/>
  <c r="Q710" i="16"/>
  <c r="Q711" i="16"/>
  <c r="Q712" i="16"/>
  <c r="Q713" i="16"/>
  <c r="Q714" i="16"/>
  <c r="Q715" i="16"/>
  <c r="Q716" i="16"/>
  <c r="Q717" i="16"/>
  <c r="Q718" i="16"/>
  <c r="Q719" i="16"/>
  <c r="Q720" i="16"/>
  <c r="Q721" i="16"/>
  <c r="Q722" i="16"/>
  <c r="Q723" i="16"/>
  <c r="Q724" i="16"/>
  <c r="Q725" i="16"/>
  <c r="Q726" i="16"/>
  <c r="Q727" i="16"/>
  <c r="Q728" i="16"/>
  <c r="Q729" i="16"/>
  <c r="Q730" i="16"/>
  <c r="Q731" i="16"/>
  <c r="Q732" i="16"/>
  <c r="Q733" i="16"/>
  <c r="Q734" i="16"/>
  <c r="Q735" i="16"/>
  <c r="Q736" i="16"/>
  <c r="Q737" i="16"/>
  <c r="Q738" i="16"/>
  <c r="Q739" i="16"/>
  <c r="Q740" i="16"/>
  <c r="Q741" i="16"/>
  <c r="Q742" i="16"/>
  <c r="Q743" i="16"/>
  <c r="Q744" i="16"/>
  <c r="Q745" i="16"/>
  <c r="Q746" i="16"/>
  <c r="Q747" i="16"/>
  <c r="Q748" i="16"/>
  <c r="Q749" i="16"/>
  <c r="Q750" i="16"/>
  <c r="Q751" i="16"/>
  <c r="Q752" i="16"/>
  <c r="Q753" i="16"/>
  <c r="Q754" i="16"/>
  <c r="Q755" i="16"/>
  <c r="Q756" i="16"/>
  <c r="Q757" i="16"/>
  <c r="Q758" i="16"/>
  <c r="Q759" i="16"/>
  <c r="Q760" i="16"/>
  <c r="Q761" i="16"/>
  <c r="Q762" i="16"/>
  <c r="Q763" i="16"/>
  <c r="Q764" i="16"/>
  <c r="Q765" i="16"/>
  <c r="Q766" i="16"/>
  <c r="Q767" i="16"/>
  <c r="Q768" i="16"/>
  <c r="Q769" i="16"/>
  <c r="Q770" i="16"/>
  <c r="Q771" i="16"/>
  <c r="Q772" i="16"/>
  <c r="Q773" i="16"/>
  <c r="Q774" i="16"/>
  <c r="Q775" i="16"/>
  <c r="Q776" i="16"/>
  <c r="Q777" i="16"/>
  <c r="Q778" i="16"/>
  <c r="Q779" i="16"/>
  <c r="Q780" i="16"/>
  <c r="Q781" i="16"/>
  <c r="Q782" i="16"/>
  <c r="Q783" i="16"/>
  <c r="Q784" i="16"/>
  <c r="Q785" i="16"/>
  <c r="Q786" i="16"/>
  <c r="Q787" i="16"/>
  <c r="Q788" i="16"/>
  <c r="Q789" i="16"/>
  <c r="Q790" i="16"/>
  <c r="Q791" i="16"/>
  <c r="Q792" i="16"/>
  <c r="Q793" i="16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Q1047" i="16"/>
  <c r="Q1048" i="16"/>
  <c r="Q1049" i="16"/>
  <c r="Q1050" i="16"/>
  <c r="Q1051" i="16"/>
  <c r="Q1052" i="16"/>
  <c r="Q1053" i="16"/>
  <c r="Q1054" i="16"/>
  <c r="Q1055" i="16"/>
  <c r="Q1056" i="16"/>
  <c r="Q1057" i="16"/>
  <c r="Q1058" i="16"/>
  <c r="Q1059" i="16"/>
  <c r="Q1060" i="16"/>
  <c r="Q1061" i="16"/>
  <c r="Q1062" i="16"/>
  <c r="Q1063" i="16"/>
  <c r="Q1064" i="16"/>
  <c r="Q1065" i="16"/>
  <c r="Q1066" i="16"/>
  <c r="Q1067" i="16"/>
  <c r="Q1068" i="16"/>
  <c r="Q1069" i="16"/>
  <c r="Q1070" i="16"/>
  <c r="Q1071" i="16"/>
  <c r="Q1072" i="16"/>
  <c r="Q1073" i="16"/>
  <c r="Q1074" i="16"/>
  <c r="Q1075" i="16"/>
  <c r="Q1076" i="16"/>
  <c r="Q1077" i="16"/>
  <c r="Q1078" i="16"/>
  <c r="Q1079" i="16"/>
  <c r="Q1080" i="16"/>
  <c r="Q1081" i="16"/>
  <c r="Q1082" i="16"/>
  <c r="Q1083" i="16"/>
  <c r="Q1084" i="16"/>
  <c r="Q1085" i="16"/>
  <c r="Q1086" i="16"/>
  <c r="Q1087" i="16"/>
  <c r="Q1088" i="16"/>
  <c r="Q1089" i="16"/>
  <c r="Q1090" i="16"/>
  <c r="Q1091" i="16"/>
  <c r="Q1092" i="16"/>
  <c r="Q1093" i="16"/>
  <c r="Q1094" i="16"/>
  <c r="Q1095" i="16"/>
  <c r="Q1096" i="16"/>
  <c r="Q1097" i="16"/>
  <c r="Q1098" i="16"/>
  <c r="Q1099" i="16"/>
  <c r="Q1100" i="16"/>
  <c r="Q1101" i="16"/>
  <c r="Q1102" i="16"/>
  <c r="Q1103" i="16"/>
  <c r="Q1104" i="16"/>
  <c r="Q1105" i="16"/>
  <c r="Q1106" i="16"/>
  <c r="Q1107" i="16"/>
  <c r="Q1108" i="16"/>
  <c r="Q1109" i="16"/>
  <c r="Q1110" i="16"/>
  <c r="Q1111" i="16"/>
  <c r="Q1112" i="16"/>
  <c r="Q1113" i="16"/>
  <c r="Q1114" i="16"/>
  <c r="Q1115" i="16"/>
  <c r="Q1116" i="16"/>
  <c r="Q1117" i="16"/>
  <c r="Q1118" i="16"/>
  <c r="Q1119" i="16"/>
  <c r="Q1120" i="16"/>
  <c r="Q1121" i="16"/>
  <c r="Q1122" i="16"/>
  <c r="Q1123" i="16"/>
  <c r="Q1124" i="16"/>
  <c r="Q1125" i="16"/>
  <c r="Q1126" i="16"/>
  <c r="Q1127" i="16"/>
  <c r="Q1128" i="16"/>
  <c r="Q1129" i="16"/>
  <c r="Q1130" i="16"/>
  <c r="Q1131" i="16"/>
  <c r="Q1132" i="16"/>
  <c r="Q1133" i="16"/>
  <c r="Q1134" i="16"/>
  <c r="Q1135" i="16"/>
  <c r="Q1136" i="16"/>
  <c r="Q1137" i="16"/>
  <c r="Q1138" i="16"/>
  <c r="Q1139" i="16"/>
  <c r="Q1140" i="16"/>
  <c r="Q1141" i="16"/>
  <c r="Q1142" i="16"/>
  <c r="Q1143" i="16"/>
  <c r="Q1144" i="16"/>
  <c r="Q1145" i="16"/>
  <c r="Q1146" i="16"/>
  <c r="Q1147" i="16"/>
  <c r="Q1148" i="16"/>
  <c r="Q1149" i="16"/>
  <c r="Q1150" i="16"/>
  <c r="Q1151" i="16"/>
  <c r="Q1152" i="16"/>
  <c r="Q1153" i="16"/>
  <c r="Q1154" i="16"/>
  <c r="Q1155" i="16"/>
  <c r="Q1156" i="16"/>
  <c r="Q1157" i="16"/>
  <c r="Q1158" i="16"/>
  <c r="Q1159" i="16"/>
  <c r="Q1160" i="16"/>
  <c r="Q1161" i="16"/>
  <c r="Q1162" i="16"/>
  <c r="Q1163" i="16"/>
  <c r="Q1164" i="16"/>
  <c r="Q1165" i="16"/>
  <c r="Q1166" i="16"/>
  <c r="Q1167" i="16"/>
  <c r="Q1168" i="16"/>
  <c r="Q1169" i="16"/>
  <c r="Q1170" i="16"/>
  <c r="Q1171" i="16"/>
  <c r="Q1172" i="16"/>
  <c r="Q1173" i="16"/>
  <c r="Q1174" i="16"/>
  <c r="Q1175" i="16"/>
  <c r="Q1176" i="16"/>
  <c r="Q1177" i="16"/>
  <c r="Q1178" i="16"/>
  <c r="Q1179" i="16"/>
  <c r="Q1180" i="16"/>
  <c r="Q1181" i="16"/>
  <c r="Q1182" i="16"/>
  <c r="Q1183" i="16"/>
  <c r="Q1184" i="16"/>
  <c r="Q1185" i="16"/>
  <c r="Q1186" i="16"/>
  <c r="Q1187" i="16"/>
  <c r="Q1188" i="16"/>
  <c r="Q1189" i="16"/>
  <c r="Q1190" i="16"/>
  <c r="Q1191" i="16"/>
  <c r="Q1192" i="16"/>
  <c r="Q1193" i="16"/>
  <c r="Q1194" i="16"/>
  <c r="Q1195" i="16"/>
  <c r="Q1196" i="16"/>
  <c r="Q1197" i="16"/>
  <c r="Q1198" i="16"/>
  <c r="Q1199" i="16"/>
  <c r="Q1200" i="16"/>
  <c r="Q1201" i="16"/>
  <c r="Q1202" i="16"/>
  <c r="Q1203" i="16"/>
  <c r="Q1204" i="16"/>
  <c r="Q1205" i="16"/>
  <c r="Q1206" i="16"/>
  <c r="Q1207" i="16"/>
  <c r="Q1208" i="16"/>
  <c r="Q1209" i="16"/>
  <c r="Q1210" i="16"/>
  <c r="Q1211" i="16"/>
  <c r="Q1212" i="16"/>
  <c r="Q1213" i="16"/>
  <c r="Q1214" i="16"/>
  <c r="Q1215" i="16"/>
  <c r="Q1216" i="16"/>
  <c r="Q1217" i="16"/>
  <c r="Q1218" i="16"/>
  <c r="Q1219" i="16"/>
  <c r="Q1220" i="16"/>
  <c r="Q1221" i="16"/>
  <c r="Q1222" i="16"/>
  <c r="Q1223" i="16"/>
  <c r="Q1224" i="16"/>
  <c r="Q1225" i="16"/>
  <c r="Q1226" i="16"/>
  <c r="Q1227" i="16"/>
  <c r="Q1228" i="16"/>
  <c r="Q1229" i="16"/>
  <c r="Q1230" i="16"/>
  <c r="Q1231" i="16"/>
  <c r="Q1232" i="16"/>
  <c r="Q1233" i="16"/>
  <c r="Q1234" i="16"/>
  <c r="Q1235" i="16"/>
  <c r="Q1236" i="16"/>
  <c r="Q1237" i="16"/>
  <c r="Q1238" i="16"/>
  <c r="Q1239" i="16"/>
  <c r="Q1240" i="16"/>
  <c r="Q1241" i="16"/>
  <c r="Q1242" i="16"/>
  <c r="Q1243" i="16"/>
  <c r="Q1244" i="16"/>
  <c r="Q1245" i="16"/>
  <c r="Q1246" i="16"/>
  <c r="Q1247" i="16"/>
  <c r="Q1248" i="16"/>
  <c r="Q1249" i="16"/>
  <c r="Q1250" i="16"/>
  <c r="Q1251" i="16"/>
  <c r="Q1252" i="16"/>
  <c r="Q1253" i="16"/>
  <c r="Q1254" i="16"/>
  <c r="Q1255" i="16"/>
  <c r="Q1256" i="16"/>
  <c r="Q1257" i="16"/>
  <c r="Q1258" i="16"/>
  <c r="Q1259" i="16"/>
  <c r="Q1260" i="16"/>
  <c r="Q1261" i="16"/>
  <c r="Q1262" i="16"/>
  <c r="Q1263" i="16"/>
  <c r="Q1264" i="16"/>
  <c r="Q1265" i="16"/>
  <c r="Q1266" i="16"/>
  <c r="Q1267" i="16"/>
  <c r="Q1268" i="16"/>
  <c r="Q1269" i="16"/>
  <c r="Q1270" i="16"/>
  <c r="Q1271" i="16"/>
  <c r="Q1272" i="16"/>
  <c r="Q1273" i="16"/>
  <c r="Q1274" i="16"/>
  <c r="Q1275" i="16"/>
  <c r="Q1276" i="16"/>
  <c r="Q1277" i="16"/>
  <c r="Q1278" i="16"/>
  <c r="Q1279" i="16"/>
  <c r="Q1280" i="16"/>
  <c r="Q1281" i="16"/>
  <c r="Q1282" i="16"/>
  <c r="Q1283" i="16"/>
  <c r="Q1284" i="16"/>
  <c r="Q1285" i="16"/>
  <c r="Q1286" i="16"/>
  <c r="Q1287" i="16"/>
  <c r="Q1288" i="16"/>
  <c r="Q1289" i="16"/>
  <c r="Q1290" i="16"/>
  <c r="Q1291" i="16"/>
  <c r="Q1292" i="16"/>
  <c r="Q1293" i="16"/>
  <c r="Q1294" i="16"/>
  <c r="Q1295" i="16"/>
  <c r="Q1296" i="16"/>
  <c r="Q1297" i="16"/>
  <c r="Q1298" i="16"/>
  <c r="Q1299" i="16"/>
  <c r="Q1300" i="16"/>
  <c r="Q1301" i="16"/>
  <c r="Q1302" i="16"/>
  <c r="Q1303" i="16"/>
  <c r="Q1304" i="16"/>
  <c r="Q1305" i="16"/>
  <c r="Q1306" i="16"/>
  <c r="Q1307" i="16"/>
  <c r="Q1308" i="16"/>
  <c r="Q1309" i="16"/>
  <c r="Q1310" i="16"/>
  <c r="Q1311" i="16"/>
  <c r="Q1312" i="16"/>
  <c r="Q1313" i="16"/>
  <c r="Q1314" i="16"/>
  <c r="Q1315" i="16"/>
  <c r="Q1316" i="16"/>
  <c r="Q1317" i="16"/>
  <c r="Q1318" i="16"/>
  <c r="Q1319" i="16"/>
  <c r="Q1320" i="16"/>
  <c r="Q1321" i="16"/>
  <c r="Q1322" i="16"/>
  <c r="Q1323" i="16"/>
  <c r="Q1324" i="16"/>
  <c r="Q1325" i="16"/>
  <c r="Q1326" i="16"/>
  <c r="Q1327" i="16"/>
  <c r="Q1328" i="16"/>
  <c r="Q1329" i="16"/>
  <c r="Q1330" i="16"/>
  <c r="Q1331" i="16"/>
  <c r="Q1332" i="16"/>
  <c r="Q1333" i="16"/>
  <c r="Q1334" i="16"/>
  <c r="Q1335" i="16"/>
  <c r="Q1336" i="16"/>
  <c r="Q1337" i="16"/>
  <c r="Q1338" i="16"/>
  <c r="Q1339" i="16"/>
  <c r="Q1340" i="16"/>
  <c r="Q1341" i="16"/>
  <c r="Q1342" i="16"/>
  <c r="Q1343" i="16"/>
  <c r="Q1344" i="16"/>
  <c r="Q1345" i="16"/>
  <c r="Q1346" i="16"/>
  <c r="Q1347" i="16"/>
  <c r="Q1348" i="16"/>
  <c r="Q1349" i="16"/>
  <c r="Q1350" i="16"/>
  <c r="Q1351" i="16"/>
  <c r="Q1352" i="16"/>
  <c r="Q1353" i="16"/>
  <c r="Q1354" i="16"/>
  <c r="Q1355" i="16"/>
  <c r="Q1356" i="16"/>
  <c r="Q1357" i="16"/>
  <c r="Q1358" i="16"/>
  <c r="Q1359" i="16"/>
  <c r="Q1360" i="16"/>
  <c r="Q1361" i="16"/>
  <c r="Q1362" i="16"/>
  <c r="Q1363" i="16"/>
  <c r="Q1364" i="16"/>
  <c r="Q1365" i="16"/>
  <c r="Q1366" i="16"/>
  <c r="Q1367" i="16"/>
  <c r="Q1368" i="16"/>
  <c r="Q1369" i="16"/>
  <c r="Q1370" i="16"/>
  <c r="Q1371" i="16"/>
  <c r="Q1372" i="16"/>
  <c r="Q1373" i="16"/>
  <c r="Q1374" i="16"/>
  <c r="Q1375" i="16"/>
  <c r="Q1376" i="16"/>
  <c r="Q1377" i="16"/>
  <c r="Q1378" i="16"/>
  <c r="Q1379" i="16"/>
  <c r="Q1380" i="16"/>
  <c r="Q1381" i="16"/>
  <c r="Q1382" i="16"/>
  <c r="Q1383" i="16"/>
  <c r="Q1384" i="16"/>
  <c r="Q1385" i="16"/>
  <c r="Q1386" i="16"/>
  <c r="Q1387" i="16"/>
  <c r="Q1388" i="16"/>
  <c r="Q1389" i="16"/>
  <c r="Q1390" i="16"/>
  <c r="Q1391" i="16"/>
  <c r="Q1392" i="16"/>
  <c r="Q1393" i="16"/>
  <c r="Q1394" i="16"/>
  <c r="Q1395" i="16"/>
  <c r="Q1396" i="16"/>
  <c r="Q1397" i="16"/>
  <c r="Q1398" i="16"/>
  <c r="Q1399" i="16"/>
  <c r="Q1400" i="16"/>
  <c r="Q1401" i="16"/>
  <c r="Q1402" i="16"/>
  <c r="Q1403" i="16"/>
  <c r="Q1404" i="16"/>
  <c r="Q1405" i="16"/>
  <c r="Q1406" i="16"/>
  <c r="Q1407" i="16"/>
  <c r="Q1408" i="16"/>
  <c r="Q1409" i="16"/>
  <c r="Q1410" i="16"/>
  <c r="Q1411" i="16"/>
  <c r="Q1412" i="16"/>
  <c r="Q1413" i="16"/>
  <c r="Q1414" i="16"/>
  <c r="Q1415" i="16"/>
  <c r="Q1416" i="16"/>
  <c r="Q1417" i="16"/>
  <c r="Q1418" i="16"/>
  <c r="Q1419" i="16"/>
  <c r="Q1420" i="16"/>
  <c r="Q1421" i="16"/>
  <c r="Q1422" i="16"/>
  <c r="Q1423" i="16"/>
  <c r="Q1424" i="16"/>
  <c r="Q1425" i="16"/>
  <c r="Q1426" i="16"/>
  <c r="Q1427" i="16"/>
  <c r="Q1428" i="16"/>
  <c r="Q1429" i="16"/>
  <c r="Q1430" i="16"/>
  <c r="Q1431" i="16"/>
  <c r="Q1432" i="16"/>
  <c r="Q1433" i="16"/>
  <c r="Q1434" i="16"/>
  <c r="Q1435" i="16"/>
  <c r="Q1436" i="16"/>
  <c r="Q1437" i="16"/>
  <c r="Q1438" i="16"/>
  <c r="Q1439" i="16"/>
  <c r="Q1440" i="16"/>
  <c r="Q1441" i="16"/>
  <c r="Q1442" i="16"/>
  <c r="Q1443" i="16"/>
  <c r="Q1444" i="16"/>
  <c r="Q1445" i="16"/>
  <c r="Q1446" i="16"/>
  <c r="Q1447" i="16"/>
  <c r="Q1448" i="16"/>
  <c r="Q1449" i="16"/>
  <c r="Q1450" i="16"/>
  <c r="Q1451" i="16"/>
  <c r="Q1452" i="16"/>
  <c r="Q1453" i="16"/>
  <c r="Q1454" i="16"/>
  <c r="Q1455" i="16"/>
  <c r="Q1456" i="16"/>
  <c r="Q1457" i="16"/>
  <c r="Q1458" i="16"/>
  <c r="Q1459" i="16"/>
  <c r="Q1460" i="16"/>
  <c r="Q1461" i="16"/>
  <c r="Q1462" i="16"/>
  <c r="Q1463" i="16"/>
  <c r="Q1464" i="16"/>
  <c r="Q1465" i="16"/>
  <c r="Q1466" i="16"/>
  <c r="Q1467" i="16"/>
  <c r="Q1468" i="16"/>
  <c r="Q1469" i="16"/>
  <c r="Q1470" i="16"/>
  <c r="Q1471" i="16"/>
  <c r="Q1472" i="16"/>
  <c r="Q1473" i="16"/>
  <c r="Q1474" i="16"/>
  <c r="Q1475" i="16"/>
  <c r="Q1476" i="16"/>
  <c r="Q1477" i="16"/>
  <c r="Q1478" i="16"/>
  <c r="Q1479" i="16"/>
  <c r="Q1480" i="16"/>
  <c r="Q1481" i="16"/>
  <c r="Q1482" i="16"/>
  <c r="Q1483" i="16"/>
  <c r="Q1484" i="16"/>
  <c r="Q1485" i="16"/>
  <c r="Q1486" i="16"/>
  <c r="Q1487" i="16"/>
  <c r="Q1488" i="16"/>
  <c r="Q1489" i="16"/>
  <c r="Q1490" i="16"/>
  <c r="Q1491" i="16"/>
  <c r="Q1492" i="16"/>
  <c r="Q1493" i="16"/>
  <c r="Q1494" i="16"/>
  <c r="Q1495" i="16"/>
  <c r="Q1496" i="16"/>
  <c r="Q1497" i="16"/>
  <c r="Q1498" i="16"/>
  <c r="Q1499" i="16"/>
  <c r="Q1500" i="16"/>
  <c r="Q1501" i="16"/>
  <c r="Q1502" i="16"/>
  <c r="Q1503" i="16"/>
  <c r="Q1504" i="16"/>
  <c r="Q1505" i="16"/>
  <c r="Q1506" i="16"/>
  <c r="Q1507" i="16"/>
  <c r="Q1508" i="16"/>
  <c r="Q1509" i="16"/>
  <c r="Q1510" i="16"/>
  <c r="Q1511" i="16"/>
  <c r="Q1512" i="16"/>
  <c r="Q1513" i="16"/>
  <c r="Q1514" i="16"/>
  <c r="Q1515" i="16"/>
  <c r="Q1516" i="16"/>
  <c r="Q1517" i="16"/>
  <c r="Q1518" i="16"/>
  <c r="Q1519" i="16"/>
  <c r="Q1520" i="16"/>
  <c r="Q1521" i="16"/>
  <c r="Q1522" i="16"/>
  <c r="Q1523" i="16"/>
  <c r="Q1524" i="16"/>
  <c r="Q1525" i="16"/>
  <c r="Q1526" i="16"/>
  <c r="Q1527" i="16"/>
  <c r="Q1528" i="16"/>
  <c r="Q1529" i="16"/>
  <c r="Q1530" i="16"/>
  <c r="Q1531" i="16"/>
  <c r="Q1532" i="16"/>
  <c r="Q1533" i="16"/>
  <c r="Q1534" i="16"/>
  <c r="Q1535" i="16"/>
  <c r="Q1536" i="16"/>
  <c r="Q1537" i="16"/>
  <c r="Q1538" i="16"/>
  <c r="Q1539" i="16"/>
  <c r="Q1540" i="16"/>
  <c r="Q1541" i="16"/>
  <c r="Q1542" i="16"/>
  <c r="Q1543" i="16"/>
  <c r="Q1544" i="16"/>
  <c r="Q1545" i="16"/>
  <c r="Q1546" i="16"/>
  <c r="Q1547" i="16"/>
  <c r="Q1548" i="16"/>
  <c r="Q1549" i="16"/>
  <c r="Q1550" i="16"/>
  <c r="Q1551" i="16"/>
  <c r="Q1552" i="16"/>
  <c r="Q1553" i="16"/>
  <c r="Q1554" i="16"/>
  <c r="Q1555" i="16"/>
  <c r="Q1556" i="16"/>
  <c r="Q1557" i="16"/>
  <c r="Q1558" i="16"/>
  <c r="Q1559" i="16"/>
  <c r="Q1560" i="16"/>
  <c r="Q1561" i="16"/>
  <c r="Q1562" i="16"/>
  <c r="Q1563" i="16"/>
  <c r="Q1564" i="16"/>
  <c r="Q1565" i="16"/>
  <c r="Q1566" i="16"/>
  <c r="Q1567" i="16"/>
  <c r="Q1568" i="16"/>
  <c r="Q1569" i="16"/>
  <c r="Q1570" i="16"/>
  <c r="Q1571" i="16"/>
  <c r="Q1572" i="16"/>
  <c r="Q1573" i="16"/>
  <c r="Q1574" i="16"/>
  <c r="Q1575" i="16"/>
  <c r="Q1576" i="16"/>
  <c r="Q1577" i="16"/>
  <c r="Q1578" i="16"/>
  <c r="Q1579" i="16"/>
  <c r="Q1580" i="16"/>
  <c r="Q1581" i="16"/>
  <c r="Q1582" i="16"/>
  <c r="Q1583" i="16"/>
  <c r="Q1584" i="16"/>
  <c r="Q1585" i="16"/>
  <c r="Q1586" i="16"/>
  <c r="Q1587" i="16"/>
  <c r="Q1588" i="16"/>
  <c r="Q1589" i="16"/>
  <c r="Q1590" i="16"/>
  <c r="Q1591" i="16"/>
  <c r="Q1592" i="16"/>
  <c r="Q1593" i="16"/>
  <c r="Q1594" i="16"/>
  <c r="Q1595" i="16"/>
  <c r="Q1596" i="16"/>
  <c r="Q1597" i="16"/>
  <c r="Q1598" i="16"/>
  <c r="Q1599" i="16"/>
  <c r="Q1600" i="16"/>
  <c r="Q1601" i="16"/>
  <c r="Q1602" i="16"/>
  <c r="Q1603" i="16"/>
  <c r="Q1604" i="16"/>
  <c r="Q1605" i="16"/>
  <c r="Q1606" i="16"/>
  <c r="Q1607" i="16"/>
  <c r="Q1608" i="16"/>
  <c r="Q1609" i="16"/>
  <c r="Q1610" i="16"/>
  <c r="Q1611" i="16"/>
  <c r="Q1612" i="16"/>
  <c r="Q1613" i="16"/>
  <c r="Q1614" i="16"/>
  <c r="Q1615" i="16"/>
  <c r="Q1616" i="16"/>
  <c r="Q1617" i="16"/>
  <c r="Q1618" i="16"/>
  <c r="Q1619" i="16"/>
  <c r="Q1620" i="16"/>
  <c r="Q1621" i="16"/>
  <c r="Q1622" i="16"/>
  <c r="Q1623" i="16"/>
  <c r="Q1624" i="16"/>
  <c r="Q1625" i="16"/>
  <c r="Q1626" i="16"/>
  <c r="Q1627" i="16"/>
  <c r="Q1628" i="16"/>
  <c r="Q1629" i="16"/>
  <c r="Q1630" i="16"/>
  <c r="Q1631" i="16"/>
  <c r="Q1632" i="16"/>
  <c r="Q1633" i="16"/>
  <c r="Q1634" i="16"/>
  <c r="Q1635" i="16"/>
  <c r="Q1636" i="16"/>
  <c r="Q1637" i="16"/>
  <c r="Q1638" i="16"/>
  <c r="Q1639" i="16"/>
  <c r="Q1640" i="16"/>
  <c r="Q1641" i="16"/>
  <c r="Q1642" i="16"/>
  <c r="Q1643" i="16"/>
  <c r="Q1644" i="16"/>
  <c r="Q1645" i="16"/>
  <c r="Q1646" i="16"/>
  <c r="Q1647" i="16"/>
  <c r="Q1648" i="16"/>
  <c r="Q1649" i="16"/>
  <c r="Q1650" i="16"/>
  <c r="Q1651" i="16"/>
  <c r="Q1652" i="16"/>
  <c r="Q1653" i="16"/>
  <c r="Q1654" i="16"/>
  <c r="Q1655" i="16"/>
  <c r="Q1656" i="16"/>
  <c r="Q1657" i="16"/>
  <c r="Q1658" i="16"/>
  <c r="Q1659" i="16"/>
  <c r="Q1660" i="16"/>
  <c r="Q1661" i="16"/>
  <c r="Q1662" i="16"/>
  <c r="Q1663" i="16"/>
  <c r="Q1664" i="16"/>
  <c r="Q1665" i="16"/>
  <c r="Q1666" i="16"/>
  <c r="Q1667" i="16"/>
  <c r="Q1668" i="16"/>
  <c r="Q1669" i="16"/>
  <c r="Q1670" i="16"/>
  <c r="Q1671" i="16"/>
  <c r="Q1672" i="16"/>
  <c r="Q1673" i="16"/>
  <c r="Q1674" i="16"/>
  <c r="Q1675" i="16"/>
  <c r="Q1676" i="16"/>
  <c r="Q1677" i="16"/>
  <c r="Q1678" i="16"/>
  <c r="Q1679" i="16"/>
  <c r="Q1680" i="16"/>
  <c r="Q1681" i="16"/>
  <c r="Q1682" i="16"/>
  <c r="Q1683" i="16"/>
  <c r="Q1684" i="16"/>
  <c r="Q1685" i="16"/>
  <c r="Q1686" i="16"/>
  <c r="Q1687" i="16"/>
  <c r="Q1688" i="16"/>
  <c r="Q1689" i="16"/>
  <c r="Q1690" i="16"/>
  <c r="Q1691" i="16"/>
  <c r="Q1692" i="16"/>
  <c r="Q1693" i="16"/>
  <c r="Q1694" i="16"/>
  <c r="Q1695" i="16"/>
  <c r="Q1696" i="16"/>
  <c r="Q1697" i="16"/>
  <c r="Q1698" i="16"/>
  <c r="Q1699" i="16"/>
  <c r="Q1700" i="16"/>
  <c r="Q1701" i="16"/>
  <c r="Q1702" i="16"/>
  <c r="Q1703" i="16"/>
  <c r="Q1704" i="16"/>
  <c r="Q1705" i="16"/>
  <c r="Q1706" i="16"/>
  <c r="Q1707" i="16"/>
  <c r="Q1708" i="16"/>
  <c r="Q1709" i="16"/>
  <c r="Q1710" i="16"/>
  <c r="Q1711" i="16"/>
  <c r="Q1712" i="16"/>
  <c r="Q1713" i="16"/>
  <c r="Q1714" i="16"/>
  <c r="Q1715" i="16"/>
  <c r="Q1716" i="16"/>
  <c r="Q1717" i="16"/>
  <c r="Q1718" i="16"/>
  <c r="Q1719" i="16"/>
  <c r="Q1720" i="16"/>
  <c r="Q1721" i="16"/>
  <c r="Q1722" i="16"/>
  <c r="Q1723" i="16"/>
  <c r="Q1724" i="16"/>
  <c r="Q1725" i="16"/>
  <c r="Q1726" i="16"/>
  <c r="Q1727" i="16"/>
  <c r="Q1728" i="16"/>
  <c r="Q1729" i="16"/>
  <c r="Q1730" i="16"/>
  <c r="Q1731" i="16"/>
  <c r="Q1732" i="16"/>
  <c r="Q1733" i="16"/>
  <c r="Q1734" i="16"/>
  <c r="Q1735" i="16"/>
  <c r="Q1736" i="16"/>
  <c r="Q1737" i="16"/>
  <c r="Q1738" i="16"/>
  <c r="Q1739" i="16"/>
  <c r="Q1740" i="16"/>
  <c r="Q1741" i="16"/>
  <c r="Q1742" i="16"/>
  <c r="Q1743" i="16"/>
  <c r="Q1744" i="16"/>
  <c r="Q1745" i="16"/>
  <c r="Q1746" i="16"/>
  <c r="Q1747" i="16"/>
  <c r="Q1748" i="16"/>
  <c r="Q1749" i="16"/>
  <c r="Q1750" i="16"/>
  <c r="Q1751" i="16"/>
  <c r="Q1752" i="16"/>
  <c r="Q1753" i="16"/>
  <c r="Q1754" i="16"/>
  <c r="Q1755" i="16"/>
  <c r="Q1756" i="16"/>
  <c r="Q1757" i="16"/>
  <c r="Q1758" i="16"/>
  <c r="Q1759" i="16"/>
  <c r="Q1760" i="16"/>
  <c r="Q1761" i="16"/>
  <c r="Q1762" i="16"/>
  <c r="Q1763" i="16"/>
  <c r="Q1764" i="16"/>
  <c r="Q1765" i="16"/>
  <c r="Q1766" i="16"/>
  <c r="Q1767" i="16"/>
  <c r="Q1768" i="16"/>
  <c r="Q1769" i="16"/>
  <c r="Q1770" i="16"/>
  <c r="Q1771" i="16"/>
  <c r="Q1772" i="16"/>
  <c r="Q1773" i="16"/>
  <c r="Q1774" i="16"/>
  <c r="Q1775" i="16"/>
  <c r="Q1776" i="16"/>
  <c r="Q1777" i="16"/>
  <c r="Q1778" i="16"/>
  <c r="Q1779" i="16"/>
  <c r="Q1780" i="16"/>
  <c r="Q1781" i="16"/>
  <c r="Q1782" i="16"/>
  <c r="Q1783" i="16"/>
  <c r="Q1784" i="16"/>
  <c r="Q1785" i="16"/>
  <c r="Q1786" i="16"/>
  <c r="Q1787" i="16"/>
  <c r="Q1788" i="16"/>
  <c r="Q1789" i="16"/>
  <c r="Q1790" i="16"/>
  <c r="Q1791" i="16"/>
  <c r="Q1792" i="16"/>
  <c r="Q1793" i="16"/>
  <c r="Q1794" i="16"/>
  <c r="Q1795" i="16"/>
  <c r="Q1796" i="16"/>
  <c r="Q1797" i="16"/>
  <c r="Q1798" i="16"/>
  <c r="Q1799" i="16"/>
  <c r="Q1800" i="16"/>
  <c r="Q1801" i="16"/>
  <c r="Q1802" i="16"/>
  <c r="Q1803" i="16"/>
  <c r="Q1804" i="16"/>
  <c r="Q1805" i="16"/>
  <c r="Q1806" i="16"/>
  <c r="Q1807" i="16"/>
  <c r="Q1808" i="16"/>
  <c r="Q1809" i="16"/>
  <c r="Q1810" i="16"/>
  <c r="Q1811" i="16"/>
  <c r="Q1812" i="16"/>
  <c r="Q1813" i="16"/>
  <c r="Q1814" i="16"/>
  <c r="Q1815" i="16"/>
  <c r="Q1816" i="16"/>
  <c r="Q1817" i="16"/>
  <c r="Q1818" i="16"/>
  <c r="Q1819" i="16"/>
  <c r="Q1820" i="16"/>
  <c r="Q1821" i="16"/>
  <c r="Q1822" i="16"/>
  <c r="Q1823" i="16"/>
  <c r="Q1824" i="16"/>
  <c r="Q1825" i="16"/>
  <c r="Q1826" i="16"/>
  <c r="Q1827" i="16"/>
  <c r="Q1828" i="16"/>
  <c r="Q1829" i="16"/>
  <c r="Q1830" i="16"/>
  <c r="Q1831" i="16"/>
  <c r="Q1832" i="16"/>
  <c r="Q1833" i="16"/>
  <c r="Q1834" i="16"/>
  <c r="Q1835" i="16"/>
  <c r="Q1836" i="16"/>
  <c r="Q1837" i="16"/>
  <c r="Q1838" i="16"/>
  <c r="Q1839" i="16"/>
  <c r="Q1840" i="16"/>
  <c r="Q1841" i="16"/>
  <c r="Q1842" i="16"/>
  <c r="Q1843" i="16"/>
  <c r="Q1844" i="16"/>
  <c r="Q1845" i="16"/>
  <c r="Q1846" i="16"/>
  <c r="Q1847" i="16"/>
  <c r="Q1848" i="16"/>
  <c r="Q1849" i="16"/>
  <c r="Q1850" i="16"/>
  <c r="Q1851" i="16"/>
  <c r="Q1852" i="16"/>
  <c r="Q1853" i="16"/>
  <c r="Q1854" i="16"/>
  <c r="Q1855" i="16"/>
  <c r="Q1856" i="16"/>
  <c r="Q1857" i="16"/>
  <c r="Q1858" i="16"/>
  <c r="Q1859" i="16"/>
  <c r="Q1860" i="16"/>
  <c r="Q1861" i="16"/>
  <c r="Q1862" i="16"/>
  <c r="Q1863" i="16"/>
  <c r="Q1864" i="16"/>
  <c r="Q1865" i="16"/>
  <c r="Q1866" i="16"/>
  <c r="Q1867" i="16"/>
  <c r="Q1868" i="16"/>
  <c r="Q1869" i="16"/>
  <c r="Q1870" i="16"/>
  <c r="Q1871" i="16"/>
  <c r="Q1872" i="16"/>
  <c r="Q1873" i="16"/>
  <c r="Q1874" i="16"/>
  <c r="Q1875" i="16"/>
  <c r="Q1876" i="16"/>
  <c r="Q1877" i="16"/>
  <c r="Q1878" i="16"/>
  <c r="Q1879" i="16"/>
  <c r="Q1880" i="16"/>
  <c r="Q1881" i="16"/>
  <c r="Q1882" i="16"/>
  <c r="Q1883" i="16"/>
  <c r="Q1884" i="16"/>
  <c r="Q1885" i="16"/>
  <c r="Q1886" i="16"/>
  <c r="Q1887" i="16"/>
  <c r="Q1888" i="16"/>
  <c r="Q1889" i="16"/>
  <c r="Q1890" i="16"/>
  <c r="Q1891" i="16"/>
  <c r="Q1892" i="16"/>
  <c r="Q1893" i="16"/>
  <c r="Q1894" i="16"/>
  <c r="Q1895" i="16"/>
  <c r="Q1896" i="16"/>
  <c r="Q1897" i="16"/>
  <c r="Q1898" i="16"/>
  <c r="Q1899" i="16"/>
  <c r="Q1900" i="16"/>
  <c r="Q1901" i="16"/>
  <c r="Q1902" i="16"/>
  <c r="Q1903" i="16"/>
  <c r="Q1904" i="16"/>
  <c r="Q1905" i="16"/>
  <c r="Q1906" i="16"/>
  <c r="Q1907" i="16"/>
  <c r="Q1908" i="16"/>
  <c r="Q1909" i="16"/>
  <c r="Q1910" i="16"/>
  <c r="Q1911" i="16"/>
  <c r="Q1912" i="16"/>
  <c r="Q1913" i="16"/>
  <c r="Q1914" i="16"/>
  <c r="Q1915" i="16"/>
  <c r="Q1916" i="16"/>
  <c r="Q1917" i="16"/>
  <c r="Q1918" i="16"/>
  <c r="Q1919" i="16"/>
  <c r="Q1920" i="16"/>
  <c r="Q1921" i="16"/>
  <c r="Q1922" i="16"/>
  <c r="Q1923" i="16"/>
  <c r="Q1924" i="16"/>
  <c r="Q1925" i="16"/>
  <c r="Q1926" i="16"/>
  <c r="Q1927" i="16"/>
  <c r="Q1928" i="16"/>
  <c r="Q1929" i="16"/>
  <c r="Q1930" i="16"/>
  <c r="Q1931" i="16"/>
  <c r="Q1932" i="16"/>
  <c r="Q1933" i="16"/>
  <c r="Q1934" i="16"/>
  <c r="Q1935" i="16"/>
  <c r="Q1936" i="16"/>
  <c r="Q1937" i="16"/>
  <c r="Q1938" i="16"/>
  <c r="Q1939" i="16"/>
  <c r="Q1940" i="16"/>
  <c r="Q1941" i="16"/>
  <c r="Q1942" i="16"/>
  <c r="Q1943" i="16"/>
  <c r="Q1944" i="16"/>
  <c r="Q1945" i="16"/>
  <c r="Q1946" i="16"/>
  <c r="Q1947" i="16"/>
  <c r="Q1948" i="16"/>
  <c r="Q1949" i="16"/>
  <c r="Q1950" i="16"/>
  <c r="Q1951" i="16"/>
  <c r="Q1952" i="16"/>
  <c r="Q1953" i="16"/>
  <c r="Q1954" i="16"/>
  <c r="Q1955" i="16"/>
  <c r="Q1956" i="16"/>
  <c r="Q1957" i="16"/>
  <c r="Q1958" i="16"/>
  <c r="Q1959" i="16"/>
  <c r="Q1960" i="16"/>
  <c r="Q1961" i="16"/>
  <c r="Q1962" i="16"/>
  <c r="Q1963" i="16"/>
  <c r="Q1964" i="16"/>
  <c r="Q1965" i="16"/>
  <c r="Q1966" i="16"/>
  <c r="Q1967" i="16"/>
  <c r="Q1968" i="16"/>
  <c r="Q1969" i="16"/>
  <c r="Q1970" i="16"/>
  <c r="Q1971" i="16"/>
  <c r="Q1972" i="16"/>
  <c r="Q1973" i="16"/>
  <c r="Q1974" i="16"/>
  <c r="Q1975" i="16"/>
  <c r="Q1976" i="16"/>
  <c r="Q1977" i="16"/>
  <c r="Q1978" i="16"/>
  <c r="Q1979" i="16"/>
  <c r="Q1980" i="16"/>
  <c r="Q1981" i="16"/>
  <c r="Q1982" i="16"/>
  <c r="Q1983" i="16"/>
  <c r="Q1984" i="16"/>
  <c r="Q1985" i="16"/>
  <c r="Q1986" i="16"/>
  <c r="Q1987" i="16"/>
  <c r="Q1988" i="16"/>
  <c r="Q1989" i="16"/>
  <c r="Q1990" i="16"/>
  <c r="Q1991" i="16"/>
  <c r="Q1992" i="16"/>
  <c r="Q1993" i="16"/>
  <c r="Q1994" i="16"/>
  <c r="Q1995" i="16"/>
  <c r="Q1996" i="16"/>
  <c r="Q1997" i="16"/>
  <c r="Q1998" i="16"/>
  <c r="Q1999" i="16"/>
  <c r="Q2000" i="16"/>
  <c r="Q2001" i="16"/>
  <c r="Q2002" i="16"/>
  <c r="Q2003" i="16"/>
  <c r="Q2004" i="16"/>
  <c r="Q2005" i="16"/>
  <c r="Q2006" i="16"/>
  <c r="Q2007" i="16"/>
  <c r="Q2008" i="16"/>
  <c r="Q2009" i="16"/>
  <c r="Q2010" i="16"/>
  <c r="Q2011" i="16"/>
  <c r="Q2012" i="16"/>
  <c r="Q2013" i="16"/>
  <c r="Q2014" i="16"/>
  <c r="Q2015" i="16"/>
  <c r="Q2016" i="16"/>
  <c r="Q2017" i="16"/>
  <c r="Q2018" i="16"/>
  <c r="Q2019" i="16"/>
  <c r="Q2020" i="16"/>
  <c r="Q2021" i="16"/>
  <c r="Q2022" i="16"/>
  <c r="Q2023" i="16"/>
  <c r="Q2024" i="16"/>
  <c r="Q2025" i="16"/>
  <c r="Q2026" i="16"/>
  <c r="Q2027" i="16"/>
  <c r="Q2028" i="16"/>
  <c r="Q2029" i="16"/>
  <c r="Q2030" i="16"/>
  <c r="Q2031" i="16"/>
  <c r="Q2032" i="16"/>
  <c r="Q2033" i="16"/>
  <c r="Q2034" i="16"/>
  <c r="Q2035" i="16"/>
  <c r="Q2036" i="16"/>
  <c r="Q2037" i="16"/>
  <c r="Q2038" i="16"/>
  <c r="Q2039" i="16"/>
  <c r="Q2040" i="16"/>
  <c r="Q2041" i="16"/>
  <c r="Q2042" i="16"/>
  <c r="Q2043" i="16"/>
  <c r="Q2044" i="16"/>
  <c r="Q2045" i="16"/>
  <c r="Q2046" i="16"/>
  <c r="Q2047" i="16"/>
  <c r="Q2048" i="16"/>
  <c r="Q2049" i="16"/>
  <c r="Q2050" i="16"/>
  <c r="Q2051" i="16"/>
  <c r="Q2052" i="16"/>
  <c r="Q2053" i="16"/>
  <c r="Q2054" i="16"/>
  <c r="Q2055" i="16"/>
  <c r="Q2056" i="16"/>
  <c r="Q2057" i="16"/>
  <c r="Q2058" i="16"/>
  <c r="Q2059" i="16"/>
  <c r="Q2060" i="16"/>
  <c r="Q2061" i="16"/>
  <c r="Q2062" i="16"/>
  <c r="Q2063" i="16"/>
  <c r="Q2064" i="16"/>
  <c r="Q2065" i="16"/>
  <c r="Q2066" i="16"/>
  <c r="Q2067" i="16"/>
  <c r="Q2068" i="16"/>
  <c r="Q2069" i="16"/>
  <c r="Q2070" i="16"/>
  <c r="Q2071" i="16"/>
  <c r="Q2072" i="16"/>
  <c r="Q2073" i="16"/>
  <c r="Q2074" i="16"/>
  <c r="Q2075" i="16"/>
  <c r="Q2076" i="16"/>
  <c r="Q2077" i="16"/>
  <c r="Q2078" i="16"/>
  <c r="Q2079" i="16"/>
  <c r="Q2080" i="16"/>
  <c r="Q2081" i="16"/>
  <c r="Q2082" i="16"/>
  <c r="Q2083" i="16"/>
  <c r="Q2084" i="16"/>
  <c r="Q2085" i="16"/>
  <c r="Q2086" i="16"/>
  <c r="Q2087" i="16"/>
  <c r="Q2088" i="16"/>
  <c r="Q2089" i="16"/>
  <c r="Q2090" i="16"/>
  <c r="Q2091" i="16"/>
  <c r="Q2092" i="16"/>
  <c r="Q2093" i="16"/>
  <c r="Q2094" i="16"/>
  <c r="Q2095" i="16"/>
  <c r="Q2096" i="16"/>
  <c r="Q2097" i="16"/>
  <c r="Q2098" i="16"/>
  <c r="Q2099" i="16"/>
  <c r="Q2100" i="16"/>
  <c r="Q2101" i="16"/>
  <c r="Q2102" i="16"/>
  <c r="Q2103" i="16"/>
  <c r="Q2104" i="16"/>
  <c r="Q2105" i="16"/>
  <c r="Q2106" i="16"/>
  <c r="Q2107" i="16"/>
  <c r="Q2108" i="16"/>
  <c r="Q2109" i="16"/>
  <c r="Q2110" i="16"/>
  <c r="Q2111" i="16"/>
  <c r="Q2112" i="16"/>
  <c r="Q2113" i="16"/>
  <c r="Q2114" i="16"/>
  <c r="Q2115" i="16"/>
  <c r="Q2116" i="16"/>
  <c r="Q2117" i="16"/>
  <c r="Q2118" i="16"/>
  <c r="Q2119" i="16"/>
  <c r="Q2120" i="16"/>
  <c r="Q2121" i="16"/>
  <c r="Q2122" i="16"/>
  <c r="Q2123" i="16"/>
  <c r="Q2124" i="16"/>
  <c r="Q2125" i="16"/>
  <c r="Q2126" i="16"/>
  <c r="Q2127" i="16"/>
  <c r="Q2128" i="16"/>
  <c r="Q2129" i="16"/>
  <c r="Q2130" i="16"/>
  <c r="Q2131" i="16"/>
  <c r="Q2132" i="16"/>
  <c r="Q2133" i="16"/>
  <c r="Q2134" i="16"/>
  <c r="Q2135" i="16"/>
  <c r="Q2136" i="16"/>
  <c r="Q2137" i="16"/>
  <c r="Q2138" i="16"/>
  <c r="Q2139" i="16"/>
  <c r="Q2140" i="16"/>
  <c r="Q2141" i="16"/>
  <c r="Q2142" i="16"/>
  <c r="Q2143" i="16"/>
  <c r="Q2144" i="16"/>
  <c r="Q2145" i="16"/>
  <c r="Q2146" i="16"/>
  <c r="Q2147" i="16"/>
  <c r="Q2148" i="16"/>
  <c r="Q2149" i="16"/>
  <c r="Q2150" i="16"/>
  <c r="Q2151" i="16"/>
  <c r="Q2152" i="16"/>
  <c r="Q2153" i="16"/>
  <c r="Q2154" i="16"/>
  <c r="Q2155" i="16"/>
  <c r="Q2156" i="16"/>
  <c r="Q2157" i="16"/>
  <c r="Q2158" i="16"/>
  <c r="Q2159" i="16"/>
  <c r="Q2160" i="16"/>
  <c r="Q2161" i="16"/>
  <c r="Q2162" i="16"/>
  <c r="Q2163" i="16"/>
  <c r="Q2164" i="16"/>
  <c r="Q2165" i="16"/>
  <c r="Q2166" i="16"/>
  <c r="Q2167" i="16"/>
  <c r="Q2168" i="16"/>
  <c r="Q2169" i="16"/>
  <c r="Q2170" i="16"/>
  <c r="Q2171" i="16"/>
  <c r="Q2172" i="16"/>
  <c r="Q2173" i="16"/>
  <c r="Q2174" i="16"/>
  <c r="Q2175" i="16"/>
  <c r="Q2176" i="16"/>
  <c r="Q2177" i="16"/>
  <c r="Q2178" i="16"/>
  <c r="Q2179" i="16"/>
  <c r="Q2180" i="16"/>
  <c r="Q2181" i="16"/>
  <c r="Q2182" i="16"/>
  <c r="Q2183" i="16"/>
  <c r="Q2184" i="16"/>
  <c r="Q2185" i="16"/>
  <c r="Q2186" i="16"/>
  <c r="Q2187" i="16"/>
  <c r="Q2188" i="16"/>
  <c r="Q2189" i="16"/>
  <c r="Q2190" i="16"/>
  <c r="Q2191" i="16"/>
  <c r="Q2192" i="16"/>
  <c r="Q2193" i="16"/>
  <c r="Q2194" i="16"/>
  <c r="Q2195" i="16"/>
  <c r="Q2196" i="16"/>
  <c r="Q2197" i="16"/>
  <c r="Q2198" i="16"/>
  <c r="Q2199" i="16"/>
  <c r="Q2200" i="16"/>
  <c r="Q2201" i="16"/>
  <c r="Q2202" i="16"/>
  <c r="Q2203" i="16"/>
  <c r="Q2204" i="16"/>
  <c r="Q2205" i="16"/>
  <c r="Q2206" i="16"/>
  <c r="Q2207" i="16"/>
  <c r="Q2208" i="16"/>
  <c r="Q2209" i="16"/>
  <c r="Q2210" i="16"/>
  <c r="Q2211" i="16"/>
  <c r="Q2212" i="16"/>
  <c r="Q2213" i="16"/>
  <c r="Q2214" i="16"/>
  <c r="Q2215" i="16"/>
  <c r="Q2216" i="16"/>
  <c r="Q2217" i="16"/>
  <c r="Q2218" i="16"/>
  <c r="Q2219" i="16"/>
  <c r="Q2220" i="16"/>
  <c r="Q2221" i="16"/>
  <c r="Q2222" i="16"/>
  <c r="Q2223" i="16"/>
  <c r="Q2224" i="16"/>
  <c r="Q2225" i="16"/>
  <c r="Q2226" i="16"/>
  <c r="Q2227" i="16"/>
  <c r="Q2228" i="16"/>
  <c r="Q2229" i="16"/>
  <c r="Q2230" i="16"/>
  <c r="Q2231" i="16"/>
  <c r="Q2232" i="16"/>
  <c r="Q2233" i="16"/>
  <c r="Q2234" i="16"/>
  <c r="Q2235" i="16"/>
  <c r="Q2236" i="16"/>
  <c r="Q2237" i="16"/>
  <c r="Q2238" i="16"/>
  <c r="Q2239" i="16"/>
  <c r="Q2240" i="16"/>
  <c r="Q2241" i="16"/>
  <c r="Q2242" i="16"/>
  <c r="Q2243" i="16"/>
  <c r="Q2244" i="16"/>
  <c r="Q2245" i="16"/>
  <c r="Q2246" i="16"/>
  <c r="Q2247" i="16"/>
  <c r="Q2248" i="16"/>
  <c r="Q2249" i="16"/>
  <c r="Q2250" i="16"/>
  <c r="Q2251" i="16"/>
  <c r="Q2252" i="16"/>
  <c r="Q2253" i="16"/>
  <c r="Q2254" i="16"/>
  <c r="Q2255" i="16"/>
  <c r="Q2256" i="16"/>
  <c r="Q2257" i="16"/>
  <c r="Q2258" i="16"/>
  <c r="Q2259" i="16"/>
  <c r="Q2260" i="16"/>
  <c r="Q2261" i="16"/>
  <c r="Q2262" i="16"/>
  <c r="Q2263" i="16"/>
  <c r="Q2264" i="16"/>
  <c r="Q2265" i="16"/>
  <c r="Q2266" i="16"/>
  <c r="Q2267" i="16"/>
  <c r="Q2268" i="16"/>
  <c r="Q2269" i="16"/>
  <c r="Q2270" i="16"/>
  <c r="Q2271" i="16"/>
  <c r="Q2272" i="16"/>
  <c r="Q2273" i="16"/>
  <c r="Q2274" i="16"/>
  <c r="Q2275" i="16"/>
  <c r="Q2276" i="16"/>
  <c r="Q2277" i="16"/>
  <c r="Q2278" i="16"/>
  <c r="Q2279" i="16"/>
  <c r="Q2280" i="16"/>
  <c r="Q2281" i="16"/>
  <c r="Q2282" i="16"/>
  <c r="Q2283" i="16"/>
  <c r="Q2284" i="16"/>
  <c r="Q2285" i="16"/>
  <c r="Q2286" i="16"/>
  <c r="Q2287" i="16"/>
  <c r="Q2288" i="16"/>
  <c r="Q2289" i="16"/>
  <c r="Q2290" i="16"/>
  <c r="Q2291" i="16"/>
  <c r="Q2292" i="16"/>
  <c r="Q2293" i="16"/>
  <c r="Q2294" i="16"/>
  <c r="Q2295" i="16"/>
  <c r="Q2296" i="16"/>
  <c r="Q2297" i="16"/>
  <c r="Q2298" i="16"/>
  <c r="Q2299" i="16"/>
  <c r="Q2300" i="16"/>
  <c r="Q2301" i="16"/>
  <c r="Q2302" i="16"/>
  <c r="Q2303" i="16"/>
  <c r="Q2304" i="16"/>
  <c r="Q2305" i="16"/>
  <c r="Q2306" i="16"/>
  <c r="Q2307" i="16"/>
  <c r="Q2308" i="16"/>
  <c r="Q2309" i="16"/>
  <c r="Q2310" i="16"/>
  <c r="Q2311" i="16"/>
  <c r="Q2312" i="16"/>
  <c r="Q2313" i="16"/>
  <c r="Q2314" i="16"/>
  <c r="Q2315" i="16"/>
  <c r="Q2316" i="16"/>
  <c r="Q2317" i="16"/>
  <c r="Q2318" i="16"/>
  <c r="Q2319" i="16"/>
  <c r="Q2320" i="16"/>
  <c r="Q2321" i="16"/>
  <c r="Q2322" i="16"/>
  <c r="Q2323" i="16"/>
  <c r="Q2324" i="16"/>
  <c r="Q2325" i="16"/>
  <c r="Q2326" i="16"/>
  <c r="Q2327" i="16"/>
  <c r="Q2328" i="16"/>
  <c r="Q2329" i="16"/>
  <c r="Q2330" i="16"/>
  <c r="Q2331" i="16"/>
  <c r="Q2332" i="16"/>
  <c r="Q2333" i="16"/>
  <c r="Q2334" i="16"/>
  <c r="Q2335" i="16"/>
  <c r="Q2336" i="16"/>
  <c r="Q2337" i="16"/>
  <c r="Q2338" i="16"/>
  <c r="Q2339" i="16"/>
  <c r="Q2340" i="16"/>
  <c r="Q2341" i="16"/>
  <c r="Q2342" i="16"/>
  <c r="Q2343" i="16"/>
  <c r="Q2344" i="16"/>
  <c r="Q2345" i="16"/>
  <c r="Q2346" i="16"/>
  <c r="Q2347" i="16"/>
  <c r="Q2348" i="16"/>
  <c r="Q2349" i="16"/>
  <c r="Q2350" i="16"/>
  <c r="Q2351" i="16"/>
  <c r="Q2352" i="16"/>
  <c r="Q2353" i="16"/>
  <c r="Q2354" i="16"/>
  <c r="Q2355" i="16"/>
  <c r="Q2356" i="16"/>
  <c r="Q2357" i="16"/>
  <c r="Q2358" i="16"/>
  <c r="Q2359" i="16"/>
  <c r="Q2360" i="16"/>
  <c r="Q2361" i="16"/>
  <c r="Q2362" i="16"/>
  <c r="Q2363" i="16"/>
  <c r="Q2364" i="16"/>
  <c r="Q2365" i="16"/>
  <c r="Q2366" i="16"/>
  <c r="Q2367" i="16"/>
  <c r="Q2368" i="16"/>
  <c r="Q2369" i="16"/>
  <c r="Q2370" i="16"/>
  <c r="Q2371" i="16"/>
  <c r="Q2372" i="16"/>
  <c r="Q2373" i="16"/>
  <c r="Q2374" i="16"/>
  <c r="Q2375" i="16"/>
  <c r="Q2376" i="16"/>
  <c r="Q2377" i="16"/>
  <c r="Q2378" i="16"/>
  <c r="Q2379" i="16"/>
  <c r="Q2380" i="16"/>
  <c r="Q2381" i="16"/>
  <c r="Q2382" i="16"/>
  <c r="Q2383" i="16"/>
  <c r="Q2384" i="16"/>
  <c r="Q2385" i="16"/>
  <c r="Q2386" i="16"/>
  <c r="Q2387" i="16"/>
  <c r="Q2388" i="16"/>
  <c r="Q2389" i="16"/>
  <c r="Q2390" i="16"/>
  <c r="Q2391" i="16"/>
  <c r="Q2392" i="16"/>
  <c r="Q2393" i="16"/>
  <c r="Q2394" i="16"/>
  <c r="Q2395" i="16"/>
  <c r="Q2396" i="16"/>
  <c r="Q2397" i="16"/>
  <c r="Q2398" i="16"/>
  <c r="Q2399" i="16"/>
  <c r="Q2400" i="16"/>
  <c r="Q2401" i="16"/>
  <c r="Q2402" i="16"/>
  <c r="Q2403" i="16"/>
  <c r="Q2404" i="16"/>
  <c r="Q2405" i="16"/>
  <c r="Q2406" i="16"/>
  <c r="Q2407" i="16"/>
  <c r="Q2408" i="16"/>
  <c r="Q2409" i="16"/>
  <c r="Q2410" i="16"/>
  <c r="Q2411" i="16"/>
  <c r="Q2412" i="16"/>
  <c r="Q2413" i="16"/>
  <c r="Q2414" i="16"/>
  <c r="Q2415" i="16"/>
  <c r="Q2416" i="16"/>
  <c r="Q2417" i="16"/>
  <c r="Q2418" i="16"/>
  <c r="Q2419" i="16"/>
  <c r="Q2420" i="16"/>
  <c r="Q2421" i="16"/>
  <c r="Q2422" i="16"/>
  <c r="Q2423" i="16"/>
  <c r="Q2424" i="16"/>
  <c r="Q2425" i="16"/>
  <c r="Q2426" i="16"/>
  <c r="Q2427" i="16"/>
  <c r="Q2428" i="16"/>
  <c r="Q2429" i="16"/>
  <c r="Q2430" i="16"/>
  <c r="Q2431" i="16"/>
  <c r="Q2432" i="16"/>
  <c r="Q2433" i="16"/>
  <c r="Q2434" i="16"/>
  <c r="Q2435" i="16"/>
  <c r="Q2436" i="16"/>
  <c r="Q2437" i="16"/>
  <c r="Q2438" i="16"/>
  <c r="Q2439" i="16"/>
  <c r="Q2440" i="16"/>
  <c r="Q2441" i="16"/>
  <c r="Q2442" i="16"/>
  <c r="Q2443" i="16"/>
  <c r="Q2444" i="16"/>
  <c r="Q2445" i="16"/>
  <c r="Q2446" i="16"/>
  <c r="Q2447" i="16"/>
  <c r="Q2448" i="16"/>
  <c r="Q2449" i="16"/>
  <c r="Q2450" i="16"/>
  <c r="Q2451" i="16"/>
  <c r="Q2452" i="16"/>
  <c r="Q2453" i="16"/>
  <c r="Q2454" i="16"/>
  <c r="Q2455" i="16"/>
  <c r="Q2456" i="16"/>
  <c r="Q2457" i="16"/>
  <c r="Q2458" i="16"/>
  <c r="Q2459" i="16"/>
  <c r="Q2460" i="16"/>
  <c r="Q2461" i="16"/>
  <c r="Q2462" i="16"/>
  <c r="Q2463" i="16"/>
  <c r="Q2464" i="16"/>
  <c r="Q2465" i="16"/>
  <c r="Q2466" i="16"/>
  <c r="Q2467" i="16"/>
  <c r="Q2468" i="16"/>
  <c r="Q2469" i="16"/>
  <c r="Q2470" i="16"/>
  <c r="Q2471" i="16"/>
  <c r="Q2472" i="16"/>
  <c r="Q2473" i="16"/>
  <c r="Q2474" i="16"/>
  <c r="Q2475" i="16"/>
  <c r="Q2476" i="16"/>
  <c r="Q2477" i="16"/>
  <c r="Q2478" i="16"/>
  <c r="Q2479" i="16"/>
  <c r="Q2480" i="16"/>
  <c r="Q2481" i="16"/>
  <c r="Q2482" i="16"/>
  <c r="Q2483" i="16"/>
  <c r="Q2484" i="16"/>
  <c r="Q2485" i="16"/>
  <c r="Q2486" i="16"/>
  <c r="Q2487" i="16"/>
  <c r="Q2488" i="16"/>
  <c r="Q2489" i="16"/>
  <c r="Q2490" i="16"/>
  <c r="Q2491" i="16"/>
  <c r="Q2492" i="16"/>
  <c r="Q2493" i="16"/>
  <c r="Q2494" i="16"/>
  <c r="Q2495" i="16"/>
  <c r="Q2496" i="16"/>
  <c r="Q2497" i="16"/>
  <c r="Q2498" i="16"/>
  <c r="Q2499" i="16"/>
  <c r="Q2500" i="16"/>
  <c r="Q2501" i="16"/>
  <c r="Q2502" i="16"/>
  <c r="Q2503" i="16"/>
  <c r="Q2504" i="16"/>
  <c r="Q2505" i="16"/>
  <c r="Q2506" i="16"/>
  <c r="Q2507" i="16"/>
  <c r="Q2508" i="16"/>
  <c r="Q2509" i="16"/>
  <c r="Q2510" i="16"/>
  <c r="Q2511" i="16"/>
  <c r="Q2512" i="16"/>
  <c r="Q2513" i="16"/>
  <c r="Q2514" i="16"/>
  <c r="Q2515" i="16"/>
  <c r="Q2516" i="16"/>
  <c r="Q2517" i="16"/>
  <c r="Q2518" i="16"/>
  <c r="Q2519" i="16"/>
  <c r="Q2520" i="16"/>
  <c r="Q2521" i="16"/>
  <c r="Q2522" i="16"/>
  <c r="Q2523" i="16"/>
  <c r="Q2524" i="16"/>
  <c r="Q2525" i="16"/>
  <c r="Q2526" i="16"/>
  <c r="Q2527" i="16"/>
  <c r="Q2528" i="16"/>
  <c r="Q2529" i="16"/>
  <c r="Q2530" i="16"/>
  <c r="Q2531" i="16"/>
  <c r="Q2532" i="16"/>
  <c r="Q2533" i="16"/>
  <c r="Q2534" i="16"/>
  <c r="Q2535" i="16"/>
  <c r="Q2536" i="16"/>
  <c r="Q2537" i="16"/>
  <c r="Q2538" i="16"/>
  <c r="Q2539" i="16"/>
  <c r="Q2540" i="16"/>
  <c r="Q2541" i="16"/>
  <c r="Q2542" i="16"/>
  <c r="Q2543" i="16"/>
  <c r="Q2544" i="16"/>
  <c r="Q2545" i="16"/>
  <c r="Q2546" i="16"/>
  <c r="Q2547" i="16"/>
  <c r="Q2548" i="16"/>
  <c r="Q2549" i="16"/>
  <c r="Q2550" i="16"/>
  <c r="Q2551" i="16"/>
  <c r="Q2552" i="16"/>
  <c r="Q2553" i="16"/>
  <c r="Q2554" i="16"/>
  <c r="Q2555" i="16"/>
  <c r="Q2556" i="16"/>
  <c r="Q2557" i="16"/>
  <c r="Q2558" i="16"/>
  <c r="Q2559" i="16"/>
  <c r="Q2560" i="16"/>
  <c r="Q2561" i="16"/>
  <c r="Q2562" i="16"/>
  <c r="Q2563" i="16"/>
  <c r="Q2564" i="16"/>
  <c r="Q2565" i="16"/>
  <c r="Q2566" i="16"/>
  <c r="Q2567" i="16"/>
  <c r="Q2568" i="16"/>
  <c r="Q2569" i="16"/>
  <c r="Q2570" i="16"/>
  <c r="Q2571" i="16"/>
  <c r="Q2572" i="16"/>
  <c r="Q2573" i="16"/>
  <c r="Q2574" i="16"/>
  <c r="Q2575" i="16"/>
  <c r="Q2576" i="16"/>
  <c r="Q2577" i="16"/>
  <c r="Q2578" i="16"/>
  <c r="Q2579" i="16"/>
  <c r="Q2580" i="16"/>
  <c r="Q2581" i="16"/>
  <c r="Q2582" i="16"/>
  <c r="Q2583" i="16"/>
  <c r="Q2584" i="16"/>
  <c r="Q2585" i="16"/>
  <c r="Q2586" i="16"/>
  <c r="Q2587" i="16"/>
  <c r="Q2588" i="16"/>
  <c r="Q2589" i="16"/>
  <c r="Q2590" i="16"/>
  <c r="Q2591" i="16"/>
  <c r="Q2592" i="16"/>
  <c r="Q2593" i="16"/>
  <c r="Q2594" i="16"/>
  <c r="Q2595" i="16"/>
  <c r="Q2596" i="16"/>
  <c r="Q2597" i="16"/>
  <c r="Q2598" i="16"/>
  <c r="Q2599" i="16"/>
  <c r="Q2600" i="16"/>
  <c r="Q2601" i="16"/>
  <c r="Q2602" i="16"/>
  <c r="Q2603" i="16"/>
  <c r="Q2604" i="16"/>
  <c r="Q2605" i="16"/>
  <c r="Q2606" i="16"/>
  <c r="Q2607" i="16"/>
  <c r="Q2608" i="16"/>
  <c r="Q2609" i="16"/>
  <c r="Q2610" i="16"/>
  <c r="Q2611" i="16"/>
  <c r="Q2612" i="16"/>
  <c r="Q2613" i="16"/>
  <c r="Q2614" i="16"/>
  <c r="Q2615" i="16"/>
  <c r="Q2616" i="16"/>
  <c r="Q2617" i="16"/>
  <c r="Q2618" i="16"/>
  <c r="Q2619" i="16"/>
  <c r="Q2620" i="16"/>
  <c r="Q2621" i="16"/>
  <c r="Q2622" i="16"/>
  <c r="Q2623" i="16"/>
  <c r="Q2624" i="16"/>
  <c r="Q2625" i="16"/>
  <c r="Q2626" i="16"/>
  <c r="Q2627" i="16"/>
  <c r="Q2628" i="16"/>
  <c r="Q2629" i="16"/>
  <c r="Q2630" i="16"/>
  <c r="Q2631" i="16"/>
  <c r="Q2632" i="16"/>
  <c r="Q2633" i="16"/>
  <c r="Q2634" i="16"/>
  <c r="Q2635" i="16"/>
  <c r="Q2636" i="16"/>
  <c r="Q2637" i="16"/>
  <c r="Q2638" i="16"/>
  <c r="Q2639" i="16"/>
  <c r="Q2640" i="16"/>
  <c r="Q2641" i="16"/>
  <c r="Q2642" i="16"/>
  <c r="Q2643" i="16"/>
  <c r="Q2644" i="16"/>
  <c r="Q2645" i="16"/>
  <c r="Q2646" i="16"/>
  <c r="Q2647" i="16"/>
  <c r="Q2648" i="16"/>
  <c r="Q2649" i="16"/>
  <c r="Q2650" i="16"/>
  <c r="Q2651" i="16"/>
  <c r="Q2652" i="16"/>
  <c r="Q2653" i="16"/>
  <c r="Q2654" i="16"/>
  <c r="Q2655" i="16"/>
  <c r="Q2656" i="16"/>
  <c r="Q2657" i="16"/>
  <c r="Q2658" i="16"/>
  <c r="Q2659" i="16"/>
  <c r="Q2660" i="16"/>
  <c r="Q2661" i="16"/>
  <c r="Q2662" i="16"/>
  <c r="Q2663" i="16"/>
  <c r="Q2664" i="16"/>
  <c r="Q2665" i="16"/>
  <c r="Q2666" i="16"/>
  <c r="Q2667" i="16"/>
  <c r="Q2668" i="16"/>
  <c r="Q2669" i="16"/>
  <c r="Q2670" i="16"/>
  <c r="Q2671" i="16"/>
  <c r="Q2672" i="16"/>
  <c r="Q2673" i="16"/>
  <c r="Q2674" i="16"/>
  <c r="Q2675" i="16"/>
  <c r="Q2676" i="16"/>
  <c r="Q2677" i="16"/>
  <c r="Q2678" i="16"/>
  <c r="Q2679" i="16"/>
  <c r="Q2680" i="16"/>
  <c r="Q2681" i="16"/>
  <c r="Q2682" i="16"/>
  <c r="Q2683" i="16"/>
  <c r="Q2684" i="16"/>
  <c r="Q2685" i="16"/>
  <c r="Q2686" i="16"/>
  <c r="Q2687" i="16"/>
  <c r="Q2688" i="16"/>
  <c r="Q2689" i="16"/>
  <c r="Q2690" i="16"/>
  <c r="Q2691" i="16"/>
  <c r="Q2692" i="16"/>
  <c r="Q2693" i="16"/>
  <c r="Q2694" i="16"/>
  <c r="Q2695" i="16"/>
  <c r="Q2696" i="16"/>
  <c r="Q2697" i="16"/>
  <c r="Q2698" i="16"/>
  <c r="Q2699" i="16"/>
  <c r="Q2700" i="16"/>
  <c r="Q2701" i="16"/>
  <c r="Q2702" i="16"/>
  <c r="Q2703" i="16"/>
  <c r="Q2704" i="16"/>
  <c r="Q2705" i="16"/>
  <c r="Q2706" i="16"/>
  <c r="Q2707" i="16"/>
  <c r="Q2708" i="16"/>
  <c r="Q2709" i="16"/>
  <c r="Q2710" i="16"/>
  <c r="Q2711" i="16"/>
  <c r="Q2712" i="16"/>
  <c r="Q2713" i="16"/>
  <c r="Q2714" i="16"/>
  <c r="Q2715" i="16"/>
  <c r="Q2716" i="16"/>
  <c r="Q2717" i="16"/>
  <c r="Q2718" i="16"/>
  <c r="Q2719" i="16"/>
  <c r="Q2720" i="16"/>
  <c r="Q2721" i="16"/>
  <c r="Q2722" i="16"/>
  <c r="Q2723" i="16"/>
  <c r="Q2724" i="16"/>
  <c r="Q2725" i="16"/>
  <c r="Q2726" i="16"/>
  <c r="Q2727" i="16"/>
  <c r="Q2728" i="16"/>
  <c r="Q2729" i="16"/>
  <c r="Q2730" i="16"/>
  <c r="Q2731" i="16"/>
  <c r="Q2732" i="16"/>
  <c r="Q2733" i="16"/>
  <c r="Q2734" i="16"/>
  <c r="Q2735" i="16"/>
  <c r="Q2736" i="16"/>
  <c r="Q2737" i="16"/>
  <c r="Q2738" i="16"/>
  <c r="Q2739" i="16"/>
  <c r="Q2740" i="16"/>
  <c r="Q2741" i="16"/>
  <c r="Q2742" i="16"/>
  <c r="Q2743" i="16"/>
  <c r="Q2744" i="16"/>
  <c r="Q2745" i="16"/>
  <c r="Q2746" i="16"/>
  <c r="Q2747" i="16"/>
  <c r="Q2748" i="16"/>
  <c r="Q2749" i="16"/>
  <c r="Q2750" i="16"/>
  <c r="Q2751" i="16"/>
  <c r="Q2752" i="16"/>
  <c r="Q2753" i="16"/>
  <c r="Q2754" i="16"/>
  <c r="Q2755" i="16"/>
  <c r="Q2756" i="16"/>
  <c r="Q2757" i="16"/>
  <c r="Q2758" i="16"/>
  <c r="Q2759" i="16"/>
  <c r="Q2760" i="16"/>
  <c r="Q2761" i="16"/>
  <c r="Q2762" i="16"/>
  <c r="Q2763" i="16"/>
  <c r="Q2764" i="16"/>
  <c r="Q2765" i="16"/>
  <c r="Q2766" i="16"/>
  <c r="Q2767" i="16"/>
  <c r="Q2768" i="16"/>
  <c r="Q2769" i="16"/>
  <c r="Q2770" i="16"/>
  <c r="Q2771" i="16"/>
  <c r="Q2772" i="16"/>
  <c r="Q2773" i="16"/>
  <c r="Q2774" i="16"/>
  <c r="Q2775" i="16"/>
  <c r="Q2776" i="16"/>
  <c r="Q2777" i="16"/>
  <c r="Q2778" i="16"/>
  <c r="Q2779" i="16"/>
  <c r="Q2780" i="16"/>
  <c r="Q2781" i="16"/>
  <c r="Q2782" i="16"/>
  <c r="Q2783" i="16"/>
  <c r="Q2784" i="16"/>
  <c r="Q2785" i="16"/>
  <c r="Q2786" i="16"/>
  <c r="Q2787" i="16"/>
  <c r="Q2788" i="16"/>
  <c r="Q2789" i="16"/>
  <c r="Q2790" i="16"/>
  <c r="Q2791" i="16"/>
  <c r="Q2792" i="16"/>
  <c r="Q2793" i="16"/>
  <c r="Q2794" i="16"/>
  <c r="Q2795" i="16"/>
  <c r="Q2796" i="16"/>
  <c r="Q2797" i="16"/>
  <c r="Q2798" i="16"/>
  <c r="Q2799" i="16"/>
  <c r="Q2800" i="16"/>
  <c r="Q2801" i="16"/>
  <c r="Q2802" i="16"/>
  <c r="Q2803" i="16"/>
  <c r="Q2804" i="16"/>
  <c r="Q2805" i="16"/>
  <c r="Q2806" i="16"/>
  <c r="Q2807" i="16"/>
  <c r="Q2808" i="16"/>
  <c r="Q2809" i="16"/>
  <c r="Q2810" i="16"/>
  <c r="Q2811" i="16"/>
  <c r="Q2812" i="16"/>
  <c r="Q2813" i="16"/>
  <c r="Q2814" i="16"/>
  <c r="Q2815" i="16"/>
  <c r="Q2816" i="16"/>
  <c r="Q2817" i="16"/>
  <c r="Q2818" i="16"/>
  <c r="Q2819" i="16"/>
  <c r="Q2820" i="16"/>
  <c r="Q2821" i="16"/>
  <c r="Q2822" i="16"/>
  <c r="Q2823" i="16"/>
  <c r="Q2824" i="16"/>
  <c r="Q2825" i="16"/>
  <c r="Q2826" i="16"/>
  <c r="Q2827" i="16"/>
  <c r="Q2828" i="16"/>
  <c r="Q2829" i="16"/>
  <c r="Q2830" i="16"/>
  <c r="Q2831" i="16"/>
  <c r="Q2832" i="16"/>
  <c r="Q2833" i="16"/>
  <c r="Q2834" i="16"/>
  <c r="Q2835" i="16"/>
  <c r="Q2836" i="16"/>
  <c r="Q2837" i="16"/>
  <c r="Q2838" i="16"/>
  <c r="Q2839" i="16"/>
  <c r="Q2840" i="16"/>
  <c r="Q2841" i="16"/>
  <c r="Q2842" i="16"/>
  <c r="Q2843" i="16"/>
  <c r="Q2844" i="16"/>
  <c r="Q2845" i="16"/>
  <c r="Q2846" i="16"/>
  <c r="Q2847" i="16"/>
  <c r="Q2848" i="16"/>
  <c r="Q2849" i="16"/>
  <c r="Q2850" i="16"/>
  <c r="Q2851" i="16"/>
  <c r="Q2852" i="16"/>
  <c r="Q2853" i="16"/>
  <c r="Q2854" i="16"/>
  <c r="Q2855" i="16"/>
  <c r="Q2856" i="16"/>
  <c r="Q2857" i="16"/>
  <c r="Q2858" i="16"/>
  <c r="Q2859" i="16"/>
  <c r="Q2860" i="16"/>
  <c r="Q2861" i="16"/>
  <c r="Q2862" i="16"/>
  <c r="Q2863" i="16"/>
  <c r="Q2864" i="16"/>
  <c r="Q2865" i="16"/>
  <c r="Q2866" i="16"/>
  <c r="Q2867" i="16"/>
  <c r="Q2868" i="16"/>
  <c r="Q2869" i="16"/>
  <c r="Q2870" i="16"/>
  <c r="Q2871" i="16"/>
  <c r="Q2872" i="16"/>
  <c r="Q2873" i="16"/>
  <c r="Q2874" i="16"/>
  <c r="Q2875" i="16"/>
  <c r="Q2876" i="16"/>
  <c r="Q2877" i="16"/>
  <c r="Q2878" i="16"/>
  <c r="Q2879" i="16"/>
  <c r="Q2880" i="16"/>
  <c r="Q2881" i="16"/>
  <c r="Q2882" i="16"/>
  <c r="Q2883" i="16"/>
  <c r="Q2884" i="16"/>
  <c r="Q2885" i="16"/>
  <c r="Q2886" i="16"/>
  <c r="Q2887" i="16"/>
  <c r="Q2888" i="16"/>
  <c r="Q2889" i="16"/>
  <c r="Q2890" i="16"/>
  <c r="Q2891" i="16"/>
  <c r="Q2892" i="16"/>
  <c r="Q2893" i="16"/>
  <c r="Q2894" i="16"/>
  <c r="Q2895" i="16"/>
  <c r="Q2896" i="16"/>
  <c r="Q2897" i="16"/>
  <c r="Q2898" i="16"/>
  <c r="Q2899" i="16"/>
  <c r="Q2900" i="16"/>
  <c r="Q2901" i="16"/>
  <c r="Q2902" i="16"/>
  <c r="Q2903" i="16"/>
  <c r="Q2904" i="16"/>
  <c r="Q2905" i="16"/>
  <c r="Q2906" i="16"/>
  <c r="Q2907" i="16"/>
  <c r="Q2908" i="16"/>
  <c r="Q2909" i="16"/>
  <c r="Q2910" i="16"/>
  <c r="Q2911" i="16"/>
  <c r="Q2912" i="16"/>
  <c r="Q2913" i="16"/>
  <c r="Q2914" i="16"/>
  <c r="Q2915" i="16"/>
  <c r="Q2916" i="16"/>
  <c r="Q2917" i="16"/>
  <c r="Q2918" i="16"/>
  <c r="Q2919" i="16"/>
  <c r="Q2920" i="16"/>
  <c r="Q2921" i="16"/>
  <c r="Q2922" i="16"/>
  <c r="Q2923" i="16"/>
  <c r="Q2924" i="16"/>
  <c r="Q2925" i="16"/>
  <c r="Q2926" i="16"/>
  <c r="Q2927" i="16"/>
  <c r="Q2928" i="16"/>
  <c r="Q2929" i="16"/>
  <c r="Q2930" i="16"/>
  <c r="Q2931" i="16"/>
  <c r="Q2932" i="16"/>
  <c r="Q2933" i="16"/>
  <c r="Q2934" i="16"/>
  <c r="Q2935" i="16"/>
  <c r="Q2936" i="16"/>
  <c r="Q2937" i="16"/>
  <c r="Q2938" i="16"/>
  <c r="Q2939" i="16"/>
  <c r="Q2940" i="16"/>
  <c r="Q2941" i="16"/>
  <c r="Q2942" i="16"/>
  <c r="Q2943" i="16"/>
  <c r="Q2944" i="16"/>
  <c r="Q2945" i="16"/>
  <c r="Q2946" i="16"/>
  <c r="Q2947" i="16"/>
  <c r="Q2948" i="16"/>
  <c r="Q2949" i="16"/>
  <c r="Q2950" i="16"/>
  <c r="Q2951" i="16"/>
  <c r="Q2952" i="16"/>
  <c r="Q2953" i="16"/>
  <c r="Q2954" i="16"/>
  <c r="Q2955" i="16"/>
  <c r="Q2956" i="16"/>
  <c r="Q2957" i="16"/>
  <c r="Q2958" i="16"/>
  <c r="Q2959" i="16"/>
  <c r="Q2960" i="16"/>
  <c r="Q2961" i="16"/>
  <c r="Q2962" i="16"/>
  <c r="Q2963" i="16"/>
  <c r="Q2964" i="16"/>
  <c r="Q2965" i="16"/>
  <c r="Q2966" i="16"/>
  <c r="Q2967" i="16"/>
  <c r="Q2968" i="16"/>
  <c r="Q2969" i="16"/>
  <c r="Q2970" i="16"/>
  <c r="Q2971" i="16"/>
  <c r="Q2972" i="16"/>
  <c r="Q2973" i="16"/>
  <c r="Q2974" i="16"/>
  <c r="Q2975" i="16"/>
  <c r="Q2976" i="16"/>
  <c r="Q2977" i="16"/>
  <c r="Q2978" i="16"/>
  <c r="Q2979" i="16"/>
  <c r="Q2980" i="16"/>
  <c r="Q2981" i="16"/>
  <c r="Q2982" i="16"/>
  <c r="Q2983" i="16"/>
  <c r="Q2984" i="16"/>
  <c r="Q2985" i="16"/>
  <c r="Q2986" i="16"/>
  <c r="Q2987" i="16"/>
  <c r="Q2988" i="16"/>
  <c r="Q2989" i="16"/>
  <c r="Q2990" i="16"/>
  <c r="Q2991" i="16"/>
  <c r="Q2992" i="16"/>
  <c r="Q2993" i="16"/>
  <c r="Q2994" i="16"/>
  <c r="Q2995" i="16"/>
  <c r="Q2996" i="16"/>
  <c r="Q2997" i="16"/>
  <c r="Q2998" i="16"/>
  <c r="Q2999" i="16"/>
  <c r="Q3000" i="16"/>
  <c r="Q3001" i="16"/>
  <c r="Q3002" i="16"/>
  <c r="Q3003" i="16"/>
  <c r="Q3004" i="16"/>
  <c r="Q3005" i="16"/>
  <c r="Q3006" i="16"/>
  <c r="Q3007" i="16"/>
  <c r="Q3008" i="16"/>
  <c r="Q3009" i="16"/>
  <c r="Q3010" i="16"/>
  <c r="Q3011" i="16"/>
  <c r="Q3012" i="16"/>
  <c r="Q3013" i="16"/>
  <c r="Q3014" i="16"/>
  <c r="Q3015" i="16"/>
  <c r="Q3016" i="16"/>
  <c r="Q3017" i="16"/>
  <c r="Q3018" i="16"/>
  <c r="Q3019" i="16"/>
  <c r="Q3020" i="16"/>
  <c r="Q3021" i="16"/>
  <c r="Q3022" i="16"/>
  <c r="Q3023" i="16"/>
  <c r="Q3024" i="16"/>
  <c r="Q3025" i="16"/>
  <c r="Q3026" i="16"/>
  <c r="Q3027" i="16"/>
  <c r="Q3028" i="16"/>
  <c r="Q3029" i="16"/>
  <c r="Q3030" i="16"/>
  <c r="Q3031" i="16"/>
  <c r="Q3032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P2017" i="16"/>
  <c r="P2018" i="16"/>
  <c r="P2019" i="16"/>
  <c r="P2020" i="16"/>
  <c r="P2021" i="16"/>
  <c r="P2022" i="16"/>
  <c r="P2023" i="16"/>
  <c r="P2024" i="16"/>
  <c r="P2025" i="16"/>
  <c r="P2026" i="16"/>
  <c r="P2027" i="16"/>
  <c r="P2028" i="16"/>
  <c r="P2029" i="16"/>
  <c r="P2030" i="16"/>
  <c r="P2031" i="16"/>
  <c r="P2032" i="16"/>
  <c r="P2033" i="16"/>
  <c r="P2034" i="16"/>
  <c r="P2035" i="16"/>
  <c r="P2036" i="16"/>
  <c r="P2037" i="16"/>
  <c r="P2038" i="16"/>
  <c r="P2039" i="16"/>
  <c r="P2040" i="16"/>
  <c r="P2041" i="16"/>
  <c r="P2042" i="16"/>
  <c r="P2043" i="16"/>
  <c r="P2044" i="16"/>
  <c r="P2045" i="16"/>
  <c r="P2046" i="16"/>
  <c r="P2047" i="16"/>
  <c r="P2048" i="16"/>
  <c r="P2049" i="16"/>
  <c r="P2050" i="16"/>
  <c r="P2051" i="16"/>
  <c r="P2052" i="16"/>
  <c r="P2053" i="16"/>
  <c r="P2054" i="16"/>
  <c r="P2055" i="16"/>
  <c r="P2056" i="16"/>
  <c r="P2057" i="16"/>
  <c r="P2058" i="16"/>
  <c r="P2059" i="16"/>
  <c r="P2060" i="16"/>
  <c r="P2061" i="16"/>
  <c r="P2062" i="16"/>
  <c r="P2063" i="16"/>
  <c r="P2064" i="16"/>
  <c r="P2065" i="16"/>
  <c r="P2066" i="16"/>
  <c r="P2067" i="16"/>
  <c r="P2068" i="16"/>
  <c r="P2069" i="16"/>
  <c r="P2070" i="16"/>
  <c r="P2071" i="16"/>
  <c r="P2072" i="16"/>
  <c r="P2073" i="16"/>
  <c r="P2074" i="16"/>
  <c r="P2075" i="16"/>
  <c r="P2076" i="16"/>
  <c r="P2077" i="16"/>
  <c r="P2078" i="16"/>
  <c r="P2079" i="16"/>
  <c r="P2080" i="16"/>
  <c r="P2081" i="16"/>
  <c r="P2082" i="16"/>
  <c r="P2083" i="16"/>
  <c r="P2084" i="16"/>
  <c r="P2085" i="16"/>
  <c r="P2086" i="16"/>
  <c r="P2087" i="16"/>
  <c r="P2088" i="16"/>
  <c r="P2089" i="16"/>
  <c r="P2090" i="16"/>
  <c r="P2091" i="16"/>
  <c r="P2092" i="16"/>
  <c r="P2093" i="16"/>
  <c r="P2094" i="16"/>
  <c r="P2095" i="16"/>
  <c r="P2096" i="16"/>
  <c r="P2097" i="16"/>
  <c r="P2098" i="16"/>
  <c r="P2099" i="16"/>
  <c r="P2100" i="16"/>
  <c r="P2101" i="16"/>
  <c r="P2102" i="16"/>
  <c r="P2103" i="16"/>
  <c r="P2104" i="16"/>
  <c r="P2105" i="16"/>
  <c r="P2106" i="16"/>
  <c r="P2107" i="16"/>
  <c r="P2108" i="16"/>
  <c r="P2109" i="16"/>
  <c r="P2110" i="16"/>
  <c r="P2111" i="16"/>
  <c r="P2112" i="16"/>
  <c r="P2113" i="16"/>
  <c r="P2114" i="16"/>
  <c r="P2115" i="16"/>
  <c r="P2116" i="16"/>
  <c r="P2117" i="16"/>
  <c r="P2118" i="16"/>
  <c r="P2119" i="16"/>
  <c r="P2120" i="16"/>
  <c r="P2121" i="16"/>
  <c r="P2122" i="16"/>
  <c r="P2123" i="16"/>
  <c r="P2124" i="16"/>
  <c r="P2125" i="16"/>
  <c r="P2126" i="16"/>
  <c r="P2127" i="16"/>
  <c r="P2128" i="16"/>
  <c r="P2129" i="16"/>
  <c r="P2130" i="16"/>
  <c r="P2131" i="16"/>
  <c r="P2132" i="16"/>
  <c r="P2133" i="16"/>
  <c r="P2134" i="16"/>
  <c r="P2135" i="16"/>
  <c r="P2136" i="16"/>
  <c r="P2137" i="16"/>
  <c r="P2138" i="16"/>
  <c r="P2139" i="16"/>
  <c r="P2140" i="16"/>
  <c r="P2141" i="16"/>
  <c r="P2142" i="16"/>
  <c r="P2143" i="16"/>
  <c r="P2144" i="16"/>
  <c r="P2145" i="16"/>
  <c r="P2146" i="16"/>
  <c r="P2147" i="16"/>
  <c r="P2148" i="16"/>
  <c r="P2149" i="16"/>
  <c r="P2150" i="16"/>
  <c r="P2151" i="16"/>
  <c r="P2152" i="16"/>
  <c r="P2153" i="16"/>
  <c r="P2154" i="16"/>
  <c r="P2155" i="16"/>
  <c r="P2156" i="16"/>
  <c r="P2157" i="16"/>
  <c r="P2158" i="16"/>
  <c r="P2159" i="16"/>
  <c r="P2160" i="16"/>
  <c r="P2161" i="16"/>
  <c r="P2162" i="16"/>
  <c r="P2163" i="16"/>
  <c r="P2164" i="16"/>
  <c r="P2165" i="16"/>
  <c r="P2166" i="16"/>
  <c r="P2167" i="16"/>
  <c r="P2168" i="16"/>
  <c r="P2169" i="16"/>
  <c r="P2170" i="16"/>
  <c r="P2171" i="16"/>
  <c r="P2172" i="16"/>
  <c r="P2173" i="16"/>
  <c r="P2174" i="16"/>
  <c r="P2175" i="16"/>
  <c r="P2176" i="16"/>
  <c r="P2177" i="16"/>
  <c r="P2178" i="16"/>
  <c r="P2179" i="16"/>
  <c r="P2180" i="16"/>
  <c r="P2181" i="16"/>
  <c r="P2182" i="16"/>
  <c r="P2183" i="16"/>
  <c r="P2184" i="16"/>
  <c r="P2185" i="16"/>
  <c r="P2186" i="16"/>
  <c r="P2187" i="16"/>
  <c r="P2188" i="16"/>
  <c r="P2189" i="16"/>
  <c r="P2190" i="16"/>
  <c r="P2191" i="16"/>
  <c r="P2192" i="16"/>
  <c r="P2193" i="16"/>
  <c r="P2194" i="16"/>
  <c r="P2195" i="16"/>
  <c r="P2196" i="16"/>
  <c r="P2197" i="16"/>
  <c r="P2198" i="16"/>
  <c r="P2199" i="16"/>
  <c r="P2200" i="16"/>
  <c r="P2201" i="16"/>
  <c r="P2202" i="16"/>
  <c r="P2203" i="16"/>
  <c r="P2204" i="16"/>
  <c r="P2205" i="16"/>
  <c r="P2206" i="16"/>
  <c r="P2207" i="16"/>
  <c r="P2208" i="16"/>
  <c r="P2209" i="16"/>
  <c r="P2210" i="16"/>
  <c r="P2211" i="16"/>
  <c r="P2212" i="16"/>
  <c r="P2213" i="16"/>
  <c r="P2214" i="16"/>
  <c r="P2215" i="16"/>
  <c r="P2216" i="16"/>
  <c r="P2217" i="16"/>
  <c r="P2218" i="16"/>
  <c r="P2219" i="16"/>
  <c r="P2220" i="16"/>
  <c r="P2221" i="16"/>
  <c r="P2222" i="16"/>
  <c r="P2223" i="16"/>
  <c r="P2224" i="16"/>
  <c r="P2225" i="16"/>
  <c r="P2226" i="16"/>
  <c r="P2227" i="16"/>
  <c r="P2228" i="16"/>
  <c r="P2229" i="16"/>
  <c r="P2230" i="16"/>
  <c r="P2231" i="16"/>
  <c r="P2232" i="16"/>
  <c r="P2233" i="16"/>
  <c r="P2234" i="16"/>
  <c r="P2235" i="16"/>
  <c r="P2236" i="16"/>
  <c r="P2237" i="16"/>
  <c r="P2238" i="16"/>
  <c r="P2239" i="16"/>
  <c r="P2240" i="16"/>
  <c r="P2241" i="16"/>
  <c r="P2242" i="16"/>
  <c r="P2243" i="16"/>
  <c r="P2244" i="16"/>
  <c r="P2245" i="16"/>
  <c r="P2246" i="16"/>
  <c r="P2247" i="16"/>
  <c r="P2248" i="16"/>
  <c r="P2249" i="16"/>
  <c r="P2250" i="16"/>
  <c r="P2251" i="16"/>
  <c r="P2252" i="16"/>
  <c r="P2253" i="16"/>
  <c r="P2254" i="16"/>
  <c r="P2255" i="16"/>
  <c r="P2256" i="16"/>
  <c r="P2257" i="16"/>
  <c r="P2258" i="16"/>
  <c r="P2259" i="16"/>
  <c r="P2260" i="16"/>
  <c r="P2261" i="16"/>
  <c r="P2262" i="16"/>
  <c r="P2263" i="16"/>
  <c r="P2264" i="16"/>
  <c r="P2265" i="16"/>
  <c r="P2266" i="16"/>
  <c r="P2267" i="16"/>
  <c r="P2268" i="16"/>
  <c r="P2269" i="16"/>
  <c r="P2270" i="16"/>
  <c r="P2271" i="16"/>
  <c r="P2272" i="16"/>
  <c r="P2273" i="16"/>
  <c r="P2274" i="16"/>
  <c r="P2275" i="16"/>
  <c r="P2276" i="16"/>
  <c r="P2277" i="16"/>
  <c r="P2278" i="16"/>
  <c r="P2279" i="16"/>
  <c r="P2280" i="16"/>
  <c r="P2281" i="16"/>
  <c r="P2282" i="16"/>
  <c r="P2283" i="16"/>
  <c r="P2284" i="16"/>
  <c r="P2285" i="16"/>
  <c r="P2286" i="16"/>
  <c r="P2287" i="16"/>
  <c r="P2288" i="16"/>
  <c r="P2289" i="16"/>
  <c r="P2290" i="16"/>
  <c r="P2291" i="16"/>
  <c r="P2292" i="16"/>
  <c r="P2293" i="16"/>
  <c r="P2294" i="16"/>
  <c r="P2295" i="16"/>
  <c r="P2296" i="16"/>
  <c r="P2297" i="16"/>
  <c r="P2298" i="16"/>
  <c r="P2299" i="16"/>
  <c r="P2300" i="16"/>
  <c r="P2301" i="16"/>
  <c r="P2302" i="16"/>
  <c r="P2303" i="16"/>
  <c r="P2304" i="16"/>
  <c r="P2305" i="16"/>
  <c r="P2306" i="16"/>
  <c r="P2307" i="16"/>
  <c r="P2308" i="16"/>
  <c r="P2309" i="16"/>
  <c r="P2310" i="16"/>
  <c r="P2311" i="16"/>
  <c r="P2312" i="16"/>
  <c r="P2313" i="16"/>
  <c r="P2314" i="16"/>
  <c r="P2315" i="16"/>
  <c r="P2316" i="16"/>
  <c r="P2317" i="16"/>
  <c r="P2318" i="16"/>
  <c r="P2319" i="16"/>
  <c r="P2320" i="16"/>
  <c r="P2321" i="16"/>
  <c r="P2322" i="16"/>
  <c r="P2323" i="16"/>
  <c r="P2324" i="16"/>
  <c r="P2325" i="16"/>
  <c r="P2326" i="16"/>
  <c r="P2327" i="16"/>
  <c r="P2328" i="16"/>
  <c r="P2329" i="16"/>
  <c r="P2330" i="16"/>
  <c r="P2331" i="16"/>
  <c r="P2332" i="16"/>
  <c r="P2333" i="16"/>
  <c r="P2334" i="16"/>
  <c r="P2335" i="16"/>
  <c r="P2336" i="16"/>
  <c r="P2337" i="16"/>
  <c r="P2338" i="16"/>
  <c r="P2339" i="16"/>
  <c r="P2340" i="16"/>
  <c r="P2341" i="16"/>
  <c r="P2342" i="16"/>
  <c r="P2343" i="16"/>
  <c r="P2344" i="16"/>
  <c r="P2345" i="16"/>
  <c r="P2346" i="16"/>
  <c r="P2347" i="16"/>
  <c r="P2348" i="16"/>
  <c r="P2349" i="16"/>
  <c r="P2350" i="16"/>
  <c r="P2351" i="16"/>
  <c r="P2352" i="16"/>
  <c r="P2353" i="16"/>
  <c r="P2354" i="16"/>
  <c r="P2355" i="16"/>
  <c r="P2356" i="16"/>
  <c r="P2357" i="16"/>
  <c r="P2358" i="16"/>
  <c r="P2359" i="16"/>
  <c r="P2360" i="16"/>
  <c r="P2361" i="16"/>
  <c r="P2362" i="16"/>
  <c r="P2363" i="16"/>
  <c r="P2364" i="16"/>
  <c r="P2365" i="16"/>
  <c r="P2366" i="16"/>
  <c r="P2367" i="16"/>
  <c r="P2368" i="16"/>
  <c r="P2369" i="16"/>
  <c r="P2370" i="16"/>
  <c r="P2371" i="16"/>
  <c r="P2372" i="16"/>
  <c r="P2373" i="16"/>
  <c r="P2374" i="16"/>
  <c r="P2375" i="16"/>
  <c r="P2376" i="16"/>
  <c r="P2377" i="16"/>
  <c r="P2378" i="16"/>
  <c r="P2379" i="16"/>
  <c r="P2380" i="16"/>
  <c r="P2381" i="16"/>
  <c r="P2382" i="16"/>
  <c r="P2383" i="16"/>
  <c r="P2384" i="16"/>
  <c r="P2385" i="16"/>
  <c r="P2386" i="16"/>
  <c r="P2387" i="16"/>
  <c r="P2388" i="16"/>
  <c r="P2389" i="16"/>
  <c r="P2390" i="16"/>
  <c r="P2391" i="16"/>
  <c r="P2392" i="16"/>
  <c r="P2393" i="16"/>
  <c r="P2394" i="16"/>
  <c r="P2395" i="16"/>
  <c r="P2396" i="16"/>
  <c r="P2397" i="16"/>
  <c r="P2398" i="16"/>
  <c r="P2399" i="16"/>
  <c r="P2400" i="16"/>
  <c r="P2401" i="16"/>
  <c r="P2402" i="16"/>
  <c r="P2403" i="16"/>
  <c r="P2404" i="16"/>
  <c r="P2405" i="16"/>
  <c r="P2406" i="16"/>
  <c r="P2407" i="16"/>
  <c r="P2408" i="16"/>
  <c r="P2409" i="16"/>
  <c r="P2410" i="16"/>
  <c r="P2411" i="16"/>
  <c r="P2412" i="16"/>
  <c r="P2413" i="16"/>
  <c r="P2414" i="16"/>
  <c r="P2415" i="16"/>
  <c r="P2416" i="16"/>
  <c r="P2417" i="16"/>
  <c r="P2418" i="16"/>
  <c r="P2419" i="16"/>
  <c r="P2420" i="16"/>
  <c r="P2421" i="16"/>
  <c r="P2422" i="16"/>
  <c r="P2423" i="16"/>
  <c r="P2424" i="16"/>
  <c r="P2425" i="16"/>
  <c r="P2426" i="16"/>
  <c r="P2427" i="16"/>
  <c r="P2428" i="16"/>
  <c r="P2429" i="16"/>
  <c r="P2430" i="16"/>
  <c r="P2431" i="16"/>
  <c r="P2432" i="16"/>
  <c r="P2433" i="16"/>
  <c r="P2434" i="16"/>
  <c r="P2435" i="16"/>
  <c r="P2436" i="16"/>
  <c r="P2437" i="16"/>
  <c r="P2438" i="16"/>
  <c r="P2439" i="16"/>
  <c r="P2440" i="16"/>
  <c r="P2441" i="16"/>
  <c r="P2442" i="16"/>
  <c r="P2443" i="16"/>
  <c r="P2444" i="16"/>
  <c r="P2445" i="16"/>
  <c r="P2446" i="16"/>
  <c r="P2447" i="16"/>
  <c r="P2448" i="16"/>
  <c r="P2449" i="16"/>
  <c r="P2450" i="16"/>
  <c r="P2451" i="16"/>
  <c r="P2452" i="16"/>
  <c r="P2453" i="16"/>
  <c r="P2454" i="16"/>
  <c r="P2455" i="16"/>
  <c r="P2456" i="16"/>
  <c r="P2457" i="16"/>
  <c r="P2458" i="16"/>
  <c r="P2459" i="16"/>
  <c r="P2460" i="16"/>
  <c r="P2461" i="16"/>
  <c r="P2462" i="16"/>
  <c r="P2463" i="16"/>
  <c r="P2464" i="16"/>
  <c r="P2465" i="16"/>
  <c r="P2466" i="16"/>
  <c r="P2467" i="16"/>
  <c r="P2468" i="16"/>
  <c r="P2469" i="16"/>
  <c r="P2470" i="16"/>
  <c r="P2471" i="16"/>
  <c r="P2472" i="16"/>
  <c r="P2473" i="16"/>
  <c r="P2474" i="16"/>
  <c r="P2475" i="16"/>
  <c r="P2476" i="16"/>
  <c r="P2477" i="16"/>
  <c r="P2478" i="16"/>
  <c r="P2479" i="16"/>
  <c r="P2480" i="16"/>
  <c r="P2481" i="16"/>
  <c r="P2482" i="16"/>
  <c r="P2483" i="16"/>
  <c r="P2484" i="16"/>
  <c r="P2485" i="16"/>
  <c r="P2486" i="16"/>
  <c r="P2487" i="16"/>
  <c r="P2488" i="16"/>
  <c r="P2489" i="16"/>
  <c r="P2490" i="16"/>
  <c r="P2491" i="16"/>
  <c r="P2492" i="16"/>
  <c r="P2493" i="16"/>
  <c r="P2494" i="16"/>
  <c r="P2495" i="16"/>
  <c r="P2496" i="16"/>
  <c r="P2497" i="16"/>
  <c r="P2498" i="16"/>
  <c r="P2499" i="16"/>
  <c r="P2500" i="16"/>
  <c r="P2501" i="16"/>
  <c r="P2502" i="16"/>
  <c r="P2503" i="16"/>
  <c r="P2504" i="16"/>
  <c r="P2505" i="16"/>
  <c r="P2506" i="16"/>
  <c r="P2507" i="16"/>
  <c r="P2508" i="16"/>
  <c r="P2509" i="16"/>
  <c r="P2510" i="16"/>
  <c r="P2511" i="16"/>
  <c r="P2512" i="16"/>
  <c r="P2513" i="16"/>
  <c r="P2514" i="16"/>
  <c r="P2515" i="16"/>
  <c r="P2516" i="16"/>
  <c r="P2517" i="16"/>
  <c r="P2518" i="16"/>
  <c r="P2519" i="16"/>
  <c r="P2520" i="16"/>
  <c r="P2521" i="16"/>
  <c r="P2522" i="16"/>
  <c r="P2523" i="16"/>
  <c r="P2524" i="16"/>
  <c r="P2525" i="16"/>
  <c r="P2526" i="16"/>
  <c r="P2527" i="16"/>
  <c r="P2528" i="16"/>
  <c r="P2529" i="16"/>
  <c r="P2530" i="16"/>
  <c r="P2531" i="16"/>
  <c r="P2532" i="16"/>
  <c r="P2533" i="16"/>
  <c r="P2534" i="16"/>
  <c r="P2535" i="16"/>
  <c r="P2536" i="16"/>
  <c r="P2537" i="16"/>
  <c r="P2538" i="16"/>
  <c r="P2539" i="16"/>
  <c r="P2540" i="16"/>
  <c r="P2541" i="16"/>
  <c r="P2542" i="16"/>
  <c r="P2543" i="16"/>
  <c r="P2544" i="16"/>
  <c r="P2545" i="16"/>
  <c r="P2546" i="16"/>
  <c r="P2547" i="16"/>
  <c r="P2548" i="16"/>
  <c r="P2549" i="16"/>
  <c r="P2550" i="16"/>
  <c r="P2551" i="16"/>
  <c r="P2552" i="16"/>
  <c r="P2553" i="16"/>
  <c r="P2554" i="16"/>
  <c r="P2555" i="16"/>
  <c r="P2556" i="16"/>
  <c r="P2557" i="16"/>
  <c r="P2558" i="16"/>
  <c r="P2559" i="16"/>
  <c r="P2560" i="16"/>
  <c r="P2561" i="16"/>
  <c r="P2562" i="16"/>
  <c r="P2563" i="16"/>
  <c r="P2564" i="16"/>
  <c r="P2565" i="16"/>
  <c r="P2566" i="16"/>
  <c r="P2567" i="16"/>
  <c r="P2568" i="16"/>
  <c r="P2569" i="16"/>
  <c r="P2570" i="16"/>
  <c r="P2571" i="16"/>
  <c r="P2572" i="16"/>
  <c r="P2573" i="16"/>
  <c r="P2574" i="16"/>
  <c r="P2575" i="16"/>
  <c r="P2576" i="16"/>
  <c r="P2577" i="16"/>
  <c r="P2578" i="16"/>
  <c r="P2579" i="16"/>
  <c r="P2580" i="16"/>
  <c r="P2581" i="16"/>
  <c r="P2582" i="16"/>
  <c r="P2583" i="16"/>
  <c r="P2584" i="16"/>
  <c r="P2585" i="16"/>
  <c r="P2586" i="16"/>
  <c r="P2587" i="16"/>
  <c r="P2588" i="16"/>
  <c r="P2589" i="16"/>
  <c r="P2590" i="16"/>
  <c r="P2591" i="16"/>
  <c r="P2592" i="16"/>
  <c r="P2593" i="16"/>
  <c r="P2594" i="16"/>
  <c r="P2595" i="16"/>
  <c r="P2596" i="16"/>
  <c r="P2597" i="16"/>
  <c r="P2598" i="16"/>
  <c r="P2599" i="16"/>
  <c r="P2600" i="16"/>
  <c r="P2601" i="16"/>
  <c r="P2602" i="16"/>
  <c r="P2603" i="16"/>
  <c r="P2604" i="16"/>
  <c r="P2605" i="16"/>
  <c r="P2606" i="16"/>
  <c r="P2607" i="16"/>
  <c r="P2608" i="16"/>
  <c r="P2609" i="16"/>
  <c r="P2610" i="16"/>
  <c r="P2611" i="16"/>
  <c r="P2612" i="16"/>
  <c r="P2613" i="16"/>
  <c r="P2614" i="16"/>
  <c r="P2615" i="16"/>
  <c r="P2616" i="16"/>
  <c r="P2617" i="16"/>
  <c r="P2618" i="16"/>
  <c r="P2619" i="16"/>
  <c r="P2620" i="16"/>
  <c r="P2621" i="16"/>
  <c r="P2622" i="16"/>
  <c r="P2623" i="16"/>
  <c r="P2624" i="16"/>
  <c r="P2625" i="16"/>
  <c r="P2626" i="16"/>
  <c r="P2627" i="16"/>
  <c r="P2628" i="16"/>
  <c r="P2629" i="16"/>
  <c r="P2630" i="16"/>
  <c r="P2631" i="16"/>
  <c r="P2632" i="16"/>
  <c r="P2633" i="16"/>
  <c r="P2634" i="16"/>
  <c r="P2635" i="16"/>
  <c r="P2636" i="16"/>
  <c r="P2637" i="16"/>
  <c r="P2638" i="16"/>
  <c r="P2639" i="16"/>
  <c r="P2640" i="16"/>
  <c r="P2641" i="16"/>
  <c r="P2642" i="16"/>
  <c r="P2643" i="16"/>
  <c r="P2644" i="16"/>
  <c r="P2645" i="16"/>
  <c r="P2646" i="16"/>
  <c r="P2647" i="16"/>
  <c r="P2648" i="16"/>
  <c r="P2649" i="16"/>
  <c r="P2650" i="16"/>
  <c r="P2651" i="16"/>
  <c r="P2652" i="16"/>
  <c r="P2653" i="16"/>
  <c r="P2654" i="16"/>
  <c r="P2655" i="16"/>
  <c r="P2656" i="16"/>
  <c r="P2657" i="16"/>
  <c r="P2658" i="16"/>
  <c r="P2659" i="16"/>
  <c r="P2660" i="16"/>
  <c r="P2661" i="16"/>
  <c r="P2662" i="16"/>
  <c r="P2663" i="16"/>
  <c r="P2664" i="16"/>
  <c r="P2665" i="16"/>
  <c r="P2666" i="16"/>
  <c r="P2667" i="16"/>
  <c r="P2668" i="16"/>
  <c r="P2669" i="16"/>
  <c r="P2670" i="16"/>
  <c r="P2671" i="16"/>
  <c r="P2672" i="16"/>
  <c r="P2673" i="16"/>
  <c r="P2674" i="16"/>
  <c r="P2675" i="16"/>
  <c r="P2676" i="16"/>
  <c r="P2677" i="16"/>
  <c r="P2678" i="16"/>
  <c r="P2679" i="16"/>
  <c r="P2680" i="16"/>
  <c r="P2681" i="16"/>
  <c r="P2682" i="16"/>
  <c r="P2683" i="16"/>
  <c r="P2684" i="16"/>
  <c r="P2685" i="16"/>
  <c r="P2686" i="16"/>
  <c r="P2687" i="16"/>
  <c r="P2688" i="16"/>
  <c r="P2689" i="16"/>
  <c r="P2690" i="16"/>
  <c r="P2691" i="16"/>
  <c r="P2692" i="16"/>
  <c r="P2693" i="16"/>
  <c r="P2694" i="16"/>
  <c r="P2695" i="16"/>
  <c r="P2696" i="16"/>
  <c r="P2697" i="16"/>
  <c r="P2698" i="16"/>
  <c r="P2699" i="16"/>
  <c r="P2700" i="16"/>
  <c r="P2701" i="16"/>
  <c r="P2702" i="16"/>
  <c r="P2703" i="16"/>
  <c r="P2704" i="16"/>
  <c r="P2705" i="16"/>
  <c r="P2706" i="16"/>
  <c r="P2707" i="16"/>
  <c r="P2708" i="16"/>
  <c r="P2709" i="16"/>
  <c r="P2710" i="16"/>
  <c r="P2711" i="16"/>
  <c r="P2712" i="16"/>
  <c r="P2713" i="16"/>
  <c r="P2714" i="16"/>
  <c r="P2715" i="16"/>
  <c r="P2716" i="16"/>
  <c r="P2717" i="16"/>
  <c r="P2718" i="16"/>
  <c r="P2719" i="16"/>
  <c r="P2720" i="16"/>
  <c r="P2721" i="16"/>
  <c r="P2722" i="16"/>
  <c r="P2723" i="16"/>
  <c r="P2724" i="16"/>
  <c r="P2725" i="16"/>
  <c r="P2726" i="16"/>
  <c r="P2727" i="16"/>
  <c r="P2728" i="16"/>
  <c r="P2729" i="16"/>
  <c r="P2730" i="16"/>
  <c r="P2731" i="16"/>
  <c r="P2732" i="16"/>
  <c r="P2733" i="16"/>
  <c r="P2734" i="16"/>
  <c r="P2735" i="16"/>
  <c r="P2736" i="16"/>
  <c r="P2737" i="16"/>
  <c r="P2738" i="16"/>
  <c r="P2739" i="16"/>
  <c r="P2740" i="16"/>
  <c r="P2741" i="16"/>
  <c r="P2742" i="16"/>
  <c r="P2743" i="16"/>
  <c r="P2744" i="16"/>
  <c r="P2745" i="16"/>
  <c r="P2746" i="16"/>
  <c r="P2747" i="16"/>
  <c r="P2748" i="16"/>
  <c r="P2749" i="16"/>
  <c r="P2750" i="16"/>
  <c r="P2751" i="16"/>
  <c r="P2752" i="16"/>
  <c r="P2753" i="16"/>
  <c r="P2754" i="16"/>
  <c r="P2755" i="16"/>
  <c r="P2756" i="16"/>
  <c r="P2757" i="16"/>
  <c r="P2758" i="16"/>
  <c r="P2759" i="16"/>
  <c r="P2760" i="16"/>
  <c r="P2761" i="16"/>
  <c r="P2762" i="16"/>
  <c r="P2763" i="16"/>
  <c r="P2764" i="16"/>
  <c r="P2765" i="16"/>
  <c r="P2766" i="16"/>
  <c r="P2767" i="16"/>
  <c r="P2768" i="16"/>
  <c r="P2769" i="16"/>
  <c r="P2770" i="16"/>
  <c r="P2771" i="16"/>
  <c r="P2772" i="16"/>
  <c r="P2773" i="16"/>
  <c r="P2774" i="16"/>
  <c r="P2775" i="16"/>
  <c r="P2776" i="16"/>
  <c r="P2777" i="16"/>
  <c r="P2778" i="16"/>
  <c r="P2779" i="16"/>
  <c r="P2780" i="16"/>
  <c r="P2781" i="16"/>
  <c r="P2782" i="16"/>
  <c r="P2783" i="16"/>
  <c r="P2784" i="16"/>
  <c r="P2785" i="16"/>
  <c r="P2786" i="16"/>
  <c r="P2787" i="16"/>
  <c r="P2788" i="16"/>
  <c r="P2789" i="16"/>
  <c r="P2790" i="16"/>
  <c r="P2791" i="16"/>
  <c r="P2792" i="16"/>
  <c r="P2793" i="16"/>
  <c r="P2794" i="16"/>
  <c r="P2795" i="16"/>
  <c r="P2796" i="16"/>
  <c r="P2797" i="16"/>
  <c r="P2798" i="16"/>
  <c r="P2799" i="16"/>
  <c r="P2800" i="16"/>
  <c r="P2801" i="16"/>
  <c r="P2802" i="16"/>
  <c r="P2803" i="16"/>
  <c r="P2804" i="16"/>
  <c r="P2805" i="16"/>
  <c r="P2806" i="16"/>
  <c r="P2807" i="16"/>
  <c r="P2808" i="16"/>
  <c r="P2809" i="16"/>
  <c r="P2810" i="16"/>
  <c r="P2811" i="16"/>
  <c r="P2812" i="16"/>
  <c r="P2813" i="16"/>
  <c r="P2814" i="16"/>
  <c r="P2815" i="16"/>
  <c r="P2816" i="16"/>
  <c r="P2817" i="16"/>
  <c r="P2818" i="16"/>
  <c r="P2819" i="16"/>
  <c r="P2820" i="16"/>
  <c r="P2821" i="16"/>
  <c r="P2822" i="16"/>
  <c r="P2823" i="16"/>
  <c r="P2824" i="16"/>
  <c r="P2825" i="16"/>
  <c r="P2826" i="16"/>
  <c r="P2827" i="16"/>
  <c r="P2828" i="16"/>
  <c r="P2829" i="16"/>
  <c r="P2830" i="16"/>
  <c r="P2831" i="16"/>
  <c r="P2832" i="16"/>
  <c r="P2833" i="16"/>
  <c r="P2834" i="16"/>
  <c r="P2835" i="16"/>
  <c r="P2836" i="16"/>
  <c r="P2837" i="16"/>
  <c r="P2838" i="16"/>
  <c r="P2839" i="16"/>
  <c r="P2840" i="16"/>
  <c r="P2841" i="16"/>
  <c r="P2842" i="16"/>
  <c r="P2843" i="16"/>
  <c r="P2844" i="16"/>
  <c r="P2845" i="16"/>
  <c r="P2846" i="16"/>
  <c r="P2847" i="16"/>
  <c r="P2848" i="16"/>
  <c r="P2849" i="16"/>
  <c r="P2850" i="16"/>
  <c r="P2851" i="16"/>
  <c r="P2852" i="16"/>
  <c r="P2853" i="16"/>
  <c r="P2854" i="16"/>
  <c r="P2855" i="16"/>
  <c r="P2856" i="16"/>
  <c r="P2857" i="16"/>
  <c r="P2858" i="16"/>
  <c r="P2859" i="16"/>
  <c r="P2860" i="16"/>
  <c r="P2861" i="16"/>
  <c r="P2862" i="16"/>
  <c r="P2863" i="16"/>
  <c r="P2864" i="16"/>
  <c r="P2865" i="16"/>
  <c r="P2866" i="16"/>
  <c r="P2867" i="16"/>
  <c r="P2868" i="16"/>
  <c r="P2869" i="16"/>
  <c r="P2870" i="16"/>
  <c r="P2871" i="16"/>
  <c r="P2872" i="16"/>
  <c r="P2873" i="16"/>
  <c r="P2874" i="16"/>
  <c r="P2875" i="16"/>
  <c r="P2876" i="16"/>
  <c r="P2877" i="16"/>
  <c r="P2878" i="16"/>
  <c r="P2879" i="16"/>
  <c r="P2880" i="16"/>
  <c r="P2881" i="16"/>
  <c r="P2882" i="16"/>
  <c r="P2883" i="16"/>
  <c r="P2884" i="16"/>
  <c r="P2885" i="16"/>
  <c r="P2886" i="16"/>
  <c r="P2887" i="16"/>
  <c r="P2888" i="16"/>
  <c r="P2889" i="16"/>
  <c r="P2890" i="16"/>
  <c r="P2891" i="16"/>
  <c r="P2892" i="16"/>
  <c r="P2893" i="16"/>
  <c r="P2894" i="16"/>
  <c r="P2895" i="16"/>
  <c r="P2896" i="16"/>
  <c r="P2897" i="16"/>
  <c r="P2898" i="16"/>
  <c r="P2899" i="16"/>
  <c r="P2900" i="16"/>
  <c r="P2901" i="16"/>
  <c r="P2902" i="16"/>
  <c r="P2903" i="16"/>
  <c r="P2904" i="16"/>
  <c r="P2905" i="16"/>
  <c r="P2906" i="16"/>
  <c r="P2907" i="16"/>
  <c r="P2908" i="16"/>
  <c r="P2909" i="16"/>
  <c r="P2910" i="16"/>
  <c r="P2911" i="16"/>
  <c r="P2912" i="16"/>
  <c r="P2913" i="16"/>
  <c r="P2914" i="16"/>
  <c r="P2915" i="16"/>
  <c r="P2916" i="16"/>
  <c r="P2917" i="16"/>
  <c r="P2918" i="16"/>
  <c r="P2919" i="16"/>
  <c r="P2920" i="16"/>
  <c r="P2921" i="16"/>
  <c r="P2922" i="16"/>
  <c r="P2923" i="16"/>
  <c r="P2924" i="16"/>
  <c r="P2925" i="16"/>
  <c r="P2926" i="16"/>
  <c r="P2927" i="16"/>
  <c r="P2928" i="16"/>
  <c r="P2929" i="16"/>
  <c r="P2930" i="16"/>
  <c r="P2931" i="16"/>
  <c r="P2932" i="16"/>
  <c r="P2933" i="16"/>
  <c r="P2934" i="16"/>
  <c r="P2935" i="16"/>
  <c r="P2936" i="16"/>
  <c r="P2937" i="16"/>
  <c r="P2938" i="16"/>
  <c r="P2939" i="16"/>
  <c r="P2940" i="16"/>
  <c r="P2941" i="16"/>
  <c r="P2942" i="16"/>
  <c r="P2943" i="16"/>
  <c r="P2944" i="16"/>
  <c r="P2945" i="16"/>
  <c r="P2946" i="16"/>
  <c r="P2947" i="16"/>
  <c r="P2948" i="16"/>
  <c r="P2949" i="16"/>
  <c r="P2950" i="16"/>
  <c r="P2951" i="16"/>
  <c r="P2952" i="16"/>
  <c r="P2953" i="16"/>
  <c r="P2954" i="16"/>
  <c r="P2955" i="16"/>
  <c r="P2956" i="16"/>
  <c r="P2957" i="16"/>
  <c r="P2958" i="16"/>
  <c r="P2959" i="16"/>
  <c r="P2960" i="16"/>
  <c r="P2961" i="16"/>
  <c r="P2962" i="16"/>
  <c r="P2963" i="16"/>
  <c r="P2964" i="16"/>
  <c r="P2965" i="16"/>
  <c r="P2966" i="16"/>
  <c r="P2967" i="16"/>
  <c r="P2968" i="16"/>
  <c r="P2969" i="16"/>
  <c r="P2970" i="16"/>
  <c r="P2971" i="16"/>
  <c r="P2972" i="16"/>
  <c r="P2973" i="16"/>
  <c r="P2974" i="16"/>
  <c r="P2975" i="16"/>
  <c r="P2976" i="16"/>
  <c r="P2977" i="16"/>
  <c r="P2978" i="16"/>
  <c r="P2979" i="16"/>
  <c r="P2980" i="16"/>
  <c r="P2981" i="16"/>
  <c r="P2982" i="16"/>
  <c r="P2983" i="16"/>
  <c r="P2984" i="16"/>
  <c r="P2985" i="16"/>
  <c r="P2986" i="16"/>
  <c r="P2987" i="16"/>
  <c r="P2988" i="16"/>
  <c r="P2989" i="16"/>
  <c r="P2990" i="16"/>
  <c r="P2991" i="16"/>
  <c r="P2992" i="16"/>
  <c r="P2993" i="16"/>
  <c r="P2994" i="16"/>
  <c r="P2995" i="16"/>
  <c r="P2996" i="16"/>
  <c r="P2997" i="16"/>
  <c r="P2998" i="16"/>
  <c r="P2999" i="16"/>
  <c r="P3000" i="16"/>
  <c r="P3001" i="16"/>
  <c r="P3002" i="16"/>
  <c r="P3003" i="16"/>
  <c r="P3004" i="16"/>
  <c r="P3005" i="16"/>
  <c r="P3006" i="16"/>
  <c r="P3007" i="16"/>
  <c r="P3008" i="16"/>
  <c r="P3009" i="16"/>
  <c r="P3010" i="16"/>
  <c r="P3011" i="16"/>
  <c r="P3012" i="16"/>
  <c r="P3013" i="16"/>
  <c r="P3014" i="16"/>
  <c r="P3015" i="16"/>
  <c r="P3016" i="16"/>
  <c r="P3017" i="16"/>
  <c r="P3018" i="16"/>
  <c r="P3019" i="16"/>
  <c r="P3020" i="16"/>
  <c r="P3021" i="16"/>
  <c r="P3022" i="16"/>
  <c r="P3023" i="16"/>
  <c r="P3024" i="16"/>
  <c r="P3025" i="16"/>
  <c r="P3026" i="16"/>
  <c r="P3027" i="16"/>
  <c r="P3028" i="16"/>
  <c r="P3029" i="16"/>
  <c r="P3030" i="16"/>
  <c r="P3031" i="16"/>
  <c r="P3032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4" i="16"/>
  <c r="O525" i="16"/>
  <c r="O526" i="16"/>
  <c r="O527" i="16"/>
  <c r="O528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0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633" i="16"/>
  <c r="O634" i="16"/>
  <c r="O635" i="16"/>
  <c r="O636" i="16"/>
  <c r="O637" i="16"/>
  <c r="O638" i="16"/>
  <c r="O639" i="16"/>
  <c r="O640" i="16"/>
  <c r="O641" i="16"/>
  <c r="O642" i="16"/>
  <c r="O643" i="16"/>
  <c r="O644" i="16"/>
  <c r="O645" i="16"/>
  <c r="O646" i="16"/>
  <c r="O647" i="16"/>
  <c r="O648" i="16"/>
  <c r="O649" i="16"/>
  <c r="O650" i="16"/>
  <c r="O651" i="16"/>
  <c r="O652" i="16"/>
  <c r="O653" i="16"/>
  <c r="O654" i="16"/>
  <c r="O655" i="16"/>
  <c r="O656" i="16"/>
  <c r="O657" i="16"/>
  <c r="O658" i="16"/>
  <c r="O659" i="16"/>
  <c r="O660" i="16"/>
  <c r="O661" i="16"/>
  <c r="O662" i="16"/>
  <c r="O663" i="16"/>
  <c r="O664" i="16"/>
  <c r="O665" i="16"/>
  <c r="O666" i="16"/>
  <c r="O667" i="16"/>
  <c r="O668" i="16"/>
  <c r="O669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688" i="16"/>
  <c r="O689" i="16"/>
  <c r="O690" i="16"/>
  <c r="O691" i="16"/>
  <c r="O692" i="16"/>
  <c r="O693" i="16"/>
  <c r="O694" i="16"/>
  <c r="O695" i="16"/>
  <c r="O696" i="16"/>
  <c r="O697" i="16"/>
  <c r="O698" i="16"/>
  <c r="O699" i="16"/>
  <c r="O700" i="16"/>
  <c r="O701" i="16"/>
  <c r="O702" i="16"/>
  <c r="O703" i="16"/>
  <c r="O704" i="16"/>
  <c r="O705" i="16"/>
  <c r="O706" i="16"/>
  <c r="O707" i="16"/>
  <c r="O708" i="16"/>
  <c r="O709" i="16"/>
  <c r="O710" i="16"/>
  <c r="O711" i="16"/>
  <c r="O712" i="16"/>
  <c r="O713" i="16"/>
  <c r="O714" i="16"/>
  <c r="O715" i="16"/>
  <c r="O716" i="16"/>
  <c r="O717" i="16"/>
  <c r="O718" i="16"/>
  <c r="O719" i="16"/>
  <c r="O720" i="16"/>
  <c r="O721" i="16"/>
  <c r="O722" i="16"/>
  <c r="O723" i="16"/>
  <c r="O724" i="16"/>
  <c r="O725" i="16"/>
  <c r="O726" i="16"/>
  <c r="O727" i="16"/>
  <c r="O728" i="16"/>
  <c r="O729" i="16"/>
  <c r="O730" i="16"/>
  <c r="O731" i="16"/>
  <c r="O732" i="16"/>
  <c r="O733" i="16"/>
  <c r="O734" i="16"/>
  <c r="O735" i="16"/>
  <c r="O736" i="16"/>
  <c r="O737" i="16"/>
  <c r="O738" i="16"/>
  <c r="O739" i="16"/>
  <c r="O740" i="16"/>
  <c r="O741" i="16"/>
  <c r="O742" i="16"/>
  <c r="O743" i="16"/>
  <c r="O744" i="16"/>
  <c r="O745" i="16"/>
  <c r="O746" i="16"/>
  <c r="O747" i="16"/>
  <c r="O748" i="16"/>
  <c r="O749" i="16"/>
  <c r="O750" i="16"/>
  <c r="O751" i="16"/>
  <c r="O752" i="16"/>
  <c r="O753" i="16"/>
  <c r="O754" i="16"/>
  <c r="O755" i="16"/>
  <c r="O756" i="16"/>
  <c r="O757" i="16"/>
  <c r="O758" i="16"/>
  <c r="O759" i="16"/>
  <c r="O760" i="16"/>
  <c r="O761" i="16"/>
  <c r="O762" i="16"/>
  <c r="O763" i="16"/>
  <c r="O764" i="16"/>
  <c r="O765" i="16"/>
  <c r="O766" i="16"/>
  <c r="O767" i="16"/>
  <c r="O768" i="16"/>
  <c r="O769" i="16"/>
  <c r="O770" i="16"/>
  <c r="O771" i="16"/>
  <c r="O772" i="16"/>
  <c r="O773" i="16"/>
  <c r="O774" i="16"/>
  <c r="O775" i="16"/>
  <c r="O776" i="16"/>
  <c r="O777" i="16"/>
  <c r="O778" i="16"/>
  <c r="O779" i="16"/>
  <c r="O780" i="16"/>
  <c r="O781" i="16"/>
  <c r="O782" i="16"/>
  <c r="O783" i="16"/>
  <c r="O784" i="16"/>
  <c r="O785" i="16"/>
  <c r="O786" i="16"/>
  <c r="O787" i="16"/>
  <c r="O788" i="16"/>
  <c r="O789" i="16"/>
  <c r="O790" i="16"/>
  <c r="O791" i="16"/>
  <c r="O792" i="16"/>
  <c r="O793" i="16"/>
  <c r="O794" i="16"/>
  <c r="O795" i="16"/>
  <c r="O796" i="16"/>
  <c r="O797" i="16"/>
  <c r="O798" i="16"/>
  <c r="O799" i="16"/>
  <c r="O800" i="16"/>
  <c r="O801" i="16"/>
  <c r="O802" i="16"/>
  <c r="O803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926" i="16"/>
  <c r="O927" i="16"/>
  <c r="O928" i="16"/>
  <c r="O929" i="16"/>
  <c r="O930" i="16"/>
  <c r="O931" i="16"/>
  <c r="O932" i="16"/>
  <c r="O933" i="16"/>
  <c r="O934" i="16"/>
  <c r="O935" i="16"/>
  <c r="O936" i="16"/>
  <c r="O937" i="16"/>
  <c r="O938" i="16"/>
  <c r="O939" i="16"/>
  <c r="O940" i="16"/>
  <c r="O941" i="16"/>
  <c r="O942" i="16"/>
  <c r="O943" i="16"/>
  <c r="O944" i="16"/>
  <c r="O945" i="16"/>
  <c r="O946" i="16"/>
  <c r="O947" i="16"/>
  <c r="O948" i="16"/>
  <c r="O949" i="16"/>
  <c r="O950" i="16"/>
  <c r="O951" i="16"/>
  <c r="O952" i="16"/>
  <c r="O953" i="16"/>
  <c r="O954" i="16"/>
  <c r="O955" i="16"/>
  <c r="O956" i="16"/>
  <c r="O957" i="16"/>
  <c r="O958" i="16"/>
  <c r="O959" i="16"/>
  <c r="O960" i="16"/>
  <c r="O961" i="16"/>
  <c r="O962" i="16"/>
  <c r="O963" i="16"/>
  <c r="O964" i="16"/>
  <c r="O965" i="16"/>
  <c r="O966" i="16"/>
  <c r="O967" i="16"/>
  <c r="O968" i="16"/>
  <c r="O969" i="16"/>
  <c r="O970" i="16"/>
  <c r="O971" i="16"/>
  <c r="O972" i="16"/>
  <c r="O973" i="16"/>
  <c r="O974" i="16"/>
  <c r="O975" i="16"/>
  <c r="O976" i="16"/>
  <c r="O977" i="16"/>
  <c r="O978" i="16"/>
  <c r="O979" i="16"/>
  <c r="O980" i="16"/>
  <c r="O981" i="16"/>
  <c r="O982" i="16"/>
  <c r="O983" i="16"/>
  <c r="O984" i="16"/>
  <c r="O985" i="16"/>
  <c r="O986" i="16"/>
  <c r="O987" i="16"/>
  <c r="O988" i="16"/>
  <c r="O989" i="16"/>
  <c r="O990" i="16"/>
  <c r="O991" i="16"/>
  <c r="O992" i="16"/>
  <c r="O993" i="16"/>
  <c r="O994" i="16"/>
  <c r="O995" i="16"/>
  <c r="O996" i="16"/>
  <c r="O997" i="16"/>
  <c r="O998" i="16"/>
  <c r="O999" i="16"/>
  <c r="O1000" i="16"/>
  <c r="O1001" i="16"/>
  <c r="O1002" i="16"/>
  <c r="O1003" i="16"/>
  <c r="O1004" i="16"/>
  <c r="O1005" i="16"/>
  <c r="O1006" i="16"/>
  <c r="O1007" i="16"/>
  <c r="O1008" i="16"/>
  <c r="O1009" i="16"/>
  <c r="O1010" i="16"/>
  <c r="O1011" i="16"/>
  <c r="O1012" i="16"/>
  <c r="O1013" i="16"/>
  <c r="O1014" i="16"/>
  <c r="O1015" i="16"/>
  <c r="O1016" i="16"/>
  <c r="O1017" i="16"/>
  <c r="O1018" i="16"/>
  <c r="O1019" i="16"/>
  <c r="O1020" i="16"/>
  <c r="O1021" i="16"/>
  <c r="O1022" i="16"/>
  <c r="O1023" i="16"/>
  <c r="O1024" i="16"/>
  <c r="O1025" i="16"/>
  <c r="O1026" i="16"/>
  <c r="O1027" i="16"/>
  <c r="O1028" i="16"/>
  <c r="O1029" i="16"/>
  <c r="O1030" i="16"/>
  <c r="O1031" i="16"/>
  <c r="O1032" i="16"/>
  <c r="O1033" i="16"/>
  <c r="O1034" i="16"/>
  <c r="O1035" i="16"/>
  <c r="O1036" i="16"/>
  <c r="O1037" i="16"/>
  <c r="O1038" i="16"/>
  <c r="O1039" i="16"/>
  <c r="O1040" i="16"/>
  <c r="O1041" i="16"/>
  <c r="O1042" i="16"/>
  <c r="O1043" i="16"/>
  <c r="O1044" i="16"/>
  <c r="O1045" i="16"/>
  <c r="O1046" i="16"/>
  <c r="O1047" i="16"/>
  <c r="O1048" i="16"/>
  <c r="O1049" i="16"/>
  <c r="O1050" i="16"/>
  <c r="O1051" i="16"/>
  <c r="O1052" i="16"/>
  <c r="O1053" i="16"/>
  <c r="O1054" i="16"/>
  <c r="O1055" i="16"/>
  <c r="O1056" i="16"/>
  <c r="O1057" i="16"/>
  <c r="O1058" i="16"/>
  <c r="O1059" i="16"/>
  <c r="O1060" i="16"/>
  <c r="O1061" i="16"/>
  <c r="O1062" i="16"/>
  <c r="O1063" i="16"/>
  <c r="O1064" i="16"/>
  <c r="O1065" i="16"/>
  <c r="O1066" i="16"/>
  <c r="O1067" i="16"/>
  <c r="O1068" i="16"/>
  <c r="O1069" i="16"/>
  <c r="O1070" i="16"/>
  <c r="O1071" i="16"/>
  <c r="O1072" i="16"/>
  <c r="O1073" i="16"/>
  <c r="O1074" i="16"/>
  <c r="O1075" i="16"/>
  <c r="O1076" i="16"/>
  <c r="O1077" i="16"/>
  <c r="O1078" i="16"/>
  <c r="O1079" i="16"/>
  <c r="O1080" i="16"/>
  <c r="O1081" i="16"/>
  <c r="O1082" i="16"/>
  <c r="O1083" i="16"/>
  <c r="O1084" i="16"/>
  <c r="O1085" i="16"/>
  <c r="O1086" i="16"/>
  <c r="O1087" i="16"/>
  <c r="O1088" i="16"/>
  <c r="O1089" i="16"/>
  <c r="O1090" i="16"/>
  <c r="O1091" i="16"/>
  <c r="O1092" i="16"/>
  <c r="O1093" i="16"/>
  <c r="O1094" i="16"/>
  <c r="O1095" i="16"/>
  <c r="O1096" i="16"/>
  <c r="O1097" i="16"/>
  <c r="O1098" i="16"/>
  <c r="O1099" i="16"/>
  <c r="O1100" i="16"/>
  <c r="O1101" i="16"/>
  <c r="O1102" i="16"/>
  <c r="O1103" i="16"/>
  <c r="O1104" i="16"/>
  <c r="O1105" i="16"/>
  <c r="O1106" i="16"/>
  <c r="O1107" i="16"/>
  <c r="O1108" i="16"/>
  <c r="O1109" i="16"/>
  <c r="O1110" i="16"/>
  <c r="O1111" i="16"/>
  <c r="O1112" i="16"/>
  <c r="O1113" i="16"/>
  <c r="O1114" i="16"/>
  <c r="O1115" i="16"/>
  <c r="O1116" i="16"/>
  <c r="O1117" i="16"/>
  <c r="O1118" i="16"/>
  <c r="O1119" i="16"/>
  <c r="O1120" i="16"/>
  <c r="O1121" i="16"/>
  <c r="O1122" i="16"/>
  <c r="O1123" i="16"/>
  <c r="O1124" i="16"/>
  <c r="O1125" i="16"/>
  <c r="O1126" i="16"/>
  <c r="O1127" i="16"/>
  <c r="O1128" i="16"/>
  <c r="O1129" i="16"/>
  <c r="O1130" i="16"/>
  <c r="O1131" i="16"/>
  <c r="O1132" i="16"/>
  <c r="O1133" i="16"/>
  <c r="O1134" i="16"/>
  <c r="O1135" i="16"/>
  <c r="O1136" i="16"/>
  <c r="O1137" i="16"/>
  <c r="O1138" i="16"/>
  <c r="O1139" i="16"/>
  <c r="O1140" i="16"/>
  <c r="O1141" i="16"/>
  <c r="O1142" i="16"/>
  <c r="O1143" i="16"/>
  <c r="O1144" i="16"/>
  <c r="O1145" i="16"/>
  <c r="O1146" i="16"/>
  <c r="O1147" i="16"/>
  <c r="O1148" i="16"/>
  <c r="O1149" i="16"/>
  <c r="O1150" i="16"/>
  <c r="O1151" i="16"/>
  <c r="O1152" i="16"/>
  <c r="O1153" i="16"/>
  <c r="O1154" i="16"/>
  <c r="O1155" i="16"/>
  <c r="O1156" i="16"/>
  <c r="O1157" i="16"/>
  <c r="O1158" i="16"/>
  <c r="O1159" i="16"/>
  <c r="O1160" i="16"/>
  <c r="O1161" i="16"/>
  <c r="O1162" i="16"/>
  <c r="O1163" i="16"/>
  <c r="O1164" i="16"/>
  <c r="O1165" i="16"/>
  <c r="O1166" i="16"/>
  <c r="O1167" i="16"/>
  <c r="O1168" i="16"/>
  <c r="O1169" i="16"/>
  <c r="O1170" i="16"/>
  <c r="O1171" i="16"/>
  <c r="O1172" i="16"/>
  <c r="O1173" i="16"/>
  <c r="O1174" i="16"/>
  <c r="O1175" i="16"/>
  <c r="O1176" i="16"/>
  <c r="O1177" i="16"/>
  <c r="O1178" i="16"/>
  <c r="O1179" i="16"/>
  <c r="O1180" i="16"/>
  <c r="O1181" i="16"/>
  <c r="O1182" i="16"/>
  <c r="O1183" i="16"/>
  <c r="O1184" i="16"/>
  <c r="O1185" i="16"/>
  <c r="O1186" i="16"/>
  <c r="O1187" i="16"/>
  <c r="O1188" i="16"/>
  <c r="O1189" i="16"/>
  <c r="O1190" i="16"/>
  <c r="O1191" i="16"/>
  <c r="O1192" i="16"/>
  <c r="O1193" i="16"/>
  <c r="O1194" i="16"/>
  <c r="O1195" i="16"/>
  <c r="O1196" i="16"/>
  <c r="O1197" i="16"/>
  <c r="O1198" i="16"/>
  <c r="O1199" i="16"/>
  <c r="O1200" i="16"/>
  <c r="O1201" i="16"/>
  <c r="O1202" i="16"/>
  <c r="O1203" i="16"/>
  <c r="O1204" i="16"/>
  <c r="O1205" i="16"/>
  <c r="O1206" i="16"/>
  <c r="O1207" i="16"/>
  <c r="O1208" i="16"/>
  <c r="O1209" i="16"/>
  <c r="O1210" i="16"/>
  <c r="O1211" i="16"/>
  <c r="O1212" i="16"/>
  <c r="O1213" i="16"/>
  <c r="O1214" i="16"/>
  <c r="O1215" i="16"/>
  <c r="O1216" i="16"/>
  <c r="O1217" i="16"/>
  <c r="O1218" i="16"/>
  <c r="O1219" i="16"/>
  <c r="O1220" i="16"/>
  <c r="O1221" i="16"/>
  <c r="O1222" i="16"/>
  <c r="O1223" i="16"/>
  <c r="O1224" i="16"/>
  <c r="O1225" i="16"/>
  <c r="O1226" i="16"/>
  <c r="O1227" i="16"/>
  <c r="O1228" i="16"/>
  <c r="O1229" i="16"/>
  <c r="O1230" i="16"/>
  <c r="O1231" i="16"/>
  <c r="O1232" i="16"/>
  <c r="O1233" i="16"/>
  <c r="O1234" i="16"/>
  <c r="O1235" i="16"/>
  <c r="O1236" i="16"/>
  <c r="O1237" i="16"/>
  <c r="O1238" i="16"/>
  <c r="O1239" i="16"/>
  <c r="O1240" i="16"/>
  <c r="O1241" i="16"/>
  <c r="O1242" i="16"/>
  <c r="O1243" i="16"/>
  <c r="O1244" i="16"/>
  <c r="O1245" i="16"/>
  <c r="O1246" i="16"/>
  <c r="O1247" i="16"/>
  <c r="O1248" i="16"/>
  <c r="O1249" i="16"/>
  <c r="O1250" i="16"/>
  <c r="O1251" i="16"/>
  <c r="O1252" i="16"/>
  <c r="O1253" i="16"/>
  <c r="O1254" i="16"/>
  <c r="O1255" i="16"/>
  <c r="O1256" i="16"/>
  <c r="O1257" i="16"/>
  <c r="O1258" i="16"/>
  <c r="O1259" i="16"/>
  <c r="O1260" i="16"/>
  <c r="O1261" i="16"/>
  <c r="O1262" i="16"/>
  <c r="O1263" i="16"/>
  <c r="O1264" i="16"/>
  <c r="O1265" i="16"/>
  <c r="O1266" i="16"/>
  <c r="O1267" i="16"/>
  <c r="O1268" i="16"/>
  <c r="O1269" i="16"/>
  <c r="O1270" i="16"/>
  <c r="O1271" i="16"/>
  <c r="O1272" i="16"/>
  <c r="O1273" i="16"/>
  <c r="O1274" i="16"/>
  <c r="O1275" i="16"/>
  <c r="O1276" i="16"/>
  <c r="O1277" i="16"/>
  <c r="O1278" i="16"/>
  <c r="O1279" i="16"/>
  <c r="O1280" i="16"/>
  <c r="O1281" i="16"/>
  <c r="O1282" i="16"/>
  <c r="O1283" i="16"/>
  <c r="O1284" i="16"/>
  <c r="O1285" i="16"/>
  <c r="O1286" i="16"/>
  <c r="O1287" i="16"/>
  <c r="O1288" i="16"/>
  <c r="O1289" i="16"/>
  <c r="O1290" i="16"/>
  <c r="O1291" i="16"/>
  <c r="O1292" i="16"/>
  <c r="O1293" i="16"/>
  <c r="O1294" i="16"/>
  <c r="O1295" i="16"/>
  <c r="O1296" i="16"/>
  <c r="O1297" i="16"/>
  <c r="O1298" i="16"/>
  <c r="O1299" i="16"/>
  <c r="O1300" i="16"/>
  <c r="O1301" i="16"/>
  <c r="O1302" i="16"/>
  <c r="O1303" i="16"/>
  <c r="O1304" i="16"/>
  <c r="O1305" i="16"/>
  <c r="O1306" i="16"/>
  <c r="O1307" i="16"/>
  <c r="O1308" i="16"/>
  <c r="O1309" i="16"/>
  <c r="O1310" i="16"/>
  <c r="O1311" i="16"/>
  <c r="O1312" i="16"/>
  <c r="O1313" i="16"/>
  <c r="O1314" i="16"/>
  <c r="O1315" i="16"/>
  <c r="O1316" i="16"/>
  <c r="O1317" i="16"/>
  <c r="O1318" i="16"/>
  <c r="O1319" i="16"/>
  <c r="O1320" i="16"/>
  <c r="O1321" i="16"/>
  <c r="O1322" i="16"/>
  <c r="O1323" i="16"/>
  <c r="O1324" i="16"/>
  <c r="O1325" i="16"/>
  <c r="O1326" i="16"/>
  <c r="O1327" i="16"/>
  <c r="O1328" i="16"/>
  <c r="O1329" i="16"/>
  <c r="O1330" i="16"/>
  <c r="O1331" i="16"/>
  <c r="O1332" i="16"/>
  <c r="O1333" i="16"/>
  <c r="O1334" i="16"/>
  <c r="O1335" i="16"/>
  <c r="O1336" i="16"/>
  <c r="O1337" i="16"/>
  <c r="O1338" i="16"/>
  <c r="O1339" i="16"/>
  <c r="O1340" i="16"/>
  <c r="O1341" i="16"/>
  <c r="O1342" i="16"/>
  <c r="O1343" i="16"/>
  <c r="O1344" i="16"/>
  <c r="O1345" i="16"/>
  <c r="O1346" i="16"/>
  <c r="O1347" i="16"/>
  <c r="O1348" i="16"/>
  <c r="O1349" i="16"/>
  <c r="O1350" i="16"/>
  <c r="O1351" i="16"/>
  <c r="O1352" i="16"/>
  <c r="O1353" i="16"/>
  <c r="O1354" i="16"/>
  <c r="O1355" i="16"/>
  <c r="O1356" i="16"/>
  <c r="O1357" i="16"/>
  <c r="O1358" i="16"/>
  <c r="O1359" i="16"/>
  <c r="O1360" i="16"/>
  <c r="O1361" i="16"/>
  <c r="O1362" i="16"/>
  <c r="O1363" i="16"/>
  <c r="O1364" i="16"/>
  <c r="O1365" i="16"/>
  <c r="O1366" i="16"/>
  <c r="O1367" i="16"/>
  <c r="O1368" i="16"/>
  <c r="O1369" i="16"/>
  <c r="O1370" i="16"/>
  <c r="O1371" i="16"/>
  <c r="O1372" i="16"/>
  <c r="O1373" i="16"/>
  <c r="O1374" i="16"/>
  <c r="O1375" i="16"/>
  <c r="O1376" i="16"/>
  <c r="O1377" i="16"/>
  <c r="O1378" i="16"/>
  <c r="O1379" i="16"/>
  <c r="O1380" i="16"/>
  <c r="O1381" i="16"/>
  <c r="O1382" i="16"/>
  <c r="O1383" i="16"/>
  <c r="O1384" i="16"/>
  <c r="O1385" i="16"/>
  <c r="O1386" i="16"/>
  <c r="O1387" i="16"/>
  <c r="O1388" i="16"/>
  <c r="O1389" i="16"/>
  <c r="O1390" i="16"/>
  <c r="O1391" i="16"/>
  <c r="O1392" i="16"/>
  <c r="O1393" i="16"/>
  <c r="O1394" i="16"/>
  <c r="O1395" i="16"/>
  <c r="O1396" i="16"/>
  <c r="O1397" i="16"/>
  <c r="O1398" i="16"/>
  <c r="O1399" i="16"/>
  <c r="O1400" i="16"/>
  <c r="O1401" i="16"/>
  <c r="O1402" i="16"/>
  <c r="O1403" i="16"/>
  <c r="O1404" i="16"/>
  <c r="O1405" i="16"/>
  <c r="O1406" i="16"/>
  <c r="O1407" i="16"/>
  <c r="O1408" i="16"/>
  <c r="O1409" i="16"/>
  <c r="O1410" i="16"/>
  <c r="O1411" i="16"/>
  <c r="O1412" i="16"/>
  <c r="O1413" i="16"/>
  <c r="O1414" i="16"/>
  <c r="O1415" i="16"/>
  <c r="O1416" i="16"/>
  <c r="O1417" i="16"/>
  <c r="O1418" i="16"/>
  <c r="O1419" i="16"/>
  <c r="O1420" i="16"/>
  <c r="O1421" i="16"/>
  <c r="O1422" i="16"/>
  <c r="O1423" i="16"/>
  <c r="O1424" i="16"/>
  <c r="O1425" i="16"/>
  <c r="O1426" i="16"/>
  <c r="O1427" i="16"/>
  <c r="O1428" i="16"/>
  <c r="O1429" i="16"/>
  <c r="O1430" i="16"/>
  <c r="O1431" i="16"/>
  <c r="O1432" i="16"/>
  <c r="O1433" i="16"/>
  <c r="O1434" i="16"/>
  <c r="O1435" i="16"/>
  <c r="O1436" i="16"/>
  <c r="O1437" i="16"/>
  <c r="O1438" i="16"/>
  <c r="O1439" i="16"/>
  <c r="O1440" i="16"/>
  <c r="O1441" i="16"/>
  <c r="O1442" i="16"/>
  <c r="O1443" i="16"/>
  <c r="O1444" i="16"/>
  <c r="O1445" i="16"/>
  <c r="O1446" i="16"/>
  <c r="O1447" i="16"/>
  <c r="O1448" i="16"/>
  <c r="O1449" i="16"/>
  <c r="O1450" i="16"/>
  <c r="O1451" i="16"/>
  <c r="O1452" i="16"/>
  <c r="O1453" i="16"/>
  <c r="O1454" i="16"/>
  <c r="O1455" i="16"/>
  <c r="O1456" i="16"/>
  <c r="O1457" i="16"/>
  <c r="O1458" i="16"/>
  <c r="O1459" i="16"/>
  <c r="O1460" i="16"/>
  <c r="O1461" i="16"/>
  <c r="O1462" i="16"/>
  <c r="O1463" i="16"/>
  <c r="O1464" i="16"/>
  <c r="O1465" i="16"/>
  <c r="O1466" i="16"/>
  <c r="O1467" i="16"/>
  <c r="O1468" i="16"/>
  <c r="O1469" i="16"/>
  <c r="O1470" i="16"/>
  <c r="O1471" i="16"/>
  <c r="O1472" i="16"/>
  <c r="O1473" i="16"/>
  <c r="O1474" i="16"/>
  <c r="O1475" i="16"/>
  <c r="O1476" i="16"/>
  <c r="O1477" i="16"/>
  <c r="O1478" i="16"/>
  <c r="O1479" i="16"/>
  <c r="O1480" i="16"/>
  <c r="O1481" i="16"/>
  <c r="O1482" i="16"/>
  <c r="O1483" i="16"/>
  <c r="O1484" i="16"/>
  <c r="O1485" i="16"/>
  <c r="O1486" i="16"/>
  <c r="O1487" i="16"/>
  <c r="O1488" i="16"/>
  <c r="O1489" i="16"/>
  <c r="O1490" i="16"/>
  <c r="O1491" i="16"/>
  <c r="O1492" i="16"/>
  <c r="O1493" i="16"/>
  <c r="O1494" i="16"/>
  <c r="O1495" i="16"/>
  <c r="O1496" i="16"/>
  <c r="O1497" i="16"/>
  <c r="O1498" i="16"/>
  <c r="O1499" i="16"/>
  <c r="O1500" i="16"/>
  <c r="O1501" i="16"/>
  <c r="O1502" i="16"/>
  <c r="O1503" i="16"/>
  <c r="O1504" i="16"/>
  <c r="O1505" i="16"/>
  <c r="O1506" i="16"/>
  <c r="O1507" i="16"/>
  <c r="O1508" i="16"/>
  <c r="O1509" i="16"/>
  <c r="O1510" i="16"/>
  <c r="O1511" i="16"/>
  <c r="O1512" i="16"/>
  <c r="O1513" i="16"/>
  <c r="O1514" i="16"/>
  <c r="O1515" i="16"/>
  <c r="O1516" i="16"/>
  <c r="O1517" i="16"/>
  <c r="O1518" i="16"/>
  <c r="O1519" i="16"/>
  <c r="O1520" i="16"/>
  <c r="O1521" i="16"/>
  <c r="O1522" i="16"/>
  <c r="O1523" i="16"/>
  <c r="O1524" i="16"/>
  <c r="O1525" i="16"/>
  <c r="O1526" i="16"/>
  <c r="O1527" i="16"/>
  <c r="O1528" i="16"/>
  <c r="O1529" i="16"/>
  <c r="O1530" i="16"/>
  <c r="O1531" i="16"/>
  <c r="O1532" i="16"/>
  <c r="O1533" i="16"/>
  <c r="O1534" i="16"/>
  <c r="O1535" i="16"/>
  <c r="O1536" i="16"/>
  <c r="O1537" i="16"/>
  <c r="O1538" i="16"/>
  <c r="O1539" i="16"/>
  <c r="O1540" i="16"/>
  <c r="O1541" i="16"/>
  <c r="O1542" i="16"/>
  <c r="O1543" i="16"/>
  <c r="O1544" i="16"/>
  <c r="O1545" i="16"/>
  <c r="O1546" i="16"/>
  <c r="O1547" i="16"/>
  <c r="O1548" i="16"/>
  <c r="O1549" i="16"/>
  <c r="O1550" i="16"/>
  <c r="O1551" i="16"/>
  <c r="O1552" i="16"/>
  <c r="O1553" i="16"/>
  <c r="O1554" i="16"/>
  <c r="O1555" i="16"/>
  <c r="O1556" i="16"/>
  <c r="O1557" i="16"/>
  <c r="O1558" i="16"/>
  <c r="O1559" i="16"/>
  <c r="O1560" i="16"/>
  <c r="O1561" i="16"/>
  <c r="O1562" i="16"/>
  <c r="O1563" i="16"/>
  <c r="O1564" i="16"/>
  <c r="O1565" i="16"/>
  <c r="O1566" i="16"/>
  <c r="O1567" i="16"/>
  <c r="O1568" i="16"/>
  <c r="O1569" i="16"/>
  <c r="O1570" i="16"/>
  <c r="O1571" i="16"/>
  <c r="O1572" i="16"/>
  <c r="O1573" i="16"/>
  <c r="O1574" i="16"/>
  <c r="O1575" i="16"/>
  <c r="O1576" i="16"/>
  <c r="O1577" i="16"/>
  <c r="O1578" i="16"/>
  <c r="O1579" i="16"/>
  <c r="O1580" i="16"/>
  <c r="O1581" i="16"/>
  <c r="O1582" i="16"/>
  <c r="O1583" i="16"/>
  <c r="O1584" i="16"/>
  <c r="O1585" i="16"/>
  <c r="O1586" i="16"/>
  <c r="O1587" i="16"/>
  <c r="O1588" i="16"/>
  <c r="O1589" i="16"/>
  <c r="O1590" i="16"/>
  <c r="O1591" i="16"/>
  <c r="O1592" i="16"/>
  <c r="O1593" i="16"/>
  <c r="O1594" i="16"/>
  <c r="O1595" i="16"/>
  <c r="O1596" i="16"/>
  <c r="O1597" i="16"/>
  <c r="O1598" i="16"/>
  <c r="O1599" i="16"/>
  <c r="O1600" i="16"/>
  <c r="O1601" i="16"/>
  <c r="O1602" i="16"/>
  <c r="O1603" i="16"/>
  <c r="O1604" i="16"/>
  <c r="O1605" i="16"/>
  <c r="O1606" i="16"/>
  <c r="O1607" i="16"/>
  <c r="O1608" i="16"/>
  <c r="O1609" i="16"/>
  <c r="O1610" i="16"/>
  <c r="O1611" i="16"/>
  <c r="O1612" i="16"/>
  <c r="O1613" i="16"/>
  <c r="O1614" i="16"/>
  <c r="O1615" i="16"/>
  <c r="O1616" i="16"/>
  <c r="O1617" i="16"/>
  <c r="O1618" i="16"/>
  <c r="O1619" i="16"/>
  <c r="O1620" i="16"/>
  <c r="O1621" i="16"/>
  <c r="O1622" i="16"/>
  <c r="O1623" i="16"/>
  <c r="O1624" i="16"/>
  <c r="O1625" i="16"/>
  <c r="O1626" i="16"/>
  <c r="O1627" i="16"/>
  <c r="O1628" i="16"/>
  <c r="O1629" i="16"/>
  <c r="O1630" i="16"/>
  <c r="O1631" i="16"/>
  <c r="O1632" i="16"/>
  <c r="O1633" i="16"/>
  <c r="O1634" i="16"/>
  <c r="O1635" i="16"/>
  <c r="O1636" i="16"/>
  <c r="O1637" i="16"/>
  <c r="O1638" i="16"/>
  <c r="O1639" i="16"/>
  <c r="O1640" i="16"/>
  <c r="O1641" i="16"/>
  <c r="O1642" i="16"/>
  <c r="O1643" i="16"/>
  <c r="O1644" i="16"/>
  <c r="O1645" i="16"/>
  <c r="O1646" i="16"/>
  <c r="O1647" i="16"/>
  <c r="O1648" i="16"/>
  <c r="O1649" i="16"/>
  <c r="O1650" i="16"/>
  <c r="O1651" i="16"/>
  <c r="O1652" i="16"/>
  <c r="O1653" i="16"/>
  <c r="O1654" i="16"/>
  <c r="O1655" i="16"/>
  <c r="O1656" i="16"/>
  <c r="O1657" i="16"/>
  <c r="O1658" i="16"/>
  <c r="O1659" i="16"/>
  <c r="O1660" i="16"/>
  <c r="O1661" i="16"/>
  <c r="O1662" i="16"/>
  <c r="O1663" i="16"/>
  <c r="O1664" i="16"/>
  <c r="O1665" i="16"/>
  <c r="O1666" i="16"/>
  <c r="O1667" i="16"/>
  <c r="O1668" i="16"/>
  <c r="O1669" i="16"/>
  <c r="O1670" i="16"/>
  <c r="O1671" i="16"/>
  <c r="O1672" i="16"/>
  <c r="O1673" i="16"/>
  <c r="O1674" i="16"/>
  <c r="O1675" i="16"/>
  <c r="O1676" i="16"/>
  <c r="O1677" i="16"/>
  <c r="O1678" i="16"/>
  <c r="O1679" i="16"/>
  <c r="O1680" i="16"/>
  <c r="O1681" i="16"/>
  <c r="O1682" i="16"/>
  <c r="O1683" i="16"/>
  <c r="O1684" i="16"/>
  <c r="O1685" i="16"/>
  <c r="O1686" i="16"/>
  <c r="O1687" i="16"/>
  <c r="O1688" i="16"/>
  <c r="O1689" i="16"/>
  <c r="O1690" i="16"/>
  <c r="O1691" i="16"/>
  <c r="O1692" i="16"/>
  <c r="O1693" i="16"/>
  <c r="O1694" i="16"/>
  <c r="O1695" i="16"/>
  <c r="O1696" i="16"/>
  <c r="O1697" i="16"/>
  <c r="O1698" i="16"/>
  <c r="O1699" i="16"/>
  <c r="O1700" i="16"/>
  <c r="O1701" i="16"/>
  <c r="O1702" i="16"/>
  <c r="O1703" i="16"/>
  <c r="O1704" i="16"/>
  <c r="O1705" i="16"/>
  <c r="O1706" i="16"/>
  <c r="O1707" i="16"/>
  <c r="O1708" i="16"/>
  <c r="O1709" i="16"/>
  <c r="O1710" i="16"/>
  <c r="O1711" i="16"/>
  <c r="O1712" i="16"/>
  <c r="O1713" i="16"/>
  <c r="O1714" i="16"/>
  <c r="O1715" i="16"/>
  <c r="O1716" i="16"/>
  <c r="O1717" i="16"/>
  <c r="O1718" i="16"/>
  <c r="O1719" i="16"/>
  <c r="O1720" i="16"/>
  <c r="O1721" i="16"/>
  <c r="O1722" i="16"/>
  <c r="O1723" i="16"/>
  <c r="O1724" i="16"/>
  <c r="O1725" i="16"/>
  <c r="O1726" i="16"/>
  <c r="O1727" i="16"/>
  <c r="O1728" i="16"/>
  <c r="O1729" i="16"/>
  <c r="O1730" i="16"/>
  <c r="O1731" i="16"/>
  <c r="O1732" i="16"/>
  <c r="O1733" i="16"/>
  <c r="O1734" i="16"/>
  <c r="O1735" i="16"/>
  <c r="O1736" i="16"/>
  <c r="O1737" i="16"/>
  <c r="O1738" i="16"/>
  <c r="O1739" i="16"/>
  <c r="O1740" i="16"/>
  <c r="O1741" i="16"/>
  <c r="O1742" i="16"/>
  <c r="O1743" i="16"/>
  <c r="O1744" i="16"/>
  <c r="O1745" i="16"/>
  <c r="O1746" i="16"/>
  <c r="O1747" i="16"/>
  <c r="O1748" i="16"/>
  <c r="O1749" i="16"/>
  <c r="O1750" i="16"/>
  <c r="O1751" i="16"/>
  <c r="O1752" i="16"/>
  <c r="O1753" i="16"/>
  <c r="O1754" i="16"/>
  <c r="O1755" i="16"/>
  <c r="O1756" i="16"/>
  <c r="O1757" i="16"/>
  <c r="O1758" i="16"/>
  <c r="O1759" i="16"/>
  <c r="O1760" i="16"/>
  <c r="O1761" i="16"/>
  <c r="O1762" i="16"/>
  <c r="O1763" i="16"/>
  <c r="O1764" i="16"/>
  <c r="O1765" i="16"/>
  <c r="O1766" i="16"/>
  <c r="O1767" i="16"/>
  <c r="O1768" i="16"/>
  <c r="O1769" i="16"/>
  <c r="O1770" i="16"/>
  <c r="O1771" i="16"/>
  <c r="O1772" i="16"/>
  <c r="O1773" i="16"/>
  <c r="O1774" i="16"/>
  <c r="O1775" i="16"/>
  <c r="O1776" i="16"/>
  <c r="O1777" i="16"/>
  <c r="O1778" i="16"/>
  <c r="O1779" i="16"/>
  <c r="O1780" i="16"/>
  <c r="O1781" i="16"/>
  <c r="O1782" i="16"/>
  <c r="O1783" i="16"/>
  <c r="O1784" i="16"/>
  <c r="O1785" i="16"/>
  <c r="O1786" i="16"/>
  <c r="O1787" i="16"/>
  <c r="O1788" i="16"/>
  <c r="O1789" i="16"/>
  <c r="O1790" i="16"/>
  <c r="O1791" i="16"/>
  <c r="O1792" i="16"/>
  <c r="O1793" i="16"/>
  <c r="O1794" i="16"/>
  <c r="O1795" i="16"/>
  <c r="O1796" i="16"/>
  <c r="O1797" i="16"/>
  <c r="O1798" i="16"/>
  <c r="O1799" i="16"/>
  <c r="O1800" i="16"/>
  <c r="O1801" i="16"/>
  <c r="O1802" i="16"/>
  <c r="O1803" i="16"/>
  <c r="O1804" i="16"/>
  <c r="O1805" i="16"/>
  <c r="O1806" i="16"/>
  <c r="O1807" i="16"/>
  <c r="O1808" i="16"/>
  <c r="O1809" i="16"/>
  <c r="O1810" i="16"/>
  <c r="O1811" i="16"/>
  <c r="O1812" i="16"/>
  <c r="O1813" i="16"/>
  <c r="O1814" i="16"/>
  <c r="O1815" i="16"/>
  <c r="O1816" i="16"/>
  <c r="O1817" i="16"/>
  <c r="O1818" i="16"/>
  <c r="O1819" i="16"/>
  <c r="O1820" i="16"/>
  <c r="O1821" i="16"/>
  <c r="O1822" i="16"/>
  <c r="O1823" i="16"/>
  <c r="O1824" i="16"/>
  <c r="O1825" i="16"/>
  <c r="O1826" i="16"/>
  <c r="O1827" i="16"/>
  <c r="O1828" i="16"/>
  <c r="O1829" i="16"/>
  <c r="O1830" i="16"/>
  <c r="O1831" i="16"/>
  <c r="O1832" i="16"/>
  <c r="O1833" i="16"/>
  <c r="O1834" i="16"/>
  <c r="O1835" i="16"/>
  <c r="O1836" i="16"/>
  <c r="O1837" i="16"/>
  <c r="O1838" i="16"/>
  <c r="O1839" i="16"/>
  <c r="O1840" i="16"/>
  <c r="O1841" i="16"/>
  <c r="O1842" i="16"/>
  <c r="O1843" i="16"/>
  <c r="O1844" i="16"/>
  <c r="O1845" i="16"/>
  <c r="O1846" i="16"/>
  <c r="O1847" i="16"/>
  <c r="O1848" i="16"/>
  <c r="O1849" i="16"/>
  <c r="O1850" i="16"/>
  <c r="O1851" i="16"/>
  <c r="O1852" i="16"/>
  <c r="O1853" i="16"/>
  <c r="O1854" i="16"/>
  <c r="O1855" i="16"/>
  <c r="O1856" i="16"/>
  <c r="O1857" i="16"/>
  <c r="O1858" i="16"/>
  <c r="O1859" i="16"/>
  <c r="O1860" i="16"/>
  <c r="O1861" i="16"/>
  <c r="O1862" i="16"/>
  <c r="O1863" i="16"/>
  <c r="O1864" i="16"/>
  <c r="O1865" i="16"/>
  <c r="O1866" i="16"/>
  <c r="O1867" i="16"/>
  <c r="O1868" i="16"/>
  <c r="O1869" i="16"/>
  <c r="O1870" i="16"/>
  <c r="O1871" i="16"/>
  <c r="O1872" i="16"/>
  <c r="O1873" i="16"/>
  <c r="O1874" i="16"/>
  <c r="O1875" i="16"/>
  <c r="O1876" i="16"/>
  <c r="O1877" i="16"/>
  <c r="O1878" i="16"/>
  <c r="O1879" i="16"/>
  <c r="O1880" i="16"/>
  <c r="O1881" i="16"/>
  <c r="O1882" i="16"/>
  <c r="O1883" i="16"/>
  <c r="O1884" i="16"/>
  <c r="O1885" i="16"/>
  <c r="O1886" i="16"/>
  <c r="O1887" i="16"/>
  <c r="O1888" i="16"/>
  <c r="O1889" i="16"/>
  <c r="O1890" i="16"/>
  <c r="O1891" i="16"/>
  <c r="O1892" i="16"/>
  <c r="O1893" i="16"/>
  <c r="O1894" i="16"/>
  <c r="O1895" i="16"/>
  <c r="O1896" i="16"/>
  <c r="O1897" i="16"/>
  <c r="O1898" i="16"/>
  <c r="O1899" i="16"/>
  <c r="O1900" i="16"/>
  <c r="O1901" i="16"/>
  <c r="O1902" i="16"/>
  <c r="O1903" i="16"/>
  <c r="O1904" i="16"/>
  <c r="O1905" i="16"/>
  <c r="O1906" i="16"/>
  <c r="O1907" i="16"/>
  <c r="O1908" i="16"/>
  <c r="O1909" i="16"/>
  <c r="O1910" i="16"/>
  <c r="O1911" i="16"/>
  <c r="O1912" i="16"/>
  <c r="O1913" i="16"/>
  <c r="O1914" i="16"/>
  <c r="O1915" i="16"/>
  <c r="O1916" i="16"/>
  <c r="O1917" i="16"/>
  <c r="O1918" i="16"/>
  <c r="O1919" i="16"/>
  <c r="O1920" i="16"/>
  <c r="O1921" i="16"/>
  <c r="O1922" i="16"/>
  <c r="O1923" i="16"/>
  <c r="O1924" i="16"/>
  <c r="O1925" i="16"/>
  <c r="O1926" i="16"/>
  <c r="O1927" i="16"/>
  <c r="O1928" i="16"/>
  <c r="O1929" i="16"/>
  <c r="O1930" i="16"/>
  <c r="O1931" i="16"/>
  <c r="O1932" i="16"/>
  <c r="O1933" i="16"/>
  <c r="O1934" i="16"/>
  <c r="O1935" i="16"/>
  <c r="O1936" i="16"/>
  <c r="O1937" i="16"/>
  <c r="O1938" i="16"/>
  <c r="O1939" i="16"/>
  <c r="O1940" i="16"/>
  <c r="O1941" i="16"/>
  <c r="O1942" i="16"/>
  <c r="O1943" i="16"/>
  <c r="O1944" i="16"/>
  <c r="O1945" i="16"/>
  <c r="O1946" i="16"/>
  <c r="O1947" i="16"/>
  <c r="O1948" i="16"/>
  <c r="O1949" i="16"/>
  <c r="O1950" i="16"/>
  <c r="O1951" i="16"/>
  <c r="O1952" i="16"/>
  <c r="O1953" i="16"/>
  <c r="O1954" i="16"/>
  <c r="O1955" i="16"/>
  <c r="O1956" i="16"/>
  <c r="O1957" i="16"/>
  <c r="O1958" i="16"/>
  <c r="O1959" i="16"/>
  <c r="O1960" i="16"/>
  <c r="O1961" i="16"/>
  <c r="O1962" i="16"/>
  <c r="O1963" i="16"/>
  <c r="O1964" i="16"/>
  <c r="O1965" i="16"/>
  <c r="O1966" i="16"/>
  <c r="O1967" i="16"/>
  <c r="O1968" i="16"/>
  <c r="O1969" i="16"/>
  <c r="O1970" i="16"/>
  <c r="O1971" i="16"/>
  <c r="O1972" i="16"/>
  <c r="O1973" i="16"/>
  <c r="O1974" i="16"/>
  <c r="O1975" i="16"/>
  <c r="O1976" i="16"/>
  <c r="O1977" i="16"/>
  <c r="O1978" i="16"/>
  <c r="O1979" i="16"/>
  <c r="O1980" i="16"/>
  <c r="O1981" i="16"/>
  <c r="O1982" i="16"/>
  <c r="O1983" i="16"/>
  <c r="O1984" i="16"/>
  <c r="O1985" i="16"/>
  <c r="O1986" i="16"/>
  <c r="O1987" i="16"/>
  <c r="O1988" i="16"/>
  <c r="O1989" i="16"/>
  <c r="O1990" i="16"/>
  <c r="O1991" i="16"/>
  <c r="O1992" i="16"/>
  <c r="O1993" i="16"/>
  <c r="O1994" i="16"/>
  <c r="O1995" i="16"/>
  <c r="O1996" i="16"/>
  <c r="O1997" i="16"/>
  <c r="O1998" i="16"/>
  <c r="O1999" i="16"/>
  <c r="O2000" i="16"/>
  <c r="O2001" i="16"/>
  <c r="O2002" i="16"/>
  <c r="O2003" i="16"/>
  <c r="O2004" i="16"/>
  <c r="O2005" i="16"/>
  <c r="O2006" i="16"/>
  <c r="O2007" i="16"/>
  <c r="O2008" i="16"/>
  <c r="O2009" i="16"/>
  <c r="O2010" i="16"/>
  <c r="O2011" i="16"/>
  <c r="O2012" i="16"/>
  <c r="O2013" i="16"/>
  <c r="O2014" i="16"/>
  <c r="O2015" i="16"/>
  <c r="O2016" i="16"/>
  <c r="O2017" i="16"/>
  <c r="O2018" i="16"/>
  <c r="O2019" i="16"/>
  <c r="O2020" i="16"/>
  <c r="O2021" i="16"/>
  <c r="O2022" i="16"/>
  <c r="O2023" i="16"/>
  <c r="O2024" i="16"/>
  <c r="O2025" i="16"/>
  <c r="O2026" i="16"/>
  <c r="O2027" i="16"/>
  <c r="O2028" i="16"/>
  <c r="O2029" i="16"/>
  <c r="O2030" i="16"/>
  <c r="O2031" i="16"/>
  <c r="O2032" i="16"/>
  <c r="O2033" i="16"/>
  <c r="O2034" i="16"/>
  <c r="O2035" i="16"/>
  <c r="O2036" i="16"/>
  <c r="O2037" i="16"/>
  <c r="O2038" i="16"/>
  <c r="O2039" i="16"/>
  <c r="O2040" i="16"/>
  <c r="O2041" i="16"/>
  <c r="O2042" i="16"/>
  <c r="O2043" i="16"/>
  <c r="O2044" i="16"/>
  <c r="O2045" i="16"/>
  <c r="O2046" i="16"/>
  <c r="O2047" i="16"/>
  <c r="O2048" i="16"/>
  <c r="O2049" i="16"/>
  <c r="O2050" i="16"/>
  <c r="O2051" i="16"/>
  <c r="O2052" i="16"/>
  <c r="O2053" i="16"/>
  <c r="O2054" i="16"/>
  <c r="O2055" i="16"/>
  <c r="O2056" i="16"/>
  <c r="O2057" i="16"/>
  <c r="O2058" i="16"/>
  <c r="O2059" i="16"/>
  <c r="O2060" i="16"/>
  <c r="O2061" i="16"/>
  <c r="O2062" i="16"/>
  <c r="O2063" i="16"/>
  <c r="O2064" i="16"/>
  <c r="O2065" i="16"/>
  <c r="O2066" i="16"/>
  <c r="O2067" i="16"/>
  <c r="O2068" i="16"/>
  <c r="O2069" i="16"/>
  <c r="O2070" i="16"/>
  <c r="O2071" i="16"/>
  <c r="O2072" i="16"/>
  <c r="O2073" i="16"/>
  <c r="O2074" i="16"/>
  <c r="O2075" i="16"/>
  <c r="O2076" i="16"/>
  <c r="O2077" i="16"/>
  <c r="O2078" i="16"/>
  <c r="O2079" i="16"/>
  <c r="O2080" i="16"/>
  <c r="O2081" i="16"/>
  <c r="O2082" i="16"/>
  <c r="O2083" i="16"/>
  <c r="O2084" i="16"/>
  <c r="O2085" i="16"/>
  <c r="O2086" i="16"/>
  <c r="O2087" i="16"/>
  <c r="O2088" i="16"/>
  <c r="O2089" i="16"/>
  <c r="O2090" i="16"/>
  <c r="O2091" i="16"/>
  <c r="O2092" i="16"/>
  <c r="O2093" i="16"/>
  <c r="O2094" i="16"/>
  <c r="O2095" i="16"/>
  <c r="O2096" i="16"/>
  <c r="O2097" i="16"/>
  <c r="O2098" i="16"/>
  <c r="O2099" i="16"/>
  <c r="O2100" i="16"/>
  <c r="O2101" i="16"/>
  <c r="O2102" i="16"/>
  <c r="O2103" i="16"/>
  <c r="O2104" i="16"/>
  <c r="O2105" i="16"/>
  <c r="O2106" i="16"/>
  <c r="O2107" i="16"/>
  <c r="O2108" i="16"/>
  <c r="O2109" i="16"/>
  <c r="O2110" i="16"/>
  <c r="O2111" i="16"/>
  <c r="O2112" i="16"/>
  <c r="O2113" i="16"/>
  <c r="O2114" i="16"/>
  <c r="O2115" i="16"/>
  <c r="O2116" i="16"/>
  <c r="O2117" i="16"/>
  <c r="O2118" i="16"/>
  <c r="O2119" i="16"/>
  <c r="O2120" i="16"/>
  <c r="O2121" i="16"/>
  <c r="O2122" i="16"/>
  <c r="O2123" i="16"/>
  <c r="O2124" i="16"/>
  <c r="O2125" i="16"/>
  <c r="O2126" i="16"/>
  <c r="O2127" i="16"/>
  <c r="O2128" i="16"/>
  <c r="O2129" i="16"/>
  <c r="O2130" i="16"/>
  <c r="O2131" i="16"/>
  <c r="O2132" i="16"/>
  <c r="O2133" i="16"/>
  <c r="O2134" i="16"/>
  <c r="O2135" i="16"/>
  <c r="O2136" i="16"/>
  <c r="O2137" i="16"/>
  <c r="O2138" i="16"/>
  <c r="O2139" i="16"/>
  <c r="O2140" i="16"/>
  <c r="O2141" i="16"/>
  <c r="O2142" i="16"/>
  <c r="O2143" i="16"/>
  <c r="O2144" i="16"/>
  <c r="O2145" i="16"/>
  <c r="O2146" i="16"/>
  <c r="O2147" i="16"/>
  <c r="O2148" i="16"/>
  <c r="O2149" i="16"/>
  <c r="O2150" i="16"/>
  <c r="O2151" i="16"/>
  <c r="O2152" i="16"/>
  <c r="O2153" i="16"/>
  <c r="O2154" i="16"/>
  <c r="O2155" i="16"/>
  <c r="O2156" i="16"/>
  <c r="O2157" i="16"/>
  <c r="O2158" i="16"/>
  <c r="O2159" i="16"/>
  <c r="O2160" i="16"/>
  <c r="O2161" i="16"/>
  <c r="O2162" i="16"/>
  <c r="O2163" i="16"/>
  <c r="O2164" i="16"/>
  <c r="O2165" i="16"/>
  <c r="O2166" i="16"/>
  <c r="O2167" i="16"/>
  <c r="O2168" i="16"/>
  <c r="O2169" i="16"/>
  <c r="O2170" i="16"/>
  <c r="O2171" i="16"/>
  <c r="O2172" i="16"/>
  <c r="O2173" i="16"/>
  <c r="O2174" i="16"/>
  <c r="O2175" i="16"/>
  <c r="O2176" i="16"/>
  <c r="O2177" i="16"/>
  <c r="O2178" i="16"/>
  <c r="O2179" i="16"/>
  <c r="O2180" i="16"/>
  <c r="O2181" i="16"/>
  <c r="O2182" i="16"/>
  <c r="O2183" i="16"/>
  <c r="O2184" i="16"/>
  <c r="O2185" i="16"/>
  <c r="O2186" i="16"/>
  <c r="O2187" i="16"/>
  <c r="O2188" i="16"/>
  <c r="O2189" i="16"/>
  <c r="O2190" i="16"/>
  <c r="O2191" i="16"/>
  <c r="O2192" i="16"/>
  <c r="O2193" i="16"/>
  <c r="O2194" i="16"/>
  <c r="O2195" i="16"/>
  <c r="O2196" i="16"/>
  <c r="O2197" i="16"/>
  <c r="O2198" i="16"/>
  <c r="O2199" i="16"/>
  <c r="O2200" i="16"/>
  <c r="O2201" i="16"/>
  <c r="O2202" i="16"/>
  <c r="O2203" i="16"/>
  <c r="O2204" i="16"/>
  <c r="O2205" i="16"/>
  <c r="O2206" i="16"/>
  <c r="O2207" i="16"/>
  <c r="O2208" i="16"/>
  <c r="O2209" i="16"/>
  <c r="O2210" i="16"/>
  <c r="O2211" i="16"/>
  <c r="O2212" i="16"/>
  <c r="O2213" i="16"/>
  <c r="O2214" i="16"/>
  <c r="O2215" i="16"/>
  <c r="O2216" i="16"/>
  <c r="O2217" i="16"/>
  <c r="O2218" i="16"/>
  <c r="O2219" i="16"/>
  <c r="O2220" i="16"/>
  <c r="O2221" i="16"/>
  <c r="O2222" i="16"/>
  <c r="O2223" i="16"/>
  <c r="O2224" i="16"/>
  <c r="O2225" i="16"/>
  <c r="O2226" i="16"/>
  <c r="O2227" i="16"/>
  <c r="O2228" i="16"/>
  <c r="O2229" i="16"/>
  <c r="O2230" i="16"/>
  <c r="O2231" i="16"/>
  <c r="O2232" i="16"/>
  <c r="O2233" i="16"/>
  <c r="O2234" i="16"/>
  <c r="O2235" i="16"/>
  <c r="O2236" i="16"/>
  <c r="O2237" i="16"/>
  <c r="O2238" i="16"/>
  <c r="O2239" i="16"/>
  <c r="O2240" i="16"/>
  <c r="O2241" i="16"/>
  <c r="O2242" i="16"/>
  <c r="O2243" i="16"/>
  <c r="O2244" i="16"/>
  <c r="O2245" i="16"/>
  <c r="O2246" i="16"/>
  <c r="O2247" i="16"/>
  <c r="O2248" i="16"/>
  <c r="O2249" i="16"/>
  <c r="O2250" i="16"/>
  <c r="O2251" i="16"/>
  <c r="O2252" i="16"/>
  <c r="O2253" i="16"/>
  <c r="O2254" i="16"/>
  <c r="O2255" i="16"/>
  <c r="O2256" i="16"/>
  <c r="O2257" i="16"/>
  <c r="O2258" i="16"/>
  <c r="O2259" i="16"/>
  <c r="O2260" i="16"/>
  <c r="O2261" i="16"/>
  <c r="O2262" i="16"/>
  <c r="O2263" i="16"/>
  <c r="O2264" i="16"/>
  <c r="O2265" i="16"/>
  <c r="O2266" i="16"/>
  <c r="O2267" i="16"/>
  <c r="O2268" i="16"/>
  <c r="O2269" i="16"/>
  <c r="O2270" i="16"/>
  <c r="O2271" i="16"/>
  <c r="O2272" i="16"/>
  <c r="O2273" i="16"/>
  <c r="O2274" i="16"/>
  <c r="O2275" i="16"/>
  <c r="O2276" i="16"/>
  <c r="O2277" i="16"/>
  <c r="O2278" i="16"/>
  <c r="O2279" i="16"/>
  <c r="O2280" i="16"/>
  <c r="O2281" i="16"/>
  <c r="O2282" i="16"/>
  <c r="O2283" i="16"/>
  <c r="O2284" i="16"/>
  <c r="O2285" i="16"/>
  <c r="O2286" i="16"/>
  <c r="O2287" i="16"/>
  <c r="O2288" i="16"/>
  <c r="O2289" i="16"/>
  <c r="O2290" i="16"/>
  <c r="O2291" i="16"/>
  <c r="O2292" i="16"/>
  <c r="O2293" i="16"/>
  <c r="O2294" i="16"/>
  <c r="O2295" i="16"/>
  <c r="O2296" i="16"/>
  <c r="O2297" i="16"/>
  <c r="O2298" i="16"/>
  <c r="O2299" i="16"/>
  <c r="O2300" i="16"/>
  <c r="O2301" i="16"/>
  <c r="O2302" i="16"/>
  <c r="O2303" i="16"/>
  <c r="O2304" i="16"/>
  <c r="O2305" i="16"/>
  <c r="O2306" i="16"/>
  <c r="O2307" i="16"/>
  <c r="O2308" i="16"/>
  <c r="O2309" i="16"/>
  <c r="O2310" i="16"/>
  <c r="O2311" i="16"/>
  <c r="O2312" i="16"/>
  <c r="O2313" i="16"/>
  <c r="O2314" i="16"/>
  <c r="O2315" i="16"/>
  <c r="O2316" i="16"/>
  <c r="O2317" i="16"/>
  <c r="O2318" i="16"/>
  <c r="O2319" i="16"/>
  <c r="O2320" i="16"/>
  <c r="O2321" i="16"/>
  <c r="O2322" i="16"/>
  <c r="O2323" i="16"/>
  <c r="O2324" i="16"/>
  <c r="O2325" i="16"/>
  <c r="O2326" i="16"/>
  <c r="O2327" i="16"/>
  <c r="O2328" i="16"/>
  <c r="O2329" i="16"/>
  <c r="O2330" i="16"/>
  <c r="O2331" i="16"/>
  <c r="O2332" i="16"/>
  <c r="O2333" i="16"/>
  <c r="O2334" i="16"/>
  <c r="O2335" i="16"/>
  <c r="O2336" i="16"/>
  <c r="O2337" i="16"/>
  <c r="O2338" i="16"/>
  <c r="O2339" i="16"/>
  <c r="O2340" i="16"/>
  <c r="O2341" i="16"/>
  <c r="O2342" i="16"/>
  <c r="O2343" i="16"/>
  <c r="O2344" i="16"/>
  <c r="O2345" i="16"/>
  <c r="O2346" i="16"/>
  <c r="O2347" i="16"/>
  <c r="O2348" i="16"/>
  <c r="O2349" i="16"/>
  <c r="O2350" i="16"/>
  <c r="O2351" i="16"/>
  <c r="O2352" i="16"/>
  <c r="O2353" i="16"/>
  <c r="O2354" i="16"/>
  <c r="O2355" i="16"/>
  <c r="O2356" i="16"/>
  <c r="O2357" i="16"/>
  <c r="O2358" i="16"/>
  <c r="O2359" i="16"/>
  <c r="O2360" i="16"/>
  <c r="O2361" i="16"/>
  <c r="O2362" i="16"/>
  <c r="O2363" i="16"/>
  <c r="O2364" i="16"/>
  <c r="O2365" i="16"/>
  <c r="O2366" i="16"/>
  <c r="O2367" i="16"/>
  <c r="O2368" i="16"/>
  <c r="O2369" i="16"/>
  <c r="O2370" i="16"/>
  <c r="O2371" i="16"/>
  <c r="O2372" i="16"/>
  <c r="O2373" i="16"/>
  <c r="O2374" i="16"/>
  <c r="O2375" i="16"/>
  <c r="O2376" i="16"/>
  <c r="O2377" i="16"/>
  <c r="O2378" i="16"/>
  <c r="O2379" i="16"/>
  <c r="O2380" i="16"/>
  <c r="O2381" i="16"/>
  <c r="O2382" i="16"/>
  <c r="O2383" i="16"/>
  <c r="O2384" i="16"/>
  <c r="O2385" i="16"/>
  <c r="O2386" i="16"/>
  <c r="O2387" i="16"/>
  <c r="O2388" i="16"/>
  <c r="O2389" i="16"/>
  <c r="O2390" i="16"/>
  <c r="O2391" i="16"/>
  <c r="O2392" i="16"/>
  <c r="O2393" i="16"/>
  <c r="O2394" i="16"/>
  <c r="O2395" i="16"/>
  <c r="O2396" i="16"/>
  <c r="O2397" i="16"/>
  <c r="O2398" i="16"/>
  <c r="O2399" i="16"/>
  <c r="O2400" i="16"/>
  <c r="O2401" i="16"/>
  <c r="O2402" i="16"/>
  <c r="O2403" i="16"/>
  <c r="O2404" i="16"/>
  <c r="O2405" i="16"/>
  <c r="O2406" i="16"/>
  <c r="O2407" i="16"/>
  <c r="O2408" i="16"/>
  <c r="O2409" i="16"/>
  <c r="O2410" i="16"/>
  <c r="O2411" i="16"/>
  <c r="O2412" i="16"/>
  <c r="O2413" i="16"/>
  <c r="O2414" i="16"/>
  <c r="O2415" i="16"/>
  <c r="O2416" i="16"/>
  <c r="O2417" i="16"/>
  <c r="O2418" i="16"/>
  <c r="O2419" i="16"/>
  <c r="O2420" i="16"/>
  <c r="O2421" i="16"/>
  <c r="O2422" i="16"/>
  <c r="O2423" i="16"/>
  <c r="O2424" i="16"/>
  <c r="O2425" i="16"/>
  <c r="O2426" i="16"/>
  <c r="O2427" i="16"/>
  <c r="O2428" i="16"/>
  <c r="O2429" i="16"/>
  <c r="O2430" i="16"/>
  <c r="O2431" i="16"/>
  <c r="O2432" i="16"/>
  <c r="O2433" i="16"/>
  <c r="O2434" i="16"/>
  <c r="O2435" i="16"/>
  <c r="O2436" i="16"/>
  <c r="O2437" i="16"/>
  <c r="O2438" i="16"/>
  <c r="O2439" i="16"/>
  <c r="O2440" i="16"/>
  <c r="O2441" i="16"/>
  <c r="O2442" i="16"/>
  <c r="O2443" i="16"/>
  <c r="O2444" i="16"/>
  <c r="O2445" i="16"/>
  <c r="O2446" i="16"/>
  <c r="O2447" i="16"/>
  <c r="O2448" i="16"/>
  <c r="O2449" i="16"/>
  <c r="O2450" i="16"/>
  <c r="O2451" i="16"/>
  <c r="O2452" i="16"/>
  <c r="O2453" i="16"/>
  <c r="O2454" i="16"/>
  <c r="O2455" i="16"/>
  <c r="O2456" i="16"/>
  <c r="O2457" i="16"/>
  <c r="O2458" i="16"/>
  <c r="O2459" i="16"/>
  <c r="O2460" i="16"/>
  <c r="O2461" i="16"/>
  <c r="O2462" i="16"/>
  <c r="O2463" i="16"/>
  <c r="O2464" i="16"/>
  <c r="O2465" i="16"/>
  <c r="O2466" i="16"/>
  <c r="O2467" i="16"/>
  <c r="O2468" i="16"/>
  <c r="O2469" i="16"/>
  <c r="O2470" i="16"/>
  <c r="O2471" i="16"/>
  <c r="O2472" i="16"/>
  <c r="O2473" i="16"/>
  <c r="O2474" i="16"/>
  <c r="O2475" i="16"/>
  <c r="O2476" i="16"/>
  <c r="O2477" i="16"/>
  <c r="O2478" i="16"/>
  <c r="O2479" i="16"/>
  <c r="O2480" i="16"/>
  <c r="O2481" i="16"/>
  <c r="O2482" i="16"/>
  <c r="O2483" i="16"/>
  <c r="O2484" i="16"/>
  <c r="O2485" i="16"/>
  <c r="O2486" i="16"/>
  <c r="O2487" i="16"/>
  <c r="O2488" i="16"/>
  <c r="O2489" i="16"/>
  <c r="O2490" i="16"/>
  <c r="O2491" i="16"/>
  <c r="O2492" i="16"/>
  <c r="O2493" i="16"/>
  <c r="O2494" i="16"/>
  <c r="O2495" i="16"/>
  <c r="O2496" i="16"/>
  <c r="O2497" i="16"/>
  <c r="O2498" i="16"/>
  <c r="O2499" i="16"/>
  <c r="O2500" i="16"/>
  <c r="O2501" i="16"/>
  <c r="O2502" i="16"/>
  <c r="O2503" i="16"/>
  <c r="O2504" i="16"/>
  <c r="O2505" i="16"/>
  <c r="O2506" i="16"/>
  <c r="O2507" i="16"/>
  <c r="O2508" i="16"/>
  <c r="O2509" i="16"/>
  <c r="O2510" i="16"/>
  <c r="O2511" i="16"/>
  <c r="O2512" i="16"/>
  <c r="O2513" i="16"/>
  <c r="O2514" i="16"/>
  <c r="O2515" i="16"/>
  <c r="O2516" i="16"/>
  <c r="O2517" i="16"/>
  <c r="O2518" i="16"/>
  <c r="O2519" i="16"/>
  <c r="O2520" i="16"/>
  <c r="O2521" i="16"/>
  <c r="O2522" i="16"/>
  <c r="O2523" i="16"/>
  <c r="O2524" i="16"/>
  <c r="O2525" i="16"/>
  <c r="O2526" i="16"/>
  <c r="O2527" i="16"/>
  <c r="O2528" i="16"/>
  <c r="O2529" i="16"/>
  <c r="O2530" i="16"/>
  <c r="O2531" i="16"/>
  <c r="O2532" i="16"/>
  <c r="O2533" i="16"/>
  <c r="O2534" i="16"/>
  <c r="O2535" i="16"/>
  <c r="O2536" i="16"/>
  <c r="O2537" i="16"/>
  <c r="O2538" i="16"/>
  <c r="O2539" i="16"/>
  <c r="O2540" i="16"/>
  <c r="O2541" i="16"/>
  <c r="O2542" i="16"/>
  <c r="O2543" i="16"/>
  <c r="O2544" i="16"/>
  <c r="O2545" i="16"/>
  <c r="O2546" i="16"/>
  <c r="O2547" i="16"/>
  <c r="O2548" i="16"/>
  <c r="O2549" i="16"/>
  <c r="O2550" i="16"/>
  <c r="O2551" i="16"/>
  <c r="O2552" i="16"/>
  <c r="O2553" i="16"/>
  <c r="O2554" i="16"/>
  <c r="O2555" i="16"/>
  <c r="O2556" i="16"/>
  <c r="O2557" i="16"/>
  <c r="O2558" i="16"/>
  <c r="O2559" i="16"/>
  <c r="O2560" i="16"/>
  <c r="O2561" i="16"/>
  <c r="O2562" i="16"/>
  <c r="O2563" i="16"/>
  <c r="O2564" i="16"/>
  <c r="O2565" i="16"/>
  <c r="O2566" i="16"/>
  <c r="O2567" i="16"/>
  <c r="O2568" i="16"/>
  <c r="O2569" i="16"/>
  <c r="O2570" i="16"/>
  <c r="O2571" i="16"/>
  <c r="O2572" i="16"/>
  <c r="O2573" i="16"/>
  <c r="O2574" i="16"/>
  <c r="O2575" i="16"/>
  <c r="O2576" i="16"/>
  <c r="O2577" i="16"/>
  <c r="O2578" i="16"/>
  <c r="O2579" i="16"/>
  <c r="O2580" i="16"/>
  <c r="O2581" i="16"/>
  <c r="O2582" i="16"/>
  <c r="O2583" i="16"/>
  <c r="O2584" i="16"/>
  <c r="O2585" i="16"/>
  <c r="O2586" i="16"/>
  <c r="O2587" i="16"/>
  <c r="O2588" i="16"/>
  <c r="O2589" i="16"/>
  <c r="O2590" i="16"/>
  <c r="O2591" i="16"/>
  <c r="O2592" i="16"/>
  <c r="O2593" i="16"/>
  <c r="O2594" i="16"/>
  <c r="O2595" i="16"/>
  <c r="O2596" i="16"/>
  <c r="O2597" i="16"/>
  <c r="O2598" i="16"/>
  <c r="O2599" i="16"/>
  <c r="O2600" i="16"/>
  <c r="O2601" i="16"/>
  <c r="O2602" i="16"/>
  <c r="O2603" i="16"/>
  <c r="O2604" i="16"/>
  <c r="O2605" i="16"/>
  <c r="O2606" i="16"/>
  <c r="O2607" i="16"/>
  <c r="O2608" i="16"/>
  <c r="O2609" i="16"/>
  <c r="O2610" i="16"/>
  <c r="O2611" i="16"/>
  <c r="O2612" i="16"/>
  <c r="O2613" i="16"/>
  <c r="O2614" i="16"/>
  <c r="O2615" i="16"/>
  <c r="O2616" i="16"/>
  <c r="O2617" i="16"/>
  <c r="O2618" i="16"/>
  <c r="O2619" i="16"/>
  <c r="O2620" i="16"/>
  <c r="O2621" i="16"/>
  <c r="O2622" i="16"/>
  <c r="O2623" i="16"/>
  <c r="O2624" i="16"/>
  <c r="O2625" i="16"/>
  <c r="O2626" i="16"/>
  <c r="O2627" i="16"/>
  <c r="O2628" i="16"/>
  <c r="O2629" i="16"/>
  <c r="O2630" i="16"/>
  <c r="O2631" i="16"/>
  <c r="O2632" i="16"/>
  <c r="O2633" i="16"/>
  <c r="O2634" i="16"/>
  <c r="O2635" i="16"/>
  <c r="O2636" i="16"/>
  <c r="O2637" i="16"/>
  <c r="O2638" i="16"/>
  <c r="O2639" i="16"/>
  <c r="O2640" i="16"/>
  <c r="O2641" i="16"/>
  <c r="O2642" i="16"/>
  <c r="O2643" i="16"/>
  <c r="O2644" i="16"/>
  <c r="O2645" i="16"/>
  <c r="O2646" i="16"/>
  <c r="O2647" i="16"/>
  <c r="O2648" i="16"/>
  <c r="O2649" i="16"/>
  <c r="O2650" i="16"/>
  <c r="O2651" i="16"/>
  <c r="O2652" i="16"/>
  <c r="O2653" i="16"/>
  <c r="O2654" i="16"/>
  <c r="O2655" i="16"/>
  <c r="O2656" i="16"/>
  <c r="O2657" i="16"/>
  <c r="O2658" i="16"/>
  <c r="O2659" i="16"/>
  <c r="O2660" i="16"/>
  <c r="O2661" i="16"/>
  <c r="O2662" i="16"/>
  <c r="O2663" i="16"/>
  <c r="O2664" i="16"/>
  <c r="O2665" i="16"/>
  <c r="O2666" i="16"/>
  <c r="O2667" i="16"/>
  <c r="O2668" i="16"/>
  <c r="O2669" i="16"/>
  <c r="O2670" i="16"/>
  <c r="O2671" i="16"/>
  <c r="O2672" i="16"/>
  <c r="O2673" i="16"/>
  <c r="O2674" i="16"/>
  <c r="O2675" i="16"/>
  <c r="O2676" i="16"/>
  <c r="O2677" i="16"/>
  <c r="O2678" i="16"/>
  <c r="O2679" i="16"/>
  <c r="O2680" i="16"/>
  <c r="O2681" i="16"/>
  <c r="O2682" i="16"/>
  <c r="O2683" i="16"/>
  <c r="O2684" i="16"/>
  <c r="O2685" i="16"/>
  <c r="O2686" i="16"/>
  <c r="O2687" i="16"/>
  <c r="O2688" i="16"/>
  <c r="O2689" i="16"/>
  <c r="O2690" i="16"/>
  <c r="O2691" i="16"/>
  <c r="O2692" i="16"/>
  <c r="O2693" i="16"/>
  <c r="O2694" i="16"/>
  <c r="O2695" i="16"/>
  <c r="O2696" i="16"/>
  <c r="O2697" i="16"/>
  <c r="O2698" i="16"/>
  <c r="O2699" i="16"/>
  <c r="O2700" i="16"/>
  <c r="O2701" i="16"/>
  <c r="O2702" i="16"/>
  <c r="O2703" i="16"/>
  <c r="O2704" i="16"/>
  <c r="O2705" i="16"/>
  <c r="O2706" i="16"/>
  <c r="O2707" i="16"/>
  <c r="O2708" i="16"/>
  <c r="O2709" i="16"/>
  <c r="O2710" i="16"/>
  <c r="O2711" i="16"/>
  <c r="O2712" i="16"/>
  <c r="O2713" i="16"/>
  <c r="O2714" i="16"/>
  <c r="O2715" i="16"/>
  <c r="O2716" i="16"/>
  <c r="O2717" i="16"/>
  <c r="O2718" i="16"/>
  <c r="O2719" i="16"/>
  <c r="O2720" i="16"/>
  <c r="O2721" i="16"/>
  <c r="O2722" i="16"/>
  <c r="O2723" i="16"/>
  <c r="O2724" i="16"/>
  <c r="O2725" i="16"/>
  <c r="O2726" i="16"/>
  <c r="O2727" i="16"/>
  <c r="O2728" i="16"/>
  <c r="O2729" i="16"/>
  <c r="O2730" i="16"/>
  <c r="O2731" i="16"/>
  <c r="O2732" i="16"/>
  <c r="O2733" i="16"/>
  <c r="O2734" i="16"/>
  <c r="O2735" i="16"/>
  <c r="O2736" i="16"/>
  <c r="O2737" i="16"/>
  <c r="O2738" i="16"/>
  <c r="O2739" i="16"/>
  <c r="O2740" i="16"/>
  <c r="O2741" i="16"/>
  <c r="O2742" i="16"/>
  <c r="O2743" i="16"/>
  <c r="O2744" i="16"/>
  <c r="O2745" i="16"/>
  <c r="O2746" i="16"/>
  <c r="O2747" i="16"/>
  <c r="O2748" i="16"/>
  <c r="O2749" i="16"/>
  <c r="O2750" i="16"/>
  <c r="O2751" i="16"/>
  <c r="O2752" i="16"/>
  <c r="O2753" i="16"/>
  <c r="O2754" i="16"/>
  <c r="O2755" i="16"/>
  <c r="O2756" i="16"/>
  <c r="O2757" i="16"/>
  <c r="O2758" i="16"/>
  <c r="O2759" i="16"/>
  <c r="O2760" i="16"/>
  <c r="O2761" i="16"/>
  <c r="O2762" i="16"/>
  <c r="O2763" i="16"/>
  <c r="O2764" i="16"/>
  <c r="O2765" i="16"/>
  <c r="O2766" i="16"/>
  <c r="O2767" i="16"/>
  <c r="O2768" i="16"/>
  <c r="O2769" i="16"/>
  <c r="O2770" i="16"/>
  <c r="O2771" i="16"/>
  <c r="O2772" i="16"/>
  <c r="O2773" i="16"/>
  <c r="O2774" i="16"/>
  <c r="O2775" i="16"/>
  <c r="O2776" i="16"/>
  <c r="O2777" i="16"/>
  <c r="O2778" i="16"/>
  <c r="O2779" i="16"/>
  <c r="O2780" i="16"/>
  <c r="O2781" i="16"/>
  <c r="O2782" i="16"/>
  <c r="O2783" i="16"/>
  <c r="O2784" i="16"/>
  <c r="O2785" i="16"/>
  <c r="O2786" i="16"/>
  <c r="O2787" i="16"/>
  <c r="O2788" i="16"/>
  <c r="O2789" i="16"/>
  <c r="O2790" i="16"/>
  <c r="O2791" i="16"/>
  <c r="O2792" i="16"/>
  <c r="O2793" i="16"/>
  <c r="O2794" i="16"/>
  <c r="O2795" i="16"/>
  <c r="O2796" i="16"/>
  <c r="O2797" i="16"/>
  <c r="O2798" i="16"/>
  <c r="O2799" i="16"/>
  <c r="O2800" i="16"/>
  <c r="O2801" i="16"/>
  <c r="O2802" i="16"/>
  <c r="O2803" i="16"/>
  <c r="O2804" i="16"/>
  <c r="O2805" i="16"/>
  <c r="O2806" i="16"/>
  <c r="O2807" i="16"/>
  <c r="O2808" i="16"/>
  <c r="O2809" i="16"/>
  <c r="O2810" i="16"/>
  <c r="O2811" i="16"/>
  <c r="O2812" i="16"/>
  <c r="O2813" i="16"/>
  <c r="O2814" i="16"/>
  <c r="O2815" i="16"/>
  <c r="O2816" i="16"/>
  <c r="O2817" i="16"/>
  <c r="O2818" i="16"/>
  <c r="O2819" i="16"/>
  <c r="O2820" i="16"/>
  <c r="O2821" i="16"/>
  <c r="O2822" i="16"/>
  <c r="O2823" i="16"/>
  <c r="O2824" i="16"/>
  <c r="O2825" i="16"/>
  <c r="O2826" i="16"/>
  <c r="O2827" i="16"/>
  <c r="O2828" i="16"/>
  <c r="O2829" i="16"/>
  <c r="O2830" i="16"/>
  <c r="O2831" i="16"/>
  <c r="O2832" i="16"/>
  <c r="O2833" i="16"/>
  <c r="O2834" i="16"/>
  <c r="O2835" i="16"/>
  <c r="O2836" i="16"/>
  <c r="O2837" i="16"/>
  <c r="O2838" i="16"/>
  <c r="O2839" i="16"/>
  <c r="O2840" i="16"/>
  <c r="O2841" i="16"/>
  <c r="O2842" i="16"/>
  <c r="O2843" i="16"/>
  <c r="O2844" i="16"/>
  <c r="O2845" i="16"/>
  <c r="O2846" i="16"/>
  <c r="O2847" i="16"/>
  <c r="O2848" i="16"/>
  <c r="O2849" i="16"/>
  <c r="O2850" i="16"/>
  <c r="O2851" i="16"/>
  <c r="O2852" i="16"/>
  <c r="O2853" i="16"/>
  <c r="O2854" i="16"/>
  <c r="O2855" i="16"/>
  <c r="O2856" i="16"/>
  <c r="O2857" i="16"/>
  <c r="O2858" i="16"/>
  <c r="O2859" i="16"/>
  <c r="O2860" i="16"/>
  <c r="O2861" i="16"/>
  <c r="O2862" i="16"/>
  <c r="O2863" i="16"/>
  <c r="O2864" i="16"/>
  <c r="O2865" i="16"/>
  <c r="O2866" i="16"/>
  <c r="O2867" i="16"/>
  <c r="O2868" i="16"/>
  <c r="O2869" i="16"/>
  <c r="O2870" i="16"/>
  <c r="O2871" i="16"/>
  <c r="O2872" i="16"/>
  <c r="O2873" i="16"/>
  <c r="O2874" i="16"/>
  <c r="O2875" i="16"/>
  <c r="O2876" i="16"/>
  <c r="O2877" i="16"/>
  <c r="O2878" i="16"/>
  <c r="O2879" i="16"/>
  <c r="O2880" i="16"/>
  <c r="O2881" i="16"/>
  <c r="O2882" i="16"/>
  <c r="O2883" i="16"/>
  <c r="O2884" i="16"/>
  <c r="O2885" i="16"/>
  <c r="O2886" i="16"/>
  <c r="O2887" i="16"/>
  <c r="O2888" i="16"/>
  <c r="O2889" i="16"/>
  <c r="O2890" i="16"/>
  <c r="O2891" i="16"/>
  <c r="O2892" i="16"/>
  <c r="O2893" i="16"/>
  <c r="O2894" i="16"/>
  <c r="O2895" i="16"/>
  <c r="O2896" i="16"/>
  <c r="O2897" i="16"/>
  <c r="O2898" i="16"/>
  <c r="O2899" i="16"/>
  <c r="O2900" i="16"/>
  <c r="O2901" i="16"/>
  <c r="O2902" i="16"/>
  <c r="O2903" i="16"/>
  <c r="O2904" i="16"/>
  <c r="O2905" i="16"/>
  <c r="O2906" i="16"/>
  <c r="O2907" i="16"/>
  <c r="O2908" i="16"/>
  <c r="O2909" i="16"/>
  <c r="O2910" i="16"/>
  <c r="O2911" i="16"/>
  <c r="O2912" i="16"/>
  <c r="O2913" i="16"/>
  <c r="O2914" i="16"/>
  <c r="O2915" i="16"/>
  <c r="O2916" i="16"/>
  <c r="O2917" i="16"/>
  <c r="O2918" i="16"/>
  <c r="O2919" i="16"/>
  <c r="O2920" i="16"/>
  <c r="O2921" i="16"/>
  <c r="O2922" i="16"/>
  <c r="O2923" i="16"/>
  <c r="O2924" i="16"/>
  <c r="O2925" i="16"/>
  <c r="O2926" i="16"/>
  <c r="O2927" i="16"/>
  <c r="O2928" i="16"/>
  <c r="O2929" i="16"/>
  <c r="O2930" i="16"/>
  <c r="O2931" i="16"/>
  <c r="O2932" i="16"/>
  <c r="O2933" i="16"/>
  <c r="O2934" i="16"/>
  <c r="O2935" i="16"/>
  <c r="O2936" i="16"/>
  <c r="O2937" i="16"/>
  <c r="O2938" i="16"/>
  <c r="O2939" i="16"/>
  <c r="O2940" i="16"/>
  <c r="O2941" i="16"/>
  <c r="O2942" i="16"/>
  <c r="O2943" i="16"/>
  <c r="O2944" i="16"/>
  <c r="O2945" i="16"/>
  <c r="O2946" i="16"/>
  <c r="O2947" i="16"/>
  <c r="O2948" i="16"/>
  <c r="O2949" i="16"/>
  <c r="O2950" i="16"/>
  <c r="O2951" i="16"/>
  <c r="O2952" i="16"/>
  <c r="O2953" i="16"/>
  <c r="O2954" i="16"/>
  <c r="O2955" i="16"/>
  <c r="O2956" i="16"/>
  <c r="O2957" i="16"/>
  <c r="O2958" i="16"/>
  <c r="O2959" i="16"/>
  <c r="O2960" i="16"/>
  <c r="O2961" i="16"/>
  <c r="O2962" i="16"/>
  <c r="O2963" i="16"/>
  <c r="O2964" i="16"/>
  <c r="O2965" i="16"/>
  <c r="O2966" i="16"/>
  <c r="O2967" i="16"/>
  <c r="O2968" i="16"/>
  <c r="O2969" i="16"/>
  <c r="O2970" i="16"/>
  <c r="O2971" i="16"/>
  <c r="O2972" i="16"/>
  <c r="O2973" i="16"/>
  <c r="O2974" i="16"/>
  <c r="O2975" i="16"/>
  <c r="O2976" i="16"/>
  <c r="O2977" i="16"/>
  <c r="O2978" i="16"/>
  <c r="O2979" i="16"/>
  <c r="O2980" i="16"/>
  <c r="O2981" i="16"/>
  <c r="O2982" i="16"/>
  <c r="O2983" i="16"/>
  <c r="O2984" i="16"/>
  <c r="O2985" i="16"/>
  <c r="O2986" i="16"/>
  <c r="O2987" i="16"/>
  <c r="O2988" i="16"/>
  <c r="O2989" i="16"/>
  <c r="O2990" i="16"/>
  <c r="O2991" i="16"/>
  <c r="O2992" i="16"/>
  <c r="O2993" i="16"/>
  <c r="O2994" i="16"/>
  <c r="O2995" i="16"/>
  <c r="O2996" i="16"/>
  <c r="O2997" i="16"/>
  <c r="O2998" i="16"/>
  <c r="O2999" i="16"/>
  <c r="O3000" i="16"/>
  <c r="O3001" i="16"/>
  <c r="O3002" i="16"/>
  <c r="O3003" i="16"/>
  <c r="O3004" i="16"/>
  <c r="O3005" i="16"/>
  <c r="O3006" i="16"/>
  <c r="O3007" i="16"/>
  <c r="O3008" i="16"/>
  <c r="O3009" i="16"/>
  <c r="O3010" i="16"/>
  <c r="O3011" i="16"/>
  <c r="O3012" i="16"/>
  <c r="O3013" i="16"/>
  <c r="O3014" i="16"/>
  <c r="O3015" i="16"/>
  <c r="O3016" i="16"/>
  <c r="O3017" i="16"/>
  <c r="O3018" i="16"/>
  <c r="O3019" i="16"/>
  <c r="O3020" i="16"/>
  <c r="O3021" i="16"/>
  <c r="O3022" i="16"/>
  <c r="O3023" i="16"/>
  <c r="O3024" i="16"/>
  <c r="O3025" i="16"/>
  <c r="O3026" i="16"/>
  <c r="O3027" i="16"/>
  <c r="O3028" i="16"/>
  <c r="O3029" i="16"/>
  <c r="O3030" i="16"/>
  <c r="O3031" i="16"/>
  <c r="O3032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N551" i="16"/>
  <c r="N552" i="16"/>
  <c r="N553" i="16"/>
  <c r="N554" i="16"/>
  <c r="N555" i="16"/>
  <c r="N556" i="16"/>
  <c r="N557" i="16"/>
  <c r="N558" i="16"/>
  <c r="N559" i="16"/>
  <c r="N560" i="16"/>
  <c r="N561" i="16"/>
  <c r="N562" i="16"/>
  <c r="N563" i="16"/>
  <c r="N564" i="16"/>
  <c r="N565" i="16"/>
  <c r="N566" i="16"/>
  <c r="N567" i="16"/>
  <c r="N568" i="16"/>
  <c r="N569" i="16"/>
  <c r="N570" i="16"/>
  <c r="N571" i="16"/>
  <c r="N572" i="16"/>
  <c r="N573" i="16"/>
  <c r="N574" i="16"/>
  <c r="N575" i="16"/>
  <c r="N576" i="16"/>
  <c r="N577" i="16"/>
  <c r="N578" i="16"/>
  <c r="N579" i="16"/>
  <c r="N580" i="16"/>
  <c r="N581" i="16"/>
  <c r="N582" i="16"/>
  <c r="N583" i="16"/>
  <c r="N584" i="16"/>
  <c r="N585" i="16"/>
  <c r="N586" i="16"/>
  <c r="N587" i="16"/>
  <c r="N588" i="16"/>
  <c r="N589" i="16"/>
  <c r="N590" i="16"/>
  <c r="N591" i="16"/>
  <c r="N592" i="16"/>
  <c r="N593" i="16"/>
  <c r="N594" i="16"/>
  <c r="N595" i="16"/>
  <c r="N596" i="16"/>
  <c r="N597" i="16"/>
  <c r="N598" i="16"/>
  <c r="N599" i="16"/>
  <c r="N600" i="16"/>
  <c r="N601" i="16"/>
  <c r="N602" i="16"/>
  <c r="N603" i="16"/>
  <c r="N604" i="16"/>
  <c r="N605" i="16"/>
  <c r="N606" i="16"/>
  <c r="N607" i="16"/>
  <c r="N608" i="16"/>
  <c r="N609" i="16"/>
  <c r="N610" i="16"/>
  <c r="N611" i="16"/>
  <c r="N612" i="16"/>
  <c r="N613" i="16"/>
  <c r="N614" i="16"/>
  <c r="N615" i="16"/>
  <c r="N616" i="16"/>
  <c r="N617" i="16"/>
  <c r="N618" i="16"/>
  <c r="N619" i="16"/>
  <c r="N620" i="16"/>
  <c r="N621" i="16"/>
  <c r="N622" i="16"/>
  <c r="N623" i="16"/>
  <c r="N624" i="16"/>
  <c r="N625" i="16"/>
  <c r="N626" i="16"/>
  <c r="N627" i="16"/>
  <c r="N628" i="16"/>
  <c r="N629" i="16"/>
  <c r="N630" i="16"/>
  <c r="N631" i="16"/>
  <c r="N632" i="16"/>
  <c r="N633" i="16"/>
  <c r="N634" i="16"/>
  <c r="N635" i="16"/>
  <c r="N636" i="16"/>
  <c r="N637" i="16"/>
  <c r="N638" i="16"/>
  <c r="N639" i="16"/>
  <c r="N640" i="16"/>
  <c r="N641" i="16"/>
  <c r="N642" i="16"/>
  <c r="N643" i="16"/>
  <c r="N644" i="16"/>
  <c r="N645" i="16"/>
  <c r="N646" i="16"/>
  <c r="N647" i="16"/>
  <c r="N648" i="16"/>
  <c r="N649" i="16"/>
  <c r="N650" i="16"/>
  <c r="N651" i="16"/>
  <c r="N652" i="16"/>
  <c r="N653" i="16"/>
  <c r="N654" i="16"/>
  <c r="N655" i="16"/>
  <c r="N656" i="16"/>
  <c r="N657" i="16"/>
  <c r="N658" i="16"/>
  <c r="N659" i="16"/>
  <c r="N660" i="16"/>
  <c r="N661" i="16"/>
  <c r="N662" i="16"/>
  <c r="N663" i="16"/>
  <c r="N664" i="16"/>
  <c r="N665" i="16"/>
  <c r="N666" i="16"/>
  <c r="N667" i="16"/>
  <c r="N668" i="16"/>
  <c r="N669" i="16"/>
  <c r="N670" i="16"/>
  <c r="N671" i="16"/>
  <c r="N672" i="16"/>
  <c r="N673" i="16"/>
  <c r="N674" i="16"/>
  <c r="N675" i="16"/>
  <c r="N676" i="16"/>
  <c r="N677" i="16"/>
  <c r="N678" i="16"/>
  <c r="N679" i="16"/>
  <c r="N680" i="16"/>
  <c r="N681" i="16"/>
  <c r="N682" i="16"/>
  <c r="N683" i="16"/>
  <c r="N684" i="16"/>
  <c r="N685" i="16"/>
  <c r="N686" i="16"/>
  <c r="N687" i="16"/>
  <c r="N688" i="16"/>
  <c r="N689" i="16"/>
  <c r="N690" i="16"/>
  <c r="N691" i="16"/>
  <c r="N692" i="16"/>
  <c r="N693" i="16"/>
  <c r="N694" i="16"/>
  <c r="N695" i="16"/>
  <c r="N696" i="16"/>
  <c r="N697" i="16"/>
  <c r="N698" i="16"/>
  <c r="N699" i="16"/>
  <c r="N700" i="16"/>
  <c r="N701" i="16"/>
  <c r="N702" i="16"/>
  <c r="N703" i="16"/>
  <c r="N704" i="16"/>
  <c r="N705" i="16"/>
  <c r="N706" i="16"/>
  <c r="N707" i="16"/>
  <c r="N708" i="16"/>
  <c r="N709" i="16"/>
  <c r="N710" i="16"/>
  <c r="N711" i="16"/>
  <c r="N712" i="16"/>
  <c r="N713" i="16"/>
  <c r="N714" i="16"/>
  <c r="N715" i="16"/>
  <c r="N716" i="16"/>
  <c r="N717" i="16"/>
  <c r="N718" i="16"/>
  <c r="N719" i="16"/>
  <c r="N720" i="16"/>
  <c r="N721" i="16"/>
  <c r="N722" i="16"/>
  <c r="N723" i="16"/>
  <c r="N724" i="16"/>
  <c r="N725" i="16"/>
  <c r="N726" i="16"/>
  <c r="N727" i="16"/>
  <c r="N728" i="16"/>
  <c r="N729" i="16"/>
  <c r="N730" i="16"/>
  <c r="N731" i="16"/>
  <c r="N732" i="16"/>
  <c r="N733" i="16"/>
  <c r="N734" i="16"/>
  <c r="N735" i="16"/>
  <c r="N736" i="16"/>
  <c r="N737" i="16"/>
  <c r="N738" i="16"/>
  <c r="N739" i="16"/>
  <c r="N740" i="16"/>
  <c r="N741" i="16"/>
  <c r="N742" i="16"/>
  <c r="N743" i="16"/>
  <c r="N744" i="16"/>
  <c r="N745" i="16"/>
  <c r="N746" i="16"/>
  <c r="N747" i="16"/>
  <c r="N748" i="16"/>
  <c r="N749" i="16"/>
  <c r="N750" i="16"/>
  <c r="N751" i="16"/>
  <c r="N752" i="16"/>
  <c r="N753" i="16"/>
  <c r="N754" i="16"/>
  <c r="N755" i="16"/>
  <c r="N756" i="16"/>
  <c r="N757" i="16"/>
  <c r="N758" i="16"/>
  <c r="N759" i="16"/>
  <c r="N760" i="16"/>
  <c r="N761" i="16"/>
  <c r="N762" i="16"/>
  <c r="N763" i="16"/>
  <c r="N764" i="16"/>
  <c r="N765" i="16"/>
  <c r="N766" i="16"/>
  <c r="N767" i="16"/>
  <c r="N768" i="16"/>
  <c r="N769" i="16"/>
  <c r="N770" i="16"/>
  <c r="N771" i="16"/>
  <c r="N772" i="16"/>
  <c r="N773" i="16"/>
  <c r="N774" i="16"/>
  <c r="N775" i="16"/>
  <c r="N776" i="16"/>
  <c r="N777" i="16"/>
  <c r="N778" i="16"/>
  <c r="N779" i="16"/>
  <c r="N780" i="16"/>
  <c r="N781" i="16"/>
  <c r="N782" i="16"/>
  <c r="N783" i="16"/>
  <c r="N784" i="16"/>
  <c r="N785" i="16"/>
  <c r="N786" i="16"/>
  <c r="N787" i="16"/>
  <c r="N788" i="16"/>
  <c r="N789" i="16"/>
  <c r="N790" i="16"/>
  <c r="N791" i="16"/>
  <c r="N792" i="16"/>
  <c r="N793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N1049" i="16"/>
  <c r="N1050" i="16"/>
  <c r="N1051" i="16"/>
  <c r="N1052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N1076" i="16"/>
  <c r="N1077" i="16"/>
  <c r="N1078" i="16"/>
  <c r="N1079" i="16"/>
  <c r="N1080" i="16"/>
  <c r="N1081" i="16"/>
  <c r="N1082" i="16"/>
  <c r="N1083" i="16"/>
  <c r="N1084" i="16"/>
  <c r="N1085" i="16"/>
  <c r="N1086" i="16"/>
  <c r="N1087" i="16"/>
  <c r="N1088" i="16"/>
  <c r="N1089" i="16"/>
  <c r="N1090" i="16"/>
  <c r="N1091" i="16"/>
  <c r="N1092" i="16"/>
  <c r="N1093" i="16"/>
  <c r="N1094" i="16"/>
  <c r="N1095" i="16"/>
  <c r="N1096" i="16"/>
  <c r="N1097" i="16"/>
  <c r="N1098" i="16"/>
  <c r="N1099" i="16"/>
  <c r="N1100" i="16"/>
  <c r="N1101" i="16"/>
  <c r="N1102" i="16"/>
  <c r="N1103" i="16"/>
  <c r="N1104" i="16"/>
  <c r="N1105" i="16"/>
  <c r="N1106" i="16"/>
  <c r="N1107" i="16"/>
  <c r="N1108" i="16"/>
  <c r="N1109" i="16"/>
  <c r="N1110" i="16"/>
  <c r="N1111" i="16"/>
  <c r="N1112" i="16"/>
  <c r="N1113" i="16"/>
  <c r="N1114" i="16"/>
  <c r="N1115" i="16"/>
  <c r="N1116" i="16"/>
  <c r="N1117" i="16"/>
  <c r="N1118" i="16"/>
  <c r="N1119" i="16"/>
  <c r="N1120" i="16"/>
  <c r="N1121" i="16"/>
  <c r="N1122" i="16"/>
  <c r="N1123" i="16"/>
  <c r="N1124" i="16"/>
  <c r="N1125" i="16"/>
  <c r="N1126" i="16"/>
  <c r="N1127" i="16"/>
  <c r="N1128" i="16"/>
  <c r="N1129" i="16"/>
  <c r="N1130" i="16"/>
  <c r="N1131" i="16"/>
  <c r="N1132" i="16"/>
  <c r="N1133" i="16"/>
  <c r="N1134" i="16"/>
  <c r="N1135" i="16"/>
  <c r="N1136" i="16"/>
  <c r="N1137" i="16"/>
  <c r="N1138" i="16"/>
  <c r="N1139" i="16"/>
  <c r="N1140" i="16"/>
  <c r="N1141" i="16"/>
  <c r="N1142" i="16"/>
  <c r="N1143" i="16"/>
  <c r="N1144" i="16"/>
  <c r="N1145" i="16"/>
  <c r="N1146" i="16"/>
  <c r="N1147" i="16"/>
  <c r="N1148" i="16"/>
  <c r="N1149" i="16"/>
  <c r="N1150" i="16"/>
  <c r="N1151" i="16"/>
  <c r="N1152" i="16"/>
  <c r="N1153" i="16"/>
  <c r="N1154" i="16"/>
  <c r="N1155" i="16"/>
  <c r="N1156" i="16"/>
  <c r="N1157" i="16"/>
  <c r="N1158" i="16"/>
  <c r="N1159" i="16"/>
  <c r="N1160" i="16"/>
  <c r="N1161" i="16"/>
  <c r="N1162" i="16"/>
  <c r="N1163" i="16"/>
  <c r="N1164" i="16"/>
  <c r="N1165" i="16"/>
  <c r="N1166" i="16"/>
  <c r="N1167" i="16"/>
  <c r="N1168" i="16"/>
  <c r="N1169" i="16"/>
  <c r="N1170" i="16"/>
  <c r="N1171" i="16"/>
  <c r="N1172" i="16"/>
  <c r="N1173" i="16"/>
  <c r="N1174" i="16"/>
  <c r="N1175" i="16"/>
  <c r="N1176" i="16"/>
  <c r="N1177" i="16"/>
  <c r="N1178" i="16"/>
  <c r="N1179" i="16"/>
  <c r="N1180" i="16"/>
  <c r="N1181" i="16"/>
  <c r="N1182" i="16"/>
  <c r="N1183" i="16"/>
  <c r="N1184" i="16"/>
  <c r="N1185" i="16"/>
  <c r="N1186" i="16"/>
  <c r="N1187" i="16"/>
  <c r="N1188" i="16"/>
  <c r="N1189" i="16"/>
  <c r="N1190" i="16"/>
  <c r="N1191" i="16"/>
  <c r="N1192" i="16"/>
  <c r="N1193" i="16"/>
  <c r="N1194" i="16"/>
  <c r="N1195" i="16"/>
  <c r="N1196" i="16"/>
  <c r="N1197" i="16"/>
  <c r="N1198" i="16"/>
  <c r="N1199" i="16"/>
  <c r="N1200" i="16"/>
  <c r="N1201" i="16"/>
  <c r="N1202" i="16"/>
  <c r="N1203" i="16"/>
  <c r="N1204" i="16"/>
  <c r="N1205" i="16"/>
  <c r="N1206" i="16"/>
  <c r="N1207" i="16"/>
  <c r="N1208" i="16"/>
  <c r="N1209" i="16"/>
  <c r="N1210" i="16"/>
  <c r="N1211" i="16"/>
  <c r="N1212" i="16"/>
  <c r="N1213" i="16"/>
  <c r="N1214" i="16"/>
  <c r="N1215" i="16"/>
  <c r="N1216" i="16"/>
  <c r="N1217" i="16"/>
  <c r="N1218" i="16"/>
  <c r="N1219" i="16"/>
  <c r="N1220" i="16"/>
  <c r="N1221" i="16"/>
  <c r="N1222" i="16"/>
  <c r="N1223" i="16"/>
  <c r="N1224" i="16"/>
  <c r="N1225" i="16"/>
  <c r="N1226" i="16"/>
  <c r="N1227" i="16"/>
  <c r="N1228" i="16"/>
  <c r="N1229" i="16"/>
  <c r="N1230" i="16"/>
  <c r="N1231" i="16"/>
  <c r="N1232" i="16"/>
  <c r="N1233" i="16"/>
  <c r="N1234" i="16"/>
  <c r="N1235" i="16"/>
  <c r="N1236" i="16"/>
  <c r="N1237" i="16"/>
  <c r="N1238" i="16"/>
  <c r="N1239" i="16"/>
  <c r="N1240" i="16"/>
  <c r="N1241" i="16"/>
  <c r="N1242" i="16"/>
  <c r="N1243" i="16"/>
  <c r="N1244" i="16"/>
  <c r="N1245" i="16"/>
  <c r="N1246" i="16"/>
  <c r="N1247" i="16"/>
  <c r="N1248" i="16"/>
  <c r="N1249" i="16"/>
  <c r="N1250" i="16"/>
  <c r="N1251" i="16"/>
  <c r="N1252" i="16"/>
  <c r="N1253" i="16"/>
  <c r="N1254" i="16"/>
  <c r="N1255" i="16"/>
  <c r="N1256" i="16"/>
  <c r="N1257" i="16"/>
  <c r="N1258" i="16"/>
  <c r="N1259" i="16"/>
  <c r="N1260" i="16"/>
  <c r="N1261" i="16"/>
  <c r="N1262" i="16"/>
  <c r="N1263" i="16"/>
  <c r="N1264" i="16"/>
  <c r="N1265" i="16"/>
  <c r="N1266" i="16"/>
  <c r="N1267" i="16"/>
  <c r="N1268" i="16"/>
  <c r="N1269" i="16"/>
  <c r="N1270" i="16"/>
  <c r="N1271" i="16"/>
  <c r="N1272" i="16"/>
  <c r="N1273" i="16"/>
  <c r="N1274" i="16"/>
  <c r="N1275" i="16"/>
  <c r="N1276" i="16"/>
  <c r="N1277" i="16"/>
  <c r="N1278" i="16"/>
  <c r="N1279" i="16"/>
  <c r="N1280" i="16"/>
  <c r="N1281" i="16"/>
  <c r="N1282" i="16"/>
  <c r="N1283" i="16"/>
  <c r="N1284" i="16"/>
  <c r="N1285" i="16"/>
  <c r="N1286" i="16"/>
  <c r="N1287" i="16"/>
  <c r="N1288" i="16"/>
  <c r="N1289" i="16"/>
  <c r="N1290" i="16"/>
  <c r="N1291" i="16"/>
  <c r="N1292" i="16"/>
  <c r="N1293" i="16"/>
  <c r="N1294" i="16"/>
  <c r="N1295" i="16"/>
  <c r="N1296" i="16"/>
  <c r="N1297" i="16"/>
  <c r="N1298" i="16"/>
  <c r="N1299" i="16"/>
  <c r="N1300" i="16"/>
  <c r="N1301" i="16"/>
  <c r="N1302" i="16"/>
  <c r="N1303" i="16"/>
  <c r="N1304" i="16"/>
  <c r="N1305" i="16"/>
  <c r="N1306" i="16"/>
  <c r="N1307" i="16"/>
  <c r="N1308" i="16"/>
  <c r="N1309" i="16"/>
  <c r="N1310" i="16"/>
  <c r="N1311" i="16"/>
  <c r="N1312" i="16"/>
  <c r="N1313" i="16"/>
  <c r="N1314" i="16"/>
  <c r="N1315" i="16"/>
  <c r="N1316" i="16"/>
  <c r="N1317" i="16"/>
  <c r="N1318" i="16"/>
  <c r="N1319" i="16"/>
  <c r="N1320" i="16"/>
  <c r="N1321" i="16"/>
  <c r="N1322" i="16"/>
  <c r="N1323" i="16"/>
  <c r="N1324" i="16"/>
  <c r="N1325" i="16"/>
  <c r="N1326" i="16"/>
  <c r="N1327" i="16"/>
  <c r="N1328" i="16"/>
  <c r="N1329" i="16"/>
  <c r="N1330" i="16"/>
  <c r="N1331" i="16"/>
  <c r="N1332" i="16"/>
  <c r="N1333" i="16"/>
  <c r="N1334" i="16"/>
  <c r="N1335" i="16"/>
  <c r="N1336" i="16"/>
  <c r="N1337" i="16"/>
  <c r="N1338" i="16"/>
  <c r="N1339" i="16"/>
  <c r="N1340" i="16"/>
  <c r="N1341" i="16"/>
  <c r="N1342" i="16"/>
  <c r="N1343" i="16"/>
  <c r="N1344" i="16"/>
  <c r="N1345" i="16"/>
  <c r="N1346" i="16"/>
  <c r="N1347" i="16"/>
  <c r="N1348" i="16"/>
  <c r="N1349" i="16"/>
  <c r="N1350" i="16"/>
  <c r="N1351" i="16"/>
  <c r="N1352" i="16"/>
  <c r="N1353" i="16"/>
  <c r="N1354" i="16"/>
  <c r="N1355" i="16"/>
  <c r="N1356" i="16"/>
  <c r="N1357" i="16"/>
  <c r="N1358" i="16"/>
  <c r="N1359" i="16"/>
  <c r="N1360" i="16"/>
  <c r="N1361" i="16"/>
  <c r="N1362" i="16"/>
  <c r="N1363" i="16"/>
  <c r="N1364" i="16"/>
  <c r="N1365" i="16"/>
  <c r="N1366" i="16"/>
  <c r="N1367" i="16"/>
  <c r="N1368" i="16"/>
  <c r="N1369" i="16"/>
  <c r="N1370" i="16"/>
  <c r="N1371" i="16"/>
  <c r="N1372" i="16"/>
  <c r="N1373" i="16"/>
  <c r="N1374" i="16"/>
  <c r="N1375" i="16"/>
  <c r="N1376" i="16"/>
  <c r="N1377" i="16"/>
  <c r="N1378" i="16"/>
  <c r="N1379" i="16"/>
  <c r="N1380" i="16"/>
  <c r="N1381" i="16"/>
  <c r="N1382" i="16"/>
  <c r="N1383" i="16"/>
  <c r="N1384" i="16"/>
  <c r="N1385" i="16"/>
  <c r="N1386" i="16"/>
  <c r="N1387" i="16"/>
  <c r="N1388" i="16"/>
  <c r="N1389" i="16"/>
  <c r="N1390" i="16"/>
  <c r="N1391" i="16"/>
  <c r="N1392" i="16"/>
  <c r="N1393" i="16"/>
  <c r="N1394" i="16"/>
  <c r="N1395" i="16"/>
  <c r="N1396" i="16"/>
  <c r="N1397" i="16"/>
  <c r="N1398" i="16"/>
  <c r="N1399" i="16"/>
  <c r="N1400" i="16"/>
  <c r="N1401" i="16"/>
  <c r="N1402" i="16"/>
  <c r="N1403" i="16"/>
  <c r="N1404" i="16"/>
  <c r="N1405" i="16"/>
  <c r="N1406" i="16"/>
  <c r="N1407" i="16"/>
  <c r="N1408" i="16"/>
  <c r="N1409" i="16"/>
  <c r="N1410" i="16"/>
  <c r="N1411" i="16"/>
  <c r="N1412" i="16"/>
  <c r="N1413" i="16"/>
  <c r="N1414" i="16"/>
  <c r="N1415" i="16"/>
  <c r="N1416" i="16"/>
  <c r="N1417" i="16"/>
  <c r="N1418" i="16"/>
  <c r="N1419" i="16"/>
  <c r="N1420" i="16"/>
  <c r="N1421" i="16"/>
  <c r="N1422" i="16"/>
  <c r="N1423" i="16"/>
  <c r="N1424" i="16"/>
  <c r="N1425" i="16"/>
  <c r="N1426" i="16"/>
  <c r="N1427" i="16"/>
  <c r="N1428" i="16"/>
  <c r="N1429" i="16"/>
  <c r="N1430" i="16"/>
  <c r="N1431" i="16"/>
  <c r="N1432" i="16"/>
  <c r="N1433" i="16"/>
  <c r="N1434" i="16"/>
  <c r="N1435" i="16"/>
  <c r="N1436" i="16"/>
  <c r="N1437" i="16"/>
  <c r="N1438" i="16"/>
  <c r="N1439" i="16"/>
  <c r="N1440" i="16"/>
  <c r="N1441" i="16"/>
  <c r="N1442" i="16"/>
  <c r="N1443" i="16"/>
  <c r="N1444" i="16"/>
  <c r="N1445" i="16"/>
  <c r="N1446" i="16"/>
  <c r="N1447" i="16"/>
  <c r="N1448" i="16"/>
  <c r="N1449" i="16"/>
  <c r="N1450" i="16"/>
  <c r="N1451" i="16"/>
  <c r="N1452" i="16"/>
  <c r="N1453" i="16"/>
  <c r="N1454" i="16"/>
  <c r="N1455" i="16"/>
  <c r="N1456" i="16"/>
  <c r="N1457" i="16"/>
  <c r="N1458" i="16"/>
  <c r="N1459" i="16"/>
  <c r="N1460" i="16"/>
  <c r="N1461" i="16"/>
  <c r="N1462" i="16"/>
  <c r="N1463" i="16"/>
  <c r="N1464" i="16"/>
  <c r="N1465" i="16"/>
  <c r="N1466" i="16"/>
  <c r="N1467" i="16"/>
  <c r="N1468" i="16"/>
  <c r="N1469" i="16"/>
  <c r="N1470" i="16"/>
  <c r="N1471" i="16"/>
  <c r="N1472" i="16"/>
  <c r="N1473" i="16"/>
  <c r="N1474" i="16"/>
  <c r="N1475" i="16"/>
  <c r="N1476" i="16"/>
  <c r="N1477" i="16"/>
  <c r="N1478" i="16"/>
  <c r="N1479" i="16"/>
  <c r="N1480" i="16"/>
  <c r="N1481" i="16"/>
  <c r="N1482" i="16"/>
  <c r="N1483" i="16"/>
  <c r="N1484" i="16"/>
  <c r="N1485" i="16"/>
  <c r="N1486" i="16"/>
  <c r="N1487" i="16"/>
  <c r="N1488" i="16"/>
  <c r="N1489" i="16"/>
  <c r="N1490" i="16"/>
  <c r="N1491" i="16"/>
  <c r="N1492" i="16"/>
  <c r="N1493" i="16"/>
  <c r="N1494" i="16"/>
  <c r="N1495" i="16"/>
  <c r="N1496" i="16"/>
  <c r="N1497" i="16"/>
  <c r="N1498" i="16"/>
  <c r="N1499" i="16"/>
  <c r="N1500" i="16"/>
  <c r="N1501" i="16"/>
  <c r="N1502" i="16"/>
  <c r="N1503" i="16"/>
  <c r="N1504" i="16"/>
  <c r="N1505" i="16"/>
  <c r="N1506" i="16"/>
  <c r="N1507" i="16"/>
  <c r="N1508" i="16"/>
  <c r="N1509" i="16"/>
  <c r="N1510" i="16"/>
  <c r="N1511" i="16"/>
  <c r="N1512" i="16"/>
  <c r="N1513" i="16"/>
  <c r="N1514" i="16"/>
  <c r="N1515" i="16"/>
  <c r="N1516" i="16"/>
  <c r="N1517" i="16"/>
  <c r="N1518" i="16"/>
  <c r="N1519" i="16"/>
  <c r="N1520" i="16"/>
  <c r="N1521" i="16"/>
  <c r="N1522" i="16"/>
  <c r="N1523" i="16"/>
  <c r="N1524" i="16"/>
  <c r="N1525" i="16"/>
  <c r="N1526" i="16"/>
  <c r="N1527" i="16"/>
  <c r="N1528" i="16"/>
  <c r="N1529" i="16"/>
  <c r="N1530" i="16"/>
  <c r="N1531" i="16"/>
  <c r="N1532" i="16"/>
  <c r="N1533" i="16"/>
  <c r="N1534" i="16"/>
  <c r="N1535" i="16"/>
  <c r="N1536" i="16"/>
  <c r="N1537" i="16"/>
  <c r="N1538" i="16"/>
  <c r="N1539" i="16"/>
  <c r="N1540" i="16"/>
  <c r="N1541" i="16"/>
  <c r="N1542" i="16"/>
  <c r="N1543" i="16"/>
  <c r="N1544" i="16"/>
  <c r="N1545" i="16"/>
  <c r="N1546" i="16"/>
  <c r="N1547" i="16"/>
  <c r="N1548" i="16"/>
  <c r="N1549" i="16"/>
  <c r="N1550" i="16"/>
  <c r="N1551" i="16"/>
  <c r="N1552" i="16"/>
  <c r="N1553" i="16"/>
  <c r="N1554" i="16"/>
  <c r="N1555" i="16"/>
  <c r="N1556" i="16"/>
  <c r="N1557" i="16"/>
  <c r="N1558" i="16"/>
  <c r="N1559" i="16"/>
  <c r="N1560" i="16"/>
  <c r="N1561" i="16"/>
  <c r="N1562" i="16"/>
  <c r="N1563" i="16"/>
  <c r="N1564" i="16"/>
  <c r="N1565" i="16"/>
  <c r="N1566" i="16"/>
  <c r="N1567" i="16"/>
  <c r="N1568" i="16"/>
  <c r="N1569" i="16"/>
  <c r="N1570" i="16"/>
  <c r="N1571" i="16"/>
  <c r="N1572" i="16"/>
  <c r="N1573" i="16"/>
  <c r="N1574" i="16"/>
  <c r="N1575" i="16"/>
  <c r="N1576" i="16"/>
  <c r="N1577" i="16"/>
  <c r="N1578" i="16"/>
  <c r="N1579" i="16"/>
  <c r="N1580" i="16"/>
  <c r="N1581" i="16"/>
  <c r="N1582" i="16"/>
  <c r="N1583" i="16"/>
  <c r="N1584" i="16"/>
  <c r="N1585" i="16"/>
  <c r="N1586" i="16"/>
  <c r="N1587" i="16"/>
  <c r="N1588" i="16"/>
  <c r="N1589" i="16"/>
  <c r="N1590" i="16"/>
  <c r="N1591" i="16"/>
  <c r="N1592" i="16"/>
  <c r="N1593" i="16"/>
  <c r="N1594" i="16"/>
  <c r="N1595" i="16"/>
  <c r="N1596" i="16"/>
  <c r="N1597" i="16"/>
  <c r="N1598" i="16"/>
  <c r="N1599" i="16"/>
  <c r="N1600" i="16"/>
  <c r="N1601" i="16"/>
  <c r="N1602" i="16"/>
  <c r="N1603" i="16"/>
  <c r="N1604" i="16"/>
  <c r="N1605" i="16"/>
  <c r="N1606" i="16"/>
  <c r="N1607" i="16"/>
  <c r="N1608" i="16"/>
  <c r="N1609" i="16"/>
  <c r="N1610" i="16"/>
  <c r="N1611" i="16"/>
  <c r="N1612" i="16"/>
  <c r="N1613" i="16"/>
  <c r="N1614" i="16"/>
  <c r="N1615" i="16"/>
  <c r="N1616" i="16"/>
  <c r="N1617" i="16"/>
  <c r="N1618" i="16"/>
  <c r="N1619" i="16"/>
  <c r="N1620" i="16"/>
  <c r="N1621" i="16"/>
  <c r="N1622" i="16"/>
  <c r="N1623" i="16"/>
  <c r="N1624" i="16"/>
  <c r="N1625" i="16"/>
  <c r="N1626" i="16"/>
  <c r="N1627" i="16"/>
  <c r="N1628" i="16"/>
  <c r="N1629" i="16"/>
  <c r="N1630" i="16"/>
  <c r="N1631" i="16"/>
  <c r="N1632" i="16"/>
  <c r="N1633" i="16"/>
  <c r="N1634" i="16"/>
  <c r="N1635" i="16"/>
  <c r="N1636" i="16"/>
  <c r="N1637" i="16"/>
  <c r="N1638" i="16"/>
  <c r="N1639" i="16"/>
  <c r="N1640" i="16"/>
  <c r="N1641" i="16"/>
  <c r="N1642" i="16"/>
  <c r="N1643" i="16"/>
  <c r="N1644" i="16"/>
  <c r="N1645" i="16"/>
  <c r="N1646" i="16"/>
  <c r="N1647" i="16"/>
  <c r="N1648" i="16"/>
  <c r="N1649" i="16"/>
  <c r="N1650" i="16"/>
  <c r="N1651" i="16"/>
  <c r="N1652" i="16"/>
  <c r="N1653" i="16"/>
  <c r="N1654" i="16"/>
  <c r="N1655" i="16"/>
  <c r="N1656" i="16"/>
  <c r="N1657" i="16"/>
  <c r="N1658" i="16"/>
  <c r="N1659" i="16"/>
  <c r="N1660" i="16"/>
  <c r="N1661" i="16"/>
  <c r="N1662" i="16"/>
  <c r="N1663" i="16"/>
  <c r="N1664" i="16"/>
  <c r="N1665" i="16"/>
  <c r="N1666" i="16"/>
  <c r="N1667" i="16"/>
  <c r="N1668" i="16"/>
  <c r="N1669" i="16"/>
  <c r="N1670" i="16"/>
  <c r="N1671" i="16"/>
  <c r="N1672" i="16"/>
  <c r="N1673" i="16"/>
  <c r="N1674" i="16"/>
  <c r="N1675" i="16"/>
  <c r="N1676" i="16"/>
  <c r="N1677" i="16"/>
  <c r="N1678" i="16"/>
  <c r="N1679" i="16"/>
  <c r="N1680" i="16"/>
  <c r="N1681" i="16"/>
  <c r="N1682" i="16"/>
  <c r="N1683" i="16"/>
  <c r="N1684" i="16"/>
  <c r="N1685" i="16"/>
  <c r="N1686" i="16"/>
  <c r="N1687" i="16"/>
  <c r="N1688" i="16"/>
  <c r="N1689" i="16"/>
  <c r="N1690" i="16"/>
  <c r="N1691" i="16"/>
  <c r="N1692" i="16"/>
  <c r="N1693" i="16"/>
  <c r="N1694" i="16"/>
  <c r="N1695" i="16"/>
  <c r="N1696" i="16"/>
  <c r="N1697" i="16"/>
  <c r="N1698" i="16"/>
  <c r="N1699" i="16"/>
  <c r="N1700" i="16"/>
  <c r="N1701" i="16"/>
  <c r="N1702" i="16"/>
  <c r="N1703" i="16"/>
  <c r="N1704" i="16"/>
  <c r="N1705" i="16"/>
  <c r="N1706" i="16"/>
  <c r="N1707" i="16"/>
  <c r="N1708" i="16"/>
  <c r="N1709" i="16"/>
  <c r="N1710" i="16"/>
  <c r="N1711" i="16"/>
  <c r="N1712" i="16"/>
  <c r="N1713" i="16"/>
  <c r="N1714" i="16"/>
  <c r="N1715" i="16"/>
  <c r="N1716" i="16"/>
  <c r="N1717" i="16"/>
  <c r="N1718" i="16"/>
  <c r="N1719" i="16"/>
  <c r="N1720" i="16"/>
  <c r="N1721" i="16"/>
  <c r="N1722" i="16"/>
  <c r="N1723" i="16"/>
  <c r="N1724" i="16"/>
  <c r="N1725" i="16"/>
  <c r="N1726" i="16"/>
  <c r="N1727" i="16"/>
  <c r="N1728" i="16"/>
  <c r="N1729" i="16"/>
  <c r="N1730" i="16"/>
  <c r="N1731" i="16"/>
  <c r="N1732" i="16"/>
  <c r="N1733" i="16"/>
  <c r="N1734" i="16"/>
  <c r="N1735" i="16"/>
  <c r="N1736" i="16"/>
  <c r="N1737" i="16"/>
  <c r="N1738" i="16"/>
  <c r="N1739" i="16"/>
  <c r="N1740" i="16"/>
  <c r="N1741" i="16"/>
  <c r="N1742" i="16"/>
  <c r="N1743" i="16"/>
  <c r="N1744" i="16"/>
  <c r="N1745" i="16"/>
  <c r="N1746" i="16"/>
  <c r="N1747" i="16"/>
  <c r="N1748" i="16"/>
  <c r="N1749" i="16"/>
  <c r="N1750" i="16"/>
  <c r="N1751" i="16"/>
  <c r="N1752" i="16"/>
  <c r="N1753" i="16"/>
  <c r="N1754" i="16"/>
  <c r="N1755" i="16"/>
  <c r="N1756" i="16"/>
  <c r="N1757" i="16"/>
  <c r="N1758" i="16"/>
  <c r="N1759" i="16"/>
  <c r="N1760" i="16"/>
  <c r="N1761" i="16"/>
  <c r="N1762" i="16"/>
  <c r="N1763" i="16"/>
  <c r="N1764" i="16"/>
  <c r="N1765" i="16"/>
  <c r="N1766" i="16"/>
  <c r="N1767" i="16"/>
  <c r="N1768" i="16"/>
  <c r="N1769" i="16"/>
  <c r="N1770" i="16"/>
  <c r="N1771" i="16"/>
  <c r="N1772" i="16"/>
  <c r="N1773" i="16"/>
  <c r="N1774" i="16"/>
  <c r="N1775" i="16"/>
  <c r="N1776" i="16"/>
  <c r="N1777" i="16"/>
  <c r="N1778" i="16"/>
  <c r="N1779" i="16"/>
  <c r="N1780" i="16"/>
  <c r="N1781" i="16"/>
  <c r="N1782" i="16"/>
  <c r="N1783" i="16"/>
  <c r="N1784" i="16"/>
  <c r="N1785" i="16"/>
  <c r="N1786" i="16"/>
  <c r="N1787" i="16"/>
  <c r="N1788" i="16"/>
  <c r="N1789" i="16"/>
  <c r="N1790" i="16"/>
  <c r="N1791" i="16"/>
  <c r="N1792" i="16"/>
  <c r="N1793" i="16"/>
  <c r="N1794" i="16"/>
  <c r="N1795" i="16"/>
  <c r="N1796" i="16"/>
  <c r="N1797" i="16"/>
  <c r="N1798" i="16"/>
  <c r="N1799" i="16"/>
  <c r="N1800" i="16"/>
  <c r="N1801" i="16"/>
  <c r="N1802" i="16"/>
  <c r="N1803" i="16"/>
  <c r="N1804" i="16"/>
  <c r="N1805" i="16"/>
  <c r="N1806" i="16"/>
  <c r="N1807" i="16"/>
  <c r="N1808" i="16"/>
  <c r="N1809" i="16"/>
  <c r="N1810" i="16"/>
  <c r="N1811" i="16"/>
  <c r="N1812" i="16"/>
  <c r="N1813" i="16"/>
  <c r="N1814" i="16"/>
  <c r="N1815" i="16"/>
  <c r="N1816" i="16"/>
  <c r="N1817" i="16"/>
  <c r="N1818" i="16"/>
  <c r="N1819" i="16"/>
  <c r="N1820" i="16"/>
  <c r="N1821" i="16"/>
  <c r="N1822" i="16"/>
  <c r="N1823" i="16"/>
  <c r="N1824" i="16"/>
  <c r="N1825" i="16"/>
  <c r="N1826" i="16"/>
  <c r="N1827" i="16"/>
  <c r="N1828" i="16"/>
  <c r="N1829" i="16"/>
  <c r="N1830" i="16"/>
  <c r="N1831" i="16"/>
  <c r="N1832" i="16"/>
  <c r="N1833" i="16"/>
  <c r="N1834" i="16"/>
  <c r="N1835" i="16"/>
  <c r="N1836" i="16"/>
  <c r="N1837" i="16"/>
  <c r="N1838" i="16"/>
  <c r="N1839" i="16"/>
  <c r="N1840" i="16"/>
  <c r="N1841" i="16"/>
  <c r="N1842" i="16"/>
  <c r="N1843" i="16"/>
  <c r="N1844" i="16"/>
  <c r="N1845" i="16"/>
  <c r="N1846" i="16"/>
  <c r="N1847" i="16"/>
  <c r="N1848" i="16"/>
  <c r="N1849" i="16"/>
  <c r="N1850" i="16"/>
  <c r="N1851" i="16"/>
  <c r="N1852" i="16"/>
  <c r="N1853" i="16"/>
  <c r="N1854" i="16"/>
  <c r="N1855" i="16"/>
  <c r="N1856" i="16"/>
  <c r="N1857" i="16"/>
  <c r="N1858" i="16"/>
  <c r="N1859" i="16"/>
  <c r="N1860" i="16"/>
  <c r="N1861" i="16"/>
  <c r="N1862" i="16"/>
  <c r="N1863" i="16"/>
  <c r="N1864" i="16"/>
  <c r="N1865" i="16"/>
  <c r="N1866" i="16"/>
  <c r="N1867" i="16"/>
  <c r="N1868" i="16"/>
  <c r="N1869" i="16"/>
  <c r="N1870" i="16"/>
  <c r="N1871" i="16"/>
  <c r="N1872" i="16"/>
  <c r="N1873" i="16"/>
  <c r="N1874" i="16"/>
  <c r="N1875" i="16"/>
  <c r="N1876" i="16"/>
  <c r="N1877" i="16"/>
  <c r="N1878" i="16"/>
  <c r="N1879" i="16"/>
  <c r="N1880" i="16"/>
  <c r="N1881" i="16"/>
  <c r="N1882" i="16"/>
  <c r="N1883" i="16"/>
  <c r="N1884" i="16"/>
  <c r="N1885" i="16"/>
  <c r="N1886" i="16"/>
  <c r="N1887" i="16"/>
  <c r="N1888" i="16"/>
  <c r="N1889" i="16"/>
  <c r="N1890" i="16"/>
  <c r="N1891" i="16"/>
  <c r="N1892" i="16"/>
  <c r="N1893" i="16"/>
  <c r="N1894" i="16"/>
  <c r="N1895" i="16"/>
  <c r="N1896" i="16"/>
  <c r="N1897" i="16"/>
  <c r="N1898" i="16"/>
  <c r="N1899" i="16"/>
  <c r="N1900" i="16"/>
  <c r="N1901" i="16"/>
  <c r="N1902" i="16"/>
  <c r="N1903" i="16"/>
  <c r="N1904" i="16"/>
  <c r="N1905" i="16"/>
  <c r="N1906" i="16"/>
  <c r="N1907" i="16"/>
  <c r="N1908" i="16"/>
  <c r="N1909" i="16"/>
  <c r="N1910" i="16"/>
  <c r="N1911" i="16"/>
  <c r="N1912" i="16"/>
  <c r="N1913" i="16"/>
  <c r="N1914" i="16"/>
  <c r="N1915" i="16"/>
  <c r="N1916" i="16"/>
  <c r="N1917" i="16"/>
  <c r="N1918" i="16"/>
  <c r="N1919" i="16"/>
  <c r="N1920" i="16"/>
  <c r="N1921" i="16"/>
  <c r="N1922" i="16"/>
  <c r="N1923" i="16"/>
  <c r="N1924" i="16"/>
  <c r="N1925" i="16"/>
  <c r="N1926" i="16"/>
  <c r="N1927" i="16"/>
  <c r="N1928" i="16"/>
  <c r="N1929" i="16"/>
  <c r="N1930" i="16"/>
  <c r="N1931" i="16"/>
  <c r="N1932" i="16"/>
  <c r="N1933" i="16"/>
  <c r="N1934" i="16"/>
  <c r="N1935" i="16"/>
  <c r="N1936" i="16"/>
  <c r="N1937" i="16"/>
  <c r="N1938" i="16"/>
  <c r="N1939" i="16"/>
  <c r="N1940" i="16"/>
  <c r="N1941" i="16"/>
  <c r="N1942" i="16"/>
  <c r="N1943" i="16"/>
  <c r="N1944" i="16"/>
  <c r="N1945" i="16"/>
  <c r="N1946" i="16"/>
  <c r="N1947" i="16"/>
  <c r="N1948" i="16"/>
  <c r="N1949" i="16"/>
  <c r="N1950" i="16"/>
  <c r="N1951" i="16"/>
  <c r="N1952" i="16"/>
  <c r="N1953" i="16"/>
  <c r="N1954" i="16"/>
  <c r="N1955" i="16"/>
  <c r="N1956" i="16"/>
  <c r="N1957" i="16"/>
  <c r="N1958" i="16"/>
  <c r="N1959" i="16"/>
  <c r="N1960" i="16"/>
  <c r="N1961" i="16"/>
  <c r="N1962" i="16"/>
  <c r="N1963" i="16"/>
  <c r="N1964" i="16"/>
  <c r="N1965" i="16"/>
  <c r="N1966" i="16"/>
  <c r="N1967" i="16"/>
  <c r="N1968" i="16"/>
  <c r="N1969" i="16"/>
  <c r="N1970" i="16"/>
  <c r="N1971" i="16"/>
  <c r="N1972" i="16"/>
  <c r="N1973" i="16"/>
  <c r="N1974" i="16"/>
  <c r="N1975" i="16"/>
  <c r="N1976" i="16"/>
  <c r="N1977" i="16"/>
  <c r="N1978" i="16"/>
  <c r="N1979" i="16"/>
  <c r="N1980" i="16"/>
  <c r="N1981" i="16"/>
  <c r="N1982" i="16"/>
  <c r="N1983" i="16"/>
  <c r="N1984" i="16"/>
  <c r="N1985" i="16"/>
  <c r="N1986" i="16"/>
  <c r="N1987" i="16"/>
  <c r="N1988" i="16"/>
  <c r="N1989" i="16"/>
  <c r="N1990" i="16"/>
  <c r="N1991" i="16"/>
  <c r="N1992" i="16"/>
  <c r="N1993" i="16"/>
  <c r="N1994" i="16"/>
  <c r="N1995" i="16"/>
  <c r="N1996" i="16"/>
  <c r="N1997" i="16"/>
  <c r="N1998" i="16"/>
  <c r="N1999" i="16"/>
  <c r="N2000" i="16"/>
  <c r="N2001" i="16"/>
  <c r="N2002" i="16"/>
  <c r="N2003" i="16"/>
  <c r="N2004" i="16"/>
  <c r="N2005" i="16"/>
  <c r="N2006" i="16"/>
  <c r="N2007" i="16"/>
  <c r="N2008" i="16"/>
  <c r="N2009" i="16"/>
  <c r="N2010" i="16"/>
  <c r="N2011" i="16"/>
  <c r="N2012" i="16"/>
  <c r="N2013" i="16"/>
  <c r="N2014" i="16"/>
  <c r="N2015" i="16"/>
  <c r="N2016" i="16"/>
  <c r="N2017" i="16"/>
  <c r="N2018" i="16"/>
  <c r="N2019" i="16"/>
  <c r="N2020" i="16"/>
  <c r="N2021" i="16"/>
  <c r="N2022" i="16"/>
  <c r="N2023" i="16"/>
  <c r="N2024" i="16"/>
  <c r="N2025" i="16"/>
  <c r="N2026" i="16"/>
  <c r="N2027" i="16"/>
  <c r="N2028" i="16"/>
  <c r="N2029" i="16"/>
  <c r="N2030" i="16"/>
  <c r="N2031" i="16"/>
  <c r="N2032" i="16"/>
  <c r="N2033" i="16"/>
  <c r="N2034" i="16"/>
  <c r="N2035" i="16"/>
  <c r="N2036" i="16"/>
  <c r="N2037" i="16"/>
  <c r="N2038" i="16"/>
  <c r="N2039" i="16"/>
  <c r="N2040" i="16"/>
  <c r="N2041" i="16"/>
  <c r="N2042" i="16"/>
  <c r="N2043" i="16"/>
  <c r="N2044" i="16"/>
  <c r="N2045" i="16"/>
  <c r="N2046" i="16"/>
  <c r="N2047" i="16"/>
  <c r="N2048" i="16"/>
  <c r="N2049" i="16"/>
  <c r="N2050" i="16"/>
  <c r="N2051" i="16"/>
  <c r="N2052" i="16"/>
  <c r="N2053" i="16"/>
  <c r="N2054" i="16"/>
  <c r="N2055" i="16"/>
  <c r="N2056" i="16"/>
  <c r="N2057" i="16"/>
  <c r="N2058" i="16"/>
  <c r="N2059" i="16"/>
  <c r="N2060" i="16"/>
  <c r="N2061" i="16"/>
  <c r="N2062" i="16"/>
  <c r="N2063" i="16"/>
  <c r="N2064" i="16"/>
  <c r="N2065" i="16"/>
  <c r="N2066" i="16"/>
  <c r="N2067" i="16"/>
  <c r="N2068" i="16"/>
  <c r="N2069" i="16"/>
  <c r="N2070" i="16"/>
  <c r="N2071" i="16"/>
  <c r="N2072" i="16"/>
  <c r="N2073" i="16"/>
  <c r="N2074" i="16"/>
  <c r="N2075" i="16"/>
  <c r="N2076" i="16"/>
  <c r="N2077" i="16"/>
  <c r="N2078" i="16"/>
  <c r="N2079" i="16"/>
  <c r="N2080" i="16"/>
  <c r="N2081" i="16"/>
  <c r="N2082" i="16"/>
  <c r="N2083" i="16"/>
  <c r="N2084" i="16"/>
  <c r="N2085" i="16"/>
  <c r="N2086" i="16"/>
  <c r="N2087" i="16"/>
  <c r="N2088" i="16"/>
  <c r="N2089" i="16"/>
  <c r="N2090" i="16"/>
  <c r="N2091" i="16"/>
  <c r="N2092" i="16"/>
  <c r="N2093" i="16"/>
  <c r="N2094" i="16"/>
  <c r="N2095" i="16"/>
  <c r="N2096" i="16"/>
  <c r="N2097" i="16"/>
  <c r="N2098" i="16"/>
  <c r="N2099" i="16"/>
  <c r="N2100" i="16"/>
  <c r="N2101" i="16"/>
  <c r="N2102" i="16"/>
  <c r="N2103" i="16"/>
  <c r="N2104" i="16"/>
  <c r="N2105" i="16"/>
  <c r="N2106" i="16"/>
  <c r="N2107" i="16"/>
  <c r="N2108" i="16"/>
  <c r="N2109" i="16"/>
  <c r="N2110" i="16"/>
  <c r="N2111" i="16"/>
  <c r="N2112" i="16"/>
  <c r="N2113" i="16"/>
  <c r="N2114" i="16"/>
  <c r="N2115" i="16"/>
  <c r="N2116" i="16"/>
  <c r="N2117" i="16"/>
  <c r="N2118" i="16"/>
  <c r="N2119" i="16"/>
  <c r="N2120" i="16"/>
  <c r="N2121" i="16"/>
  <c r="N2122" i="16"/>
  <c r="N2123" i="16"/>
  <c r="N2124" i="16"/>
  <c r="N2125" i="16"/>
  <c r="N2126" i="16"/>
  <c r="N2127" i="16"/>
  <c r="N2128" i="16"/>
  <c r="N2129" i="16"/>
  <c r="N2130" i="16"/>
  <c r="N2131" i="16"/>
  <c r="N2132" i="16"/>
  <c r="N2133" i="16"/>
  <c r="N2134" i="16"/>
  <c r="N2135" i="16"/>
  <c r="N2136" i="16"/>
  <c r="N2137" i="16"/>
  <c r="N2138" i="16"/>
  <c r="N2139" i="16"/>
  <c r="N2140" i="16"/>
  <c r="N2141" i="16"/>
  <c r="N2142" i="16"/>
  <c r="N2143" i="16"/>
  <c r="N2144" i="16"/>
  <c r="N2145" i="16"/>
  <c r="N2146" i="16"/>
  <c r="N2147" i="16"/>
  <c r="N2148" i="16"/>
  <c r="N2149" i="16"/>
  <c r="N2150" i="16"/>
  <c r="N2151" i="16"/>
  <c r="N2152" i="16"/>
  <c r="N2153" i="16"/>
  <c r="N2154" i="16"/>
  <c r="N2155" i="16"/>
  <c r="N2156" i="16"/>
  <c r="N2157" i="16"/>
  <c r="N2158" i="16"/>
  <c r="N2159" i="16"/>
  <c r="N2160" i="16"/>
  <c r="N2161" i="16"/>
  <c r="N2162" i="16"/>
  <c r="N2163" i="16"/>
  <c r="N2164" i="16"/>
  <c r="N2165" i="16"/>
  <c r="N2166" i="16"/>
  <c r="N2167" i="16"/>
  <c r="N2168" i="16"/>
  <c r="N2169" i="16"/>
  <c r="N2170" i="16"/>
  <c r="N2171" i="16"/>
  <c r="N2172" i="16"/>
  <c r="N2173" i="16"/>
  <c r="N2174" i="16"/>
  <c r="N2175" i="16"/>
  <c r="N2176" i="16"/>
  <c r="N2177" i="16"/>
  <c r="N2178" i="16"/>
  <c r="N2179" i="16"/>
  <c r="N2180" i="16"/>
  <c r="N2181" i="16"/>
  <c r="N2182" i="16"/>
  <c r="N2183" i="16"/>
  <c r="N2184" i="16"/>
  <c r="N2185" i="16"/>
  <c r="N2186" i="16"/>
  <c r="N2187" i="16"/>
  <c r="N2188" i="16"/>
  <c r="N2189" i="16"/>
  <c r="N2190" i="16"/>
  <c r="N2191" i="16"/>
  <c r="N2192" i="16"/>
  <c r="N2193" i="16"/>
  <c r="N2194" i="16"/>
  <c r="N2195" i="16"/>
  <c r="N2196" i="16"/>
  <c r="N2197" i="16"/>
  <c r="N2198" i="16"/>
  <c r="N2199" i="16"/>
  <c r="N2200" i="16"/>
  <c r="N2201" i="16"/>
  <c r="N2202" i="16"/>
  <c r="N2203" i="16"/>
  <c r="N2204" i="16"/>
  <c r="N2205" i="16"/>
  <c r="N2206" i="16"/>
  <c r="N2207" i="16"/>
  <c r="N2208" i="16"/>
  <c r="N2209" i="16"/>
  <c r="N2210" i="16"/>
  <c r="N2211" i="16"/>
  <c r="N2212" i="16"/>
  <c r="N2213" i="16"/>
  <c r="N2214" i="16"/>
  <c r="N2215" i="16"/>
  <c r="N2216" i="16"/>
  <c r="N2217" i="16"/>
  <c r="N2218" i="16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N2242" i="16"/>
  <c r="N2243" i="16"/>
  <c r="N2244" i="16"/>
  <c r="N2245" i="16"/>
  <c r="N2246" i="16"/>
  <c r="N2247" i="16"/>
  <c r="N2248" i="16"/>
  <c r="N2249" i="16"/>
  <c r="N2250" i="16"/>
  <c r="N2251" i="16"/>
  <c r="N2252" i="16"/>
  <c r="N2253" i="16"/>
  <c r="N2254" i="16"/>
  <c r="N2255" i="16"/>
  <c r="N2256" i="16"/>
  <c r="N2257" i="16"/>
  <c r="N2258" i="16"/>
  <c r="N2259" i="16"/>
  <c r="N2260" i="16"/>
  <c r="N2261" i="16"/>
  <c r="N2262" i="16"/>
  <c r="N2263" i="16"/>
  <c r="N2264" i="16"/>
  <c r="N2265" i="16"/>
  <c r="N2266" i="16"/>
  <c r="N2267" i="16"/>
  <c r="N2268" i="16"/>
  <c r="N2269" i="16"/>
  <c r="N2270" i="16"/>
  <c r="N2271" i="16"/>
  <c r="N2272" i="16"/>
  <c r="N2273" i="16"/>
  <c r="N2274" i="16"/>
  <c r="N2275" i="16"/>
  <c r="N2276" i="16"/>
  <c r="N2277" i="16"/>
  <c r="N2278" i="16"/>
  <c r="N2279" i="16"/>
  <c r="N2280" i="16"/>
  <c r="N2281" i="16"/>
  <c r="N2282" i="16"/>
  <c r="N2283" i="16"/>
  <c r="N2284" i="16"/>
  <c r="N2285" i="16"/>
  <c r="N2286" i="16"/>
  <c r="N2287" i="16"/>
  <c r="N2288" i="16"/>
  <c r="N2289" i="16"/>
  <c r="N2290" i="16"/>
  <c r="N2291" i="16"/>
  <c r="N2292" i="16"/>
  <c r="N2293" i="16"/>
  <c r="N2294" i="16"/>
  <c r="N2295" i="16"/>
  <c r="N2296" i="16"/>
  <c r="N2297" i="16"/>
  <c r="N2298" i="16"/>
  <c r="N2299" i="16"/>
  <c r="N2300" i="16"/>
  <c r="N2301" i="16"/>
  <c r="N2302" i="16"/>
  <c r="N2303" i="16"/>
  <c r="N2304" i="16"/>
  <c r="N2305" i="16"/>
  <c r="N2306" i="16"/>
  <c r="N2307" i="16"/>
  <c r="N2308" i="16"/>
  <c r="N2309" i="16"/>
  <c r="N2310" i="16"/>
  <c r="N2311" i="16"/>
  <c r="N2312" i="16"/>
  <c r="N2313" i="16"/>
  <c r="N2314" i="16"/>
  <c r="N2315" i="16"/>
  <c r="N2316" i="16"/>
  <c r="N2317" i="16"/>
  <c r="N2318" i="16"/>
  <c r="N2319" i="16"/>
  <c r="N2320" i="16"/>
  <c r="N2321" i="16"/>
  <c r="N2322" i="16"/>
  <c r="N2323" i="16"/>
  <c r="N2324" i="16"/>
  <c r="N2325" i="16"/>
  <c r="N2326" i="16"/>
  <c r="N2327" i="16"/>
  <c r="N2328" i="16"/>
  <c r="N2329" i="16"/>
  <c r="N2330" i="16"/>
  <c r="N2331" i="16"/>
  <c r="N2332" i="16"/>
  <c r="N2333" i="16"/>
  <c r="N2334" i="16"/>
  <c r="N2335" i="16"/>
  <c r="N2336" i="16"/>
  <c r="N2337" i="16"/>
  <c r="N2338" i="16"/>
  <c r="N2339" i="16"/>
  <c r="N2340" i="16"/>
  <c r="N2341" i="16"/>
  <c r="N2342" i="16"/>
  <c r="N2343" i="16"/>
  <c r="N2344" i="16"/>
  <c r="N2345" i="16"/>
  <c r="N2346" i="16"/>
  <c r="N2347" i="16"/>
  <c r="N2348" i="16"/>
  <c r="N2349" i="16"/>
  <c r="N2350" i="16"/>
  <c r="N2351" i="16"/>
  <c r="N2352" i="16"/>
  <c r="N2353" i="16"/>
  <c r="N2354" i="16"/>
  <c r="N2355" i="16"/>
  <c r="N2356" i="16"/>
  <c r="N2357" i="16"/>
  <c r="N2358" i="16"/>
  <c r="N2359" i="16"/>
  <c r="N2360" i="16"/>
  <c r="N2361" i="16"/>
  <c r="N2362" i="16"/>
  <c r="N2363" i="16"/>
  <c r="N2364" i="16"/>
  <c r="N2365" i="16"/>
  <c r="N2366" i="16"/>
  <c r="N2367" i="16"/>
  <c r="N2368" i="16"/>
  <c r="N2369" i="16"/>
  <c r="N2370" i="16"/>
  <c r="N2371" i="16"/>
  <c r="N2372" i="16"/>
  <c r="N2373" i="16"/>
  <c r="N2374" i="16"/>
  <c r="N2375" i="16"/>
  <c r="N2376" i="16"/>
  <c r="N2377" i="16"/>
  <c r="N2378" i="16"/>
  <c r="N2379" i="16"/>
  <c r="N2380" i="16"/>
  <c r="N2381" i="16"/>
  <c r="N2382" i="16"/>
  <c r="N2383" i="16"/>
  <c r="N2384" i="16"/>
  <c r="N2385" i="16"/>
  <c r="N2386" i="16"/>
  <c r="N2387" i="16"/>
  <c r="N2388" i="16"/>
  <c r="N2389" i="16"/>
  <c r="N2390" i="16"/>
  <c r="N2391" i="16"/>
  <c r="N2392" i="16"/>
  <c r="N2393" i="16"/>
  <c r="N2394" i="16"/>
  <c r="N2395" i="16"/>
  <c r="N2396" i="16"/>
  <c r="N2397" i="16"/>
  <c r="N2398" i="16"/>
  <c r="N2399" i="16"/>
  <c r="N2400" i="16"/>
  <c r="N2401" i="16"/>
  <c r="N2402" i="16"/>
  <c r="N2403" i="16"/>
  <c r="N2404" i="16"/>
  <c r="N2405" i="16"/>
  <c r="N2406" i="16"/>
  <c r="N2407" i="16"/>
  <c r="N2408" i="16"/>
  <c r="N2409" i="16"/>
  <c r="N2410" i="16"/>
  <c r="N2411" i="16"/>
  <c r="N2412" i="16"/>
  <c r="N2413" i="16"/>
  <c r="N2414" i="16"/>
  <c r="N2415" i="16"/>
  <c r="N2416" i="16"/>
  <c r="N2417" i="16"/>
  <c r="N2418" i="16"/>
  <c r="N2419" i="16"/>
  <c r="N2420" i="16"/>
  <c r="N2421" i="16"/>
  <c r="N2422" i="16"/>
  <c r="N2423" i="16"/>
  <c r="N2424" i="16"/>
  <c r="N2425" i="16"/>
  <c r="N2426" i="16"/>
  <c r="N2427" i="16"/>
  <c r="N2428" i="16"/>
  <c r="N2429" i="16"/>
  <c r="N2430" i="16"/>
  <c r="N2431" i="16"/>
  <c r="N2432" i="16"/>
  <c r="N2433" i="16"/>
  <c r="N2434" i="16"/>
  <c r="N2435" i="16"/>
  <c r="N2436" i="16"/>
  <c r="N2437" i="16"/>
  <c r="N2438" i="16"/>
  <c r="N2439" i="16"/>
  <c r="N2440" i="16"/>
  <c r="N2441" i="16"/>
  <c r="N2442" i="16"/>
  <c r="N2443" i="16"/>
  <c r="N2444" i="16"/>
  <c r="N2445" i="16"/>
  <c r="N2446" i="16"/>
  <c r="N2447" i="16"/>
  <c r="N2448" i="16"/>
  <c r="N2449" i="16"/>
  <c r="N2450" i="16"/>
  <c r="N2451" i="16"/>
  <c r="N2452" i="16"/>
  <c r="N2453" i="16"/>
  <c r="N2454" i="16"/>
  <c r="N2455" i="16"/>
  <c r="N2456" i="16"/>
  <c r="N2457" i="16"/>
  <c r="N2458" i="16"/>
  <c r="N2459" i="16"/>
  <c r="N2460" i="16"/>
  <c r="N2461" i="16"/>
  <c r="N2462" i="16"/>
  <c r="N2463" i="16"/>
  <c r="N2464" i="16"/>
  <c r="N2465" i="16"/>
  <c r="N2466" i="16"/>
  <c r="N2467" i="16"/>
  <c r="N2468" i="16"/>
  <c r="N2469" i="16"/>
  <c r="N2470" i="16"/>
  <c r="N2471" i="16"/>
  <c r="N2472" i="16"/>
  <c r="N2473" i="16"/>
  <c r="N2474" i="16"/>
  <c r="N2475" i="16"/>
  <c r="N2476" i="16"/>
  <c r="N2477" i="16"/>
  <c r="N2478" i="16"/>
  <c r="N2479" i="16"/>
  <c r="N2480" i="16"/>
  <c r="N2481" i="16"/>
  <c r="N2482" i="16"/>
  <c r="N2483" i="16"/>
  <c r="N2484" i="16"/>
  <c r="N2485" i="16"/>
  <c r="N2486" i="16"/>
  <c r="N2487" i="16"/>
  <c r="N2488" i="16"/>
  <c r="N2489" i="16"/>
  <c r="N2490" i="16"/>
  <c r="N2491" i="16"/>
  <c r="N2492" i="16"/>
  <c r="N2493" i="16"/>
  <c r="N2494" i="16"/>
  <c r="N2495" i="16"/>
  <c r="N2496" i="16"/>
  <c r="N2497" i="16"/>
  <c r="N2498" i="16"/>
  <c r="N2499" i="16"/>
  <c r="N2500" i="16"/>
  <c r="N2501" i="16"/>
  <c r="N2502" i="16"/>
  <c r="N2503" i="16"/>
  <c r="N2504" i="16"/>
  <c r="N2505" i="16"/>
  <c r="N2506" i="16"/>
  <c r="N2507" i="16"/>
  <c r="N2508" i="16"/>
  <c r="N2509" i="16"/>
  <c r="N2510" i="16"/>
  <c r="N2511" i="16"/>
  <c r="N2512" i="16"/>
  <c r="N2513" i="16"/>
  <c r="N2514" i="16"/>
  <c r="N2515" i="16"/>
  <c r="N2516" i="16"/>
  <c r="N2517" i="16"/>
  <c r="N2518" i="16"/>
  <c r="N2519" i="16"/>
  <c r="N2520" i="16"/>
  <c r="N2521" i="16"/>
  <c r="N2522" i="16"/>
  <c r="N2523" i="16"/>
  <c r="N2524" i="16"/>
  <c r="N2525" i="16"/>
  <c r="N2526" i="16"/>
  <c r="N2527" i="16"/>
  <c r="N2528" i="16"/>
  <c r="N2529" i="16"/>
  <c r="N2530" i="16"/>
  <c r="N2531" i="16"/>
  <c r="N2532" i="16"/>
  <c r="N2533" i="16"/>
  <c r="N2534" i="16"/>
  <c r="N2535" i="16"/>
  <c r="N2536" i="16"/>
  <c r="N2537" i="16"/>
  <c r="N2538" i="16"/>
  <c r="N2539" i="16"/>
  <c r="N2540" i="16"/>
  <c r="N2541" i="16"/>
  <c r="N2542" i="16"/>
  <c r="N2543" i="16"/>
  <c r="N2544" i="16"/>
  <c r="N2545" i="16"/>
  <c r="N2546" i="16"/>
  <c r="N2547" i="16"/>
  <c r="N2548" i="16"/>
  <c r="N2549" i="16"/>
  <c r="N2550" i="16"/>
  <c r="N2551" i="16"/>
  <c r="N2552" i="16"/>
  <c r="N2553" i="16"/>
  <c r="N2554" i="16"/>
  <c r="N2555" i="16"/>
  <c r="N2556" i="16"/>
  <c r="N2557" i="16"/>
  <c r="N2558" i="16"/>
  <c r="N2559" i="16"/>
  <c r="N2560" i="16"/>
  <c r="N2561" i="16"/>
  <c r="N2562" i="16"/>
  <c r="N2563" i="16"/>
  <c r="N2564" i="16"/>
  <c r="N2565" i="16"/>
  <c r="N2566" i="16"/>
  <c r="N2567" i="16"/>
  <c r="N2568" i="16"/>
  <c r="N2569" i="16"/>
  <c r="N2570" i="16"/>
  <c r="N2571" i="16"/>
  <c r="N2572" i="16"/>
  <c r="N2573" i="16"/>
  <c r="N2574" i="16"/>
  <c r="N2575" i="16"/>
  <c r="N2576" i="16"/>
  <c r="N2577" i="16"/>
  <c r="N2578" i="16"/>
  <c r="N2579" i="16"/>
  <c r="N2580" i="16"/>
  <c r="N2581" i="16"/>
  <c r="N2582" i="16"/>
  <c r="N2583" i="16"/>
  <c r="N2584" i="16"/>
  <c r="N2585" i="16"/>
  <c r="N2586" i="16"/>
  <c r="N2587" i="16"/>
  <c r="N2588" i="16"/>
  <c r="N2589" i="16"/>
  <c r="N2590" i="16"/>
  <c r="N2591" i="16"/>
  <c r="N2592" i="16"/>
  <c r="N2593" i="16"/>
  <c r="N2594" i="16"/>
  <c r="N2595" i="16"/>
  <c r="N2596" i="16"/>
  <c r="N2597" i="16"/>
  <c r="N2598" i="16"/>
  <c r="N2599" i="16"/>
  <c r="N2600" i="16"/>
  <c r="N2601" i="16"/>
  <c r="N2602" i="16"/>
  <c r="N2603" i="16"/>
  <c r="N2604" i="16"/>
  <c r="N2605" i="16"/>
  <c r="N2606" i="16"/>
  <c r="N2607" i="16"/>
  <c r="N2608" i="16"/>
  <c r="N2609" i="16"/>
  <c r="N2610" i="16"/>
  <c r="N2611" i="16"/>
  <c r="N2612" i="16"/>
  <c r="N2613" i="16"/>
  <c r="N2614" i="16"/>
  <c r="N2615" i="16"/>
  <c r="N2616" i="16"/>
  <c r="N2617" i="16"/>
  <c r="N2618" i="16"/>
  <c r="N2619" i="16"/>
  <c r="N2620" i="16"/>
  <c r="N2621" i="16"/>
  <c r="N2622" i="16"/>
  <c r="N2623" i="16"/>
  <c r="N2624" i="16"/>
  <c r="N2625" i="16"/>
  <c r="N2626" i="16"/>
  <c r="N2627" i="16"/>
  <c r="N2628" i="16"/>
  <c r="N2629" i="16"/>
  <c r="N2630" i="16"/>
  <c r="N2631" i="16"/>
  <c r="N2632" i="16"/>
  <c r="N2633" i="16"/>
  <c r="N2634" i="16"/>
  <c r="N2635" i="16"/>
  <c r="N2636" i="16"/>
  <c r="N2637" i="16"/>
  <c r="N2638" i="16"/>
  <c r="N2639" i="16"/>
  <c r="N2640" i="16"/>
  <c r="N2641" i="16"/>
  <c r="N2642" i="16"/>
  <c r="N2643" i="16"/>
  <c r="N2644" i="16"/>
  <c r="N2645" i="16"/>
  <c r="N2646" i="16"/>
  <c r="N2647" i="16"/>
  <c r="N2648" i="16"/>
  <c r="N2649" i="16"/>
  <c r="N2650" i="16"/>
  <c r="N2651" i="16"/>
  <c r="N2652" i="16"/>
  <c r="N2653" i="16"/>
  <c r="N2654" i="16"/>
  <c r="N2655" i="16"/>
  <c r="N2656" i="16"/>
  <c r="N2657" i="16"/>
  <c r="N2658" i="16"/>
  <c r="N2659" i="16"/>
  <c r="N2660" i="16"/>
  <c r="N2661" i="16"/>
  <c r="N2662" i="16"/>
  <c r="N2663" i="16"/>
  <c r="N2664" i="16"/>
  <c r="N2665" i="16"/>
  <c r="N2666" i="16"/>
  <c r="N2667" i="16"/>
  <c r="N2668" i="16"/>
  <c r="N2669" i="16"/>
  <c r="N2670" i="16"/>
  <c r="N2671" i="16"/>
  <c r="N2672" i="16"/>
  <c r="N2673" i="16"/>
  <c r="N2674" i="16"/>
  <c r="N2675" i="16"/>
  <c r="N2676" i="16"/>
  <c r="N2677" i="16"/>
  <c r="N2678" i="16"/>
  <c r="N2679" i="16"/>
  <c r="N2680" i="16"/>
  <c r="N2681" i="16"/>
  <c r="N2682" i="16"/>
  <c r="N2683" i="16"/>
  <c r="N2684" i="16"/>
  <c r="N2685" i="16"/>
  <c r="N2686" i="16"/>
  <c r="N2687" i="16"/>
  <c r="N2688" i="16"/>
  <c r="N2689" i="16"/>
  <c r="N2690" i="16"/>
  <c r="N2691" i="16"/>
  <c r="N2692" i="16"/>
  <c r="N2693" i="16"/>
  <c r="N2694" i="16"/>
  <c r="N2695" i="16"/>
  <c r="N2696" i="16"/>
  <c r="N2697" i="16"/>
  <c r="N2698" i="16"/>
  <c r="N2699" i="16"/>
  <c r="N2700" i="16"/>
  <c r="N2701" i="16"/>
  <c r="N2702" i="16"/>
  <c r="N2703" i="16"/>
  <c r="N2704" i="16"/>
  <c r="N2705" i="16"/>
  <c r="N2706" i="16"/>
  <c r="N2707" i="16"/>
  <c r="N2708" i="16"/>
  <c r="N2709" i="16"/>
  <c r="N2710" i="16"/>
  <c r="N2711" i="16"/>
  <c r="N2712" i="16"/>
  <c r="N2713" i="16"/>
  <c r="N2714" i="16"/>
  <c r="N2715" i="16"/>
  <c r="N2716" i="16"/>
  <c r="N2717" i="16"/>
  <c r="N2718" i="16"/>
  <c r="N2719" i="16"/>
  <c r="N2720" i="16"/>
  <c r="N2721" i="16"/>
  <c r="N2722" i="16"/>
  <c r="N2723" i="16"/>
  <c r="N2724" i="16"/>
  <c r="N2725" i="16"/>
  <c r="N2726" i="16"/>
  <c r="N2727" i="16"/>
  <c r="N2728" i="16"/>
  <c r="N2729" i="16"/>
  <c r="N2730" i="16"/>
  <c r="N2731" i="16"/>
  <c r="N2732" i="16"/>
  <c r="N2733" i="16"/>
  <c r="N2734" i="16"/>
  <c r="N2735" i="16"/>
  <c r="N2736" i="16"/>
  <c r="N2737" i="16"/>
  <c r="N2738" i="16"/>
  <c r="N2739" i="16"/>
  <c r="N2740" i="16"/>
  <c r="N2741" i="16"/>
  <c r="N2742" i="16"/>
  <c r="N2743" i="16"/>
  <c r="N2744" i="16"/>
  <c r="N2745" i="16"/>
  <c r="N2746" i="16"/>
  <c r="N2747" i="16"/>
  <c r="N2748" i="16"/>
  <c r="N2749" i="16"/>
  <c r="N2750" i="16"/>
  <c r="N2751" i="16"/>
  <c r="N2752" i="16"/>
  <c r="N2753" i="16"/>
  <c r="N2754" i="16"/>
  <c r="N2755" i="16"/>
  <c r="N2756" i="16"/>
  <c r="N2757" i="16"/>
  <c r="N2758" i="16"/>
  <c r="N2759" i="16"/>
  <c r="N2760" i="16"/>
  <c r="N2761" i="16"/>
  <c r="N2762" i="16"/>
  <c r="N2763" i="16"/>
  <c r="N2764" i="16"/>
  <c r="N2765" i="16"/>
  <c r="N2766" i="16"/>
  <c r="N2767" i="16"/>
  <c r="N2768" i="16"/>
  <c r="N2769" i="16"/>
  <c r="N2770" i="16"/>
  <c r="N2771" i="16"/>
  <c r="N2772" i="16"/>
  <c r="N2773" i="16"/>
  <c r="N2774" i="16"/>
  <c r="N2775" i="16"/>
  <c r="N2776" i="16"/>
  <c r="N2777" i="16"/>
  <c r="N2778" i="16"/>
  <c r="N2779" i="16"/>
  <c r="N2780" i="16"/>
  <c r="N2781" i="16"/>
  <c r="N2782" i="16"/>
  <c r="N2783" i="16"/>
  <c r="N2784" i="16"/>
  <c r="N2785" i="16"/>
  <c r="N2786" i="16"/>
  <c r="N2787" i="16"/>
  <c r="N2788" i="16"/>
  <c r="N2789" i="16"/>
  <c r="N2790" i="16"/>
  <c r="N2791" i="16"/>
  <c r="N2792" i="16"/>
  <c r="N2793" i="16"/>
  <c r="N2794" i="16"/>
  <c r="N2795" i="16"/>
  <c r="N2796" i="16"/>
  <c r="N2797" i="16"/>
  <c r="N2798" i="16"/>
  <c r="N2799" i="16"/>
  <c r="N2800" i="16"/>
  <c r="N2801" i="16"/>
  <c r="N2802" i="16"/>
  <c r="N2803" i="16"/>
  <c r="N2804" i="16"/>
  <c r="N2805" i="16"/>
  <c r="N2806" i="16"/>
  <c r="N2807" i="16"/>
  <c r="N2808" i="16"/>
  <c r="N2809" i="16"/>
  <c r="N2810" i="16"/>
  <c r="N2811" i="16"/>
  <c r="N2812" i="16"/>
  <c r="N2813" i="16"/>
  <c r="N2814" i="16"/>
  <c r="N2815" i="16"/>
  <c r="N2816" i="16"/>
  <c r="N2817" i="16"/>
  <c r="N2818" i="16"/>
  <c r="N2819" i="16"/>
  <c r="N2820" i="16"/>
  <c r="N2821" i="16"/>
  <c r="N2822" i="16"/>
  <c r="N2823" i="16"/>
  <c r="N2824" i="16"/>
  <c r="N2825" i="16"/>
  <c r="N2826" i="16"/>
  <c r="N2827" i="16"/>
  <c r="N2828" i="16"/>
  <c r="N2829" i="16"/>
  <c r="N2830" i="16"/>
  <c r="N2831" i="16"/>
  <c r="N2832" i="16"/>
  <c r="N2833" i="16"/>
  <c r="N2834" i="16"/>
  <c r="N2835" i="16"/>
  <c r="N2836" i="16"/>
  <c r="N2837" i="16"/>
  <c r="N2838" i="16"/>
  <c r="N2839" i="16"/>
  <c r="N2840" i="16"/>
  <c r="N2841" i="16"/>
  <c r="N2842" i="16"/>
  <c r="N2843" i="16"/>
  <c r="N2844" i="16"/>
  <c r="N2845" i="16"/>
  <c r="N2846" i="16"/>
  <c r="N2847" i="16"/>
  <c r="N2848" i="16"/>
  <c r="N2849" i="16"/>
  <c r="N2850" i="16"/>
  <c r="N2851" i="16"/>
  <c r="N2852" i="16"/>
  <c r="N2853" i="16"/>
  <c r="N2854" i="16"/>
  <c r="N2855" i="16"/>
  <c r="N2856" i="16"/>
  <c r="N2857" i="16"/>
  <c r="N2858" i="16"/>
  <c r="N2859" i="16"/>
  <c r="N2860" i="16"/>
  <c r="N2861" i="16"/>
  <c r="N2862" i="16"/>
  <c r="N2863" i="16"/>
  <c r="N2864" i="16"/>
  <c r="N2865" i="16"/>
  <c r="N2866" i="16"/>
  <c r="N2867" i="16"/>
  <c r="N2868" i="16"/>
  <c r="N2869" i="16"/>
  <c r="N2870" i="16"/>
  <c r="N2871" i="16"/>
  <c r="N2872" i="16"/>
  <c r="N2873" i="16"/>
  <c r="N2874" i="16"/>
  <c r="N2875" i="16"/>
  <c r="N2876" i="16"/>
  <c r="N2877" i="16"/>
  <c r="N2878" i="16"/>
  <c r="N2879" i="16"/>
  <c r="N2880" i="16"/>
  <c r="N2881" i="16"/>
  <c r="N2882" i="16"/>
  <c r="N2883" i="16"/>
  <c r="N2884" i="16"/>
  <c r="N2885" i="16"/>
  <c r="N2886" i="16"/>
  <c r="N2887" i="16"/>
  <c r="N2888" i="16"/>
  <c r="N2889" i="16"/>
  <c r="N2890" i="16"/>
  <c r="N2891" i="16"/>
  <c r="N2892" i="16"/>
  <c r="N2893" i="16"/>
  <c r="N2894" i="16"/>
  <c r="N2895" i="16"/>
  <c r="N2896" i="16"/>
  <c r="N2897" i="16"/>
  <c r="N2898" i="16"/>
  <c r="N2899" i="16"/>
  <c r="N2900" i="16"/>
  <c r="N2901" i="16"/>
  <c r="N2902" i="16"/>
  <c r="N2903" i="16"/>
  <c r="N2904" i="16"/>
  <c r="N2905" i="16"/>
  <c r="N2906" i="16"/>
  <c r="N2907" i="16"/>
  <c r="N2908" i="16"/>
  <c r="N2909" i="16"/>
  <c r="N2910" i="16"/>
  <c r="N2911" i="16"/>
  <c r="N2912" i="16"/>
  <c r="N2913" i="16"/>
  <c r="N2914" i="16"/>
  <c r="N2915" i="16"/>
  <c r="N2916" i="16"/>
  <c r="N2917" i="16"/>
  <c r="N2918" i="16"/>
  <c r="N2919" i="16"/>
  <c r="N2920" i="16"/>
  <c r="N2921" i="16"/>
  <c r="N2922" i="16"/>
  <c r="N2923" i="16"/>
  <c r="N2924" i="16"/>
  <c r="N2925" i="16"/>
  <c r="N2926" i="16"/>
  <c r="N2927" i="16"/>
  <c r="N2928" i="16"/>
  <c r="N2929" i="16"/>
  <c r="N2930" i="16"/>
  <c r="N2931" i="16"/>
  <c r="N2932" i="16"/>
  <c r="N2933" i="16"/>
  <c r="N2934" i="16"/>
  <c r="N2935" i="16"/>
  <c r="N2936" i="16"/>
  <c r="N2937" i="16"/>
  <c r="N2938" i="16"/>
  <c r="N2939" i="16"/>
  <c r="N2940" i="16"/>
  <c r="N2941" i="16"/>
  <c r="N2942" i="16"/>
  <c r="N2943" i="16"/>
  <c r="N2944" i="16"/>
  <c r="N2945" i="16"/>
  <c r="N2946" i="16"/>
  <c r="N2947" i="16"/>
  <c r="N2948" i="16"/>
  <c r="N2949" i="16"/>
  <c r="N2950" i="16"/>
  <c r="N2951" i="16"/>
  <c r="N2952" i="16"/>
  <c r="N2953" i="16"/>
  <c r="N2954" i="16"/>
  <c r="N2955" i="16"/>
  <c r="N2956" i="16"/>
  <c r="N2957" i="16"/>
  <c r="N2958" i="16"/>
  <c r="N2959" i="16"/>
  <c r="N2960" i="16"/>
  <c r="N2961" i="16"/>
  <c r="N2962" i="16"/>
  <c r="N2963" i="16"/>
  <c r="N2964" i="16"/>
  <c r="N2965" i="16"/>
  <c r="N2966" i="16"/>
  <c r="N2967" i="16"/>
  <c r="N2968" i="16"/>
  <c r="N2969" i="16"/>
  <c r="N2970" i="16"/>
  <c r="N2971" i="16"/>
  <c r="N2972" i="16"/>
  <c r="N2973" i="16"/>
  <c r="N2974" i="16"/>
  <c r="N2975" i="16"/>
  <c r="N2976" i="16"/>
  <c r="N2977" i="16"/>
  <c r="N2978" i="16"/>
  <c r="N2979" i="16"/>
  <c r="N2980" i="16"/>
  <c r="N2981" i="16"/>
  <c r="N2982" i="16"/>
  <c r="N2983" i="16"/>
  <c r="N2984" i="16"/>
  <c r="N2985" i="16"/>
  <c r="N2986" i="16"/>
  <c r="N2987" i="16"/>
  <c r="N2988" i="16"/>
  <c r="N2989" i="16"/>
  <c r="N2990" i="16"/>
  <c r="N2991" i="16"/>
  <c r="N2992" i="16"/>
  <c r="N2993" i="16"/>
  <c r="N2994" i="16"/>
  <c r="N2995" i="16"/>
  <c r="N2996" i="16"/>
  <c r="N2997" i="16"/>
  <c r="N2998" i="16"/>
  <c r="N2999" i="16"/>
  <c r="N3000" i="16"/>
  <c r="N3001" i="16"/>
  <c r="N3002" i="16"/>
  <c r="N3003" i="16"/>
  <c r="N3004" i="16"/>
  <c r="N3005" i="16"/>
  <c r="N3006" i="16"/>
  <c r="N3007" i="16"/>
  <c r="N3008" i="16"/>
  <c r="N3009" i="16"/>
  <c r="N3010" i="16"/>
  <c r="N3011" i="16"/>
  <c r="N3012" i="16"/>
  <c r="N3013" i="16"/>
  <c r="N3014" i="16"/>
  <c r="N3015" i="16"/>
  <c r="N3016" i="16"/>
  <c r="N3017" i="16"/>
  <c r="N3018" i="16"/>
  <c r="N3019" i="16"/>
  <c r="N3020" i="16"/>
  <c r="N3021" i="16"/>
  <c r="N3022" i="16"/>
  <c r="N3023" i="16"/>
  <c r="N3024" i="16"/>
  <c r="N3025" i="16"/>
  <c r="N3026" i="16"/>
  <c r="N3027" i="16"/>
  <c r="N3028" i="16"/>
  <c r="N3029" i="16"/>
  <c r="N3030" i="16"/>
  <c r="N3031" i="16"/>
  <c r="N3032" i="16"/>
  <c r="M513" i="16"/>
  <c r="M514" i="16"/>
  <c r="M515" i="16"/>
  <c r="M516" i="16"/>
  <c r="M517" i="16"/>
  <c r="M518" i="16"/>
  <c r="M519" i="16"/>
  <c r="M520" i="16"/>
  <c r="M521" i="16"/>
  <c r="M522" i="16"/>
  <c r="M523" i="16"/>
  <c r="M524" i="16"/>
  <c r="M525" i="16"/>
  <c r="M526" i="16"/>
  <c r="M527" i="16"/>
  <c r="M528" i="16"/>
  <c r="M529" i="16"/>
  <c r="M530" i="16"/>
  <c r="M531" i="16"/>
  <c r="M532" i="16"/>
  <c r="M533" i="16"/>
  <c r="M534" i="16"/>
  <c r="M535" i="16"/>
  <c r="M536" i="16"/>
  <c r="M537" i="16"/>
  <c r="M538" i="16"/>
  <c r="M539" i="16"/>
  <c r="M540" i="16"/>
  <c r="M541" i="16"/>
  <c r="M542" i="16"/>
  <c r="M543" i="16"/>
  <c r="M544" i="16"/>
  <c r="M545" i="16"/>
  <c r="M546" i="16"/>
  <c r="M547" i="16"/>
  <c r="M548" i="16"/>
  <c r="M549" i="16"/>
  <c r="M550" i="16"/>
  <c r="M551" i="16"/>
  <c r="M552" i="16"/>
  <c r="M553" i="16"/>
  <c r="M554" i="16"/>
  <c r="M555" i="16"/>
  <c r="M556" i="16"/>
  <c r="M557" i="16"/>
  <c r="M558" i="16"/>
  <c r="M559" i="16"/>
  <c r="M560" i="16"/>
  <c r="M561" i="16"/>
  <c r="M562" i="16"/>
  <c r="M563" i="16"/>
  <c r="M564" i="16"/>
  <c r="M565" i="16"/>
  <c r="M566" i="16"/>
  <c r="M567" i="16"/>
  <c r="M568" i="16"/>
  <c r="M569" i="16"/>
  <c r="M570" i="16"/>
  <c r="M571" i="16"/>
  <c r="M572" i="16"/>
  <c r="M573" i="16"/>
  <c r="M574" i="16"/>
  <c r="M575" i="16"/>
  <c r="M576" i="16"/>
  <c r="M577" i="16"/>
  <c r="M578" i="16"/>
  <c r="M579" i="16"/>
  <c r="M580" i="16"/>
  <c r="M581" i="16"/>
  <c r="M582" i="16"/>
  <c r="M583" i="16"/>
  <c r="M584" i="16"/>
  <c r="M585" i="16"/>
  <c r="M586" i="16"/>
  <c r="M587" i="16"/>
  <c r="M588" i="16"/>
  <c r="M589" i="16"/>
  <c r="M590" i="16"/>
  <c r="M591" i="16"/>
  <c r="M592" i="16"/>
  <c r="M593" i="16"/>
  <c r="M594" i="16"/>
  <c r="M595" i="16"/>
  <c r="M596" i="16"/>
  <c r="M597" i="16"/>
  <c r="M598" i="16"/>
  <c r="M599" i="16"/>
  <c r="M600" i="16"/>
  <c r="M601" i="16"/>
  <c r="M602" i="16"/>
  <c r="M603" i="16"/>
  <c r="M604" i="16"/>
  <c r="M605" i="16"/>
  <c r="M606" i="16"/>
  <c r="M607" i="16"/>
  <c r="M608" i="16"/>
  <c r="M609" i="16"/>
  <c r="M610" i="16"/>
  <c r="M611" i="16"/>
  <c r="M612" i="16"/>
  <c r="M613" i="16"/>
  <c r="M614" i="16"/>
  <c r="M615" i="16"/>
  <c r="M616" i="16"/>
  <c r="M617" i="16"/>
  <c r="M618" i="16"/>
  <c r="M619" i="16"/>
  <c r="M620" i="16"/>
  <c r="M621" i="16"/>
  <c r="M622" i="16"/>
  <c r="M623" i="16"/>
  <c r="M624" i="16"/>
  <c r="M625" i="16"/>
  <c r="M626" i="16"/>
  <c r="M627" i="16"/>
  <c r="M628" i="16"/>
  <c r="M629" i="16"/>
  <c r="M630" i="16"/>
  <c r="M631" i="16"/>
  <c r="M632" i="16"/>
  <c r="M633" i="16"/>
  <c r="M634" i="16"/>
  <c r="M635" i="16"/>
  <c r="M636" i="16"/>
  <c r="M637" i="16"/>
  <c r="M638" i="16"/>
  <c r="M639" i="16"/>
  <c r="M640" i="16"/>
  <c r="M641" i="16"/>
  <c r="M642" i="16"/>
  <c r="M643" i="16"/>
  <c r="M644" i="16"/>
  <c r="M645" i="16"/>
  <c r="M646" i="16"/>
  <c r="M647" i="16"/>
  <c r="M648" i="16"/>
  <c r="M649" i="16"/>
  <c r="M650" i="16"/>
  <c r="M651" i="16"/>
  <c r="M652" i="16"/>
  <c r="M653" i="16"/>
  <c r="M654" i="16"/>
  <c r="M655" i="16"/>
  <c r="M656" i="16"/>
  <c r="M657" i="16"/>
  <c r="M658" i="16"/>
  <c r="M659" i="16"/>
  <c r="M660" i="16"/>
  <c r="M661" i="16"/>
  <c r="M662" i="16"/>
  <c r="M663" i="16"/>
  <c r="M664" i="16"/>
  <c r="M665" i="16"/>
  <c r="M666" i="16"/>
  <c r="M667" i="16"/>
  <c r="M668" i="16"/>
  <c r="M669" i="16"/>
  <c r="M670" i="16"/>
  <c r="M671" i="16"/>
  <c r="M672" i="16"/>
  <c r="M673" i="16"/>
  <c r="M674" i="16"/>
  <c r="M675" i="16"/>
  <c r="M676" i="16"/>
  <c r="M677" i="16"/>
  <c r="M678" i="16"/>
  <c r="M679" i="16"/>
  <c r="M680" i="16"/>
  <c r="M681" i="16"/>
  <c r="M682" i="16"/>
  <c r="M683" i="16"/>
  <c r="M684" i="16"/>
  <c r="M685" i="16"/>
  <c r="M686" i="16"/>
  <c r="M687" i="16"/>
  <c r="M688" i="16"/>
  <c r="M689" i="16"/>
  <c r="M690" i="16"/>
  <c r="M691" i="16"/>
  <c r="M692" i="16"/>
  <c r="M693" i="16"/>
  <c r="M694" i="16"/>
  <c r="M695" i="16"/>
  <c r="M696" i="16"/>
  <c r="M697" i="16"/>
  <c r="M698" i="16"/>
  <c r="M699" i="16"/>
  <c r="M700" i="16"/>
  <c r="M701" i="16"/>
  <c r="M702" i="16"/>
  <c r="M703" i="16"/>
  <c r="M704" i="16"/>
  <c r="M705" i="16"/>
  <c r="M706" i="16"/>
  <c r="M707" i="16"/>
  <c r="M708" i="16"/>
  <c r="M709" i="16"/>
  <c r="M710" i="16"/>
  <c r="M711" i="16"/>
  <c r="M712" i="16"/>
  <c r="M713" i="16"/>
  <c r="M714" i="16"/>
  <c r="M715" i="16"/>
  <c r="M716" i="16"/>
  <c r="M717" i="16"/>
  <c r="M718" i="16"/>
  <c r="M719" i="16"/>
  <c r="M720" i="16"/>
  <c r="M721" i="16"/>
  <c r="M722" i="16"/>
  <c r="M723" i="16"/>
  <c r="M724" i="16"/>
  <c r="M725" i="16"/>
  <c r="M726" i="16"/>
  <c r="M727" i="16"/>
  <c r="M728" i="16"/>
  <c r="M729" i="16"/>
  <c r="M730" i="16"/>
  <c r="M731" i="16"/>
  <c r="M732" i="16"/>
  <c r="M733" i="16"/>
  <c r="M734" i="16"/>
  <c r="M735" i="16"/>
  <c r="M736" i="16"/>
  <c r="M737" i="16"/>
  <c r="M738" i="16"/>
  <c r="M739" i="16"/>
  <c r="M740" i="16"/>
  <c r="M741" i="16"/>
  <c r="M742" i="16"/>
  <c r="M743" i="16"/>
  <c r="M744" i="16"/>
  <c r="M745" i="16"/>
  <c r="M746" i="16"/>
  <c r="M747" i="16"/>
  <c r="M748" i="16"/>
  <c r="M749" i="16"/>
  <c r="M750" i="16"/>
  <c r="M751" i="16"/>
  <c r="M752" i="16"/>
  <c r="M753" i="16"/>
  <c r="M754" i="16"/>
  <c r="M755" i="16"/>
  <c r="M756" i="16"/>
  <c r="M757" i="16"/>
  <c r="M758" i="16"/>
  <c r="M759" i="16"/>
  <c r="M760" i="16"/>
  <c r="M761" i="16"/>
  <c r="M762" i="16"/>
  <c r="M763" i="16"/>
  <c r="M764" i="16"/>
  <c r="M765" i="16"/>
  <c r="M766" i="16"/>
  <c r="M767" i="16"/>
  <c r="M768" i="16"/>
  <c r="M769" i="16"/>
  <c r="M770" i="16"/>
  <c r="M771" i="16"/>
  <c r="M772" i="16"/>
  <c r="M773" i="16"/>
  <c r="M774" i="16"/>
  <c r="M775" i="16"/>
  <c r="M776" i="16"/>
  <c r="M777" i="16"/>
  <c r="M778" i="16"/>
  <c r="M779" i="16"/>
  <c r="M780" i="16"/>
  <c r="M781" i="16"/>
  <c r="M782" i="16"/>
  <c r="M783" i="16"/>
  <c r="M784" i="16"/>
  <c r="M785" i="16"/>
  <c r="M786" i="16"/>
  <c r="M787" i="16"/>
  <c r="M788" i="16"/>
  <c r="M789" i="16"/>
  <c r="M790" i="16"/>
  <c r="M791" i="16"/>
  <c r="M792" i="16"/>
  <c r="M793" i="16"/>
  <c r="M794" i="16"/>
  <c r="M795" i="16"/>
  <c r="M796" i="16"/>
  <c r="M797" i="16"/>
  <c r="M798" i="16"/>
  <c r="M799" i="16"/>
  <c r="M800" i="16"/>
  <c r="M801" i="16"/>
  <c r="M802" i="16"/>
  <c r="M803" i="16"/>
  <c r="M804" i="16"/>
  <c r="M805" i="16"/>
  <c r="M806" i="16"/>
  <c r="M807" i="16"/>
  <c r="M808" i="16"/>
  <c r="M809" i="16"/>
  <c r="M810" i="16"/>
  <c r="M811" i="16"/>
  <c r="M812" i="16"/>
  <c r="M813" i="16"/>
  <c r="M814" i="16"/>
  <c r="M815" i="16"/>
  <c r="M816" i="16"/>
  <c r="M817" i="16"/>
  <c r="M818" i="16"/>
  <c r="M819" i="16"/>
  <c r="M820" i="16"/>
  <c r="M821" i="16"/>
  <c r="M822" i="16"/>
  <c r="M823" i="16"/>
  <c r="M824" i="16"/>
  <c r="M825" i="16"/>
  <c r="M826" i="16"/>
  <c r="M827" i="16"/>
  <c r="M828" i="16"/>
  <c r="M829" i="16"/>
  <c r="M830" i="16"/>
  <c r="M831" i="16"/>
  <c r="M832" i="16"/>
  <c r="M833" i="16"/>
  <c r="M834" i="16"/>
  <c r="M835" i="16"/>
  <c r="M836" i="16"/>
  <c r="M837" i="16"/>
  <c r="M838" i="16"/>
  <c r="M839" i="16"/>
  <c r="M840" i="16"/>
  <c r="M841" i="16"/>
  <c r="M842" i="16"/>
  <c r="M843" i="16"/>
  <c r="M844" i="16"/>
  <c r="M845" i="16"/>
  <c r="M846" i="16"/>
  <c r="M847" i="16"/>
  <c r="M848" i="16"/>
  <c r="M849" i="16"/>
  <c r="M850" i="16"/>
  <c r="M851" i="16"/>
  <c r="M852" i="16"/>
  <c r="M853" i="16"/>
  <c r="M854" i="16"/>
  <c r="M855" i="16"/>
  <c r="M856" i="16"/>
  <c r="M857" i="16"/>
  <c r="M858" i="16"/>
  <c r="M859" i="16"/>
  <c r="M860" i="16"/>
  <c r="M861" i="16"/>
  <c r="M862" i="16"/>
  <c r="M863" i="16"/>
  <c r="M864" i="16"/>
  <c r="M865" i="16"/>
  <c r="M866" i="16"/>
  <c r="M867" i="16"/>
  <c r="M868" i="16"/>
  <c r="M869" i="16"/>
  <c r="M870" i="16"/>
  <c r="M871" i="16"/>
  <c r="M872" i="16"/>
  <c r="M873" i="16"/>
  <c r="M874" i="16"/>
  <c r="M875" i="16"/>
  <c r="M876" i="16"/>
  <c r="M877" i="16"/>
  <c r="M878" i="16"/>
  <c r="M879" i="16"/>
  <c r="M880" i="16"/>
  <c r="M881" i="16"/>
  <c r="M882" i="16"/>
  <c r="M883" i="16"/>
  <c r="M884" i="16"/>
  <c r="M885" i="16"/>
  <c r="M886" i="16"/>
  <c r="M887" i="16"/>
  <c r="M888" i="16"/>
  <c r="M889" i="16"/>
  <c r="M890" i="16"/>
  <c r="M891" i="16"/>
  <c r="M892" i="16"/>
  <c r="M893" i="16"/>
  <c r="M894" i="16"/>
  <c r="M895" i="16"/>
  <c r="M896" i="16"/>
  <c r="M897" i="16"/>
  <c r="M898" i="16"/>
  <c r="M899" i="16"/>
  <c r="M900" i="16"/>
  <c r="M901" i="16"/>
  <c r="M902" i="16"/>
  <c r="M903" i="16"/>
  <c r="M904" i="16"/>
  <c r="M905" i="16"/>
  <c r="M906" i="16"/>
  <c r="M907" i="16"/>
  <c r="M908" i="16"/>
  <c r="M909" i="16"/>
  <c r="M910" i="16"/>
  <c r="M911" i="16"/>
  <c r="M912" i="16"/>
  <c r="M913" i="16"/>
  <c r="M914" i="16"/>
  <c r="M915" i="16"/>
  <c r="M916" i="16"/>
  <c r="M917" i="16"/>
  <c r="M918" i="16"/>
  <c r="M919" i="16"/>
  <c r="M920" i="16"/>
  <c r="M921" i="16"/>
  <c r="M922" i="16"/>
  <c r="M923" i="16"/>
  <c r="M924" i="16"/>
  <c r="M925" i="16"/>
  <c r="M926" i="16"/>
  <c r="M927" i="16"/>
  <c r="M928" i="16"/>
  <c r="M929" i="16"/>
  <c r="M930" i="16"/>
  <c r="M931" i="16"/>
  <c r="M932" i="16"/>
  <c r="M933" i="16"/>
  <c r="M934" i="16"/>
  <c r="M935" i="16"/>
  <c r="M936" i="16"/>
  <c r="M937" i="16"/>
  <c r="M938" i="16"/>
  <c r="M939" i="16"/>
  <c r="M940" i="16"/>
  <c r="M941" i="16"/>
  <c r="M942" i="16"/>
  <c r="M943" i="16"/>
  <c r="M944" i="16"/>
  <c r="M945" i="16"/>
  <c r="M946" i="16"/>
  <c r="M947" i="16"/>
  <c r="M948" i="16"/>
  <c r="M949" i="16"/>
  <c r="M950" i="16"/>
  <c r="M951" i="16"/>
  <c r="M952" i="16"/>
  <c r="M953" i="16"/>
  <c r="M954" i="16"/>
  <c r="M955" i="16"/>
  <c r="M956" i="16"/>
  <c r="M957" i="16"/>
  <c r="M958" i="16"/>
  <c r="M959" i="16"/>
  <c r="M960" i="16"/>
  <c r="M961" i="16"/>
  <c r="M962" i="16"/>
  <c r="M963" i="16"/>
  <c r="M964" i="16"/>
  <c r="M965" i="16"/>
  <c r="M966" i="16"/>
  <c r="M967" i="16"/>
  <c r="M968" i="16"/>
  <c r="M969" i="16"/>
  <c r="M970" i="16"/>
  <c r="M971" i="16"/>
  <c r="M972" i="16"/>
  <c r="M973" i="16"/>
  <c r="M974" i="16"/>
  <c r="M975" i="16"/>
  <c r="M976" i="16"/>
  <c r="M977" i="16"/>
  <c r="M978" i="16"/>
  <c r="M979" i="16"/>
  <c r="M980" i="16"/>
  <c r="M981" i="16"/>
  <c r="M982" i="16"/>
  <c r="M983" i="16"/>
  <c r="M984" i="16"/>
  <c r="M985" i="16"/>
  <c r="M986" i="16"/>
  <c r="M987" i="16"/>
  <c r="M988" i="16"/>
  <c r="M989" i="16"/>
  <c r="M990" i="16"/>
  <c r="M991" i="16"/>
  <c r="M992" i="16"/>
  <c r="M993" i="16"/>
  <c r="M994" i="16"/>
  <c r="M995" i="16"/>
  <c r="M996" i="16"/>
  <c r="M997" i="16"/>
  <c r="M998" i="16"/>
  <c r="M999" i="16"/>
  <c r="M1000" i="16"/>
  <c r="M1001" i="16"/>
  <c r="M1002" i="16"/>
  <c r="M1003" i="16"/>
  <c r="M1004" i="16"/>
  <c r="M1005" i="16"/>
  <c r="M1006" i="16"/>
  <c r="M1007" i="16"/>
  <c r="M1008" i="16"/>
  <c r="M1009" i="16"/>
  <c r="M1010" i="16"/>
  <c r="M1011" i="16"/>
  <c r="M1012" i="16"/>
  <c r="M1013" i="16"/>
  <c r="M1014" i="16"/>
  <c r="M1015" i="16"/>
  <c r="M1016" i="16"/>
  <c r="M1017" i="16"/>
  <c r="M1018" i="16"/>
  <c r="M1019" i="16"/>
  <c r="M1020" i="16"/>
  <c r="M1021" i="16"/>
  <c r="M1022" i="16"/>
  <c r="M1023" i="16"/>
  <c r="M1024" i="16"/>
  <c r="M1025" i="16"/>
  <c r="M1026" i="16"/>
  <c r="M1027" i="16"/>
  <c r="M1028" i="16"/>
  <c r="M1029" i="16"/>
  <c r="M1030" i="16"/>
  <c r="M1031" i="16"/>
  <c r="M1032" i="16"/>
  <c r="M1033" i="16"/>
  <c r="M1034" i="16"/>
  <c r="M1035" i="16"/>
  <c r="M1036" i="16"/>
  <c r="M1037" i="16"/>
  <c r="M1038" i="16"/>
  <c r="M1039" i="16"/>
  <c r="M1040" i="16"/>
  <c r="M1041" i="16"/>
  <c r="M1042" i="16"/>
  <c r="M1043" i="16"/>
  <c r="M1044" i="16"/>
  <c r="M1045" i="16"/>
  <c r="M1046" i="16"/>
  <c r="M1047" i="16"/>
  <c r="M1048" i="16"/>
  <c r="M1049" i="16"/>
  <c r="M1050" i="16"/>
  <c r="M1051" i="16"/>
  <c r="M1052" i="16"/>
  <c r="M1053" i="16"/>
  <c r="M1054" i="16"/>
  <c r="M1055" i="16"/>
  <c r="M1056" i="16"/>
  <c r="M1057" i="16"/>
  <c r="M1058" i="16"/>
  <c r="M1059" i="16"/>
  <c r="M1060" i="16"/>
  <c r="M1061" i="16"/>
  <c r="M1062" i="16"/>
  <c r="M1063" i="16"/>
  <c r="M1064" i="16"/>
  <c r="M1065" i="16"/>
  <c r="M1066" i="16"/>
  <c r="M1067" i="16"/>
  <c r="M1068" i="16"/>
  <c r="M1069" i="16"/>
  <c r="M1070" i="16"/>
  <c r="M1071" i="16"/>
  <c r="M1072" i="16"/>
  <c r="M1073" i="16"/>
  <c r="M1074" i="16"/>
  <c r="M1075" i="16"/>
  <c r="M1076" i="16"/>
  <c r="M1077" i="16"/>
  <c r="M1078" i="16"/>
  <c r="M1079" i="16"/>
  <c r="M1080" i="16"/>
  <c r="M1081" i="16"/>
  <c r="M1082" i="16"/>
  <c r="M1083" i="16"/>
  <c r="M1084" i="16"/>
  <c r="M1085" i="16"/>
  <c r="M1086" i="16"/>
  <c r="M1087" i="16"/>
  <c r="M1088" i="16"/>
  <c r="M1089" i="16"/>
  <c r="M1090" i="16"/>
  <c r="M1091" i="16"/>
  <c r="M1092" i="16"/>
  <c r="M1093" i="16"/>
  <c r="M1094" i="16"/>
  <c r="M1095" i="16"/>
  <c r="M1096" i="16"/>
  <c r="M1097" i="16"/>
  <c r="M1098" i="16"/>
  <c r="M1099" i="16"/>
  <c r="M1100" i="16"/>
  <c r="M1101" i="16"/>
  <c r="M1102" i="16"/>
  <c r="M1103" i="16"/>
  <c r="M1104" i="16"/>
  <c r="M1105" i="16"/>
  <c r="M1106" i="16"/>
  <c r="M1107" i="16"/>
  <c r="M1108" i="16"/>
  <c r="M1109" i="16"/>
  <c r="M1110" i="16"/>
  <c r="M1111" i="16"/>
  <c r="M1112" i="16"/>
  <c r="M1113" i="16"/>
  <c r="M1114" i="16"/>
  <c r="M1115" i="16"/>
  <c r="M1116" i="16"/>
  <c r="M1117" i="16"/>
  <c r="M1118" i="16"/>
  <c r="M1119" i="16"/>
  <c r="M1120" i="16"/>
  <c r="M1121" i="16"/>
  <c r="M1122" i="16"/>
  <c r="M1123" i="16"/>
  <c r="M1124" i="16"/>
  <c r="M1125" i="16"/>
  <c r="M1126" i="16"/>
  <c r="M1127" i="16"/>
  <c r="M1128" i="16"/>
  <c r="M1129" i="16"/>
  <c r="M1130" i="16"/>
  <c r="M1131" i="16"/>
  <c r="M1132" i="16"/>
  <c r="M1133" i="16"/>
  <c r="M1134" i="16"/>
  <c r="M1135" i="16"/>
  <c r="M1136" i="16"/>
  <c r="M1137" i="16"/>
  <c r="M1138" i="16"/>
  <c r="M1139" i="16"/>
  <c r="M1140" i="16"/>
  <c r="M1141" i="16"/>
  <c r="M1142" i="16"/>
  <c r="M1143" i="16"/>
  <c r="M1144" i="16"/>
  <c r="M1145" i="16"/>
  <c r="M1146" i="16"/>
  <c r="M1147" i="16"/>
  <c r="M1148" i="16"/>
  <c r="M1149" i="16"/>
  <c r="M1150" i="16"/>
  <c r="M1151" i="16"/>
  <c r="M1152" i="16"/>
  <c r="M1153" i="16"/>
  <c r="M1154" i="16"/>
  <c r="M1155" i="16"/>
  <c r="M1156" i="16"/>
  <c r="M1157" i="16"/>
  <c r="M1158" i="16"/>
  <c r="M1159" i="16"/>
  <c r="M1160" i="16"/>
  <c r="M1161" i="16"/>
  <c r="M1162" i="16"/>
  <c r="M1163" i="16"/>
  <c r="M1164" i="16"/>
  <c r="M1165" i="16"/>
  <c r="M1166" i="16"/>
  <c r="M1167" i="16"/>
  <c r="M1168" i="16"/>
  <c r="M1169" i="16"/>
  <c r="M1170" i="16"/>
  <c r="M1171" i="16"/>
  <c r="M1172" i="16"/>
  <c r="M1173" i="16"/>
  <c r="M1174" i="16"/>
  <c r="M1175" i="16"/>
  <c r="M1176" i="16"/>
  <c r="M1177" i="16"/>
  <c r="M1178" i="16"/>
  <c r="M1179" i="16"/>
  <c r="M1180" i="16"/>
  <c r="M1181" i="16"/>
  <c r="M1182" i="16"/>
  <c r="M1183" i="16"/>
  <c r="M1184" i="16"/>
  <c r="M1185" i="16"/>
  <c r="M1186" i="16"/>
  <c r="M1187" i="16"/>
  <c r="M1188" i="16"/>
  <c r="M1189" i="16"/>
  <c r="M1190" i="16"/>
  <c r="M1191" i="16"/>
  <c r="M1192" i="16"/>
  <c r="M1193" i="16"/>
  <c r="M1194" i="16"/>
  <c r="M1195" i="16"/>
  <c r="M1196" i="16"/>
  <c r="M1197" i="16"/>
  <c r="M1198" i="16"/>
  <c r="M1199" i="16"/>
  <c r="M1200" i="16"/>
  <c r="M1201" i="16"/>
  <c r="M1202" i="16"/>
  <c r="M1203" i="16"/>
  <c r="M1204" i="16"/>
  <c r="M1205" i="16"/>
  <c r="M1206" i="16"/>
  <c r="M1207" i="16"/>
  <c r="M1208" i="16"/>
  <c r="M1209" i="16"/>
  <c r="M1210" i="16"/>
  <c r="M1211" i="16"/>
  <c r="M1212" i="16"/>
  <c r="M1213" i="16"/>
  <c r="M1214" i="16"/>
  <c r="M1215" i="16"/>
  <c r="M1216" i="16"/>
  <c r="M1217" i="16"/>
  <c r="M1218" i="16"/>
  <c r="M1219" i="16"/>
  <c r="M1220" i="16"/>
  <c r="M1221" i="16"/>
  <c r="M1222" i="16"/>
  <c r="M1223" i="16"/>
  <c r="M1224" i="16"/>
  <c r="M1225" i="16"/>
  <c r="M1226" i="16"/>
  <c r="M1227" i="16"/>
  <c r="M1228" i="16"/>
  <c r="M1229" i="16"/>
  <c r="M1230" i="16"/>
  <c r="M1231" i="16"/>
  <c r="M1232" i="16"/>
  <c r="M1233" i="16"/>
  <c r="M1234" i="16"/>
  <c r="M1235" i="16"/>
  <c r="M1236" i="16"/>
  <c r="M1237" i="16"/>
  <c r="M1238" i="16"/>
  <c r="M1239" i="16"/>
  <c r="M1240" i="16"/>
  <c r="M1241" i="16"/>
  <c r="M1242" i="16"/>
  <c r="M1243" i="16"/>
  <c r="M1244" i="16"/>
  <c r="M1245" i="16"/>
  <c r="M1246" i="16"/>
  <c r="M1247" i="16"/>
  <c r="M1248" i="16"/>
  <c r="M1249" i="16"/>
  <c r="M1250" i="16"/>
  <c r="M1251" i="16"/>
  <c r="M1252" i="16"/>
  <c r="M1253" i="16"/>
  <c r="M1254" i="16"/>
  <c r="M1255" i="16"/>
  <c r="M1256" i="16"/>
  <c r="M1257" i="16"/>
  <c r="M1258" i="16"/>
  <c r="M1259" i="16"/>
  <c r="M1260" i="16"/>
  <c r="M1261" i="16"/>
  <c r="M1262" i="16"/>
  <c r="M1263" i="16"/>
  <c r="M1264" i="16"/>
  <c r="M1265" i="16"/>
  <c r="M1266" i="16"/>
  <c r="M1267" i="16"/>
  <c r="M1268" i="16"/>
  <c r="M1269" i="16"/>
  <c r="M1270" i="16"/>
  <c r="M1271" i="16"/>
  <c r="M1272" i="16"/>
  <c r="M1273" i="16"/>
  <c r="M1274" i="16"/>
  <c r="M1275" i="16"/>
  <c r="M1276" i="16"/>
  <c r="M1277" i="16"/>
  <c r="M1278" i="16"/>
  <c r="M1279" i="16"/>
  <c r="M1280" i="16"/>
  <c r="M1281" i="16"/>
  <c r="M1282" i="16"/>
  <c r="M1283" i="16"/>
  <c r="M1284" i="16"/>
  <c r="M1285" i="16"/>
  <c r="M1286" i="16"/>
  <c r="M1287" i="16"/>
  <c r="M1288" i="16"/>
  <c r="M1289" i="16"/>
  <c r="M1290" i="16"/>
  <c r="M1291" i="16"/>
  <c r="M1292" i="16"/>
  <c r="M1293" i="16"/>
  <c r="M1294" i="16"/>
  <c r="M1295" i="16"/>
  <c r="M1296" i="16"/>
  <c r="M1297" i="16"/>
  <c r="M1298" i="16"/>
  <c r="M1299" i="16"/>
  <c r="M1300" i="16"/>
  <c r="M1301" i="16"/>
  <c r="M1302" i="16"/>
  <c r="M1303" i="16"/>
  <c r="M1304" i="16"/>
  <c r="M1305" i="16"/>
  <c r="M1306" i="16"/>
  <c r="M1307" i="16"/>
  <c r="M1308" i="16"/>
  <c r="M1309" i="16"/>
  <c r="M1310" i="16"/>
  <c r="M1311" i="16"/>
  <c r="M1312" i="16"/>
  <c r="M1313" i="16"/>
  <c r="M1314" i="16"/>
  <c r="M1315" i="16"/>
  <c r="M1316" i="16"/>
  <c r="M1317" i="16"/>
  <c r="M1318" i="16"/>
  <c r="M1319" i="16"/>
  <c r="M1320" i="16"/>
  <c r="M1321" i="16"/>
  <c r="M1322" i="16"/>
  <c r="M1323" i="16"/>
  <c r="M1324" i="16"/>
  <c r="M1325" i="16"/>
  <c r="M1326" i="16"/>
  <c r="M1327" i="16"/>
  <c r="M1328" i="16"/>
  <c r="M1329" i="16"/>
  <c r="M1330" i="16"/>
  <c r="M1331" i="16"/>
  <c r="M1332" i="16"/>
  <c r="M1333" i="16"/>
  <c r="M1334" i="16"/>
  <c r="M1335" i="16"/>
  <c r="M1336" i="16"/>
  <c r="M1337" i="16"/>
  <c r="M1338" i="16"/>
  <c r="M1339" i="16"/>
  <c r="M1340" i="16"/>
  <c r="M1341" i="16"/>
  <c r="M1342" i="16"/>
  <c r="M1343" i="16"/>
  <c r="M1344" i="16"/>
  <c r="M1345" i="16"/>
  <c r="M1346" i="16"/>
  <c r="M1347" i="16"/>
  <c r="M1348" i="16"/>
  <c r="M1349" i="16"/>
  <c r="M1350" i="16"/>
  <c r="M1351" i="16"/>
  <c r="M1352" i="16"/>
  <c r="M1353" i="16"/>
  <c r="M1354" i="16"/>
  <c r="M1355" i="16"/>
  <c r="M1356" i="16"/>
  <c r="M1357" i="16"/>
  <c r="M1358" i="16"/>
  <c r="M1359" i="16"/>
  <c r="M1360" i="16"/>
  <c r="M1361" i="16"/>
  <c r="M1362" i="16"/>
  <c r="M1363" i="16"/>
  <c r="M1364" i="16"/>
  <c r="M1365" i="16"/>
  <c r="M1366" i="16"/>
  <c r="M1367" i="16"/>
  <c r="M1368" i="16"/>
  <c r="M1369" i="16"/>
  <c r="M1370" i="16"/>
  <c r="M1371" i="16"/>
  <c r="M1372" i="16"/>
  <c r="M1373" i="16"/>
  <c r="M1374" i="16"/>
  <c r="M1375" i="16"/>
  <c r="M1376" i="16"/>
  <c r="M1377" i="16"/>
  <c r="M1378" i="16"/>
  <c r="M1379" i="16"/>
  <c r="M1380" i="16"/>
  <c r="M1381" i="16"/>
  <c r="M1382" i="16"/>
  <c r="M1383" i="16"/>
  <c r="M1384" i="16"/>
  <c r="M1385" i="16"/>
  <c r="M1386" i="16"/>
  <c r="M1387" i="16"/>
  <c r="M1388" i="16"/>
  <c r="M1389" i="16"/>
  <c r="M1390" i="16"/>
  <c r="M1391" i="16"/>
  <c r="M1392" i="16"/>
  <c r="M1393" i="16"/>
  <c r="M1394" i="16"/>
  <c r="M1395" i="16"/>
  <c r="M1396" i="16"/>
  <c r="M1397" i="16"/>
  <c r="M1398" i="16"/>
  <c r="M1399" i="16"/>
  <c r="M1400" i="16"/>
  <c r="M1401" i="16"/>
  <c r="M1402" i="16"/>
  <c r="M1403" i="16"/>
  <c r="M1404" i="16"/>
  <c r="M1405" i="16"/>
  <c r="M1406" i="16"/>
  <c r="M1407" i="16"/>
  <c r="M1408" i="16"/>
  <c r="M1409" i="16"/>
  <c r="M1410" i="16"/>
  <c r="M1411" i="16"/>
  <c r="M1412" i="16"/>
  <c r="M1413" i="16"/>
  <c r="M1414" i="16"/>
  <c r="M1415" i="16"/>
  <c r="M1416" i="16"/>
  <c r="M1417" i="16"/>
  <c r="M1418" i="16"/>
  <c r="M1419" i="16"/>
  <c r="M1420" i="16"/>
  <c r="M1421" i="16"/>
  <c r="M1422" i="16"/>
  <c r="M1423" i="16"/>
  <c r="M1424" i="16"/>
  <c r="M1425" i="16"/>
  <c r="M1426" i="16"/>
  <c r="M1427" i="16"/>
  <c r="M1428" i="16"/>
  <c r="M1429" i="16"/>
  <c r="M1430" i="16"/>
  <c r="M1431" i="16"/>
  <c r="M1432" i="16"/>
  <c r="M1433" i="16"/>
  <c r="M1434" i="16"/>
  <c r="M1435" i="16"/>
  <c r="M1436" i="16"/>
  <c r="M1437" i="16"/>
  <c r="M1438" i="16"/>
  <c r="M1439" i="16"/>
  <c r="M1440" i="16"/>
  <c r="M1441" i="16"/>
  <c r="M1442" i="16"/>
  <c r="M1443" i="16"/>
  <c r="M1444" i="16"/>
  <c r="M1445" i="16"/>
  <c r="M1446" i="16"/>
  <c r="M1447" i="16"/>
  <c r="M1448" i="16"/>
  <c r="M1449" i="16"/>
  <c r="M1450" i="16"/>
  <c r="M1451" i="16"/>
  <c r="M1452" i="16"/>
  <c r="M1453" i="16"/>
  <c r="M1454" i="16"/>
  <c r="M1455" i="16"/>
  <c r="M1456" i="16"/>
  <c r="M1457" i="16"/>
  <c r="M1458" i="16"/>
  <c r="M1459" i="16"/>
  <c r="M1460" i="16"/>
  <c r="M1461" i="16"/>
  <c r="M1462" i="16"/>
  <c r="M1463" i="16"/>
  <c r="M1464" i="16"/>
  <c r="M1465" i="16"/>
  <c r="M1466" i="16"/>
  <c r="M1467" i="16"/>
  <c r="M1468" i="16"/>
  <c r="M1469" i="16"/>
  <c r="M1470" i="16"/>
  <c r="M1471" i="16"/>
  <c r="M1472" i="16"/>
  <c r="M1473" i="16"/>
  <c r="M1474" i="16"/>
  <c r="M1475" i="16"/>
  <c r="M1476" i="16"/>
  <c r="M1477" i="16"/>
  <c r="M1478" i="16"/>
  <c r="M1479" i="16"/>
  <c r="M1480" i="16"/>
  <c r="M1481" i="16"/>
  <c r="M1482" i="16"/>
  <c r="M1483" i="16"/>
  <c r="M1484" i="16"/>
  <c r="M1485" i="16"/>
  <c r="M1486" i="16"/>
  <c r="M1487" i="16"/>
  <c r="M1488" i="16"/>
  <c r="M1489" i="16"/>
  <c r="M1490" i="16"/>
  <c r="M1491" i="16"/>
  <c r="M1492" i="16"/>
  <c r="M1493" i="16"/>
  <c r="M1494" i="16"/>
  <c r="M1495" i="16"/>
  <c r="M1496" i="16"/>
  <c r="M1497" i="16"/>
  <c r="M1498" i="16"/>
  <c r="M1499" i="16"/>
  <c r="M1500" i="16"/>
  <c r="M1501" i="16"/>
  <c r="M1502" i="16"/>
  <c r="M1503" i="16"/>
  <c r="M1504" i="16"/>
  <c r="M1505" i="16"/>
  <c r="M1506" i="16"/>
  <c r="M1507" i="16"/>
  <c r="M1508" i="16"/>
  <c r="M1509" i="16"/>
  <c r="M1510" i="16"/>
  <c r="M1511" i="16"/>
  <c r="M1512" i="16"/>
  <c r="M1513" i="16"/>
  <c r="M1514" i="16"/>
  <c r="M1515" i="16"/>
  <c r="M1516" i="16"/>
  <c r="M1517" i="16"/>
  <c r="M1518" i="16"/>
  <c r="M1519" i="16"/>
  <c r="M1520" i="16"/>
  <c r="M1521" i="16"/>
  <c r="M1522" i="16"/>
  <c r="M1523" i="16"/>
  <c r="M1524" i="16"/>
  <c r="M1525" i="16"/>
  <c r="M1526" i="16"/>
  <c r="M1527" i="16"/>
  <c r="M1528" i="16"/>
  <c r="M1529" i="16"/>
  <c r="M1530" i="16"/>
  <c r="M1531" i="16"/>
  <c r="M1532" i="16"/>
  <c r="M1533" i="16"/>
  <c r="M1534" i="16"/>
  <c r="M1535" i="16"/>
  <c r="M1536" i="16"/>
  <c r="M1537" i="16"/>
  <c r="M1538" i="16"/>
  <c r="M1539" i="16"/>
  <c r="M1540" i="16"/>
  <c r="M1541" i="16"/>
  <c r="M1542" i="16"/>
  <c r="M1543" i="16"/>
  <c r="M1544" i="16"/>
  <c r="M1545" i="16"/>
  <c r="M1546" i="16"/>
  <c r="M1547" i="16"/>
  <c r="M1548" i="16"/>
  <c r="M1549" i="16"/>
  <c r="M1550" i="16"/>
  <c r="M1551" i="16"/>
  <c r="M1552" i="16"/>
  <c r="M1553" i="16"/>
  <c r="M1554" i="16"/>
  <c r="M1555" i="16"/>
  <c r="M1556" i="16"/>
  <c r="M1557" i="16"/>
  <c r="M1558" i="16"/>
  <c r="M1559" i="16"/>
  <c r="M1560" i="16"/>
  <c r="M1561" i="16"/>
  <c r="M1562" i="16"/>
  <c r="M1563" i="16"/>
  <c r="M1564" i="16"/>
  <c r="M1565" i="16"/>
  <c r="M1566" i="16"/>
  <c r="M1567" i="16"/>
  <c r="M1568" i="16"/>
  <c r="M1569" i="16"/>
  <c r="M1570" i="16"/>
  <c r="M1571" i="16"/>
  <c r="M1572" i="16"/>
  <c r="M1573" i="16"/>
  <c r="M1574" i="16"/>
  <c r="M1575" i="16"/>
  <c r="M1576" i="16"/>
  <c r="M1577" i="16"/>
  <c r="M1578" i="16"/>
  <c r="M1579" i="16"/>
  <c r="M1580" i="16"/>
  <c r="M1581" i="16"/>
  <c r="M1582" i="16"/>
  <c r="M1583" i="16"/>
  <c r="M1584" i="16"/>
  <c r="M1585" i="16"/>
  <c r="M1586" i="16"/>
  <c r="M1587" i="16"/>
  <c r="M1588" i="16"/>
  <c r="M1589" i="16"/>
  <c r="M1590" i="16"/>
  <c r="M1591" i="16"/>
  <c r="M1592" i="16"/>
  <c r="M1593" i="16"/>
  <c r="M1594" i="16"/>
  <c r="M1595" i="16"/>
  <c r="M1596" i="16"/>
  <c r="M1597" i="16"/>
  <c r="M1598" i="16"/>
  <c r="M1599" i="16"/>
  <c r="M1600" i="16"/>
  <c r="M1601" i="16"/>
  <c r="M1602" i="16"/>
  <c r="M1603" i="16"/>
  <c r="M1604" i="16"/>
  <c r="M1605" i="16"/>
  <c r="M1606" i="16"/>
  <c r="M1607" i="16"/>
  <c r="M1608" i="16"/>
  <c r="M1609" i="16"/>
  <c r="M1610" i="16"/>
  <c r="M1611" i="16"/>
  <c r="M1612" i="16"/>
  <c r="M1613" i="16"/>
  <c r="M1614" i="16"/>
  <c r="M1615" i="16"/>
  <c r="M1616" i="16"/>
  <c r="M1617" i="16"/>
  <c r="M1618" i="16"/>
  <c r="M1619" i="16"/>
  <c r="M1620" i="16"/>
  <c r="M1621" i="16"/>
  <c r="M1622" i="16"/>
  <c r="M1623" i="16"/>
  <c r="M1624" i="16"/>
  <c r="M1625" i="16"/>
  <c r="M1626" i="16"/>
  <c r="M1627" i="16"/>
  <c r="M1628" i="16"/>
  <c r="M1629" i="16"/>
  <c r="M1630" i="16"/>
  <c r="M1631" i="16"/>
  <c r="M1632" i="16"/>
  <c r="M1633" i="16"/>
  <c r="M1634" i="16"/>
  <c r="M1635" i="16"/>
  <c r="M1636" i="16"/>
  <c r="M1637" i="16"/>
  <c r="M1638" i="16"/>
  <c r="M1639" i="16"/>
  <c r="M1640" i="16"/>
  <c r="M1641" i="16"/>
  <c r="M1642" i="16"/>
  <c r="M1643" i="16"/>
  <c r="M1644" i="16"/>
  <c r="M1645" i="16"/>
  <c r="M1646" i="16"/>
  <c r="M1647" i="16"/>
  <c r="M1648" i="16"/>
  <c r="M1649" i="16"/>
  <c r="M1650" i="16"/>
  <c r="M1651" i="16"/>
  <c r="M1652" i="16"/>
  <c r="M1653" i="16"/>
  <c r="M1654" i="16"/>
  <c r="M1655" i="16"/>
  <c r="M1656" i="16"/>
  <c r="M1657" i="16"/>
  <c r="M1658" i="16"/>
  <c r="M1659" i="16"/>
  <c r="M1660" i="16"/>
  <c r="M1661" i="16"/>
  <c r="M1662" i="16"/>
  <c r="M1663" i="16"/>
  <c r="M1664" i="16"/>
  <c r="M1665" i="16"/>
  <c r="M1666" i="16"/>
  <c r="M1667" i="16"/>
  <c r="M1668" i="16"/>
  <c r="M1669" i="16"/>
  <c r="M1670" i="16"/>
  <c r="M1671" i="16"/>
  <c r="M1672" i="16"/>
  <c r="M1673" i="16"/>
  <c r="M1674" i="16"/>
  <c r="M1675" i="16"/>
  <c r="M1676" i="16"/>
  <c r="M1677" i="16"/>
  <c r="M1678" i="16"/>
  <c r="M1679" i="16"/>
  <c r="M1680" i="16"/>
  <c r="M1681" i="16"/>
  <c r="M1682" i="16"/>
  <c r="M1683" i="16"/>
  <c r="M1684" i="16"/>
  <c r="M1685" i="16"/>
  <c r="M1686" i="16"/>
  <c r="M1687" i="16"/>
  <c r="M1688" i="16"/>
  <c r="M1689" i="16"/>
  <c r="M1690" i="16"/>
  <c r="M1691" i="16"/>
  <c r="M1692" i="16"/>
  <c r="M1693" i="16"/>
  <c r="M1694" i="16"/>
  <c r="M1695" i="16"/>
  <c r="M1696" i="16"/>
  <c r="M1697" i="16"/>
  <c r="M1698" i="16"/>
  <c r="M1699" i="16"/>
  <c r="M1700" i="16"/>
  <c r="M1701" i="16"/>
  <c r="M1702" i="16"/>
  <c r="M1703" i="16"/>
  <c r="M1704" i="16"/>
  <c r="M1705" i="16"/>
  <c r="M1706" i="16"/>
  <c r="M1707" i="16"/>
  <c r="M1708" i="16"/>
  <c r="M1709" i="16"/>
  <c r="M1710" i="16"/>
  <c r="M1711" i="16"/>
  <c r="M1712" i="16"/>
  <c r="M1713" i="16"/>
  <c r="M1714" i="16"/>
  <c r="M1715" i="16"/>
  <c r="M1716" i="16"/>
  <c r="M1717" i="16"/>
  <c r="M1718" i="16"/>
  <c r="M1719" i="16"/>
  <c r="M1720" i="16"/>
  <c r="M1721" i="16"/>
  <c r="M1722" i="16"/>
  <c r="M1723" i="16"/>
  <c r="M1724" i="16"/>
  <c r="M1725" i="16"/>
  <c r="M1726" i="16"/>
  <c r="M1727" i="16"/>
  <c r="M1728" i="16"/>
  <c r="M1729" i="16"/>
  <c r="M1730" i="16"/>
  <c r="M1731" i="16"/>
  <c r="M1732" i="16"/>
  <c r="M1733" i="16"/>
  <c r="M1734" i="16"/>
  <c r="M1735" i="16"/>
  <c r="M1736" i="16"/>
  <c r="M1737" i="16"/>
  <c r="M1738" i="16"/>
  <c r="M1739" i="16"/>
  <c r="M1740" i="16"/>
  <c r="M1741" i="16"/>
  <c r="M1742" i="16"/>
  <c r="M1743" i="16"/>
  <c r="M1744" i="16"/>
  <c r="M1745" i="16"/>
  <c r="M1746" i="16"/>
  <c r="M1747" i="16"/>
  <c r="M1748" i="16"/>
  <c r="M1749" i="16"/>
  <c r="M1750" i="16"/>
  <c r="M1751" i="16"/>
  <c r="M1752" i="16"/>
  <c r="M1753" i="16"/>
  <c r="M1754" i="16"/>
  <c r="M1755" i="16"/>
  <c r="M1756" i="16"/>
  <c r="M1757" i="16"/>
  <c r="M1758" i="16"/>
  <c r="M1759" i="16"/>
  <c r="M1760" i="16"/>
  <c r="M1761" i="16"/>
  <c r="M1762" i="16"/>
  <c r="M1763" i="16"/>
  <c r="M1764" i="16"/>
  <c r="M1765" i="16"/>
  <c r="M1766" i="16"/>
  <c r="M1767" i="16"/>
  <c r="M1768" i="16"/>
  <c r="M1769" i="16"/>
  <c r="M1770" i="16"/>
  <c r="M1771" i="16"/>
  <c r="M1772" i="16"/>
  <c r="M1773" i="16"/>
  <c r="M1774" i="16"/>
  <c r="M1775" i="16"/>
  <c r="M1776" i="16"/>
  <c r="M1777" i="16"/>
  <c r="M1778" i="16"/>
  <c r="M1779" i="16"/>
  <c r="M1780" i="16"/>
  <c r="M1781" i="16"/>
  <c r="M1782" i="16"/>
  <c r="M1783" i="16"/>
  <c r="M1784" i="16"/>
  <c r="M1785" i="16"/>
  <c r="M1786" i="16"/>
  <c r="M1787" i="16"/>
  <c r="M1788" i="16"/>
  <c r="M1789" i="16"/>
  <c r="M1790" i="16"/>
  <c r="M1791" i="16"/>
  <c r="M1792" i="16"/>
  <c r="M1793" i="16"/>
  <c r="M1794" i="16"/>
  <c r="M1795" i="16"/>
  <c r="M1796" i="16"/>
  <c r="M1797" i="16"/>
  <c r="M1798" i="16"/>
  <c r="M1799" i="16"/>
  <c r="M1800" i="16"/>
  <c r="M1801" i="16"/>
  <c r="M1802" i="16"/>
  <c r="M1803" i="16"/>
  <c r="M1804" i="16"/>
  <c r="M1805" i="16"/>
  <c r="M1806" i="16"/>
  <c r="M1807" i="16"/>
  <c r="M1808" i="16"/>
  <c r="M1809" i="16"/>
  <c r="M1810" i="16"/>
  <c r="M1811" i="16"/>
  <c r="M1812" i="16"/>
  <c r="M1813" i="16"/>
  <c r="M1814" i="16"/>
  <c r="M1815" i="16"/>
  <c r="M1816" i="16"/>
  <c r="M1817" i="16"/>
  <c r="M1818" i="16"/>
  <c r="M1819" i="16"/>
  <c r="M1820" i="16"/>
  <c r="M1821" i="16"/>
  <c r="M1822" i="16"/>
  <c r="M1823" i="16"/>
  <c r="M1824" i="16"/>
  <c r="M1825" i="16"/>
  <c r="M1826" i="16"/>
  <c r="M1827" i="16"/>
  <c r="M1828" i="16"/>
  <c r="M1829" i="16"/>
  <c r="M1830" i="16"/>
  <c r="M1831" i="16"/>
  <c r="M1832" i="16"/>
  <c r="M1833" i="16"/>
  <c r="M1834" i="16"/>
  <c r="M1835" i="16"/>
  <c r="M1836" i="16"/>
  <c r="M1837" i="16"/>
  <c r="M1838" i="16"/>
  <c r="M1839" i="16"/>
  <c r="M1840" i="16"/>
  <c r="M1841" i="16"/>
  <c r="M1842" i="16"/>
  <c r="M1843" i="16"/>
  <c r="M1844" i="16"/>
  <c r="M1845" i="16"/>
  <c r="M1846" i="16"/>
  <c r="M1847" i="16"/>
  <c r="M1848" i="16"/>
  <c r="M1849" i="16"/>
  <c r="M1850" i="16"/>
  <c r="M1851" i="16"/>
  <c r="M1852" i="16"/>
  <c r="M1853" i="16"/>
  <c r="M1854" i="16"/>
  <c r="M1855" i="16"/>
  <c r="M1856" i="16"/>
  <c r="M1857" i="16"/>
  <c r="M1858" i="16"/>
  <c r="M1859" i="16"/>
  <c r="M1860" i="16"/>
  <c r="M1861" i="16"/>
  <c r="M1862" i="16"/>
  <c r="M1863" i="16"/>
  <c r="M1864" i="16"/>
  <c r="M1865" i="16"/>
  <c r="M1866" i="16"/>
  <c r="M1867" i="16"/>
  <c r="M1868" i="16"/>
  <c r="M1869" i="16"/>
  <c r="M1870" i="16"/>
  <c r="M1871" i="16"/>
  <c r="M1872" i="16"/>
  <c r="M1873" i="16"/>
  <c r="M1874" i="16"/>
  <c r="M1875" i="16"/>
  <c r="M1876" i="16"/>
  <c r="M1877" i="16"/>
  <c r="M1878" i="16"/>
  <c r="M1879" i="16"/>
  <c r="M1880" i="16"/>
  <c r="M1881" i="16"/>
  <c r="M1882" i="16"/>
  <c r="M1883" i="16"/>
  <c r="M1884" i="16"/>
  <c r="M1885" i="16"/>
  <c r="M1886" i="16"/>
  <c r="M1887" i="16"/>
  <c r="M1888" i="16"/>
  <c r="M1889" i="16"/>
  <c r="M1890" i="16"/>
  <c r="M1891" i="16"/>
  <c r="M1892" i="16"/>
  <c r="M1893" i="16"/>
  <c r="M1894" i="16"/>
  <c r="M1895" i="16"/>
  <c r="M1896" i="16"/>
  <c r="M1897" i="16"/>
  <c r="M1898" i="16"/>
  <c r="M1899" i="16"/>
  <c r="M1900" i="16"/>
  <c r="M1901" i="16"/>
  <c r="M1902" i="16"/>
  <c r="M1903" i="16"/>
  <c r="M1904" i="16"/>
  <c r="M1905" i="16"/>
  <c r="M1906" i="16"/>
  <c r="M1907" i="16"/>
  <c r="M1908" i="16"/>
  <c r="M1909" i="16"/>
  <c r="M1910" i="16"/>
  <c r="M1911" i="16"/>
  <c r="M1912" i="16"/>
  <c r="M1913" i="16"/>
  <c r="M1914" i="16"/>
  <c r="M1915" i="16"/>
  <c r="M1916" i="16"/>
  <c r="M1917" i="16"/>
  <c r="M1918" i="16"/>
  <c r="M1919" i="16"/>
  <c r="M1920" i="16"/>
  <c r="M1921" i="16"/>
  <c r="M1922" i="16"/>
  <c r="M1923" i="16"/>
  <c r="M1924" i="16"/>
  <c r="M1925" i="16"/>
  <c r="M1926" i="16"/>
  <c r="M1927" i="16"/>
  <c r="M1928" i="16"/>
  <c r="M1929" i="16"/>
  <c r="M1930" i="16"/>
  <c r="M1931" i="16"/>
  <c r="M1932" i="16"/>
  <c r="M1933" i="16"/>
  <c r="M1934" i="16"/>
  <c r="M1935" i="16"/>
  <c r="M1936" i="16"/>
  <c r="M1937" i="16"/>
  <c r="M1938" i="16"/>
  <c r="M1939" i="16"/>
  <c r="M1940" i="16"/>
  <c r="M1941" i="16"/>
  <c r="M1942" i="16"/>
  <c r="M1943" i="16"/>
  <c r="M1944" i="16"/>
  <c r="M1945" i="16"/>
  <c r="M1946" i="16"/>
  <c r="M1947" i="16"/>
  <c r="M1948" i="16"/>
  <c r="M1949" i="16"/>
  <c r="M1950" i="16"/>
  <c r="M1951" i="16"/>
  <c r="M1952" i="16"/>
  <c r="M1953" i="16"/>
  <c r="M1954" i="16"/>
  <c r="M1955" i="16"/>
  <c r="M1956" i="16"/>
  <c r="M1957" i="16"/>
  <c r="M1958" i="16"/>
  <c r="M1959" i="16"/>
  <c r="M1960" i="16"/>
  <c r="M1961" i="16"/>
  <c r="M1962" i="16"/>
  <c r="M1963" i="16"/>
  <c r="M1964" i="16"/>
  <c r="M1965" i="16"/>
  <c r="M1966" i="16"/>
  <c r="M1967" i="16"/>
  <c r="M1968" i="16"/>
  <c r="M1969" i="16"/>
  <c r="M1970" i="16"/>
  <c r="M1971" i="16"/>
  <c r="M1972" i="16"/>
  <c r="M1973" i="16"/>
  <c r="M1974" i="16"/>
  <c r="M1975" i="16"/>
  <c r="M1976" i="16"/>
  <c r="M1977" i="16"/>
  <c r="M1978" i="16"/>
  <c r="M1979" i="16"/>
  <c r="M1980" i="16"/>
  <c r="M1981" i="16"/>
  <c r="M1982" i="16"/>
  <c r="M1983" i="16"/>
  <c r="M1984" i="16"/>
  <c r="M1985" i="16"/>
  <c r="M1986" i="16"/>
  <c r="M1987" i="16"/>
  <c r="M1988" i="16"/>
  <c r="M1989" i="16"/>
  <c r="M1990" i="16"/>
  <c r="M1991" i="16"/>
  <c r="M1992" i="16"/>
  <c r="M1993" i="16"/>
  <c r="M1994" i="16"/>
  <c r="M1995" i="16"/>
  <c r="M1996" i="16"/>
  <c r="M1997" i="16"/>
  <c r="M1998" i="16"/>
  <c r="M1999" i="16"/>
  <c r="M2000" i="16"/>
  <c r="M2001" i="16"/>
  <c r="M2002" i="16"/>
  <c r="M2003" i="16"/>
  <c r="M2004" i="16"/>
  <c r="M2005" i="16"/>
  <c r="M2006" i="16"/>
  <c r="M2007" i="16"/>
  <c r="M2008" i="16"/>
  <c r="M2009" i="16"/>
  <c r="M2010" i="16"/>
  <c r="M2011" i="16"/>
  <c r="M2012" i="16"/>
  <c r="M2013" i="16"/>
  <c r="M2014" i="16"/>
  <c r="M2015" i="16"/>
  <c r="M2016" i="16"/>
  <c r="M2017" i="16"/>
  <c r="M2018" i="16"/>
  <c r="M2019" i="16"/>
  <c r="M2020" i="16"/>
  <c r="M2021" i="16"/>
  <c r="M2022" i="16"/>
  <c r="M2023" i="16"/>
  <c r="M2024" i="16"/>
  <c r="M2025" i="16"/>
  <c r="M2026" i="16"/>
  <c r="M2027" i="16"/>
  <c r="M2028" i="16"/>
  <c r="M2029" i="16"/>
  <c r="M2030" i="16"/>
  <c r="M2031" i="16"/>
  <c r="M2032" i="16"/>
  <c r="M2033" i="16"/>
  <c r="M2034" i="16"/>
  <c r="M2035" i="16"/>
  <c r="M2036" i="16"/>
  <c r="M2037" i="16"/>
  <c r="M2038" i="16"/>
  <c r="M2039" i="16"/>
  <c r="M2040" i="16"/>
  <c r="M2041" i="16"/>
  <c r="M2042" i="16"/>
  <c r="M2043" i="16"/>
  <c r="M2044" i="16"/>
  <c r="M2045" i="16"/>
  <c r="M2046" i="16"/>
  <c r="M2047" i="16"/>
  <c r="M2048" i="16"/>
  <c r="M2049" i="16"/>
  <c r="M2050" i="16"/>
  <c r="M2051" i="16"/>
  <c r="M2052" i="16"/>
  <c r="M2053" i="16"/>
  <c r="M2054" i="16"/>
  <c r="M2055" i="16"/>
  <c r="M2056" i="16"/>
  <c r="M2057" i="16"/>
  <c r="M2058" i="16"/>
  <c r="M2059" i="16"/>
  <c r="M2060" i="16"/>
  <c r="M2061" i="16"/>
  <c r="M2062" i="16"/>
  <c r="M2063" i="16"/>
  <c r="M2064" i="16"/>
  <c r="M2065" i="16"/>
  <c r="M2066" i="16"/>
  <c r="M2067" i="16"/>
  <c r="M2068" i="16"/>
  <c r="M2069" i="16"/>
  <c r="M2070" i="16"/>
  <c r="M2071" i="16"/>
  <c r="M2072" i="16"/>
  <c r="M2073" i="16"/>
  <c r="M2074" i="16"/>
  <c r="M2075" i="16"/>
  <c r="M2076" i="16"/>
  <c r="M2077" i="16"/>
  <c r="M2078" i="16"/>
  <c r="M2079" i="16"/>
  <c r="M2080" i="16"/>
  <c r="M2081" i="16"/>
  <c r="M2082" i="16"/>
  <c r="M2083" i="16"/>
  <c r="M2084" i="16"/>
  <c r="M2085" i="16"/>
  <c r="M2086" i="16"/>
  <c r="M2087" i="16"/>
  <c r="M2088" i="16"/>
  <c r="M2089" i="16"/>
  <c r="M2090" i="16"/>
  <c r="M2091" i="16"/>
  <c r="M2092" i="16"/>
  <c r="M2093" i="16"/>
  <c r="M2094" i="16"/>
  <c r="M2095" i="16"/>
  <c r="M2096" i="16"/>
  <c r="M2097" i="16"/>
  <c r="M2098" i="16"/>
  <c r="M2099" i="16"/>
  <c r="M2100" i="16"/>
  <c r="M2101" i="16"/>
  <c r="M2102" i="16"/>
  <c r="M2103" i="16"/>
  <c r="M2104" i="16"/>
  <c r="M2105" i="16"/>
  <c r="M2106" i="16"/>
  <c r="M2107" i="16"/>
  <c r="M2108" i="16"/>
  <c r="M2109" i="16"/>
  <c r="M2110" i="16"/>
  <c r="M2111" i="16"/>
  <c r="M2112" i="16"/>
  <c r="M2113" i="16"/>
  <c r="M2114" i="16"/>
  <c r="M2115" i="16"/>
  <c r="M2116" i="16"/>
  <c r="M2117" i="16"/>
  <c r="M2118" i="16"/>
  <c r="M2119" i="16"/>
  <c r="M2120" i="16"/>
  <c r="M2121" i="16"/>
  <c r="M2122" i="16"/>
  <c r="M2123" i="16"/>
  <c r="M2124" i="16"/>
  <c r="M2125" i="16"/>
  <c r="M2126" i="16"/>
  <c r="M2127" i="16"/>
  <c r="M2128" i="16"/>
  <c r="M2129" i="16"/>
  <c r="M2130" i="16"/>
  <c r="M2131" i="16"/>
  <c r="M2132" i="16"/>
  <c r="M2133" i="16"/>
  <c r="M2134" i="16"/>
  <c r="M2135" i="16"/>
  <c r="M2136" i="16"/>
  <c r="M2137" i="16"/>
  <c r="M2138" i="16"/>
  <c r="M2139" i="16"/>
  <c r="M2140" i="16"/>
  <c r="M2141" i="16"/>
  <c r="M2142" i="16"/>
  <c r="M2143" i="16"/>
  <c r="M2144" i="16"/>
  <c r="M2145" i="16"/>
  <c r="M2146" i="16"/>
  <c r="M2147" i="16"/>
  <c r="M2148" i="16"/>
  <c r="M2149" i="16"/>
  <c r="M2150" i="16"/>
  <c r="M2151" i="16"/>
  <c r="M2152" i="16"/>
  <c r="M2153" i="16"/>
  <c r="M2154" i="16"/>
  <c r="M2155" i="16"/>
  <c r="M2156" i="16"/>
  <c r="M2157" i="16"/>
  <c r="M2158" i="16"/>
  <c r="M2159" i="16"/>
  <c r="M2160" i="16"/>
  <c r="M2161" i="16"/>
  <c r="M2162" i="16"/>
  <c r="M2163" i="16"/>
  <c r="M2164" i="16"/>
  <c r="M2165" i="16"/>
  <c r="M2166" i="16"/>
  <c r="M2167" i="16"/>
  <c r="M2168" i="16"/>
  <c r="M2169" i="16"/>
  <c r="M2170" i="16"/>
  <c r="M2171" i="16"/>
  <c r="M2172" i="16"/>
  <c r="M2173" i="16"/>
  <c r="M2174" i="16"/>
  <c r="M2175" i="16"/>
  <c r="M2176" i="16"/>
  <c r="M2177" i="16"/>
  <c r="M2178" i="16"/>
  <c r="M2179" i="16"/>
  <c r="M2180" i="16"/>
  <c r="M2181" i="16"/>
  <c r="M2182" i="16"/>
  <c r="M2183" i="16"/>
  <c r="M2184" i="16"/>
  <c r="M2185" i="16"/>
  <c r="M2186" i="16"/>
  <c r="M2187" i="16"/>
  <c r="M2188" i="16"/>
  <c r="M2189" i="16"/>
  <c r="M2190" i="16"/>
  <c r="M2191" i="16"/>
  <c r="M2192" i="16"/>
  <c r="M2193" i="16"/>
  <c r="M2194" i="16"/>
  <c r="M2195" i="16"/>
  <c r="M2196" i="16"/>
  <c r="M2197" i="16"/>
  <c r="M2198" i="16"/>
  <c r="M2199" i="16"/>
  <c r="M2200" i="16"/>
  <c r="M2201" i="16"/>
  <c r="M2202" i="16"/>
  <c r="M2203" i="16"/>
  <c r="M2204" i="16"/>
  <c r="M2205" i="16"/>
  <c r="M2206" i="16"/>
  <c r="M2207" i="16"/>
  <c r="M2208" i="16"/>
  <c r="M2209" i="16"/>
  <c r="M2210" i="16"/>
  <c r="M2211" i="16"/>
  <c r="M2212" i="16"/>
  <c r="M2213" i="16"/>
  <c r="M2214" i="16"/>
  <c r="M2215" i="16"/>
  <c r="M2216" i="16"/>
  <c r="M2217" i="16"/>
  <c r="M2218" i="16"/>
  <c r="M2219" i="16"/>
  <c r="M2220" i="16"/>
  <c r="M2221" i="16"/>
  <c r="M2222" i="16"/>
  <c r="M2223" i="16"/>
  <c r="M2224" i="16"/>
  <c r="M2225" i="16"/>
  <c r="M2226" i="16"/>
  <c r="M2227" i="16"/>
  <c r="M2228" i="16"/>
  <c r="M2229" i="16"/>
  <c r="M2230" i="16"/>
  <c r="M2231" i="16"/>
  <c r="M2232" i="16"/>
  <c r="M2233" i="16"/>
  <c r="M2234" i="16"/>
  <c r="M2235" i="16"/>
  <c r="M2236" i="16"/>
  <c r="M2237" i="16"/>
  <c r="M2238" i="16"/>
  <c r="M2239" i="16"/>
  <c r="M2240" i="16"/>
  <c r="M2241" i="16"/>
  <c r="M2242" i="16"/>
  <c r="M2243" i="16"/>
  <c r="M2244" i="16"/>
  <c r="M2245" i="16"/>
  <c r="M2246" i="16"/>
  <c r="M2247" i="16"/>
  <c r="M2248" i="16"/>
  <c r="M2249" i="16"/>
  <c r="M2250" i="16"/>
  <c r="M2251" i="16"/>
  <c r="M2252" i="16"/>
  <c r="M2253" i="16"/>
  <c r="M2254" i="16"/>
  <c r="M2255" i="16"/>
  <c r="M2256" i="16"/>
  <c r="M2257" i="16"/>
  <c r="M2258" i="16"/>
  <c r="M2259" i="16"/>
  <c r="M2260" i="16"/>
  <c r="M2261" i="16"/>
  <c r="M2262" i="16"/>
  <c r="M2263" i="16"/>
  <c r="M2264" i="16"/>
  <c r="M2265" i="16"/>
  <c r="M2266" i="16"/>
  <c r="M2267" i="16"/>
  <c r="M2268" i="16"/>
  <c r="M2269" i="16"/>
  <c r="M2270" i="16"/>
  <c r="M2271" i="16"/>
  <c r="M2272" i="16"/>
  <c r="M2273" i="16"/>
  <c r="M2274" i="16"/>
  <c r="M2275" i="16"/>
  <c r="M2276" i="16"/>
  <c r="M2277" i="16"/>
  <c r="M2278" i="16"/>
  <c r="M2279" i="16"/>
  <c r="M2280" i="16"/>
  <c r="M2281" i="16"/>
  <c r="M2282" i="16"/>
  <c r="M2283" i="16"/>
  <c r="M2284" i="16"/>
  <c r="M2285" i="16"/>
  <c r="M2286" i="16"/>
  <c r="M2287" i="16"/>
  <c r="M2288" i="16"/>
  <c r="M2289" i="16"/>
  <c r="M2290" i="16"/>
  <c r="M2291" i="16"/>
  <c r="M2292" i="16"/>
  <c r="M2293" i="16"/>
  <c r="M2294" i="16"/>
  <c r="M2295" i="16"/>
  <c r="M2296" i="16"/>
  <c r="M2297" i="16"/>
  <c r="M2298" i="16"/>
  <c r="M2299" i="16"/>
  <c r="M2300" i="16"/>
  <c r="M2301" i="16"/>
  <c r="M2302" i="16"/>
  <c r="M2303" i="16"/>
  <c r="M2304" i="16"/>
  <c r="M2305" i="16"/>
  <c r="M2306" i="16"/>
  <c r="M2307" i="16"/>
  <c r="M2308" i="16"/>
  <c r="M2309" i="16"/>
  <c r="M2310" i="16"/>
  <c r="M2311" i="16"/>
  <c r="M2312" i="16"/>
  <c r="M2313" i="16"/>
  <c r="M2314" i="16"/>
  <c r="M2315" i="16"/>
  <c r="M2316" i="16"/>
  <c r="M2317" i="16"/>
  <c r="M2318" i="16"/>
  <c r="M2319" i="16"/>
  <c r="M2320" i="16"/>
  <c r="M2321" i="16"/>
  <c r="M2322" i="16"/>
  <c r="M2323" i="16"/>
  <c r="M2324" i="16"/>
  <c r="M2325" i="16"/>
  <c r="M2326" i="16"/>
  <c r="M2327" i="16"/>
  <c r="M2328" i="16"/>
  <c r="M2329" i="16"/>
  <c r="M2330" i="16"/>
  <c r="M2331" i="16"/>
  <c r="M2332" i="16"/>
  <c r="M2333" i="16"/>
  <c r="M2334" i="16"/>
  <c r="M2335" i="16"/>
  <c r="M2336" i="16"/>
  <c r="M2337" i="16"/>
  <c r="M2338" i="16"/>
  <c r="M2339" i="16"/>
  <c r="M2340" i="16"/>
  <c r="M2341" i="16"/>
  <c r="M2342" i="16"/>
  <c r="M2343" i="16"/>
  <c r="M2344" i="16"/>
  <c r="M2345" i="16"/>
  <c r="M2346" i="16"/>
  <c r="M2347" i="16"/>
  <c r="M2348" i="16"/>
  <c r="M2349" i="16"/>
  <c r="M2350" i="16"/>
  <c r="M2351" i="16"/>
  <c r="M2352" i="16"/>
  <c r="M2353" i="16"/>
  <c r="M2354" i="16"/>
  <c r="M2355" i="16"/>
  <c r="M2356" i="16"/>
  <c r="M2357" i="16"/>
  <c r="M2358" i="16"/>
  <c r="M2359" i="16"/>
  <c r="M2360" i="16"/>
  <c r="M2361" i="16"/>
  <c r="M2362" i="16"/>
  <c r="M2363" i="16"/>
  <c r="M2364" i="16"/>
  <c r="M2365" i="16"/>
  <c r="M2366" i="16"/>
  <c r="M2367" i="16"/>
  <c r="M2368" i="16"/>
  <c r="M2369" i="16"/>
  <c r="M2370" i="16"/>
  <c r="M2371" i="16"/>
  <c r="M2372" i="16"/>
  <c r="M2373" i="16"/>
  <c r="M2374" i="16"/>
  <c r="M2375" i="16"/>
  <c r="M2376" i="16"/>
  <c r="M2377" i="16"/>
  <c r="M2378" i="16"/>
  <c r="M2379" i="16"/>
  <c r="M2380" i="16"/>
  <c r="M2381" i="16"/>
  <c r="M2382" i="16"/>
  <c r="M2383" i="16"/>
  <c r="M2384" i="16"/>
  <c r="M2385" i="16"/>
  <c r="M2386" i="16"/>
  <c r="M2387" i="16"/>
  <c r="M2388" i="16"/>
  <c r="M2389" i="16"/>
  <c r="M2390" i="16"/>
  <c r="M2391" i="16"/>
  <c r="M2392" i="16"/>
  <c r="M2393" i="16"/>
  <c r="M2394" i="16"/>
  <c r="M2395" i="16"/>
  <c r="M2396" i="16"/>
  <c r="M2397" i="16"/>
  <c r="M2398" i="16"/>
  <c r="M2399" i="16"/>
  <c r="M2400" i="16"/>
  <c r="M2401" i="16"/>
  <c r="M2402" i="16"/>
  <c r="M2403" i="16"/>
  <c r="M2404" i="16"/>
  <c r="M2405" i="16"/>
  <c r="M2406" i="16"/>
  <c r="M2407" i="16"/>
  <c r="M2408" i="16"/>
  <c r="M2409" i="16"/>
  <c r="M2410" i="16"/>
  <c r="M2411" i="16"/>
  <c r="M2412" i="16"/>
  <c r="M2413" i="16"/>
  <c r="M2414" i="16"/>
  <c r="M2415" i="16"/>
  <c r="M2416" i="16"/>
  <c r="M2417" i="16"/>
  <c r="M2418" i="16"/>
  <c r="M2419" i="16"/>
  <c r="M2420" i="16"/>
  <c r="M2421" i="16"/>
  <c r="M2422" i="16"/>
  <c r="M2423" i="16"/>
  <c r="M2424" i="16"/>
  <c r="M2425" i="16"/>
  <c r="M2426" i="16"/>
  <c r="M2427" i="16"/>
  <c r="M2428" i="16"/>
  <c r="M2429" i="16"/>
  <c r="M2430" i="16"/>
  <c r="M2431" i="16"/>
  <c r="M2432" i="16"/>
  <c r="M2433" i="16"/>
  <c r="M2434" i="16"/>
  <c r="M2435" i="16"/>
  <c r="M2436" i="16"/>
  <c r="M2437" i="16"/>
  <c r="M2438" i="16"/>
  <c r="M2439" i="16"/>
  <c r="M2440" i="16"/>
  <c r="M2441" i="16"/>
  <c r="M2442" i="16"/>
  <c r="M2443" i="16"/>
  <c r="M2444" i="16"/>
  <c r="M2445" i="16"/>
  <c r="M2446" i="16"/>
  <c r="M2447" i="16"/>
  <c r="M2448" i="16"/>
  <c r="M2449" i="16"/>
  <c r="M2450" i="16"/>
  <c r="M2451" i="16"/>
  <c r="M2452" i="16"/>
  <c r="M2453" i="16"/>
  <c r="M2454" i="16"/>
  <c r="M2455" i="16"/>
  <c r="M2456" i="16"/>
  <c r="M2457" i="16"/>
  <c r="M2458" i="16"/>
  <c r="M2459" i="16"/>
  <c r="M2460" i="16"/>
  <c r="M2461" i="16"/>
  <c r="M2462" i="16"/>
  <c r="M2463" i="16"/>
  <c r="M2464" i="16"/>
  <c r="M2465" i="16"/>
  <c r="M2466" i="16"/>
  <c r="M2467" i="16"/>
  <c r="M2468" i="16"/>
  <c r="M2469" i="16"/>
  <c r="M2470" i="16"/>
  <c r="M2471" i="16"/>
  <c r="M2472" i="16"/>
  <c r="M2473" i="16"/>
  <c r="M2474" i="16"/>
  <c r="M2475" i="16"/>
  <c r="M2476" i="16"/>
  <c r="M2477" i="16"/>
  <c r="M2478" i="16"/>
  <c r="M2479" i="16"/>
  <c r="M2480" i="16"/>
  <c r="M2481" i="16"/>
  <c r="M2482" i="16"/>
  <c r="M2483" i="16"/>
  <c r="M2484" i="16"/>
  <c r="M2485" i="16"/>
  <c r="M2486" i="16"/>
  <c r="M2487" i="16"/>
  <c r="M2488" i="16"/>
  <c r="M2489" i="16"/>
  <c r="M2490" i="16"/>
  <c r="M2491" i="16"/>
  <c r="M2492" i="16"/>
  <c r="M2493" i="16"/>
  <c r="M2494" i="16"/>
  <c r="M2495" i="16"/>
  <c r="M2496" i="16"/>
  <c r="M2497" i="16"/>
  <c r="M2498" i="16"/>
  <c r="M2499" i="16"/>
  <c r="M2500" i="16"/>
  <c r="M2501" i="16"/>
  <c r="M2502" i="16"/>
  <c r="M2503" i="16"/>
  <c r="M2504" i="16"/>
  <c r="M2505" i="16"/>
  <c r="M2506" i="16"/>
  <c r="M2507" i="16"/>
  <c r="M2508" i="16"/>
  <c r="M2509" i="16"/>
  <c r="M2510" i="16"/>
  <c r="M2511" i="16"/>
  <c r="M2512" i="16"/>
  <c r="M2513" i="16"/>
  <c r="M2514" i="16"/>
  <c r="M2515" i="16"/>
  <c r="M2516" i="16"/>
  <c r="M2517" i="16"/>
  <c r="M2518" i="16"/>
  <c r="M2519" i="16"/>
  <c r="M2520" i="16"/>
  <c r="M2521" i="16"/>
  <c r="M2522" i="16"/>
  <c r="M2523" i="16"/>
  <c r="M2524" i="16"/>
  <c r="M2525" i="16"/>
  <c r="M2526" i="16"/>
  <c r="M2527" i="16"/>
  <c r="M2528" i="16"/>
  <c r="M2529" i="16"/>
  <c r="M2530" i="16"/>
  <c r="M2531" i="16"/>
  <c r="M2532" i="16"/>
  <c r="M2533" i="16"/>
  <c r="M2534" i="16"/>
  <c r="M2535" i="16"/>
  <c r="M2536" i="16"/>
  <c r="M2537" i="16"/>
  <c r="M2538" i="16"/>
  <c r="M2539" i="16"/>
  <c r="M2540" i="16"/>
  <c r="M2541" i="16"/>
  <c r="M2542" i="16"/>
  <c r="M2543" i="16"/>
  <c r="M2544" i="16"/>
  <c r="M2545" i="16"/>
  <c r="M2546" i="16"/>
  <c r="M2547" i="16"/>
  <c r="M2548" i="16"/>
  <c r="M2549" i="16"/>
  <c r="M2550" i="16"/>
  <c r="M2551" i="16"/>
  <c r="M2552" i="16"/>
  <c r="M2553" i="16"/>
  <c r="M2554" i="16"/>
  <c r="M2555" i="16"/>
  <c r="M2556" i="16"/>
  <c r="M2557" i="16"/>
  <c r="M2558" i="16"/>
  <c r="M2559" i="16"/>
  <c r="M2560" i="16"/>
  <c r="M2561" i="16"/>
  <c r="M2562" i="16"/>
  <c r="M2563" i="16"/>
  <c r="M2564" i="16"/>
  <c r="M2565" i="16"/>
  <c r="M2566" i="16"/>
  <c r="M2567" i="16"/>
  <c r="M2568" i="16"/>
  <c r="M2569" i="16"/>
  <c r="M2570" i="16"/>
  <c r="M2571" i="16"/>
  <c r="M2572" i="16"/>
  <c r="M2573" i="16"/>
  <c r="M2574" i="16"/>
  <c r="M2575" i="16"/>
  <c r="M2576" i="16"/>
  <c r="M2577" i="16"/>
  <c r="M2578" i="16"/>
  <c r="M2579" i="16"/>
  <c r="M2580" i="16"/>
  <c r="M2581" i="16"/>
  <c r="M2582" i="16"/>
  <c r="M2583" i="16"/>
  <c r="M2584" i="16"/>
  <c r="M2585" i="16"/>
  <c r="M2586" i="16"/>
  <c r="M2587" i="16"/>
  <c r="M2588" i="16"/>
  <c r="M2589" i="16"/>
  <c r="M2590" i="16"/>
  <c r="M2591" i="16"/>
  <c r="M2592" i="16"/>
  <c r="M2593" i="16"/>
  <c r="M2594" i="16"/>
  <c r="M2595" i="16"/>
  <c r="M2596" i="16"/>
  <c r="M2597" i="16"/>
  <c r="M2598" i="16"/>
  <c r="M2599" i="16"/>
  <c r="M2600" i="16"/>
  <c r="M2601" i="16"/>
  <c r="M2602" i="16"/>
  <c r="M2603" i="16"/>
  <c r="M2604" i="16"/>
  <c r="M2605" i="16"/>
  <c r="M2606" i="16"/>
  <c r="M2607" i="16"/>
  <c r="M2608" i="16"/>
  <c r="M2609" i="16"/>
  <c r="M2610" i="16"/>
  <c r="M2611" i="16"/>
  <c r="M2612" i="16"/>
  <c r="M2613" i="16"/>
  <c r="M2614" i="16"/>
  <c r="M2615" i="16"/>
  <c r="M2616" i="16"/>
  <c r="M2617" i="16"/>
  <c r="M2618" i="16"/>
  <c r="M2619" i="16"/>
  <c r="M2620" i="16"/>
  <c r="M2621" i="16"/>
  <c r="M2622" i="16"/>
  <c r="M2623" i="16"/>
  <c r="M2624" i="16"/>
  <c r="M2625" i="16"/>
  <c r="M2626" i="16"/>
  <c r="M2627" i="16"/>
  <c r="M2628" i="16"/>
  <c r="M2629" i="16"/>
  <c r="M2630" i="16"/>
  <c r="M2631" i="16"/>
  <c r="M2632" i="16"/>
  <c r="M2633" i="16"/>
  <c r="M2634" i="16"/>
  <c r="M2635" i="16"/>
  <c r="M2636" i="16"/>
  <c r="M2637" i="16"/>
  <c r="M2638" i="16"/>
  <c r="M2639" i="16"/>
  <c r="M2640" i="16"/>
  <c r="M2641" i="16"/>
  <c r="M2642" i="16"/>
  <c r="M2643" i="16"/>
  <c r="M2644" i="16"/>
  <c r="M2645" i="16"/>
  <c r="M2646" i="16"/>
  <c r="M2647" i="16"/>
  <c r="M2648" i="16"/>
  <c r="M2649" i="16"/>
  <c r="M2650" i="16"/>
  <c r="M2651" i="16"/>
  <c r="M2652" i="16"/>
  <c r="M2653" i="16"/>
  <c r="M2654" i="16"/>
  <c r="M2655" i="16"/>
  <c r="M2656" i="16"/>
  <c r="M2657" i="16"/>
  <c r="M2658" i="16"/>
  <c r="M2659" i="16"/>
  <c r="M2660" i="16"/>
  <c r="M2661" i="16"/>
  <c r="M2662" i="16"/>
  <c r="M2663" i="16"/>
  <c r="M2664" i="16"/>
  <c r="M2665" i="16"/>
  <c r="M2666" i="16"/>
  <c r="M2667" i="16"/>
  <c r="M2668" i="16"/>
  <c r="M2669" i="16"/>
  <c r="M2670" i="16"/>
  <c r="M2671" i="16"/>
  <c r="M2672" i="16"/>
  <c r="M2673" i="16"/>
  <c r="M2674" i="16"/>
  <c r="M2675" i="16"/>
  <c r="M2676" i="16"/>
  <c r="M2677" i="16"/>
  <c r="M2678" i="16"/>
  <c r="M2679" i="16"/>
  <c r="M2680" i="16"/>
  <c r="M2681" i="16"/>
  <c r="M2682" i="16"/>
  <c r="M2683" i="16"/>
  <c r="M2684" i="16"/>
  <c r="M2685" i="16"/>
  <c r="M2686" i="16"/>
  <c r="M2687" i="16"/>
  <c r="M2688" i="16"/>
  <c r="M2689" i="16"/>
  <c r="M2690" i="16"/>
  <c r="M2691" i="16"/>
  <c r="M2692" i="16"/>
  <c r="M2693" i="16"/>
  <c r="M2694" i="16"/>
  <c r="M2695" i="16"/>
  <c r="M2696" i="16"/>
  <c r="M2697" i="16"/>
  <c r="M2698" i="16"/>
  <c r="M2699" i="16"/>
  <c r="M2700" i="16"/>
  <c r="M2701" i="16"/>
  <c r="M2702" i="16"/>
  <c r="M2703" i="16"/>
  <c r="M2704" i="16"/>
  <c r="M2705" i="16"/>
  <c r="M2706" i="16"/>
  <c r="M2707" i="16"/>
  <c r="M2708" i="16"/>
  <c r="M2709" i="16"/>
  <c r="M2710" i="16"/>
  <c r="M2711" i="16"/>
  <c r="M2712" i="16"/>
  <c r="M2713" i="16"/>
  <c r="M2714" i="16"/>
  <c r="M2715" i="16"/>
  <c r="M2716" i="16"/>
  <c r="M2717" i="16"/>
  <c r="M2718" i="16"/>
  <c r="M2719" i="16"/>
  <c r="M2720" i="16"/>
  <c r="M2721" i="16"/>
  <c r="M2722" i="16"/>
  <c r="M2723" i="16"/>
  <c r="M2724" i="16"/>
  <c r="M2725" i="16"/>
  <c r="M2726" i="16"/>
  <c r="M2727" i="16"/>
  <c r="M2728" i="16"/>
  <c r="M2729" i="16"/>
  <c r="M2730" i="16"/>
  <c r="M2731" i="16"/>
  <c r="M2732" i="16"/>
  <c r="M2733" i="16"/>
  <c r="M2734" i="16"/>
  <c r="M2735" i="16"/>
  <c r="M2736" i="16"/>
  <c r="M2737" i="16"/>
  <c r="M2738" i="16"/>
  <c r="M2739" i="16"/>
  <c r="M2740" i="16"/>
  <c r="M2741" i="16"/>
  <c r="M2742" i="16"/>
  <c r="M2743" i="16"/>
  <c r="M2744" i="16"/>
  <c r="M2745" i="16"/>
  <c r="M2746" i="16"/>
  <c r="M2747" i="16"/>
  <c r="M2748" i="16"/>
  <c r="M2749" i="16"/>
  <c r="M2750" i="16"/>
  <c r="M2751" i="16"/>
  <c r="M2752" i="16"/>
  <c r="M2753" i="16"/>
  <c r="M2754" i="16"/>
  <c r="M2755" i="16"/>
  <c r="M2756" i="16"/>
  <c r="M2757" i="16"/>
  <c r="M2758" i="16"/>
  <c r="M2759" i="16"/>
  <c r="M2760" i="16"/>
  <c r="M2761" i="16"/>
  <c r="M2762" i="16"/>
  <c r="M2763" i="16"/>
  <c r="M2764" i="16"/>
  <c r="M2765" i="16"/>
  <c r="M2766" i="16"/>
  <c r="M2767" i="16"/>
  <c r="M2768" i="16"/>
  <c r="M2769" i="16"/>
  <c r="M2770" i="16"/>
  <c r="M2771" i="16"/>
  <c r="M2772" i="16"/>
  <c r="M2773" i="16"/>
  <c r="M2774" i="16"/>
  <c r="M2775" i="16"/>
  <c r="M2776" i="16"/>
  <c r="M2777" i="16"/>
  <c r="M2778" i="16"/>
  <c r="M2779" i="16"/>
  <c r="M2780" i="16"/>
  <c r="M2781" i="16"/>
  <c r="M2782" i="16"/>
  <c r="M2783" i="16"/>
  <c r="M2784" i="16"/>
  <c r="M2785" i="16"/>
  <c r="M2786" i="16"/>
  <c r="M2787" i="16"/>
  <c r="M2788" i="16"/>
  <c r="M2789" i="16"/>
  <c r="M2790" i="16"/>
  <c r="M2791" i="16"/>
  <c r="M2792" i="16"/>
  <c r="M2793" i="16"/>
  <c r="M2794" i="16"/>
  <c r="M2795" i="16"/>
  <c r="M2796" i="16"/>
  <c r="M2797" i="16"/>
  <c r="M2798" i="16"/>
  <c r="M2799" i="16"/>
  <c r="M2800" i="16"/>
  <c r="M2801" i="16"/>
  <c r="M2802" i="16"/>
  <c r="M2803" i="16"/>
  <c r="M2804" i="16"/>
  <c r="M2805" i="16"/>
  <c r="M2806" i="16"/>
  <c r="M2807" i="16"/>
  <c r="M2808" i="16"/>
  <c r="M2809" i="16"/>
  <c r="M2810" i="16"/>
  <c r="M2811" i="16"/>
  <c r="M2812" i="16"/>
  <c r="M2813" i="16"/>
  <c r="M2814" i="16"/>
  <c r="M2815" i="16"/>
  <c r="M2816" i="16"/>
  <c r="M2817" i="16"/>
  <c r="M2818" i="16"/>
  <c r="M2819" i="16"/>
  <c r="M2820" i="16"/>
  <c r="M2821" i="16"/>
  <c r="M2822" i="16"/>
  <c r="M2823" i="16"/>
  <c r="M2824" i="16"/>
  <c r="M2825" i="16"/>
  <c r="M2826" i="16"/>
  <c r="M2827" i="16"/>
  <c r="M2828" i="16"/>
  <c r="M2829" i="16"/>
  <c r="M2830" i="16"/>
  <c r="M2831" i="16"/>
  <c r="M2832" i="16"/>
  <c r="M2833" i="16"/>
  <c r="M2834" i="16"/>
  <c r="M2835" i="16"/>
  <c r="M2836" i="16"/>
  <c r="M2837" i="16"/>
  <c r="M2838" i="16"/>
  <c r="M2839" i="16"/>
  <c r="M2840" i="16"/>
  <c r="M2841" i="16"/>
  <c r="M2842" i="16"/>
  <c r="M2843" i="16"/>
  <c r="M2844" i="16"/>
  <c r="M2845" i="16"/>
  <c r="M2846" i="16"/>
  <c r="M2847" i="16"/>
  <c r="M2848" i="16"/>
  <c r="M2849" i="16"/>
  <c r="M2850" i="16"/>
  <c r="M2851" i="16"/>
  <c r="M2852" i="16"/>
  <c r="M2853" i="16"/>
  <c r="M2854" i="16"/>
  <c r="M2855" i="16"/>
  <c r="M2856" i="16"/>
  <c r="M2857" i="16"/>
  <c r="M2858" i="16"/>
  <c r="M2859" i="16"/>
  <c r="M2860" i="16"/>
  <c r="M2861" i="16"/>
  <c r="M2862" i="16"/>
  <c r="M2863" i="16"/>
  <c r="M2864" i="16"/>
  <c r="M2865" i="16"/>
  <c r="M2866" i="16"/>
  <c r="M2867" i="16"/>
  <c r="M2868" i="16"/>
  <c r="M2869" i="16"/>
  <c r="M2870" i="16"/>
  <c r="M2871" i="16"/>
  <c r="M2872" i="16"/>
  <c r="M2873" i="16"/>
  <c r="M2874" i="16"/>
  <c r="M2875" i="16"/>
  <c r="M2876" i="16"/>
  <c r="M2877" i="16"/>
  <c r="M2878" i="16"/>
  <c r="M2879" i="16"/>
  <c r="M2880" i="16"/>
  <c r="M2881" i="16"/>
  <c r="M2882" i="16"/>
  <c r="M2883" i="16"/>
  <c r="M2884" i="16"/>
  <c r="M2885" i="16"/>
  <c r="M2886" i="16"/>
  <c r="M2887" i="16"/>
  <c r="M2888" i="16"/>
  <c r="M2889" i="16"/>
  <c r="M2890" i="16"/>
  <c r="M2891" i="16"/>
  <c r="M2892" i="16"/>
  <c r="M2893" i="16"/>
  <c r="M2894" i="16"/>
  <c r="M2895" i="16"/>
  <c r="M2896" i="16"/>
  <c r="M2897" i="16"/>
  <c r="M2898" i="16"/>
  <c r="M2899" i="16"/>
  <c r="M2900" i="16"/>
  <c r="M2901" i="16"/>
  <c r="M2902" i="16"/>
  <c r="M2903" i="16"/>
  <c r="M2904" i="16"/>
  <c r="M2905" i="16"/>
  <c r="M2906" i="16"/>
  <c r="M2907" i="16"/>
  <c r="M2908" i="16"/>
  <c r="M2909" i="16"/>
  <c r="M2910" i="16"/>
  <c r="M2911" i="16"/>
  <c r="M2912" i="16"/>
  <c r="M2913" i="16"/>
  <c r="M2914" i="16"/>
  <c r="M2915" i="16"/>
  <c r="M2916" i="16"/>
  <c r="M2917" i="16"/>
  <c r="M2918" i="16"/>
  <c r="M2919" i="16"/>
  <c r="M2920" i="16"/>
  <c r="M2921" i="16"/>
  <c r="M2922" i="16"/>
  <c r="M2923" i="16"/>
  <c r="M2924" i="16"/>
  <c r="M2925" i="16"/>
  <c r="M2926" i="16"/>
  <c r="M2927" i="16"/>
  <c r="M2928" i="16"/>
  <c r="M2929" i="16"/>
  <c r="M2930" i="16"/>
  <c r="M2931" i="16"/>
  <c r="M2932" i="16"/>
  <c r="M2933" i="16"/>
  <c r="M2934" i="16"/>
  <c r="M2935" i="16"/>
  <c r="M2936" i="16"/>
  <c r="M2937" i="16"/>
  <c r="M2938" i="16"/>
  <c r="M2939" i="16"/>
  <c r="M2940" i="16"/>
  <c r="M2941" i="16"/>
  <c r="M2942" i="16"/>
  <c r="M2943" i="16"/>
  <c r="M2944" i="16"/>
  <c r="M2945" i="16"/>
  <c r="M2946" i="16"/>
  <c r="M2947" i="16"/>
  <c r="M2948" i="16"/>
  <c r="M2949" i="16"/>
  <c r="M2950" i="16"/>
  <c r="M2951" i="16"/>
  <c r="M2952" i="16"/>
  <c r="M2953" i="16"/>
  <c r="M2954" i="16"/>
  <c r="M2955" i="16"/>
  <c r="M2956" i="16"/>
  <c r="M2957" i="16"/>
  <c r="M2958" i="16"/>
  <c r="M2959" i="16"/>
  <c r="M2960" i="16"/>
  <c r="M2961" i="16"/>
  <c r="M2962" i="16"/>
  <c r="M2963" i="16"/>
  <c r="M2964" i="16"/>
  <c r="M2965" i="16"/>
  <c r="M2966" i="16"/>
  <c r="M2967" i="16"/>
  <c r="M2968" i="16"/>
  <c r="M2969" i="16"/>
  <c r="M2970" i="16"/>
  <c r="M2971" i="16"/>
  <c r="M2972" i="16"/>
  <c r="M2973" i="16"/>
  <c r="M2974" i="16"/>
  <c r="M2975" i="16"/>
  <c r="M2976" i="16"/>
  <c r="M2977" i="16"/>
  <c r="M2978" i="16"/>
  <c r="M2979" i="16"/>
  <c r="M2980" i="16"/>
  <c r="M2981" i="16"/>
  <c r="M2982" i="16"/>
  <c r="M2983" i="16"/>
  <c r="M2984" i="16"/>
  <c r="M2985" i="16"/>
  <c r="M2986" i="16"/>
  <c r="M2987" i="16"/>
  <c r="M2988" i="16"/>
  <c r="M2989" i="16"/>
  <c r="M2990" i="16"/>
  <c r="M2991" i="16"/>
  <c r="M2992" i="16"/>
  <c r="M2993" i="16"/>
  <c r="M2994" i="16"/>
  <c r="M2995" i="16"/>
  <c r="M2996" i="16"/>
  <c r="M2997" i="16"/>
  <c r="M2998" i="16"/>
  <c r="M2999" i="16"/>
  <c r="M3000" i="16"/>
  <c r="M3001" i="16"/>
  <c r="M3002" i="16"/>
  <c r="M3003" i="16"/>
  <c r="M3004" i="16"/>
  <c r="M3005" i="16"/>
  <c r="M3006" i="16"/>
  <c r="M3007" i="16"/>
  <c r="M3008" i="16"/>
  <c r="M3009" i="16"/>
  <c r="M3010" i="16"/>
  <c r="M3011" i="16"/>
  <c r="M3012" i="16"/>
  <c r="M3013" i="16"/>
  <c r="M3014" i="16"/>
  <c r="M3015" i="16"/>
  <c r="M3016" i="16"/>
  <c r="M3017" i="16"/>
  <c r="M3018" i="16"/>
  <c r="M3019" i="16"/>
  <c r="M3020" i="16"/>
  <c r="M3021" i="16"/>
  <c r="M3022" i="16"/>
  <c r="M3023" i="16"/>
  <c r="M3024" i="16"/>
  <c r="M3025" i="16"/>
  <c r="M3026" i="16"/>
  <c r="M3027" i="16"/>
  <c r="M3028" i="16"/>
  <c r="M3029" i="16"/>
  <c r="M3030" i="16"/>
  <c r="M3031" i="16"/>
  <c r="M3032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L1201" i="16"/>
  <c r="L1202" i="16"/>
  <c r="L1203" i="16"/>
  <c r="L1204" i="16"/>
  <c r="L1205" i="16"/>
  <c r="L1206" i="16"/>
  <c r="L1207" i="16"/>
  <c r="L1208" i="16"/>
  <c r="L1209" i="16"/>
  <c r="L1210" i="16"/>
  <c r="L1211" i="16"/>
  <c r="L1212" i="16"/>
  <c r="L1213" i="16"/>
  <c r="L1214" i="16"/>
  <c r="L1215" i="16"/>
  <c r="L1216" i="16"/>
  <c r="L1217" i="16"/>
  <c r="L1218" i="16"/>
  <c r="L1219" i="16"/>
  <c r="L1220" i="16"/>
  <c r="L1221" i="16"/>
  <c r="L1222" i="16"/>
  <c r="L1223" i="16"/>
  <c r="L1224" i="16"/>
  <c r="L1225" i="16"/>
  <c r="L1226" i="16"/>
  <c r="L1227" i="16"/>
  <c r="L1228" i="16"/>
  <c r="L1229" i="16"/>
  <c r="L1230" i="16"/>
  <c r="L1231" i="16"/>
  <c r="L1232" i="16"/>
  <c r="L1233" i="16"/>
  <c r="L1234" i="16"/>
  <c r="L1235" i="16"/>
  <c r="L1236" i="16"/>
  <c r="L1237" i="16"/>
  <c r="L1238" i="16"/>
  <c r="L1239" i="16"/>
  <c r="L1240" i="16"/>
  <c r="L1241" i="16"/>
  <c r="L1242" i="16"/>
  <c r="L1243" i="16"/>
  <c r="L1244" i="16"/>
  <c r="L1245" i="16"/>
  <c r="L1246" i="16"/>
  <c r="L1247" i="16"/>
  <c r="L1248" i="16"/>
  <c r="L1249" i="16"/>
  <c r="L1250" i="16"/>
  <c r="L1251" i="16"/>
  <c r="L1252" i="16"/>
  <c r="L1253" i="16"/>
  <c r="L1254" i="16"/>
  <c r="L1255" i="16"/>
  <c r="L1256" i="16"/>
  <c r="L1257" i="16"/>
  <c r="L1258" i="16"/>
  <c r="L1259" i="16"/>
  <c r="L1260" i="16"/>
  <c r="L1261" i="16"/>
  <c r="L1262" i="16"/>
  <c r="L1263" i="16"/>
  <c r="L1264" i="16"/>
  <c r="L1265" i="16"/>
  <c r="L1266" i="16"/>
  <c r="L1267" i="16"/>
  <c r="L1268" i="16"/>
  <c r="L1269" i="16"/>
  <c r="L1270" i="16"/>
  <c r="L1271" i="16"/>
  <c r="L1272" i="16"/>
  <c r="L1273" i="16"/>
  <c r="L1274" i="16"/>
  <c r="L1275" i="16"/>
  <c r="L1276" i="16"/>
  <c r="L1277" i="16"/>
  <c r="L1278" i="16"/>
  <c r="L1279" i="16"/>
  <c r="L1280" i="16"/>
  <c r="L1281" i="16"/>
  <c r="L1282" i="16"/>
  <c r="L1283" i="16"/>
  <c r="L1284" i="16"/>
  <c r="L1285" i="16"/>
  <c r="L1286" i="16"/>
  <c r="L1287" i="16"/>
  <c r="L1288" i="16"/>
  <c r="L1289" i="16"/>
  <c r="L1290" i="16"/>
  <c r="L1291" i="16"/>
  <c r="L1292" i="16"/>
  <c r="L1293" i="16"/>
  <c r="L1294" i="16"/>
  <c r="L1295" i="16"/>
  <c r="L1296" i="16"/>
  <c r="L1297" i="16"/>
  <c r="L1298" i="16"/>
  <c r="L1299" i="16"/>
  <c r="L1300" i="16"/>
  <c r="L1301" i="16"/>
  <c r="L1302" i="16"/>
  <c r="L1303" i="16"/>
  <c r="L1304" i="16"/>
  <c r="L1305" i="16"/>
  <c r="L1306" i="16"/>
  <c r="L1307" i="16"/>
  <c r="L1308" i="16"/>
  <c r="L1309" i="16"/>
  <c r="L1310" i="16"/>
  <c r="L1311" i="16"/>
  <c r="L1312" i="16"/>
  <c r="L1313" i="16"/>
  <c r="L1314" i="16"/>
  <c r="L1315" i="16"/>
  <c r="L1316" i="16"/>
  <c r="L1317" i="16"/>
  <c r="L1318" i="16"/>
  <c r="L1319" i="16"/>
  <c r="L1320" i="16"/>
  <c r="L1321" i="16"/>
  <c r="L1322" i="16"/>
  <c r="L1323" i="16"/>
  <c r="L1324" i="16"/>
  <c r="L1325" i="16"/>
  <c r="L1326" i="16"/>
  <c r="L1327" i="16"/>
  <c r="L1328" i="16"/>
  <c r="L1329" i="16"/>
  <c r="L1330" i="16"/>
  <c r="L1331" i="16"/>
  <c r="L1332" i="16"/>
  <c r="L1333" i="16"/>
  <c r="L1334" i="16"/>
  <c r="L1335" i="16"/>
  <c r="L1336" i="16"/>
  <c r="L1337" i="16"/>
  <c r="L1338" i="16"/>
  <c r="L1339" i="16"/>
  <c r="L1340" i="16"/>
  <c r="L1341" i="16"/>
  <c r="L1342" i="16"/>
  <c r="L1343" i="16"/>
  <c r="L1344" i="16"/>
  <c r="L1345" i="16"/>
  <c r="L1346" i="16"/>
  <c r="L1347" i="16"/>
  <c r="L1348" i="16"/>
  <c r="L1349" i="16"/>
  <c r="L1350" i="16"/>
  <c r="L1351" i="16"/>
  <c r="L1352" i="16"/>
  <c r="L1353" i="16"/>
  <c r="L1354" i="16"/>
  <c r="L1355" i="16"/>
  <c r="L1356" i="16"/>
  <c r="L1357" i="16"/>
  <c r="L1358" i="16"/>
  <c r="L1359" i="16"/>
  <c r="L1360" i="16"/>
  <c r="L1361" i="16"/>
  <c r="L1362" i="16"/>
  <c r="L1363" i="16"/>
  <c r="L1364" i="16"/>
  <c r="L1365" i="16"/>
  <c r="L1366" i="16"/>
  <c r="L1367" i="16"/>
  <c r="L1368" i="16"/>
  <c r="L1369" i="16"/>
  <c r="L1370" i="16"/>
  <c r="L1371" i="16"/>
  <c r="L1372" i="16"/>
  <c r="L1373" i="16"/>
  <c r="L1374" i="16"/>
  <c r="L1375" i="16"/>
  <c r="L1376" i="16"/>
  <c r="L1377" i="16"/>
  <c r="L1378" i="16"/>
  <c r="L1379" i="16"/>
  <c r="L1380" i="16"/>
  <c r="L1381" i="16"/>
  <c r="L1382" i="16"/>
  <c r="L1383" i="16"/>
  <c r="L1384" i="16"/>
  <c r="L1385" i="16"/>
  <c r="L1386" i="16"/>
  <c r="L1387" i="16"/>
  <c r="L1388" i="16"/>
  <c r="L1389" i="16"/>
  <c r="L1390" i="16"/>
  <c r="L1391" i="16"/>
  <c r="L1392" i="16"/>
  <c r="L1393" i="16"/>
  <c r="L1394" i="16"/>
  <c r="L1395" i="16"/>
  <c r="L1396" i="16"/>
  <c r="L1397" i="16"/>
  <c r="L1398" i="16"/>
  <c r="L1399" i="16"/>
  <c r="L1400" i="16"/>
  <c r="L1401" i="16"/>
  <c r="L1402" i="16"/>
  <c r="L1403" i="16"/>
  <c r="L1404" i="16"/>
  <c r="L1405" i="16"/>
  <c r="L1406" i="16"/>
  <c r="L1407" i="16"/>
  <c r="L1408" i="16"/>
  <c r="L1409" i="16"/>
  <c r="L1410" i="16"/>
  <c r="L1411" i="16"/>
  <c r="L1412" i="16"/>
  <c r="L1413" i="16"/>
  <c r="L1414" i="16"/>
  <c r="L1415" i="16"/>
  <c r="L1416" i="16"/>
  <c r="L1417" i="16"/>
  <c r="L1418" i="16"/>
  <c r="L1419" i="16"/>
  <c r="L1420" i="16"/>
  <c r="L1421" i="16"/>
  <c r="L1422" i="16"/>
  <c r="L1423" i="16"/>
  <c r="L1424" i="16"/>
  <c r="L1425" i="16"/>
  <c r="L1426" i="16"/>
  <c r="L1427" i="16"/>
  <c r="L1428" i="16"/>
  <c r="L1429" i="16"/>
  <c r="L1430" i="16"/>
  <c r="L1431" i="16"/>
  <c r="L1432" i="16"/>
  <c r="L1433" i="16"/>
  <c r="L1434" i="16"/>
  <c r="L1435" i="16"/>
  <c r="L1436" i="16"/>
  <c r="L1437" i="16"/>
  <c r="L1438" i="16"/>
  <c r="L1439" i="16"/>
  <c r="L1440" i="16"/>
  <c r="L1441" i="16"/>
  <c r="L1442" i="16"/>
  <c r="L1443" i="16"/>
  <c r="L1444" i="16"/>
  <c r="L1445" i="16"/>
  <c r="L1446" i="16"/>
  <c r="L1447" i="16"/>
  <c r="L1448" i="16"/>
  <c r="L1449" i="16"/>
  <c r="L1450" i="16"/>
  <c r="L1451" i="16"/>
  <c r="L1452" i="16"/>
  <c r="L1453" i="16"/>
  <c r="L1454" i="16"/>
  <c r="L1455" i="16"/>
  <c r="L1456" i="16"/>
  <c r="L1457" i="16"/>
  <c r="L1458" i="16"/>
  <c r="L1459" i="16"/>
  <c r="L1460" i="16"/>
  <c r="L1461" i="16"/>
  <c r="L1462" i="16"/>
  <c r="L1463" i="16"/>
  <c r="L1464" i="16"/>
  <c r="L1465" i="16"/>
  <c r="L1466" i="16"/>
  <c r="L1467" i="16"/>
  <c r="L1468" i="16"/>
  <c r="L1469" i="16"/>
  <c r="L1470" i="16"/>
  <c r="L1471" i="16"/>
  <c r="L1472" i="16"/>
  <c r="L1473" i="16"/>
  <c r="L1474" i="16"/>
  <c r="L1475" i="16"/>
  <c r="L1476" i="16"/>
  <c r="L1477" i="16"/>
  <c r="L1478" i="16"/>
  <c r="L1479" i="16"/>
  <c r="L1480" i="16"/>
  <c r="L1481" i="16"/>
  <c r="L1482" i="16"/>
  <c r="L1483" i="16"/>
  <c r="L1484" i="16"/>
  <c r="L1485" i="16"/>
  <c r="L1486" i="16"/>
  <c r="L1487" i="16"/>
  <c r="L1488" i="16"/>
  <c r="L1489" i="16"/>
  <c r="L1490" i="16"/>
  <c r="L1491" i="16"/>
  <c r="L1492" i="16"/>
  <c r="L1493" i="16"/>
  <c r="L1494" i="16"/>
  <c r="L1495" i="16"/>
  <c r="L1496" i="16"/>
  <c r="L1497" i="16"/>
  <c r="L1498" i="16"/>
  <c r="L1499" i="16"/>
  <c r="L1500" i="16"/>
  <c r="L1501" i="16"/>
  <c r="L1502" i="16"/>
  <c r="L1503" i="16"/>
  <c r="L1504" i="16"/>
  <c r="L1505" i="16"/>
  <c r="L1506" i="16"/>
  <c r="L1507" i="16"/>
  <c r="L1508" i="16"/>
  <c r="L1509" i="16"/>
  <c r="L1510" i="16"/>
  <c r="L1511" i="16"/>
  <c r="L1512" i="16"/>
  <c r="L1513" i="16"/>
  <c r="L1514" i="16"/>
  <c r="L1515" i="16"/>
  <c r="L1516" i="16"/>
  <c r="L1517" i="16"/>
  <c r="L1518" i="16"/>
  <c r="L1519" i="16"/>
  <c r="L1520" i="16"/>
  <c r="L1521" i="16"/>
  <c r="L1522" i="16"/>
  <c r="L1523" i="16"/>
  <c r="L1524" i="16"/>
  <c r="L1525" i="16"/>
  <c r="L1526" i="16"/>
  <c r="L1527" i="16"/>
  <c r="L1528" i="16"/>
  <c r="L1529" i="16"/>
  <c r="L1530" i="16"/>
  <c r="L1531" i="16"/>
  <c r="L1532" i="16"/>
  <c r="L1533" i="16"/>
  <c r="L1534" i="16"/>
  <c r="L1535" i="16"/>
  <c r="L1536" i="16"/>
  <c r="L1537" i="16"/>
  <c r="L1538" i="16"/>
  <c r="L1539" i="16"/>
  <c r="L1540" i="16"/>
  <c r="L1541" i="16"/>
  <c r="L1542" i="16"/>
  <c r="L1543" i="16"/>
  <c r="L1544" i="16"/>
  <c r="L1545" i="16"/>
  <c r="L1546" i="16"/>
  <c r="L1547" i="16"/>
  <c r="L1548" i="16"/>
  <c r="L1549" i="16"/>
  <c r="L1550" i="16"/>
  <c r="L1551" i="16"/>
  <c r="L1552" i="16"/>
  <c r="L1553" i="16"/>
  <c r="L1554" i="16"/>
  <c r="L1555" i="16"/>
  <c r="L1556" i="16"/>
  <c r="L1557" i="16"/>
  <c r="L1558" i="16"/>
  <c r="L1559" i="16"/>
  <c r="L1560" i="16"/>
  <c r="L1561" i="16"/>
  <c r="L1562" i="16"/>
  <c r="L1563" i="16"/>
  <c r="L1564" i="16"/>
  <c r="L1565" i="16"/>
  <c r="L1566" i="16"/>
  <c r="L1567" i="16"/>
  <c r="L1568" i="16"/>
  <c r="L1569" i="16"/>
  <c r="L1570" i="16"/>
  <c r="L1571" i="16"/>
  <c r="L1572" i="16"/>
  <c r="L1573" i="16"/>
  <c r="L1574" i="16"/>
  <c r="L1575" i="16"/>
  <c r="L1576" i="16"/>
  <c r="L1577" i="16"/>
  <c r="L1578" i="16"/>
  <c r="L1579" i="16"/>
  <c r="L1580" i="16"/>
  <c r="L1581" i="16"/>
  <c r="L1582" i="16"/>
  <c r="L1583" i="16"/>
  <c r="L1584" i="16"/>
  <c r="L1585" i="16"/>
  <c r="L1586" i="16"/>
  <c r="L1587" i="16"/>
  <c r="L1588" i="16"/>
  <c r="L1589" i="16"/>
  <c r="L1590" i="16"/>
  <c r="L1591" i="16"/>
  <c r="L1592" i="16"/>
  <c r="L1593" i="16"/>
  <c r="L1594" i="16"/>
  <c r="L1595" i="16"/>
  <c r="L1596" i="16"/>
  <c r="L1597" i="16"/>
  <c r="L1598" i="16"/>
  <c r="L1599" i="16"/>
  <c r="L1600" i="16"/>
  <c r="L1601" i="16"/>
  <c r="L1602" i="16"/>
  <c r="L1603" i="16"/>
  <c r="L1604" i="16"/>
  <c r="L1605" i="16"/>
  <c r="L1606" i="16"/>
  <c r="L1607" i="16"/>
  <c r="L1608" i="16"/>
  <c r="L1609" i="16"/>
  <c r="L1610" i="16"/>
  <c r="L1611" i="16"/>
  <c r="L1612" i="16"/>
  <c r="L1613" i="16"/>
  <c r="L1614" i="16"/>
  <c r="L1615" i="16"/>
  <c r="L1616" i="16"/>
  <c r="L1617" i="16"/>
  <c r="L1618" i="16"/>
  <c r="L1619" i="16"/>
  <c r="L1620" i="16"/>
  <c r="L1621" i="16"/>
  <c r="L1622" i="16"/>
  <c r="L1623" i="16"/>
  <c r="L1624" i="16"/>
  <c r="L1625" i="16"/>
  <c r="L1626" i="16"/>
  <c r="L1627" i="16"/>
  <c r="L1628" i="16"/>
  <c r="L1629" i="16"/>
  <c r="L1630" i="16"/>
  <c r="L1631" i="16"/>
  <c r="L1632" i="16"/>
  <c r="L1633" i="16"/>
  <c r="L1634" i="16"/>
  <c r="L1635" i="16"/>
  <c r="L1636" i="16"/>
  <c r="L1637" i="16"/>
  <c r="L1638" i="16"/>
  <c r="L1639" i="16"/>
  <c r="L1640" i="16"/>
  <c r="L1641" i="16"/>
  <c r="L1642" i="16"/>
  <c r="L1643" i="16"/>
  <c r="L1644" i="16"/>
  <c r="L1645" i="16"/>
  <c r="L1646" i="16"/>
  <c r="L1647" i="16"/>
  <c r="L1648" i="16"/>
  <c r="L1649" i="16"/>
  <c r="L1650" i="16"/>
  <c r="L1651" i="16"/>
  <c r="L1652" i="16"/>
  <c r="L1653" i="16"/>
  <c r="L1654" i="16"/>
  <c r="L1655" i="16"/>
  <c r="L1656" i="16"/>
  <c r="L1657" i="16"/>
  <c r="L1658" i="16"/>
  <c r="L1659" i="16"/>
  <c r="L1660" i="16"/>
  <c r="L1661" i="16"/>
  <c r="L1662" i="16"/>
  <c r="L1663" i="16"/>
  <c r="L1664" i="16"/>
  <c r="L1665" i="16"/>
  <c r="L1666" i="16"/>
  <c r="L1667" i="16"/>
  <c r="L1668" i="16"/>
  <c r="L1669" i="16"/>
  <c r="L1670" i="16"/>
  <c r="L1671" i="16"/>
  <c r="L1672" i="16"/>
  <c r="L1673" i="16"/>
  <c r="L1674" i="16"/>
  <c r="L1675" i="16"/>
  <c r="L1676" i="16"/>
  <c r="L1677" i="16"/>
  <c r="L1678" i="16"/>
  <c r="L1679" i="16"/>
  <c r="L1680" i="16"/>
  <c r="L1681" i="16"/>
  <c r="L1682" i="16"/>
  <c r="L1683" i="16"/>
  <c r="L1684" i="16"/>
  <c r="L1685" i="16"/>
  <c r="L1686" i="16"/>
  <c r="L1687" i="16"/>
  <c r="L1688" i="16"/>
  <c r="L1689" i="16"/>
  <c r="L1690" i="16"/>
  <c r="L1691" i="16"/>
  <c r="L1692" i="16"/>
  <c r="L1693" i="16"/>
  <c r="L1694" i="16"/>
  <c r="L1695" i="16"/>
  <c r="L1696" i="16"/>
  <c r="L1697" i="16"/>
  <c r="L1698" i="16"/>
  <c r="L1699" i="16"/>
  <c r="L1700" i="16"/>
  <c r="L1701" i="16"/>
  <c r="L1702" i="16"/>
  <c r="L1703" i="16"/>
  <c r="L1704" i="16"/>
  <c r="L1705" i="16"/>
  <c r="L1706" i="16"/>
  <c r="L1707" i="16"/>
  <c r="L1708" i="16"/>
  <c r="L1709" i="16"/>
  <c r="L1710" i="16"/>
  <c r="L1711" i="16"/>
  <c r="L1712" i="16"/>
  <c r="L1713" i="16"/>
  <c r="L1714" i="16"/>
  <c r="L1715" i="16"/>
  <c r="L1716" i="16"/>
  <c r="L1717" i="16"/>
  <c r="L1718" i="16"/>
  <c r="L1719" i="16"/>
  <c r="L1720" i="16"/>
  <c r="L1721" i="16"/>
  <c r="L1722" i="16"/>
  <c r="L1723" i="16"/>
  <c r="L1724" i="16"/>
  <c r="L1725" i="16"/>
  <c r="L1726" i="16"/>
  <c r="L1727" i="16"/>
  <c r="L1728" i="16"/>
  <c r="L1729" i="16"/>
  <c r="L1730" i="16"/>
  <c r="L1731" i="16"/>
  <c r="L1732" i="16"/>
  <c r="L1733" i="16"/>
  <c r="L1734" i="16"/>
  <c r="L1735" i="16"/>
  <c r="L1736" i="16"/>
  <c r="L1737" i="16"/>
  <c r="L1738" i="16"/>
  <c r="L1739" i="16"/>
  <c r="L1740" i="16"/>
  <c r="L1741" i="16"/>
  <c r="L1742" i="16"/>
  <c r="L1743" i="16"/>
  <c r="L1744" i="16"/>
  <c r="L1745" i="16"/>
  <c r="L1746" i="16"/>
  <c r="L1747" i="16"/>
  <c r="L1748" i="16"/>
  <c r="L1749" i="16"/>
  <c r="L1750" i="16"/>
  <c r="L1751" i="16"/>
  <c r="L1752" i="16"/>
  <c r="L1753" i="16"/>
  <c r="L1754" i="16"/>
  <c r="L1755" i="16"/>
  <c r="L1756" i="16"/>
  <c r="L1757" i="16"/>
  <c r="L1758" i="16"/>
  <c r="L1759" i="16"/>
  <c r="L1760" i="16"/>
  <c r="L1761" i="16"/>
  <c r="L1762" i="16"/>
  <c r="L1763" i="16"/>
  <c r="L1764" i="16"/>
  <c r="L1765" i="16"/>
  <c r="L1766" i="16"/>
  <c r="L1767" i="16"/>
  <c r="L1768" i="16"/>
  <c r="L1769" i="16"/>
  <c r="L1770" i="16"/>
  <c r="L1771" i="16"/>
  <c r="L1772" i="16"/>
  <c r="L1773" i="16"/>
  <c r="L1774" i="16"/>
  <c r="L1775" i="16"/>
  <c r="L1776" i="16"/>
  <c r="L1777" i="16"/>
  <c r="L1778" i="16"/>
  <c r="L1779" i="16"/>
  <c r="L1780" i="16"/>
  <c r="L1781" i="16"/>
  <c r="L1782" i="16"/>
  <c r="L1783" i="16"/>
  <c r="L1784" i="16"/>
  <c r="L1785" i="16"/>
  <c r="L1786" i="16"/>
  <c r="L1787" i="16"/>
  <c r="L1788" i="16"/>
  <c r="L1789" i="16"/>
  <c r="L1790" i="16"/>
  <c r="L1791" i="16"/>
  <c r="L1792" i="16"/>
  <c r="L1793" i="16"/>
  <c r="L1794" i="16"/>
  <c r="L1795" i="16"/>
  <c r="L1796" i="16"/>
  <c r="L1797" i="16"/>
  <c r="L1798" i="16"/>
  <c r="L1799" i="16"/>
  <c r="L1800" i="16"/>
  <c r="L1801" i="16"/>
  <c r="L1802" i="16"/>
  <c r="L1803" i="16"/>
  <c r="L1804" i="16"/>
  <c r="L1805" i="16"/>
  <c r="L1806" i="16"/>
  <c r="L1807" i="16"/>
  <c r="L1808" i="16"/>
  <c r="L1809" i="16"/>
  <c r="L1810" i="16"/>
  <c r="L1811" i="16"/>
  <c r="L1812" i="16"/>
  <c r="L1813" i="16"/>
  <c r="L1814" i="16"/>
  <c r="L1815" i="16"/>
  <c r="L1816" i="16"/>
  <c r="L1817" i="16"/>
  <c r="L1818" i="16"/>
  <c r="L1819" i="16"/>
  <c r="L1820" i="16"/>
  <c r="L1821" i="16"/>
  <c r="L1822" i="16"/>
  <c r="L1823" i="16"/>
  <c r="L1824" i="16"/>
  <c r="L1825" i="16"/>
  <c r="L1826" i="16"/>
  <c r="L1827" i="16"/>
  <c r="L1828" i="16"/>
  <c r="L1829" i="16"/>
  <c r="L1830" i="16"/>
  <c r="L1831" i="16"/>
  <c r="L1832" i="16"/>
  <c r="L1833" i="16"/>
  <c r="L1834" i="16"/>
  <c r="L1835" i="16"/>
  <c r="L1836" i="16"/>
  <c r="L1837" i="16"/>
  <c r="L1838" i="16"/>
  <c r="L1839" i="16"/>
  <c r="L1840" i="16"/>
  <c r="L1841" i="16"/>
  <c r="L1842" i="16"/>
  <c r="L1843" i="16"/>
  <c r="L1844" i="16"/>
  <c r="L1845" i="16"/>
  <c r="L1846" i="16"/>
  <c r="L1847" i="16"/>
  <c r="L1848" i="16"/>
  <c r="L1849" i="16"/>
  <c r="L1850" i="16"/>
  <c r="L1851" i="16"/>
  <c r="L1852" i="16"/>
  <c r="L1853" i="16"/>
  <c r="L1854" i="16"/>
  <c r="L1855" i="16"/>
  <c r="L1856" i="16"/>
  <c r="L1857" i="16"/>
  <c r="L1858" i="16"/>
  <c r="L1859" i="16"/>
  <c r="L1860" i="16"/>
  <c r="L1861" i="16"/>
  <c r="L1862" i="16"/>
  <c r="L1863" i="16"/>
  <c r="L1864" i="16"/>
  <c r="L1865" i="16"/>
  <c r="L1866" i="16"/>
  <c r="L1867" i="16"/>
  <c r="L1868" i="16"/>
  <c r="L1869" i="16"/>
  <c r="L1870" i="16"/>
  <c r="L1871" i="16"/>
  <c r="L1872" i="16"/>
  <c r="L1873" i="16"/>
  <c r="L1874" i="16"/>
  <c r="L1875" i="16"/>
  <c r="L1876" i="16"/>
  <c r="L1877" i="16"/>
  <c r="L1878" i="16"/>
  <c r="L1879" i="16"/>
  <c r="L1880" i="16"/>
  <c r="L1881" i="16"/>
  <c r="L1882" i="16"/>
  <c r="L1883" i="16"/>
  <c r="L1884" i="16"/>
  <c r="L1885" i="16"/>
  <c r="L1886" i="16"/>
  <c r="L1887" i="16"/>
  <c r="L1888" i="16"/>
  <c r="L1889" i="16"/>
  <c r="L1890" i="16"/>
  <c r="L1891" i="16"/>
  <c r="L1892" i="16"/>
  <c r="L1893" i="16"/>
  <c r="L1894" i="16"/>
  <c r="L1895" i="16"/>
  <c r="L1896" i="16"/>
  <c r="L1897" i="16"/>
  <c r="L1898" i="16"/>
  <c r="L1899" i="16"/>
  <c r="L1900" i="16"/>
  <c r="L1901" i="16"/>
  <c r="L1902" i="16"/>
  <c r="L1903" i="16"/>
  <c r="L1904" i="16"/>
  <c r="L1905" i="16"/>
  <c r="L1906" i="16"/>
  <c r="L1907" i="16"/>
  <c r="L1908" i="16"/>
  <c r="L1909" i="16"/>
  <c r="L1910" i="16"/>
  <c r="L1911" i="16"/>
  <c r="L1912" i="16"/>
  <c r="L1913" i="16"/>
  <c r="L1914" i="16"/>
  <c r="L1915" i="16"/>
  <c r="L1916" i="16"/>
  <c r="L1917" i="16"/>
  <c r="L1918" i="16"/>
  <c r="L1919" i="16"/>
  <c r="L1920" i="16"/>
  <c r="L1921" i="16"/>
  <c r="L1922" i="16"/>
  <c r="L1923" i="16"/>
  <c r="L1924" i="16"/>
  <c r="L1925" i="16"/>
  <c r="L1926" i="16"/>
  <c r="L1927" i="16"/>
  <c r="L1928" i="16"/>
  <c r="L1929" i="16"/>
  <c r="L1930" i="16"/>
  <c r="L1931" i="16"/>
  <c r="L1932" i="16"/>
  <c r="L1933" i="16"/>
  <c r="L1934" i="16"/>
  <c r="L1935" i="16"/>
  <c r="L1936" i="16"/>
  <c r="L1937" i="16"/>
  <c r="L1938" i="16"/>
  <c r="L1939" i="16"/>
  <c r="L1940" i="16"/>
  <c r="L1941" i="16"/>
  <c r="L1942" i="16"/>
  <c r="L1943" i="16"/>
  <c r="L1944" i="16"/>
  <c r="L1945" i="16"/>
  <c r="L1946" i="16"/>
  <c r="L1947" i="16"/>
  <c r="L1948" i="16"/>
  <c r="L1949" i="16"/>
  <c r="L1950" i="16"/>
  <c r="L1951" i="16"/>
  <c r="L1952" i="16"/>
  <c r="L1953" i="16"/>
  <c r="L1954" i="16"/>
  <c r="L1955" i="16"/>
  <c r="L1956" i="16"/>
  <c r="L1957" i="16"/>
  <c r="L1958" i="16"/>
  <c r="L1959" i="16"/>
  <c r="L1960" i="16"/>
  <c r="L1961" i="16"/>
  <c r="L1962" i="16"/>
  <c r="L1963" i="16"/>
  <c r="L1964" i="16"/>
  <c r="L1965" i="16"/>
  <c r="L1966" i="16"/>
  <c r="L1967" i="16"/>
  <c r="L1968" i="16"/>
  <c r="L1969" i="16"/>
  <c r="L1970" i="16"/>
  <c r="L1971" i="16"/>
  <c r="L1972" i="16"/>
  <c r="L1973" i="16"/>
  <c r="L1974" i="16"/>
  <c r="L1975" i="16"/>
  <c r="L1976" i="16"/>
  <c r="L1977" i="16"/>
  <c r="L1978" i="16"/>
  <c r="L1979" i="16"/>
  <c r="L1980" i="16"/>
  <c r="L1981" i="16"/>
  <c r="L1982" i="16"/>
  <c r="L1983" i="16"/>
  <c r="L1984" i="16"/>
  <c r="L1985" i="16"/>
  <c r="L1986" i="16"/>
  <c r="L1987" i="16"/>
  <c r="L1988" i="16"/>
  <c r="L1989" i="16"/>
  <c r="L1990" i="16"/>
  <c r="L1991" i="16"/>
  <c r="L1992" i="16"/>
  <c r="L1993" i="16"/>
  <c r="L1994" i="16"/>
  <c r="L1995" i="16"/>
  <c r="L1996" i="16"/>
  <c r="L1997" i="16"/>
  <c r="L1998" i="16"/>
  <c r="L1999" i="16"/>
  <c r="L2000" i="16"/>
  <c r="L2001" i="16"/>
  <c r="L2002" i="16"/>
  <c r="L2003" i="16"/>
  <c r="L2004" i="16"/>
  <c r="L2005" i="16"/>
  <c r="L2006" i="16"/>
  <c r="L2007" i="16"/>
  <c r="L2008" i="16"/>
  <c r="L2009" i="16"/>
  <c r="L2010" i="16"/>
  <c r="L2011" i="16"/>
  <c r="L2012" i="16"/>
  <c r="L2013" i="16"/>
  <c r="L2014" i="16"/>
  <c r="L2015" i="16"/>
  <c r="L2016" i="16"/>
  <c r="L2017" i="16"/>
  <c r="L2018" i="16"/>
  <c r="L2019" i="16"/>
  <c r="L2020" i="16"/>
  <c r="L2021" i="16"/>
  <c r="L2022" i="16"/>
  <c r="L2023" i="16"/>
  <c r="L2024" i="16"/>
  <c r="L2025" i="16"/>
  <c r="L2026" i="16"/>
  <c r="L2027" i="16"/>
  <c r="L2028" i="16"/>
  <c r="L2029" i="16"/>
  <c r="L2030" i="16"/>
  <c r="L2031" i="16"/>
  <c r="L2032" i="16"/>
  <c r="L2033" i="16"/>
  <c r="L2034" i="16"/>
  <c r="L2035" i="16"/>
  <c r="L2036" i="16"/>
  <c r="L2037" i="16"/>
  <c r="L2038" i="16"/>
  <c r="L2039" i="16"/>
  <c r="L2040" i="16"/>
  <c r="L2041" i="16"/>
  <c r="L2042" i="16"/>
  <c r="L2043" i="16"/>
  <c r="L2044" i="16"/>
  <c r="L2045" i="16"/>
  <c r="L2046" i="16"/>
  <c r="L2047" i="16"/>
  <c r="L2048" i="16"/>
  <c r="L2049" i="16"/>
  <c r="L2050" i="16"/>
  <c r="L2051" i="16"/>
  <c r="L2052" i="16"/>
  <c r="L2053" i="16"/>
  <c r="L2054" i="16"/>
  <c r="L2055" i="16"/>
  <c r="L2056" i="16"/>
  <c r="L2057" i="16"/>
  <c r="L2058" i="16"/>
  <c r="L2059" i="16"/>
  <c r="L2060" i="16"/>
  <c r="L2061" i="16"/>
  <c r="L2062" i="16"/>
  <c r="L2063" i="16"/>
  <c r="L2064" i="16"/>
  <c r="L2065" i="16"/>
  <c r="L2066" i="16"/>
  <c r="L2067" i="16"/>
  <c r="L2068" i="16"/>
  <c r="L2069" i="16"/>
  <c r="L2070" i="16"/>
  <c r="L2071" i="16"/>
  <c r="L2072" i="16"/>
  <c r="L2073" i="16"/>
  <c r="L2074" i="16"/>
  <c r="L2075" i="16"/>
  <c r="L2076" i="16"/>
  <c r="L2077" i="16"/>
  <c r="L2078" i="16"/>
  <c r="L2079" i="16"/>
  <c r="L2080" i="16"/>
  <c r="L2081" i="16"/>
  <c r="L2082" i="16"/>
  <c r="L2083" i="16"/>
  <c r="L2084" i="16"/>
  <c r="L2085" i="16"/>
  <c r="L2086" i="16"/>
  <c r="L2087" i="16"/>
  <c r="L2088" i="16"/>
  <c r="L2089" i="16"/>
  <c r="L2090" i="16"/>
  <c r="L2091" i="16"/>
  <c r="L2092" i="16"/>
  <c r="L2093" i="16"/>
  <c r="L2094" i="16"/>
  <c r="L2095" i="16"/>
  <c r="L2096" i="16"/>
  <c r="L2097" i="16"/>
  <c r="L2098" i="16"/>
  <c r="L2099" i="16"/>
  <c r="L2100" i="16"/>
  <c r="L2101" i="16"/>
  <c r="L2102" i="16"/>
  <c r="L2103" i="16"/>
  <c r="L2104" i="16"/>
  <c r="L2105" i="16"/>
  <c r="L2106" i="16"/>
  <c r="L2107" i="16"/>
  <c r="L2108" i="16"/>
  <c r="L2109" i="16"/>
  <c r="L2110" i="16"/>
  <c r="L2111" i="16"/>
  <c r="L2112" i="16"/>
  <c r="L2113" i="16"/>
  <c r="L2114" i="16"/>
  <c r="L2115" i="16"/>
  <c r="L2116" i="16"/>
  <c r="L2117" i="16"/>
  <c r="L2118" i="16"/>
  <c r="L2119" i="16"/>
  <c r="L2120" i="16"/>
  <c r="L2121" i="16"/>
  <c r="L2122" i="16"/>
  <c r="L2123" i="16"/>
  <c r="L2124" i="16"/>
  <c r="L2125" i="16"/>
  <c r="L2126" i="16"/>
  <c r="L2127" i="16"/>
  <c r="L2128" i="16"/>
  <c r="L2129" i="16"/>
  <c r="L2130" i="16"/>
  <c r="L2131" i="16"/>
  <c r="L2132" i="16"/>
  <c r="L2133" i="16"/>
  <c r="L2134" i="16"/>
  <c r="L2135" i="16"/>
  <c r="L2136" i="16"/>
  <c r="L2137" i="16"/>
  <c r="L2138" i="16"/>
  <c r="L2139" i="16"/>
  <c r="L2140" i="16"/>
  <c r="L2141" i="16"/>
  <c r="L2142" i="16"/>
  <c r="L2143" i="16"/>
  <c r="L2144" i="16"/>
  <c r="L2145" i="16"/>
  <c r="L2146" i="16"/>
  <c r="L2147" i="16"/>
  <c r="L2148" i="16"/>
  <c r="L2149" i="16"/>
  <c r="L2150" i="16"/>
  <c r="L2151" i="16"/>
  <c r="L2152" i="16"/>
  <c r="L2153" i="16"/>
  <c r="L2154" i="16"/>
  <c r="L2155" i="16"/>
  <c r="L2156" i="16"/>
  <c r="L2157" i="16"/>
  <c r="L2158" i="16"/>
  <c r="L2159" i="16"/>
  <c r="L2160" i="16"/>
  <c r="L2161" i="16"/>
  <c r="L2162" i="16"/>
  <c r="L2163" i="16"/>
  <c r="L2164" i="16"/>
  <c r="L2165" i="16"/>
  <c r="L2166" i="16"/>
  <c r="L2167" i="16"/>
  <c r="L2168" i="16"/>
  <c r="L2169" i="16"/>
  <c r="L2170" i="16"/>
  <c r="L2171" i="16"/>
  <c r="L2172" i="16"/>
  <c r="L2173" i="16"/>
  <c r="L2174" i="16"/>
  <c r="L2175" i="16"/>
  <c r="L2176" i="16"/>
  <c r="L2177" i="16"/>
  <c r="L2178" i="16"/>
  <c r="L2179" i="16"/>
  <c r="L2180" i="16"/>
  <c r="L2181" i="16"/>
  <c r="L2182" i="16"/>
  <c r="L2183" i="16"/>
  <c r="L2184" i="16"/>
  <c r="L2185" i="16"/>
  <c r="L2186" i="16"/>
  <c r="L2187" i="16"/>
  <c r="L2188" i="16"/>
  <c r="L2189" i="16"/>
  <c r="L2190" i="16"/>
  <c r="L2191" i="16"/>
  <c r="L2192" i="16"/>
  <c r="L2193" i="16"/>
  <c r="L2194" i="16"/>
  <c r="L2195" i="16"/>
  <c r="L2196" i="16"/>
  <c r="L2197" i="16"/>
  <c r="L2198" i="16"/>
  <c r="L2199" i="16"/>
  <c r="L2200" i="16"/>
  <c r="L2201" i="16"/>
  <c r="L2202" i="16"/>
  <c r="L2203" i="16"/>
  <c r="L2204" i="16"/>
  <c r="L2205" i="16"/>
  <c r="L2206" i="16"/>
  <c r="L2207" i="16"/>
  <c r="L2208" i="16"/>
  <c r="L2209" i="16"/>
  <c r="L2210" i="16"/>
  <c r="L2211" i="16"/>
  <c r="L2212" i="16"/>
  <c r="L2213" i="16"/>
  <c r="L2214" i="16"/>
  <c r="L2215" i="16"/>
  <c r="L2216" i="16"/>
  <c r="L2217" i="16"/>
  <c r="L2218" i="16"/>
  <c r="L2219" i="16"/>
  <c r="L2220" i="16"/>
  <c r="L2221" i="16"/>
  <c r="L2222" i="16"/>
  <c r="L2223" i="16"/>
  <c r="L2224" i="16"/>
  <c r="L2225" i="16"/>
  <c r="L2226" i="16"/>
  <c r="L2227" i="16"/>
  <c r="L2228" i="16"/>
  <c r="L2229" i="16"/>
  <c r="L2230" i="16"/>
  <c r="L2231" i="16"/>
  <c r="L2232" i="16"/>
  <c r="L2233" i="16"/>
  <c r="L2234" i="16"/>
  <c r="L2235" i="16"/>
  <c r="L2236" i="16"/>
  <c r="L2237" i="16"/>
  <c r="L2238" i="16"/>
  <c r="L2239" i="16"/>
  <c r="L2240" i="16"/>
  <c r="L2241" i="16"/>
  <c r="L2242" i="16"/>
  <c r="L2243" i="16"/>
  <c r="L2244" i="16"/>
  <c r="L2245" i="16"/>
  <c r="L2246" i="16"/>
  <c r="L2247" i="16"/>
  <c r="L2248" i="16"/>
  <c r="L2249" i="16"/>
  <c r="L2250" i="16"/>
  <c r="L2251" i="16"/>
  <c r="L2252" i="16"/>
  <c r="L2253" i="16"/>
  <c r="L2254" i="16"/>
  <c r="L2255" i="16"/>
  <c r="L2256" i="16"/>
  <c r="L2257" i="16"/>
  <c r="L2258" i="16"/>
  <c r="L2259" i="16"/>
  <c r="L2260" i="16"/>
  <c r="L2261" i="16"/>
  <c r="L2262" i="16"/>
  <c r="L2263" i="16"/>
  <c r="L2264" i="16"/>
  <c r="L2265" i="16"/>
  <c r="L2266" i="16"/>
  <c r="L2267" i="16"/>
  <c r="L2268" i="16"/>
  <c r="L2269" i="16"/>
  <c r="L2270" i="16"/>
  <c r="L2271" i="16"/>
  <c r="L2272" i="16"/>
  <c r="L2273" i="16"/>
  <c r="L2274" i="16"/>
  <c r="L2275" i="16"/>
  <c r="L2276" i="16"/>
  <c r="L2277" i="16"/>
  <c r="L2278" i="16"/>
  <c r="L2279" i="16"/>
  <c r="L2280" i="16"/>
  <c r="L2281" i="16"/>
  <c r="L2282" i="16"/>
  <c r="L2283" i="16"/>
  <c r="L2284" i="16"/>
  <c r="L2285" i="16"/>
  <c r="L2286" i="16"/>
  <c r="L2287" i="16"/>
  <c r="L2288" i="16"/>
  <c r="L2289" i="16"/>
  <c r="L2290" i="16"/>
  <c r="L2291" i="16"/>
  <c r="L2292" i="16"/>
  <c r="L2293" i="16"/>
  <c r="L2294" i="16"/>
  <c r="L2295" i="16"/>
  <c r="L2296" i="16"/>
  <c r="L2297" i="16"/>
  <c r="L2298" i="16"/>
  <c r="L2299" i="16"/>
  <c r="L2300" i="16"/>
  <c r="L2301" i="16"/>
  <c r="L2302" i="16"/>
  <c r="L2303" i="16"/>
  <c r="L2304" i="16"/>
  <c r="L2305" i="16"/>
  <c r="L2306" i="16"/>
  <c r="L2307" i="16"/>
  <c r="L2308" i="16"/>
  <c r="L2309" i="16"/>
  <c r="L2310" i="16"/>
  <c r="L2311" i="16"/>
  <c r="L2312" i="16"/>
  <c r="L2313" i="16"/>
  <c r="L2314" i="16"/>
  <c r="L2315" i="16"/>
  <c r="L2316" i="16"/>
  <c r="L2317" i="16"/>
  <c r="L2318" i="16"/>
  <c r="L2319" i="16"/>
  <c r="L2320" i="16"/>
  <c r="L2321" i="16"/>
  <c r="L2322" i="16"/>
  <c r="L2323" i="16"/>
  <c r="L2324" i="16"/>
  <c r="L2325" i="16"/>
  <c r="L2326" i="16"/>
  <c r="L2327" i="16"/>
  <c r="L2328" i="16"/>
  <c r="L2329" i="16"/>
  <c r="L2330" i="16"/>
  <c r="L2331" i="16"/>
  <c r="L2332" i="16"/>
  <c r="L2333" i="16"/>
  <c r="L2334" i="16"/>
  <c r="L2335" i="16"/>
  <c r="L2336" i="16"/>
  <c r="L2337" i="16"/>
  <c r="L2338" i="16"/>
  <c r="L2339" i="16"/>
  <c r="L2340" i="16"/>
  <c r="L2341" i="16"/>
  <c r="L2342" i="16"/>
  <c r="L2343" i="16"/>
  <c r="L2344" i="16"/>
  <c r="L2345" i="16"/>
  <c r="L2346" i="16"/>
  <c r="L2347" i="16"/>
  <c r="L2348" i="16"/>
  <c r="L2349" i="16"/>
  <c r="L2350" i="16"/>
  <c r="L2351" i="16"/>
  <c r="L2352" i="16"/>
  <c r="L2353" i="16"/>
  <c r="L2354" i="16"/>
  <c r="L2355" i="16"/>
  <c r="L2356" i="16"/>
  <c r="L2357" i="16"/>
  <c r="L2358" i="16"/>
  <c r="L2359" i="16"/>
  <c r="L2360" i="16"/>
  <c r="L2361" i="16"/>
  <c r="L2362" i="16"/>
  <c r="L2363" i="16"/>
  <c r="L2364" i="16"/>
  <c r="L2365" i="16"/>
  <c r="L2366" i="16"/>
  <c r="L2367" i="16"/>
  <c r="L2368" i="16"/>
  <c r="L2369" i="16"/>
  <c r="L2370" i="16"/>
  <c r="L2371" i="16"/>
  <c r="L2372" i="16"/>
  <c r="L2373" i="16"/>
  <c r="L2374" i="16"/>
  <c r="L2375" i="16"/>
  <c r="L2376" i="16"/>
  <c r="L2377" i="16"/>
  <c r="L2378" i="16"/>
  <c r="L2379" i="16"/>
  <c r="L2380" i="16"/>
  <c r="L2381" i="16"/>
  <c r="L2382" i="16"/>
  <c r="L2383" i="16"/>
  <c r="L2384" i="16"/>
  <c r="L2385" i="16"/>
  <c r="L2386" i="16"/>
  <c r="L2387" i="16"/>
  <c r="L2388" i="16"/>
  <c r="L2389" i="16"/>
  <c r="L2390" i="16"/>
  <c r="L2391" i="16"/>
  <c r="L2392" i="16"/>
  <c r="L2393" i="16"/>
  <c r="L2394" i="16"/>
  <c r="L2395" i="16"/>
  <c r="L2396" i="16"/>
  <c r="L2397" i="16"/>
  <c r="L2398" i="16"/>
  <c r="L2399" i="16"/>
  <c r="L2400" i="16"/>
  <c r="L2401" i="16"/>
  <c r="L2402" i="16"/>
  <c r="L2403" i="16"/>
  <c r="L2404" i="16"/>
  <c r="L2405" i="16"/>
  <c r="L2406" i="16"/>
  <c r="L2407" i="16"/>
  <c r="L2408" i="16"/>
  <c r="L2409" i="16"/>
  <c r="L2410" i="16"/>
  <c r="L2411" i="16"/>
  <c r="L2412" i="16"/>
  <c r="L2413" i="16"/>
  <c r="L2414" i="16"/>
  <c r="L2415" i="16"/>
  <c r="L2416" i="16"/>
  <c r="L2417" i="16"/>
  <c r="L2418" i="16"/>
  <c r="L2419" i="16"/>
  <c r="L2420" i="16"/>
  <c r="L2421" i="16"/>
  <c r="L2422" i="16"/>
  <c r="L2423" i="16"/>
  <c r="L2424" i="16"/>
  <c r="L2425" i="16"/>
  <c r="L2426" i="16"/>
  <c r="L2427" i="16"/>
  <c r="L2428" i="16"/>
  <c r="L2429" i="16"/>
  <c r="L2430" i="16"/>
  <c r="L2431" i="16"/>
  <c r="L2432" i="16"/>
  <c r="L2433" i="16"/>
  <c r="L2434" i="16"/>
  <c r="L2435" i="16"/>
  <c r="L2436" i="16"/>
  <c r="L2437" i="16"/>
  <c r="L2438" i="16"/>
  <c r="L2439" i="16"/>
  <c r="L2440" i="16"/>
  <c r="L2441" i="16"/>
  <c r="L2442" i="16"/>
  <c r="L2443" i="16"/>
  <c r="L2444" i="16"/>
  <c r="L2445" i="16"/>
  <c r="L2446" i="16"/>
  <c r="L2447" i="16"/>
  <c r="L2448" i="16"/>
  <c r="L2449" i="16"/>
  <c r="L2450" i="16"/>
  <c r="L2451" i="16"/>
  <c r="L2452" i="16"/>
  <c r="L2453" i="16"/>
  <c r="L2454" i="16"/>
  <c r="L2455" i="16"/>
  <c r="L2456" i="16"/>
  <c r="L2457" i="16"/>
  <c r="L2458" i="16"/>
  <c r="L2459" i="16"/>
  <c r="L2460" i="16"/>
  <c r="L2461" i="16"/>
  <c r="L2462" i="16"/>
  <c r="L2463" i="16"/>
  <c r="L2464" i="16"/>
  <c r="L2465" i="16"/>
  <c r="L2466" i="16"/>
  <c r="L2467" i="16"/>
  <c r="L2468" i="16"/>
  <c r="L2469" i="16"/>
  <c r="L2470" i="16"/>
  <c r="L2471" i="16"/>
  <c r="L2472" i="16"/>
  <c r="L2473" i="16"/>
  <c r="L2474" i="16"/>
  <c r="L2475" i="16"/>
  <c r="L2476" i="16"/>
  <c r="L2477" i="16"/>
  <c r="L2478" i="16"/>
  <c r="L2479" i="16"/>
  <c r="L2480" i="16"/>
  <c r="L2481" i="16"/>
  <c r="L2482" i="16"/>
  <c r="L2483" i="16"/>
  <c r="L2484" i="16"/>
  <c r="L2485" i="16"/>
  <c r="L2486" i="16"/>
  <c r="L2487" i="16"/>
  <c r="L2488" i="16"/>
  <c r="L2489" i="16"/>
  <c r="L2490" i="16"/>
  <c r="L2491" i="16"/>
  <c r="L2492" i="16"/>
  <c r="L2493" i="16"/>
  <c r="L2494" i="16"/>
  <c r="L2495" i="16"/>
  <c r="L2496" i="16"/>
  <c r="L2497" i="16"/>
  <c r="L2498" i="16"/>
  <c r="L2499" i="16"/>
  <c r="L2500" i="16"/>
  <c r="L2501" i="16"/>
  <c r="L2502" i="16"/>
  <c r="L2503" i="16"/>
  <c r="L2504" i="16"/>
  <c r="L2505" i="16"/>
  <c r="L2506" i="16"/>
  <c r="L2507" i="16"/>
  <c r="L2508" i="16"/>
  <c r="L2509" i="16"/>
  <c r="L2510" i="16"/>
  <c r="L2511" i="16"/>
  <c r="L2512" i="16"/>
  <c r="L2513" i="16"/>
  <c r="L2514" i="16"/>
  <c r="L2515" i="16"/>
  <c r="L2516" i="16"/>
  <c r="L2517" i="16"/>
  <c r="L2518" i="16"/>
  <c r="L2519" i="16"/>
  <c r="L2520" i="16"/>
  <c r="L2521" i="16"/>
  <c r="L2522" i="16"/>
  <c r="L2523" i="16"/>
  <c r="L2524" i="16"/>
  <c r="L2525" i="16"/>
  <c r="L2526" i="16"/>
  <c r="L2527" i="16"/>
  <c r="L2528" i="16"/>
  <c r="L2529" i="16"/>
  <c r="L2530" i="16"/>
  <c r="L2531" i="16"/>
  <c r="L2532" i="16"/>
  <c r="L2533" i="16"/>
  <c r="L2534" i="16"/>
  <c r="L2535" i="16"/>
  <c r="L2536" i="16"/>
  <c r="L2537" i="16"/>
  <c r="L2538" i="16"/>
  <c r="L2539" i="16"/>
  <c r="L2540" i="16"/>
  <c r="L2541" i="16"/>
  <c r="L2542" i="16"/>
  <c r="L2543" i="16"/>
  <c r="L2544" i="16"/>
  <c r="L2545" i="16"/>
  <c r="L2546" i="16"/>
  <c r="L2547" i="16"/>
  <c r="L2548" i="16"/>
  <c r="L2549" i="16"/>
  <c r="L2550" i="16"/>
  <c r="L2551" i="16"/>
  <c r="L2552" i="16"/>
  <c r="L2553" i="16"/>
  <c r="L2554" i="16"/>
  <c r="L2555" i="16"/>
  <c r="L2556" i="16"/>
  <c r="L2557" i="16"/>
  <c r="L2558" i="16"/>
  <c r="L2559" i="16"/>
  <c r="L2560" i="16"/>
  <c r="L2561" i="16"/>
  <c r="L2562" i="16"/>
  <c r="L2563" i="16"/>
  <c r="L2564" i="16"/>
  <c r="L2565" i="16"/>
  <c r="L2566" i="16"/>
  <c r="L2567" i="16"/>
  <c r="L2568" i="16"/>
  <c r="L2569" i="16"/>
  <c r="L2570" i="16"/>
  <c r="L2571" i="16"/>
  <c r="L2572" i="16"/>
  <c r="L2573" i="16"/>
  <c r="L2574" i="16"/>
  <c r="L2575" i="16"/>
  <c r="L2576" i="16"/>
  <c r="L2577" i="16"/>
  <c r="L2578" i="16"/>
  <c r="L2579" i="16"/>
  <c r="L2580" i="16"/>
  <c r="L2581" i="16"/>
  <c r="L2582" i="16"/>
  <c r="L2583" i="16"/>
  <c r="L2584" i="16"/>
  <c r="L2585" i="16"/>
  <c r="L2586" i="16"/>
  <c r="L2587" i="16"/>
  <c r="L2588" i="16"/>
  <c r="L2589" i="16"/>
  <c r="L2590" i="16"/>
  <c r="L2591" i="16"/>
  <c r="L2592" i="16"/>
  <c r="L2593" i="16"/>
  <c r="L2594" i="16"/>
  <c r="L2595" i="16"/>
  <c r="L2596" i="16"/>
  <c r="L2597" i="16"/>
  <c r="L2598" i="16"/>
  <c r="L2599" i="16"/>
  <c r="L2600" i="16"/>
  <c r="L2601" i="16"/>
  <c r="L2602" i="16"/>
  <c r="L2603" i="16"/>
  <c r="L2604" i="16"/>
  <c r="L2605" i="16"/>
  <c r="L2606" i="16"/>
  <c r="L2607" i="16"/>
  <c r="L2608" i="16"/>
  <c r="L2609" i="16"/>
  <c r="L2610" i="16"/>
  <c r="L2611" i="16"/>
  <c r="L2612" i="16"/>
  <c r="L2613" i="16"/>
  <c r="L2614" i="16"/>
  <c r="L2615" i="16"/>
  <c r="L2616" i="16"/>
  <c r="L2617" i="16"/>
  <c r="L2618" i="16"/>
  <c r="L2619" i="16"/>
  <c r="L2620" i="16"/>
  <c r="L2621" i="16"/>
  <c r="L2622" i="16"/>
  <c r="L2623" i="16"/>
  <c r="L2624" i="16"/>
  <c r="L2625" i="16"/>
  <c r="L2626" i="16"/>
  <c r="L2627" i="16"/>
  <c r="L2628" i="16"/>
  <c r="L2629" i="16"/>
  <c r="L2630" i="16"/>
  <c r="L2631" i="16"/>
  <c r="L2632" i="16"/>
  <c r="L2633" i="16"/>
  <c r="L2634" i="16"/>
  <c r="L2635" i="16"/>
  <c r="L2636" i="16"/>
  <c r="L2637" i="16"/>
  <c r="L2638" i="16"/>
  <c r="L2639" i="16"/>
  <c r="L2640" i="16"/>
  <c r="L2641" i="16"/>
  <c r="L2642" i="16"/>
  <c r="L2643" i="16"/>
  <c r="L2644" i="16"/>
  <c r="L2645" i="16"/>
  <c r="L2646" i="16"/>
  <c r="L2647" i="16"/>
  <c r="L2648" i="16"/>
  <c r="L2649" i="16"/>
  <c r="L2650" i="16"/>
  <c r="L2651" i="16"/>
  <c r="L2652" i="16"/>
  <c r="L2653" i="16"/>
  <c r="L2654" i="16"/>
  <c r="L2655" i="16"/>
  <c r="L2656" i="16"/>
  <c r="L2657" i="16"/>
  <c r="L2658" i="16"/>
  <c r="L2659" i="16"/>
  <c r="L2660" i="16"/>
  <c r="L2661" i="16"/>
  <c r="L2662" i="16"/>
  <c r="L2663" i="16"/>
  <c r="L2664" i="16"/>
  <c r="L2665" i="16"/>
  <c r="L2666" i="16"/>
  <c r="L2667" i="16"/>
  <c r="L2668" i="16"/>
  <c r="L2669" i="16"/>
  <c r="L2670" i="16"/>
  <c r="L2671" i="16"/>
  <c r="L2672" i="16"/>
  <c r="L2673" i="16"/>
  <c r="L2674" i="16"/>
  <c r="L2675" i="16"/>
  <c r="L2676" i="16"/>
  <c r="L2677" i="16"/>
  <c r="L2678" i="16"/>
  <c r="L2679" i="16"/>
  <c r="L2680" i="16"/>
  <c r="L2681" i="16"/>
  <c r="L2682" i="16"/>
  <c r="L2683" i="16"/>
  <c r="L2684" i="16"/>
  <c r="L2685" i="16"/>
  <c r="L2686" i="16"/>
  <c r="L2687" i="16"/>
  <c r="L2688" i="16"/>
  <c r="L2689" i="16"/>
  <c r="L2690" i="16"/>
  <c r="L2691" i="16"/>
  <c r="L2692" i="16"/>
  <c r="L2693" i="16"/>
  <c r="L2694" i="16"/>
  <c r="L2695" i="16"/>
  <c r="L2696" i="16"/>
  <c r="L2697" i="16"/>
  <c r="L2698" i="16"/>
  <c r="L2699" i="16"/>
  <c r="L2700" i="16"/>
  <c r="L2701" i="16"/>
  <c r="L2702" i="16"/>
  <c r="L2703" i="16"/>
  <c r="L2704" i="16"/>
  <c r="L2705" i="16"/>
  <c r="L2706" i="16"/>
  <c r="L2707" i="16"/>
  <c r="L2708" i="16"/>
  <c r="L2709" i="16"/>
  <c r="L2710" i="16"/>
  <c r="L2711" i="16"/>
  <c r="L2712" i="16"/>
  <c r="L2713" i="16"/>
  <c r="L2714" i="16"/>
  <c r="L2715" i="16"/>
  <c r="L2716" i="16"/>
  <c r="L2717" i="16"/>
  <c r="L2718" i="16"/>
  <c r="L2719" i="16"/>
  <c r="L2720" i="16"/>
  <c r="L2721" i="16"/>
  <c r="L2722" i="16"/>
  <c r="L2723" i="16"/>
  <c r="L2724" i="16"/>
  <c r="L2725" i="16"/>
  <c r="L2726" i="16"/>
  <c r="L2727" i="16"/>
  <c r="L2728" i="16"/>
  <c r="L2729" i="16"/>
  <c r="L2730" i="16"/>
  <c r="L2731" i="16"/>
  <c r="L2732" i="16"/>
  <c r="L2733" i="16"/>
  <c r="L2734" i="16"/>
  <c r="L2735" i="16"/>
  <c r="L2736" i="16"/>
  <c r="L2737" i="16"/>
  <c r="L2738" i="16"/>
  <c r="L2739" i="16"/>
  <c r="L2740" i="16"/>
  <c r="L2741" i="16"/>
  <c r="L2742" i="16"/>
  <c r="L2743" i="16"/>
  <c r="L2744" i="16"/>
  <c r="L2745" i="16"/>
  <c r="L2746" i="16"/>
  <c r="L2747" i="16"/>
  <c r="L2748" i="16"/>
  <c r="L2749" i="16"/>
  <c r="L2750" i="16"/>
  <c r="L2751" i="16"/>
  <c r="L2752" i="16"/>
  <c r="L2753" i="16"/>
  <c r="L2754" i="16"/>
  <c r="L2755" i="16"/>
  <c r="L2756" i="16"/>
  <c r="L2757" i="16"/>
  <c r="L2758" i="16"/>
  <c r="L2759" i="16"/>
  <c r="L2760" i="16"/>
  <c r="L2761" i="16"/>
  <c r="L2762" i="16"/>
  <c r="L2763" i="16"/>
  <c r="L2764" i="16"/>
  <c r="L2765" i="16"/>
  <c r="L2766" i="16"/>
  <c r="L2767" i="16"/>
  <c r="L2768" i="16"/>
  <c r="L2769" i="16"/>
  <c r="L2770" i="16"/>
  <c r="L2771" i="16"/>
  <c r="L2772" i="16"/>
  <c r="L2773" i="16"/>
  <c r="L2774" i="16"/>
  <c r="L2775" i="16"/>
  <c r="L2776" i="16"/>
  <c r="L2777" i="16"/>
  <c r="L2778" i="16"/>
  <c r="L2779" i="16"/>
  <c r="L2780" i="16"/>
  <c r="L2781" i="16"/>
  <c r="L2782" i="16"/>
  <c r="L2783" i="16"/>
  <c r="L2784" i="16"/>
  <c r="L2785" i="16"/>
  <c r="L2786" i="16"/>
  <c r="L2787" i="16"/>
  <c r="L2788" i="16"/>
  <c r="L2789" i="16"/>
  <c r="L2790" i="16"/>
  <c r="L2791" i="16"/>
  <c r="L2792" i="16"/>
  <c r="L2793" i="16"/>
  <c r="L2794" i="16"/>
  <c r="L2795" i="16"/>
  <c r="L2796" i="16"/>
  <c r="L2797" i="16"/>
  <c r="L2798" i="16"/>
  <c r="L2799" i="16"/>
  <c r="L2800" i="16"/>
  <c r="L2801" i="16"/>
  <c r="L2802" i="16"/>
  <c r="L2803" i="16"/>
  <c r="L2804" i="16"/>
  <c r="L2805" i="16"/>
  <c r="L2806" i="16"/>
  <c r="L2807" i="16"/>
  <c r="L2808" i="16"/>
  <c r="L2809" i="16"/>
  <c r="L2810" i="16"/>
  <c r="L2811" i="16"/>
  <c r="L2812" i="16"/>
  <c r="L2813" i="16"/>
  <c r="L2814" i="16"/>
  <c r="L2815" i="16"/>
  <c r="L2816" i="16"/>
  <c r="L2817" i="16"/>
  <c r="L2818" i="16"/>
  <c r="L2819" i="16"/>
  <c r="L2820" i="16"/>
  <c r="L2821" i="16"/>
  <c r="L2822" i="16"/>
  <c r="L2823" i="16"/>
  <c r="L2824" i="16"/>
  <c r="L2825" i="16"/>
  <c r="L2826" i="16"/>
  <c r="L2827" i="16"/>
  <c r="L2828" i="16"/>
  <c r="L2829" i="16"/>
  <c r="L2830" i="16"/>
  <c r="L2831" i="16"/>
  <c r="L2832" i="16"/>
  <c r="L2833" i="16"/>
  <c r="L2834" i="16"/>
  <c r="L2835" i="16"/>
  <c r="L2836" i="16"/>
  <c r="L2837" i="16"/>
  <c r="L2838" i="16"/>
  <c r="L2839" i="16"/>
  <c r="L2840" i="16"/>
  <c r="L2841" i="16"/>
  <c r="L2842" i="16"/>
  <c r="L2843" i="16"/>
  <c r="L2844" i="16"/>
  <c r="L2845" i="16"/>
  <c r="L2846" i="16"/>
  <c r="L2847" i="16"/>
  <c r="L2848" i="16"/>
  <c r="L2849" i="16"/>
  <c r="L2850" i="16"/>
  <c r="L2851" i="16"/>
  <c r="L2852" i="16"/>
  <c r="L2853" i="16"/>
  <c r="L2854" i="16"/>
  <c r="L2855" i="16"/>
  <c r="L2856" i="16"/>
  <c r="L2857" i="16"/>
  <c r="L2858" i="16"/>
  <c r="L2859" i="16"/>
  <c r="L2860" i="16"/>
  <c r="L2861" i="16"/>
  <c r="L2862" i="16"/>
  <c r="L2863" i="16"/>
  <c r="L2864" i="16"/>
  <c r="L2865" i="16"/>
  <c r="L2866" i="16"/>
  <c r="L2867" i="16"/>
  <c r="L2868" i="16"/>
  <c r="L2869" i="16"/>
  <c r="L2870" i="16"/>
  <c r="L2871" i="16"/>
  <c r="L2872" i="16"/>
  <c r="L2873" i="16"/>
  <c r="L2874" i="16"/>
  <c r="L2875" i="16"/>
  <c r="L2876" i="16"/>
  <c r="L2877" i="16"/>
  <c r="L2878" i="16"/>
  <c r="L2879" i="16"/>
  <c r="L2880" i="16"/>
  <c r="L2881" i="16"/>
  <c r="L2882" i="16"/>
  <c r="L2883" i="16"/>
  <c r="L2884" i="16"/>
  <c r="L2885" i="16"/>
  <c r="L2886" i="16"/>
  <c r="L2887" i="16"/>
  <c r="L2888" i="16"/>
  <c r="L2889" i="16"/>
  <c r="L2890" i="16"/>
  <c r="L2891" i="16"/>
  <c r="L2892" i="16"/>
  <c r="L2893" i="16"/>
  <c r="L2894" i="16"/>
  <c r="L2895" i="16"/>
  <c r="L2896" i="16"/>
  <c r="L2897" i="16"/>
  <c r="L2898" i="16"/>
  <c r="L2899" i="16"/>
  <c r="L2900" i="16"/>
  <c r="L2901" i="16"/>
  <c r="L2902" i="16"/>
  <c r="L2903" i="16"/>
  <c r="L2904" i="16"/>
  <c r="L2905" i="16"/>
  <c r="L2906" i="16"/>
  <c r="L2907" i="16"/>
  <c r="L2908" i="16"/>
  <c r="L2909" i="16"/>
  <c r="L2910" i="16"/>
  <c r="L2911" i="16"/>
  <c r="L2912" i="16"/>
  <c r="L2913" i="16"/>
  <c r="L2914" i="16"/>
  <c r="L2915" i="16"/>
  <c r="L2916" i="16"/>
  <c r="L2917" i="16"/>
  <c r="L2918" i="16"/>
  <c r="L2919" i="16"/>
  <c r="L2920" i="16"/>
  <c r="L2921" i="16"/>
  <c r="L2922" i="16"/>
  <c r="L2923" i="16"/>
  <c r="L2924" i="16"/>
  <c r="L2925" i="16"/>
  <c r="L2926" i="16"/>
  <c r="L2927" i="16"/>
  <c r="L2928" i="16"/>
  <c r="L2929" i="16"/>
  <c r="L2930" i="16"/>
  <c r="L2931" i="16"/>
  <c r="L2932" i="16"/>
  <c r="L2933" i="16"/>
  <c r="L2934" i="16"/>
  <c r="L2935" i="16"/>
  <c r="L2936" i="16"/>
  <c r="L2937" i="16"/>
  <c r="L2938" i="16"/>
  <c r="L2939" i="16"/>
  <c r="L2940" i="16"/>
  <c r="L2941" i="16"/>
  <c r="L2942" i="16"/>
  <c r="L2943" i="16"/>
  <c r="L2944" i="16"/>
  <c r="L2945" i="16"/>
  <c r="L2946" i="16"/>
  <c r="L2947" i="16"/>
  <c r="L2948" i="16"/>
  <c r="L2949" i="16"/>
  <c r="L2950" i="16"/>
  <c r="L2951" i="16"/>
  <c r="L2952" i="16"/>
  <c r="L2953" i="16"/>
  <c r="L2954" i="16"/>
  <c r="L2955" i="16"/>
  <c r="L2956" i="16"/>
  <c r="L2957" i="16"/>
  <c r="L2958" i="16"/>
  <c r="L2959" i="16"/>
  <c r="L2960" i="16"/>
  <c r="L2961" i="16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L2986" i="16"/>
  <c r="L2987" i="16"/>
  <c r="L2988" i="16"/>
  <c r="L2989" i="16"/>
  <c r="L2990" i="16"/>
  <c r="L2991" i="16"/>
  <c r="L2992" i="16"/>
  <c r="L2993" i="16"/>
  <c r="L2994" i="16"/>
  <c r="L2995" i="16"/>
  <c r="L2996" i="16"/>
  <c r="L2997" i="16"/>
  <c r="L2998" i="16"/>
  <c r="L2999" i="16"/>
  <c r="L3000" i="16"/>
  <c r="L3001" i="16"/>
  <c r="L3002" i="16"/>
  <c r="L3003" i="16"/>
  <c r="L3004" i="16"/>
  <c r="L3005" i="16"/>
  <c r="L3006" i="16"/>
  <c r="L3007" i="16"/>
  <c r="L3008" i="16"/>
  <c r="L3009" i="16"/>
  <c r="L3010" i="16"/>
  <c r="L3011" i="16"/>
  <c r="L3012" i="16"/>
  <c r="L3013" i="16"/>
  <c r="L3014" i="16"/>
  <c r="L3015" i="16"/>
  <c r="L3016" i="16"/>
  <c r="L3017" i="16"/>
  <c r="L3018" i="16"/>
  <c r="L3019" i="16"/>
  <c r="L3020" i="16"/>
  <c r="L3021" i="16"/>
  <c r="L3022" i="16"/>
  <c r="L3023" i="16"/>
  <c r="L3024" i="16"/>
  <c r="L3025" i="16"/>
  <c r="L3026" i="16"/>
  <c r="L3027" i="16"/>
  <c r="L3028" i="16"/>
  <c r="L3029" i="16"/>
  <c r="L3030" i="16"/>
  <c r="L3031" i="16"/>
  <c r="L3032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1528" i="16"/>
  <c r="K1529" i="16"/>
  <c r="K1530" i="16"/>
  <c r="K1531" i="16"/>
  <c r="K1532" i="16"/>
  <c r="K1533" i="16"/>
  <c r="K1534" i="16"/>
  <c r="K1535" i="16"/>
  <c r="K1536" i="16"/>
  <c r="K1537" i="16"/>
  <c r="K1538" i="16"/>
  <c r="K1539" i="16"/>
  <c r="K1540" i="16"/>
  <c r="K1541" i="16"/>
  <c r="K1542" i="16"/>
  <c r="K1543" i="16"/>
  <c r="K1544" i="16"/>
  <c r="K1545" i="16"/>
  <c r="K1546" i="16"/>
  <c r="K1547" i="16"/>
  <c r="K1548" i="16"/>
  <c r="K1549" i="16"/>
  <c r="K1550" i="16"/>
  <c r="K1551" i="16"/>
  <c r="K1552" i="16"/>
  <c r="K1553" i="16"/>
  <c r="K1554" i="16"/>
  <c r="K1555" i="16"/>
  <c r="K1556" i="16"/>
  <c r="K1557" i="16"/>
  <c r="K1558" i="16"/>
  <c r="K1559" i="16"/>
  <c r="K1560" i="16"/>
  <c r="K1561" i="16"/>
  <c r="K1562" i="16"/>
  <c r="K1563" i="16"/>
  <c r="K1564" i="16"/>
  <c r="K1565" i="16"/>
  <c r="K1566" i="16"/>
  <c r="K1567" i="16"/>
  <c r="K1568" i="16"/>
  <c r="K1569" i="16"/>
  <c r="K1570" i="16"/>
  <c r="K1571" i="16"/>
  <c r="K1572" i="16"/>
  <c r="K1573" i="16"/>
  <c r="K1574" i="16"/>
  <c r="K1575" i="16"/>
  <c r="K1576" i="16"/>
  <c r="K1577" i="16"/>
  <c r="K1578" i="16"/>
  <c r="K1579" i="16"/>
  <c r="K1580" i="16"/>
  <c r="K1581" i="16"/>
  <c r="K1582" i="16"/>
  <c r="K1583" i="16"/>
  <c r="K1584" i="16"/>
  <c r="K1585" i="16"/>
  <c r="K1586" i="16"/>
  <c r="K1587" i="16"/>
  <c r="K1588" i="16"/>
  <c r="K1589" i="16"/>
  <c r="K1590" i="16"/>
  <c r="K1591" i="16"/>
  <c r="K1592" i="16"/>
  <c r="K1593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K1611" i="16"/>
  <c r="K1612" i="16"/>
  <c r="K1613" i="16"/>
  <c r="K1614" i="16"/>
  <c r="K1615" i="16"/>
  <c r="K1616" i="16"/>
  <c r="K1617" i="16"/>
  <c r="K1618" i="16"/>
  <c r="K1619" i="16"/>
  <c r="K1620" i="16"/>
  <c r="K1621" i="16"/>
  <c r="K1622" i="16"/>
  <c r="K1623" i="16"/>
  <c r="K1624" i="16"/>
  <c r="K1625" i="16"/>
  <c r="K1626" i="16"/>
  <c r="K1627" i="16"/>
  <c r="K1628" i="16"/>
  <c r="K1629" i="16"/>
  <c r="K1630" i="16"/>
  <c r="K1631" i="16"/>
  <c r="K1632" i="16"/>
  <c r="K1633" i="16"/>
  <c r="K1634" i="16"/>
  <c r="K1635" i="16"/>
  <c r="K1636" i="16"/>
  <c r="K1637" i="16"/>
  <c r="K1638" i="16"/>
  <c r="K1639" i="16"/>
  <c r="K1640" i="16"/>
  <c r="K1641" i="16"/>
  <c r="K1642" i="16"/>
  <c r="K1643" i="16"/>
  <c r="K1644" i="16"/>
  <c r="K1645" i="16"/>
  <c r="K1646" i="16"/>
  <c r="K1647" i="16"/>
  <c r="K1648" i="16"/>
  <c r="K1649" i="16"/>
  <c r="K1650" i="16"/>
  <c r="K1651" i="16"/>
  <c r="K1652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K1673" i="16"/>
  <c r="K1674" i="16"/>
  <c r="K1675" i="16"/>
  <c r="K1676" i="16"/>
  <c r="K1677" i="16"/>
  <c r="K1678" i="16"/>
  <c r="K1679" i="16"/>
  <c r="K1680" i="16"/>
  <c r="K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K1696" i="16"/>
  <c r="K1697" i="16"/>
  <c r="K1698" i="16"/>
  <c r="K1699" i="16"/>
  <c r="K1700" i="16"/>
  <c r="K1701" i="16"/>
  <c r="K1702" i="16"/>
  <c r="K1703" i="16"/>
  <c r="K1704" i="16"/>
  <c r="K1705" i="16"/>
  <c r="K1706" i="16"/>
  <c r="K1707" i="16"/>
  <c r="K1708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K1729" i="16"/>
  <c r="K1730" i="16"/>
  <c r="K1731" i="16"/>
  <c r="K1732" i="16"/>
  <c r="K1733" i="16"/>
  <c r="K1734" i="16"/>
  <c r="K1735" i="16"/>
  <c r="K1736" i="16"/>
  <c r="K1737" i="16"/>
  <c r="K1738" i="16"/>
  <c r="K1739" i="16"/>
  <c r="K1740" i="16"/>
  <c r="K1741" i="16"/>
  <c r="K1742" i="16"/>
  <c r="K1743" i="16"/>
  <c r="K1744" i="16"/>
  <c r="K1745" i="16"/>
  <c r="K1746" i="16"/>
  <c r="K1747" i="16"/>
  <c r="K1748" i="16"/>
  <c r="K1749" i="16"/>
  <c r="K1750" i="16"/>
  <c r="K1751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K1772" i="16"/>
  <c r="K1773" i="16"/>
  <c r="K1774" i="16"/>
  <c r="K1775" i="16"/>
  <c r="K1776" i="16"/>
  <c r="K1777" i="16"/>
  <c r="K1778" i="16"/>
  <c r="K1779" i="16"/>
  <c r="K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K1795" i="16"/>
  <c r="K1796" i="16"/>
  <c r="K1797" i="16"/>
  <c r="K1798" i="16"/>
  <c r="K1799" i="16"/>
  <c r="K1800" i="16"/>
  <c r="K1801" i="16"/>
  <c r="K1802" i="16"/>
  <c r="K1803" i="16"/>
  <c r="K1804" i="16"/>
  <c r="K1805" i="16"/>
  <c r="K1806" i="16"/>
  <c r="K1807" i="16"/>
  <c r="K1808" i="16"/>
  <c r="K1809" i="16"/>
  <c r="K1810" i="16"/>
  <c r="K1811" i="16"/>
  <c r="K1812" i="16"/>
  <c r="K1813" i="16"/>
  <c r="K1814" i="16"/>
  <c r="K1815" i="16"/>
  <c r="K1816" i="16"/>
  <c r="K1817" i="16"/>
  <c r="K1818" i="16"/>
  <c r="K1819" i="16"/>
  <c r="K1820" i="16"/>
  <c r="K1821" i="16"/>
  <c r="K1822" i="16"/>
  <c r="K1823" i="16"/>
  <c r="K1824" i="16"/>
  <c r="K1825" i="16"/>
  <c r="K1826" i="16"/>
  <c r="K1827" i="16"/>
  <c r="K1828" i="16"/>
  <c r="K1829" i="16"/>
  <c r="K1830" i="16"/>
  <c r="K1831" i="16"/>
  <c r="K1832" i="16"/>
  <c r="K1833" i="16"/>
  <c r="K1834" i="16"/>
  <c r="K1835" i="16"/>
  <c r="K1836" i="16"/>
  <c r="K1837" i="16"/>
  <c r="K1838" i="16"/>
  <c r="K1839" i="16"/>
  <c r="K1840" i="16"/>
  <c r="K1841" i="16"/>
  <c r="K1842" i="16"/>
  <c r="K1843" i="16"/>
  <c r="K1844" i="16"/>
  <c r="K1845" i="16"/>
  <c r="K1846" i="16"/>
  <c r="K1847" i="16"/>
  <c r="K1848" i="16"/>
  <c r="K1849" i="16"/>
  <c r="K1850" i="16"/>
  <c r="K1851" i="16"/>
  <c r="K1852" i="16"/>
  <c r="K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K1868" i="16"/>
  <c r="K1869" i="16"/>
  <c r="K1870" i="16"/>
  <c r="K1871" i="16"/>
  <c r="K1872" i="16"/>
  <c r="K1873" i="16"/>
  <c r="K1874" i="16"/>
  <c r="K1875" i="16"/>
  <c r="K1876" i="16"/>
  <c r="K1877" i="16"/>
  <c r="K1878" i="16"/>
  <c r="K1879" i="16"/>
  <c r="K1880" i="16"/>
  <c r="K1881" i="16"/>
  <c r="K1882" i="16"/>
  <c r="K1883" i="16"/>
  <c r="K1884" i="16"/>
  <c r="K1885" i="16"/>
  <c r="K1886" i="16"/>
  <c r="K1887" i="16"/>
  <c r="K1888" i="16"/>
  <c r="K1889" i="16"/>
  <c r="K1890" i="16"/>
  <c r="K1891" i="16"/>
  <c r="K1892" i="16"/>
  <c r="K1893" i="16"/>
  <c r="K1894" i="16"/>
  <c r="K1895" i="16"/>
  <c r="K1896" i="16"/>
  <c r="K1897" i="16"/>
  <c r="K1898" i="16"/>
  <c r="K1899" i="16"/>
  <c r="K1900" i="16"/>
  <c r="K1901" i="16"/>
  <c r="K1902" i="16"/>
  <c r="K1903" i="16"/>
  <c r="K1904" i="16"/>
  <c r="K1905" i="16"/>
  <c r="K1906" i="16"/>
  <c r="K1907" i="16"/>
  <c r="K1908" i="16"/>
  <c r="K1909" i="16"/>
  <c r="K1910" i="16"/>
  <c r="K1911" i="16"/>
  <c r="K1912" i="16"/>
  <c r="K1913" i="16"/>
  <c r="K1914" i="16"/>
  <c r="K1915" i="16"/>
  <c r="K1916" i="16"/>
  <c r="K1917" i="16"/>
  <c r="K1918" i="16"/>
  <c r="K1919" i="16"/>
  <c r="K1920" i="16"/>
  <c r="K1921" i="16"/>
  <c r="K1922" i="16"/>
  <c r="K1923" i="16"/>
  <c r="K1924" i="16"/>
  <c r="K1925" i="16"/>
  <c r="K1926" i="16"/>
  <c r="K1927" i="16"/>
  <c r="K1928" i="16"/>
  <c r="K1929" i="16"/>
  <c r="K1930" i="16"/>
  <c r="K1931" i="16"/>
  <c r="K1932" i="16"/>
  <c r="K1933" i="16"/>
  <c r="K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K1947" i="16"/>
  <c r="K1948" i="16"/>
  <c r="K1949" i="16"/>
  <c r="K1950" i="16"/>
  <c r="K1951" i="16"/>
  <c r="K1952" i="16"/>
  <c r="K1953" i="16"/>
  <c r="K1954" i="16"/>
  <c r="K1955" i="16"/>
  <c r="K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K1971" i="16"/>
  <c r="K1972" i="16"/>
  <c r="K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K1985" i="16"/>
  <c r="K1986" i="16"/>
  <c r="K1987" i="16"/>
  <c r="K1988" i="16"/>
  <c r="K1989" i="16"/>
  <c r="K1990" i="16"/>
  <c r="K1991" i="16"/>
  <c r="K1992" i="16"/>
  <c r="K1993" i="16"/>
  <c r="K1994" i="16"/>
  <c r="K1995" i="16"/>
  <c r="K1996" i="16"/>
  <c r="K1997" i="16"/>
  <c r="K1998" i="16"/>
  <c r="K1999" i="16"/>
  <c r="K2000" i="16"/>
  <c r="K2001" i="16"/>
  <c r="K2002" i="16"/>
  <c r="K2003" i="16"/>
  <c r="K2004" i="16"/>
  <c r="K2005" i="16"/>
  <c r="K2006" i="16"/>
  <c r="K2007" i="16"/>
  <c r="K2008" i="16"/>
  <c r="K2009" i="16"/>
  <c r="K2010" i="16"/>
  <c r="K2011" i="16"/>
  <c r="K2012" i="16"/>
  <c r="K2013" i="16"/>
  <c r="K2014" i="16"/>
  <c r="K2015" i="16"/>
  <c r="K2016" i="16"/>
  <c r="K2017" i="16"/>
  <c r="K2018" i="16"/>
  <c r="K2019" i="16"/>
  <c r="K2020" i="16"/>
  <c r="K2021" i="16"/>
  <c r="K2022" i="16"/>
  <c r="K2023" i="16"/>
  <c r="K2024" i="16"/>
  <c r="K2025" i="16"/>
  <c r="K2026" i="16"/>
  <c r="K2027" i="16"/>
  <c r="K2028" i="16"/>
  <c r="K2029" i="16"/>
  <c r="K2030" i="16"/>
  <c r="K2031" i="16"/>
  <c r="K2032" i="16"/>
  <c r="K2033" i="16"/>
  <c r="K2034" i="16"/>
  <c r="K2035" i="16"/>
  <c r="K2036" i="16"/>
  <c r="K2037" i="16"/>
  <c r="K2038" i="16"/>
  <c r="K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K2052" i="16"/>
  <c r="K2053" i="16"/>
  <c r="K2054" i="16"/>
  <c r="K2055" i="16"/>
  <c r="K2056" i="16"/>
  <c r="K2057" i="16"/>
  <c r="K2058" i="16"/>
  <c r="K2059" i="16"/>
  <c r="K2060" i="16"/>
  <c r="K2061" i="16"/>
  <c r="K2062" i="16"/>
  <c r="K2063" i="16"/>
  <c r="K2064" i="16"/>
  <c r="K2065" i="16"/>
  <c r="K2066" i="16"/>
  <c r="K2067" i="16"/>
  <c r="K2068" i="16"/>
  <c r="K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K2090" i="16"/>
  <c r="K2091" i="16"/>
  <c r="K2092" i="16"/>
  <c r="K2093" i="16"/>
  <c r="K2094" i="16"/>
  <c r="K2095" i="16"/>
  <c r="K2096" i="16"/>
  <c r="K2097" i="16"/>
  <c r="K2098" i="16"/>
  <c r="K2099" i="16"/>
  <c r="K2100" i="16"/>
  <c r="K2101" i="16"/>
  <c r="K2102" i="16"/>
  <c r="K2103" i="16"/>
  <c r="K2104" i="16"/>
  <c r="K2105" i="16"/>
  <c r="K2106" i="16"/>
  <c r="K2107" i="16"/>
  <c r="K2108" i="16"/>
  <c r="K2109" i="16"/>
  <c r="K2110" i="16"/>
  <c r="K2111" i="16"/>
  <c r="K2112" i="16"/>
  <c r="K2113" i="16"/>
  <c r="K2114" i="16"/>
  <c r="K2115" i="16"/>
  <c r="K2116" i="16"/>
  <c r="K2117" i="16"/>
  <c r="K2118" i="16"/>
  <c r="K2119" i="16"/>
  <c r="K2120" i="16"/>
  <c r="K2121" i="16"/>
  <c r="K2122" i="16"/>
  <c r="K2123" i="16"/>
  <c r="K2124" i="16"/>
  <c r="K2125" i="16"/>
  <c r="K2126" i="16"/>
  <c r="K2127" i="16"/>
  <c r="K2128" i="16"/>
  <c r="K2129" i="16"/>
  <c r="K2130" i="16"/>
  <c r="K2131" i="16"/>
  <c r="K2132" i="16"/>
  <c r="K2133" i="16"/>
  <c r="K2134" i="16"/>
  <c r="K2135" i="16"/>
  <c r="K2136" i="16"/>
  <c r="K2137" i="16"/>
  <c r="K2138" i="16"/>
  <c r="K2139" i="16"/>
  <c r="K2140" i="16"/>
  <c r="K2141" i="16"/>
  <c r="K2142" i="16"/>
  <c r="K2143" i="16"/>
  <c r="K2144" i="16"/>
  <c r="K2145" i="16"/>
  <c r="K2146" i="16"/>
  <c r="K2147" i="16"/>
  <c r="K2148" i="16"/>
  <c r="K2149" i="16"/>
  <c r="K2150" i="16"/>
  <c r="K2151" i="16"/>
  <c r="K2152" i="16"/>
  <c r="K2153" i="16"/>
  <c r="K2154" i="16"/>
  <c r="K2155" i="16"/>
  <c r="K2156" i="16"/>
  <c r="K2157" i="16"/>
  <c r="K2158" i="16"/>
  <c r="K2159" i="16"/>
  <c r="K2160" i="16"/>
  <c r="K2161" i="16"/>
  <c r="K2162" i="16"/>
  <c r="K2163" i="16"/>
  <c r="K2164" i="16"/>
  <c r="K2165" i="16"/>
  <c r="K2166" i="16"/>
  <c r="K2167" i="16"/>
  <c r="K2168" i="16"/>
  <c r="K2169" i="16"/>
  <c r="K2170" i="16"/>
  <c r="K2171" i="16"/>
  <c r="K2172" i="16"/>
  <c r="K2173" i="16"/>
  <c r="K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K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K2207" i="16"/>
  <c r="K2208" i="16"/>
  <c r="K2209" i="16"/>
  <c r="K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K2225" i="16"/>
  <c r="K2226" i="16"/>
  <c r="K2227" i="16"/>
  <c r="K2228" i="16"/>
  <c r="K2229" i="16"/>
  <c r="K2230" i="16"/>
  <c r="K2231" i="16"/>
  <c r="K2232" i="16"/>
  <c r="K2233" i="16"/>
  <c r="K2234" i="16"/>
  <c r="K2235" i="16"/>
  <c r="K2236" i="16"/>
  <c r="K2237" i="16"/>
  <c r="K2238" i="16"/>
  <c r="K2239" i="16"/>
  <c r="K2240" i="16"/>
  <c r="K2241" i="16"/>
  <c r="K2242" i="16"/>
  <c r="K2243" i="16"/>
  <c r="K2244" i="16"/>
  <c r="K2245" i="16"/>
  <c r="K2246" i="16"/>
  <c r="K2247" i="16"/>
  <c r="K2248" i="16"/>
  <c r="K2249" i="16"/>
  <c r="K2250" i="16"/>
  <c r="K2251" i="16"/>
  <c r="K2252" i="16"/>
  <c r="K2253" i="16"/>
  <c r="K2254" i="16"/>
  <c r="K2255" i="16"/>
  <c r="K2256" i="16"/>
  <c r="K2257" i="16"/>
  <c r="K2258" i="16"/>
  <c r="K2259" i="16"/>
  <c r="K2260" i="16"/>
  <c r="K2261" i="16"/>
  <c r="K2262" i="16"/>
  <c r="K2263" i="16"/>
  <c r="K2264" i="16"/>
  <c r="K2265" i="16"/>
  <c r="K2266" i="16"/>
  <c r="K2267" i="16"/>
  <c r="K2268" i="16"/>
  <c r="K2269" i="16"/>
  <c r="K2270" i="16"/>
  <c r="K2271" i="16"/>
  <c r="K2272" i="16"/>
  <c r="K2273" i="16"/>
  <c r="K2274" i="16"/>
  <c r="K2275" i="16"/>
  <c r="K2276" i="16"/>
  <c r="K2277" i="16"/>
  <c r="K2278" i="16"/>
  <c r="K2279" i="16"/>
  <c r="K2280" i="16"/>
  <c r="K2281" i="16"/>
  <c r="K2282" i="16"/>
  <c r="K2283" i="16"/>
  <c r="K2284" i="16"/>
  <c r="K2285" i="16"/>
  <c r="K2286" i="16"/>
  <c r="K2287" i="16"/>
  <c r="K2288" i="16"/>
  <c r="K2289" i="16"/>
  <c r="K2290" i="16"/>
  <c r="K2291" i="16"/>
  <c r="K2292" i="16"/>
  <c r="K2293" i="16"/>
  <c r="K2294" i="16"/>
  <c r="K2295" i="16"/>
  <c r="K2296" i="16"/>
  <c r="K2297" i="16"/>
  <c r="K2298" i="16"/>
  <c r="K2299" i="16"/>
  <c r="K2300" i="16"/>
  <c r="K2301" i="16"/>
  <c r="K2302" i="16"/>
  <c r="K2303" i="16"/>
  <c r="K2304" i="16"/>
  <c r="K2305" i="16"/>
  <c r="K2306" i="16"/>
  <c r="K2307" i="16"/>
  <c r="K2308" i="16"/>
  <c r="K2309" i="16"/>
  <c r="K2310" i="16"/>
  <c r="K2311" i="16"/>
  <c r="K2312" i="16"/>
  <c r="K2313" i="16"/>
  <c r="K2314" i="16"/>
  <c r="K2315" i="16"/>
  <c r="K2316" i="16"/>
  <c r="K2317" i="16"/>
  <c r="K2318" i="16"/>
  <c r="K2319" i="16"/>
  <c r="K2320" i="16"/>
  <c r="K2321" i="16"/>
  <c r="K2322" i="16"/>
  <c r="K2323" i="16"/>
  <c r="K2324" i="16"/>
  <c r="K2325" i="16"/>
  <c r="K2326" i="16"/>
  <c r="K2327" i="16"/>
  <c r="K2328" i="16"/>
  <c r="K2329" i="16"/>
  <c r="K2330" i="16"/>
  <c r="K2331" i="16"/>
  <c r="K2332" i="16"/>
  <c r="K2333" i="16"/>
  <c r="K2334" i="16"/>
  <c r="K2335" i="16"/>
  <c r="K2336" i="16"/>
  <c r="K2337" i="16"/>
  <c r="K2338" i="16"/>
  <c r="K2339" i="16"/>
  <c r="K2340" i="16"/>
  <c r="K2341" i="16"/>
  <c r="K2342" i="16"/>
  <c r="K2343" i="16"/>
  <c r="K2344" i="16"/>
  <c r="K2345" i="16"/>
  <c r="K2346" i="16"/>
  <c r="K2347" i="16"/>
  <c r="K2348" i="16"/>
  <c r="K2349" i="16"/>
  <c r="K2350" i="16"/>
  <c r="K2351" i="16"/>
  <c r="K2352" i="16"/>
  <c r="K2353" i="16"/>
  <c r="K2354" i="16"/>
  <c r="K2355" i="16"/>
  <c r="K2356" i="16"/>
  <c r="K2357" i="16"/>
  <c r="K2358" i="16"/>
  <c r="K2359" i="16"/>
  <c r="K2360" i="16"/>
  <c r="K2361" i="16"/>
  <c r="K2362" i="16"/>
  <c r="K2363" i="16"/>
  <c r="K2364" i="16"/>
  <c r="K2365" i="16"/>
  <c r="K2366" i="16"/>
  <c r="K2367" i="16"/>
  <c r="K2368" i="16"/>
  <c r="K2369" i="16"/>
  <c r="K2370" i="16"/>
  <c r="K2371" i="16"/>
  <c r="K2372" i="16"/>
  <c r="K2373" i="16"/>
  <c r="K2374" i="16"/>
  <c r="K2375" i="16"/>
  <c r="K2376" i="16"/>
  <c r="K2377" i="16"/>
  <c r="K2378" i="16"/>
  <c r="K2379" i="16"/>
  <c r="K2380" i="16"/>
  <c r="K2381" i="16"/>
  <c r="K2382" i="16"/>
  <c r="K2383" i="16"/>
  <c r="K2384" i="16"/>
  <c r="K2385" i="16"/>
  <c r="K2386" i="16"/>
  <c r="K2387" i="16"/>
  <c r="K2388" i="16"/>
  <c r="K2389" i="16"/>
  <c r="K2390" i="16"/>
  <c r="K2391" i="16"/>
  <c r="K2392" i="16"/>
  <c r="K2393" i="16"/>
  <c r="K2394" i="16"/>
  <c r="K2395" i="16"/>
  <c r="K2396" i="16"/>
  <c r="K2397" i="16"/>
  <c r="K2398" i="16"/>
  <c r="K2399" i="16"/>
  <c r="K2400" i="16"/>
  <c r="K2401" i="16"/>
  <c r="K2402" i="16"/>
  <c r="K2403" i="16"/>
  <c r="K2404" i="16"/>
  <c r="K2405" i="16"/>
  <c r="K2406" i="16"/>
  <c r="K2407" i="16"/>
  <c r="K2408" i="16"/>
  <c r="K2409" i="16"/>
  <c r="K2410" i="16"/>
  <c r="K2411" i="16"/>
  <c r="K2412" i="16"/>
  <c r="K2413" i="16"/>
  <c r="K2414" i="16"/>
  <c r="K2415" i="16"/>
  <c r="K2416" i="16"/>
  <c r="K2417" i="16"/>
  <c r="K2418" i="16"/>
  <c r="K2419" i="16"/>
  <c r="K2420" i="16"/>
  <c r="K2421" i="16"/>
  <c r="K2422" i="16"/>
  <c r="K2423" i="16"/>
  <c r="K2424" i="16"/>
  <c r="K2425" i="16"/>
  <c r="K2426" i="16"/>
  <c r="K2427" i="16"/>
  <c r="K2428" i="16"/>
  <c r="K2429" i="16"/>
  <c r="K2430" i="16"/>
  <c r="K2431" i="16"/>
  <c r="K2432" i="16"/>
  <c r="K2433" i="16"/>
  <c r="K2434" i="16"/>
  <c r="K2435" i="16"/>
  <c r="K2436" i="16"/>
  <c r="K2437" i="16"/>
  <c r="K2438" i="16"/>
  <c r="K2439" i="16"/>
  <c r="K2440" i="16"/>
  <c r="K2441" i="16"/>
  <c r="K2442" i="16"/>
  <c r="K2443" i="16"/>
  <c r="K2444" i="16"/>
  <c r="K2445" i="16"/>
  <c r="K2446" i="16"/>
  <c r="K2447" i="16"/>
  <c r="K2448" i="16"/>
  <c r="K2449" i="16"/>
  <c r="K2450" i="16"/>
  <c r="K2451" i="16"/>
  <c r="K2452" i="16"/>
  <c r="K2453" i="16"/>
  <c r="K2454" i="16"/>
  <c r="K2455" i="16"/>
  <c r="K2456" i="16"/>
  <c r="K2457" i="16"/>
  <c r="K2458" i="16"/>
  <c r="K2459" i="16"/>
  <c r="K2460" i="16"/>
  <c r="K2461" i="16"/>
  <c r="K2462" i="16"/>
  <c r="K2463" i="16"/>
  <c r="K2464" i="16"/>
  <c r="K2465" i="16"/>
  <c r="K2466" i="16"/>
  <c r="K2467" i="16"/>
  <c r="K2468" i="16"/>
  <c r="K2469" i="16"/>
  <c r="K2470" i="16"/>
  <c r="K2471" i="16"/>
  <c r="K2472" i="16"/>
  <c r="K2473" i="16"/>
  <c r="K2474" i="16"/>
  <c r="K2475" i="16"/>
  <c r="K2476" i="16"/>
  <c r="K2477" i="16"/>
  <c r="K2478" i="16"/>
  <c r="K2479" i="16"/>
  <c r="K2480" i="16"/>
  <c r="K2481" i="16"/>
  <c r="K2482" i="16"/>
  <c r="K2483" i="16"/>
  <c r="K2484" i="16"/>
  <c r="K2485" i="16"/>
  <c r="K2486" i="16"/>
  <c r="K2487" i="16"/>
  <c r="K2488" i="16"/>
  <c r="K2489" i="16"/>
  <c r="K2490" i="16"/>
  <c r="K2491" i="16"/>
  <c r="K2492" i="16"/>
  <c r="K2493" i="16"/>
  <c r="K2494" i="16"/>
  <c r="K2495" i="16"/>
  <c r="K2496" i="16"/>
  <c r="K2497" i="16"/>
  <c r="K2498" i="16"/>
  <c r="K2499" i="16"/>
  <c r="K2500" i="16"/>
  <c r="K2501" i="16"/>
  <c r="K2502" i="16"/>
  <c r="K2503" i="16"/>
  <c r="K2504" i="16"/>
  <c r="K2505" i="16"/>
  <c r="K2506" i="16"/>
  <c r="K2507" i="16"/>
  <c r="K2508" i="16"/>
  <c r="K2509" i="16"/>
  <c r="K2510" i="16"/>
  <c r="K2511" i="16"/>
  <c r="K2512" i="16"/>
  <c r="K2513" i="16"/>
  <c r="K2514" i="16"/>
  <c r="K2515" i="16"/>
  <c r="K2516" i="16"/>
  <c r="K2517" i="16"/>
  <c r="K2518" i="16"/>
  <c r="K2519" i="16"/>
  <c r="K2520" i="16"/>
  <c r="K2521" i="16"/>
  <c r="K2522" i="16"/>
  <c r="K2523" i="16"/>
  <c r="K2524" i="16"/>
  <c r="K2525" i="16"/>
  <c r="K2526" i="16"/>
  <c r="K2527" i="16"/>
  <c r="K2528" i="16"/>
  <c r="K2529" i="16"/>
  <c r="K2530" i="16"/>
  <c r="K2531" i="16"/>
  <c r="K2532" i="16"/>
  <c r="K2533" i="16"/>
  <c r="K2534" i="16"/>
  <c r="K2535" i="16"/>
  <c r="K2536" i="16"/>
  <c r="K2537" i="16"/>
  <c r="K2538" i="16"/>
  <c r="K2539" i="16"/>
  <c r="K2540" i="16"/>
  <c r="K2541" i="16"/>
  <c r="K2542" i="16"/>
  <c r="K2543" i="16"/>
  <c r="K2544" i="16"/>
  <c r="K2545" i="16"/>
  <c r="K2546" i="16"/>
  <c r="K2547" i="16"/>
  <c r="K2548" i="16"/>
  <c r="K2549" i="16"/>
  <c r="K2550" i="16"/>
  <c r="K2551" i="16"/>
  <c r="K2552" i="16"/>
  <c r="K2553" i="16"/>
  <c r="K2554" i="16"/>
  <c r="K2555" i="16"/>
  <c r="K2556" i="16"/>
  <c r="K2557" i="16"/>
  <c r="K2558" i="16"/>
  <c r="K2559" i="16"/>
  <c r="K2560" i="16"/>
  <c r="K2561" i="16"/>
  <c r="K2562" i="16"/>
  <c r="K2563" i="16"/>
  <c r="K2564" i="16"/>
  <c r="K2565" i="16"/>
  <c r="K2566" i="16"/>
  <c r="K2567" i="16"/>
  <c r="K2568" i="16"/>
  <c r="K2569" i="16"/>
  <c r="K2570" i="16"/>
  <c r="K2571" i="16"/>
  <c r="K2572" i="16"/>
  <c r="K2573" i="16"/>
  <c r="K2574" i="16"/>
  <c r="K2575" i="16"/>
  <c r="K2576" i="16"/>
  <c r="K2577" i="16"/>
  <c r="K2578" i="16"/>
  <c r="K2579" i="16"/>
  <c r="K2580" i="16"/>
  <c r="K2581" i="16"/>
  <c r="K2582" i="16"/>
  <c r="K2583" i="16"/>
  <c r="K2584" i="16"/>
  <c r="K2585" i="16"/>
  <c r="K2586" i="16"/>
  <c r="K2587" i="16"/>
  <c r="K2588" i="16"/>
  <c r="K2589" i="16"/>
  <c r="K2590" i="16"/>
  <c r="K2591" i="16"/>
  <c r="K2592" i="16"/>
  <c r="K2593" i="16"/>
  <c r="K2594" i="16"/>
  <c r="K2595" i="16"/>
  <c r="K2596" i="16"/>
  <c r="K2597" i="16"/>
  <c r="K2598" i="16"/>
  <c r="K2599" i="16"/>
  <c r="K2600" i="16"/>
  <c r="K2601" i="16"/>
  <c r="K2602" i="16"/>
  <c r="K2603" i="16"/>
  <c r="K2604" i="16"/>
  <c r="K2605" i="16"/>
  <c r="K2606" i="16"/>
  <c r="K2607" i="16"/>
  <c r="K2608" i="16"/>
  <c r="K2609" i="16"/>
  <c r="K2610" i="16"/>
  <c r="K2611" i="16"/>
  <c r="K2612" i="16"/>
  <c r="K2613" i="16"/>
  <c r="K2614" i="16"/>
  <c r="K2615" i="16"/>
  <c r="K2616" i="16"/>
  <c r="K2617" i="16"/>
  <c r="K2618" i="16"/>
  <c r="K2619" i="16"/>
  <c r="K2620" i="16"/>
  <c r="K2621" i="16"/>
  <c r="K2622" i="16"/>
  <c r="K2623" i="16"/>
  <c r="K2624" i="16"/>
  <c r="K2625" i="16"/>
  <c r="K2626" i="16"/>
  <c r="K2627" i="16"/>
  <c r="K2628" i="16"/>
  <c r="K2629" i="16"/>
  <c r="K2630" i="16"/>
  <c r="K2631" i="16"/>
  <c r="K2632" i="16"/>
  <c r="K2633" i="16"/>
  <c r="K2634" i="16"/>
  <c r="K2635" i="16"/>
  <c r="K2636" i="16"/>
  <c r="K2637" i="16"/>
  <c r="K2638" i="16"/>
  <c r="K2639" i="16"/>
  <c r="K2640" i="16"/>
  <c r="K2641" i="16"/>
  <c r="K2642" i="16"/>
  <c r="K2643" i="16"/>
  <c r="K2644" i="16"/>
  <c r="K2645" i="16"/>
  <c r="K2646" i="16"/>
  <c r="K2647" i="16"/>
  <c r="K2648" i="16"/>
  <c r="K2649" i="16"/>
  <c r="K2650" i="16"/>
  <c r="K2651" i="16"/>
  <c r="K2652" i="16"/>
  <c r="K2653" i="16"/>
  <c r="K2654" i="16"/>
  <c r="K2655" i="16"/>
  <c r="K2656" i="16"/>
  <c r="K2657" i="16"/>
  <c r="K2658" i="16"/>
  <c r="K2659" i="16"/>
  <c r="K2660" i="16"/>
  <c r="K2661" i="16"/>
  <c r="K2662" i="16"/>
  <c r="K2663" i="16"/>
  <c r="K2664" i="16"/>
  <c r="K2665" i="16"/>
  <c r="K2666" i="16"/>
  <c r="K2667" i="16"/>
  <c r="K2668" i="16"/>
  <c r="K2669" i="16"/>
  <c r="K2670" i="16"/>
  <c r="K2671" i="16"/>
  <c r="K2672" i="16"/>
  <c r="K2673" i="16"/>
  <c r="K2674" i="16"/>
  <c r="K2675" i="16"/>
  <c r="K2676" i="16"/>
  <c r="K2677" i="16"/>
  <c r="K2678" i="16"/>
  <c r="K2679" i="16"/>
  <c r="K2680" i="16"/>
  <c r="K2681" i="16"/>
  <c r="K2682" i="16"/>
  <c r="K2683" i="16"/>
  <c r="K2684" i="16"/>
  <c r="K2685" i="16"/>
  <c r="K2686" i="16"/>
  <c r="K2687" i="16"/>
  <c r="K2688" i="16"/>
  <c r="K2689" i="16"/>
  <c r="K2690" i="16"/>
  <c r="K2691" i="16"/>
  <c r="K2692" i="16"/>
  <c r="K2693" i="16"/>
  <c r="K2694" i="16"/>
  <c r="K2695" i="16"/>
  <c r="K2696" i="16"/>
  <c r="K2697" i="16"/>
  <c r="K2698" i="16"/>
  <c r="K2699" i="16"/>
  <c r="K2700" i="16"/>
  <c r="K2701" i="16"/>
  <c r="K2702" i="16"/>
  <c r="K2703" i="16"/>
  <c r="K2704" i="16"/>
  <c r="K2705" i="16"/>
  <c r="K2706" i="16"/>
  <c r="K2707" i="16"/>
  <c r="K2708" i="16"/>
  <c r="K2709" i="16"/>
  <c r="K2710" i="16"/>
  <c r="K2711" i="16"/>
  <c r="K2712" i="16"/>
  <c r="K2713" i="16"/>
  <c r="K2714" i="16"/>
  <c r="K2715" i="16"/>
  <c r="K2716" i="16"/>
  <c r="K2717" i="16"/>
  <c r="K2718" i="16"/>
  <c r="K2719" i="16"/>
  <c r="K2720" i="16"/>
  <c r="K2721" i="16"/>
  <c r="K2722" i="16"/>
  <c r="K2723" i="16"/>
  <c r="K2724" i="16"/>
  <c r="K2725" i="16"/>
  <c r="K2726" i="16"/>
  <c r="K2727" i="16"/>
  <c r="K2728" i="16"/>
  <c r="K2729" i="16"/>
  <c r="K2730" i="16"/>
  <c r="K2731" i="16"/>
  <c r="K2732" i="16"/>
  <c r="K2733" i="16"/>
  <c r="K2734" i="16"/>
  <c r="K2735" i="16"/>
  <c r="K2736" i="16"/>
  <c r="K2737" i="16"/>
  <c r="K2738" i="16"/>
  <c r="K2739" i="16"/>
  <c r="K2740" i="16"/>
  <c r="K2741" i="16"/>
  <c r="K2742" i="16"/>
  <c r="K2743" i="16"/>
  <c r="K2744" i="16"/>
  <c r="K2745" i="16"/>
  <c r="K2746" i="16"/>
  <c r="K2747" i="16"/>
  <c r="K2748" i="16"/>
  <c r="K2749" i="16"/>
  <c r="K2750" i="16"/>
  <c r="K2751" i="16"/>
  <c r="K2752" i="16"/>
  <c r="K2753" i="16"/>
  <c r="K2754" i="16"/>
  <c r="K2755" i="16"/>
  <c r="K2756" i="16"/>
  <c r="K2757" i="16"/>
  <c r="K2758" i="16"/>
  <c r="K2759" i="16"/>
  <c r="K2760" i="16"/>
  <c r="K2761" i="16"/>
  <c r="K2762" i="16"/>
  <c r="K2763" i="16"/>
  <c r="K2764" i="16"/>
  <c r="K2765" i="16"/>
  <c r="K2766" i="16"/>
  <c r="K2767" i="16"/>
  <c r="K2768" i="16"/>
  <c r="K2769" i="16"/>
  <c r="K2770" i="16"/>
  <c r="K2771" i="16"/>
  <c r="K2772" i="16"/>
  <c r="K2773" i="16"/>
  <c r="K2774" i="16"/>
  <c r="K2775" i="16"/>
  <c r="K2776" i="16"/>
  <c r="K2777" i="16"/>
  <c r="K2778" i="16"/>
  <c r="K2779" i="16"/>
  <c r="K2780" i="16"/>
  <c r="K2781" i="16"/>
  <c r="K2782" i="16"/>
  <c r="K2783" i="16"/>
  <c r="K2784" i="16"/>
  <c r="K2785" i="16"/>
  <c r="K2786" i="16"/>
  <c r="K2787" i="16"/>
  <c r="K2788" i="16"/>
  <c r="K2789" i="16"/>
  <c r="K2790" i="16"/>
  <c r="K2791" i="16"/>
  <c r="K2792" i="16"/>
  <c r="K2793" i="16"/>
  <c r="K2794" i="16"/>
  <c r="K2795" i="16"/>
  <c r="K2796" i="16"/>
  <c r="K2797" i="16"/>
  <c r="K2798" i="16"/>
  <c r="K2799" i="16"/>
  <c r="K2800" i="16"/>
  <c r="K2801" i="16"/>
  <c r="K2802" i="16"/>
  <c r="K2803" i="16"/>
  <c r="K2804" i="16"/>
  <c r="K2805" i="16"/>
  <c r="K2806" i="16"/>
  <c r="K2807" i="16"/>
  <c r="K2808" i="16"/>
  <c r="K2809" i="16"/>
  <c r="K2810" i="16"/>
  <c r="K2811" i="16"/>
  <c r="K2812" i="16"/>
  <c r="K2813" i="16"/>
  <c r="K2814" i="16"/>
  <c r="K2815" i="16"/>
  <c r="K2816" i="16"/>
  <c r="K2817" i="16"/>
  <c r="K2818" i="16"/>
  <c r="K2819" i="16"/>
  <c r="K2820" i="16"/>
  <c r="K2821" i="16"/>
  <c r="K2822" i="16"/>
  <c r="K2823" i="16"/>
  <c r="K2824" i="16"/>
  <c r="K2825" i="16"/>
  <c r="K2826" i="16"/>
  <c r="K2827" i="16"/>
  <c r="K2828" i="16"/>
  <c r="K2829" i="16"/>
  <c r="K2830" i="16"/>
  <c r="K2831" i="16"/>
  <c r="K2832" i="16"/>
  <c r="K2833" i="16"/>
  <c r="K2834" i="16"/>
  <c r="K2835" i="16"/>
  <c r="K2836" i="16"/>
  <c r="K2837" i="16"/>
  <c r="K2838" i="16"/>
  <c r="K2839" i="16"/>
  <c r="K2840" i="16"/>
  <c r="K2841" i="16"/>
  <c r="K2842" i="16"/>
  <c r="K2843" i="16"/>
  <c r="K2844" i="16"/>
  <c r="K2845" i="16"/>
  <c r="K2846" i="16"/>
  <c r="K2847" i="16"/>
  <c r="K2848" i="16"/>
  <c r="K2849" i="16"/>
  <c r="K2850" i="16"/>
  <c r="K2851" i="16"/>
  <c r="K2852" i="16"/>
  <c r="K2853" i="16"/>
  <c r="K2854" i="16"/>
  <c r="K2855" i="16"/>
  <c r="K2856" i="16"/>
  <c r="K2857" i="16"/>
  <c r="K2858" i="16"/>
  <c r="K2859" i="16"/>
  <c r="K2860" i="16"/>
  <c r="K2861" i="16"/>
  <c r="K2862" i="16"/>
  <c r="K2863" i="16"/>
  <c r="K2864" i="16"/>
  <c r="K2865" i="16"/>
  <c r="K2866" i="16"/>
  <c r="K2867" i="16"/>
  <c r="K2868" i="16"/>
  <c r="K2869" i="16"/>
  <c r="K2870" i="16"/>
  <c r="K2871" i="16"/>
  <c r="K2872" i="16"/>
  <c r="K2873" i="16"/>
  <c r="K2874" i="16"/>
  <c r="K2875" i="16"/>
  <c r="K2876" i="16"/>
  <c r="K2877" i="16"/>
  <c r="K2878" i="16"/>
  <c r="K2879" i="16"/>
  <c r="K2880" i="16"/>
  <c r="K2881" i="16"/>
  <c r="K2882" i="16"/>
  <c r="K2883" i="16"/>
  <c r="K2884" i="16"/>
  <c r="K2885" i="16"/>
  <c r="K2886" i="16"/>
  <c r="K2887" i="16"/>
  <c r="K2888" i="16"/>
  <c r="K2889" i="16"/>
  <c r="K2890" i="16"/>
  <c r="K2891" i="16"/>
  <c r="K2892" i="16"/>
  <c r="K2893" i="16"/>
  <c r="K2894" i="16"/>
  <c r="K2895" i="16"/>
  <c r="K2896" i="16"/>
  <c r="K2897" i="16"/>
  <c r="K2898" i="16"/>
  <c r="K2899" i="16"/>
  <c r="K2900" i="16"/>
  <c r="K2901" i="16"/>
  <c r="K2902" i="16"/>
  <c r="K2903" i="16"/>
  <c r="K2904" i="16"/>
  <c r="K2905" i="16"/>
  <c r="K2906" i="16"/>
  <c r="K2907" i="16"/>
  <c r="K2908" i="16"/>
  <c r="K2909" i="16"/>
  <c r="K2910" i="16"/>
  <c r="K2911" i="16"/>
  <c r="K2912" i="16"/>
  <c r="K2913" i="16"/>
  <c r="K2914" i="16"/>
  <c r="K2915" i="16"/>
  <c r="K2916" i="16"/>
  <c r="K2917" i="16"/>
  <c r="K2918" i="16"/>
  <c r="K2919" i="16"/>
  <c r="K2920" i="16"/>
  <c r="K2921" i="16"/>
  <c r="K2922" i="16"/>
  <c r="K2923" i="16"/>
  <c r="K2924" i="16"/>
  <c r="K2925" i="16"/>
  <c r="K2926" i="16"/>
  <c r="K2927" i="16"/>
  <c r="K2928" i="16"/>
  <c r="K2929" i="16"/>
  <c r="K2930" i="16"/>
  <c r="K2931" i="16"/>
  <c r="K2932" i="16"/>
  <c r="K2933" i="16"/>
  <c r="K2934" i="16"/>
  <c r="K2935" i="16"/>
  <c r="K2936" i="16"/>
  <c r="K2937" i="16"/>
  <c r="K2938" i="16"/>
  <c r="K2939" i="16"/>
  <c r="K2940" i="16"/>
  <c r="K2941" i="16"/>
  <c r="K2942" i="16"/>
  <c r="K2943" i="16"/>
  <c r="K2944" i="16"/>
  <c r="K2945" i="16"/>
  <c r="K2946" i="16"/>
  <c r="K2947" i="16"/>
  <c r="K2948" i="16"/>
  <c r="K2949" i="16"/>
  <c r="K2950" i="16"/>
  <c r="K2951" i="16"/>
  <c r="K2952" i="16"/>
  <c r="K2953" i="16"/>
  <c r="K2954" i="16"/>
  <c r="K2955" i="16"/>
  <c r="K2956" i="16"/>
  <c r="K2957" i="16"/>
  <c r="K2958" i="16"/>
  <c r="K2959" i="16"/>
  <c r="K2960" i="16"/>
  <c r="K2961" i="16"/>
  <c r="K2962" i="16"/>
  <c r="K2963" i="16"/>
  <c r="K2964" i="16"/>
  <c r="K2965" i="16"/>
  <c r="K2966" i="16"/>
  <c r="K2967" i="16"/>
  <c r="K2968" i="16"/>
  <c r="K2969" i="16"/>
  <c r="K2970" i="16"/>
  <c r="K2971" i="16"/>
  <c r="K2972" i="16"/>
  <c r="K2973" i="16"/>
  <c r="K2974" i="16"/>
  <c r="K2975" i="16"/>
  <c r="K2976" i="16"/>
  <c r="K2977" i="16"/>
  <c r="K2978" i="16"/>
  <c r="K2979" i="16"/>
  <c r="K2980" i="16"/>
  <c r="K2981" i="16"/>
  <c r="K2982" i="16"/>
  <c r="K2983" i="16"/>
  <c r="K2984" i="16"/>
  <c r="K2985" i="16"/>
  <c r="K2986" i="16"/>
  <c r="K2987" i="16"/>
  <c r="K2988" i="16"/>
  <c r="K2989" i="16"/>
  <c r="K2990" i="16"/>
  <c r="K2991" i="16"/>
  <c r="K2992" i="16"/>
  <c r="K2993" i="16"/>
  <c r="K2994" i="16"/>
  <c r="K2995" i="16"/>
  <c r="K2996" i="16"/>
  <c r="K2997" i="16"/>
  <c r="K2998" i="16"/>
  <c r="K2999" i="16"/>
  <c r="K3000" i="16"/>
  <c r="K3001" i="16"/>
  <c r="K3002" i="16"/>
  <c r="K3003" i="16"/>
  <c r="K3004" i="16"/>
  <c r="K3005" i="16"/>
  <c r="K3006" i="16"/>
  <c r="K3007" i="16"/>
  <c r="K3008" i="16"/>
  <c r="K3009" i="16"/>
  <c r="K3010" i="16"/>
  <c r="K3011" i="16"/>
  <c r="K3012" i="16"/>
  <c r="K3013" i="16"/>
  <c r="K3014" i="16"/>
  <c r="K3015" i="16"/>
  <c r="K3016" i="16"/>
  <c r="K3017" i="16"/>
  <c r="K3018" i="16"/>
  <c r="K3019" i="16"/>
  <c r="K3020" i="16"/>
  <c r="K3021" i="16"/>
  <c r="K3022" i="16"/>
  <c r="K3023" i="16"/>
  <c r="K3024" i="16"/>
  <c r="K3025" i="16"/>
  <c r="K3026" i="16"/>
  <c r="K3027" i="16"/>
  <c r="K3028" i="16"/>
  <c r="K3029" i="16"/>
  <c r="K3030" i="16"/>
  <c r="K3031" i="16"/>
  <c r="K3032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H1617" i="16"/>
  <c r="H1618" i="16"/>
  <c r="H1619" i="16"/>
  <c r="H1620" i="16"/>
  <c r="H1621" i="16"/>
  <c r="H1622" i="16"/>
  <c r="H1623" i="16"/>
  <c r="H1624" i="16"/>
  <c r="H1625" i="16"/>
  <c r="H1626" i="16"/>
  <c r="H1627" i="16"/>
  <c r="H1628" i="16"/>
  <c r="H1629" i="16"/>
  <c r="H1630" i="16"/>
  <c r="H1631" i="16"/>
  <c r="H1632" i="16"/>
  <c r="H1633" i="16"/>
  <c r="H1634" i="16"/>
  <c r="H1635" i="16"/>
  <c r="H1636" i="16"/>
  <c r="H1637" i="16"/>
  <c r="H1638" i="16"/>
  <c r="H1639" i="16"/>
  <c r="H1640" i="16"/>
  <c r="H1641" i="16"/>
  <c r="H1642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55" i="16"/>
  <c r="H1656" i="16"/>
  <c r="H1657" i="16"/>
  <c r="H1658" i="16"/>
  <c r="H1659" i="16"/>
  <c r="H1660" i="16"/>
  <c r="H1661" i="16"/>
  <c r="H1662" i="16"/>
  <c r="H1663" i="16"/>
  <c r="H1664" i="16"/>
  <c r="H1665" i="16"/>
  <c r="H1666" i="16"/>
  <c r="H1667" i="16"/>
  <c r="H1668" i="16"/>
  <c r="H1669" i="16"/>
  <c r="H1670" i="16"/>
  <c r="H1671" i="16"/>
  <c r="H1672" i="16"/>
  <c r="H1673" i="16"/>
  <c r="H1674" i="16"/>
  <c r="H1675" i="16"/>
  <c r="H1676" i="16"/>
  <c r="H1677" i="16"/>
  <c r="H1678" i="16"/>
  <c r="H1679" i="16"/>
  <c r="H1680" i="16"/>
  <c r="H1681" i="16"/>
  <c r="H1682" i="16"/>
  <c r="H1683" i="16"/>
  <c r="H1684" i="16"/>
  <c r="H1685" i="16"/>
  <c r="H1686" i="16"/>
  <c r="H1687" i="16"/>
  <c r="H1688" i="16"/>
  <c r="H1689" i="16"/>
  <c r="H1690" i="16"/>
  <c r="H1691" i="16"/>
  <c r="H1692" i="16"/>
  <c r="H1693" i="16"/>
  <c r="H1694" i="16"/>
  <c r="H1695" i="16"/>
  <c r="H1696" i="16"/>
  <c r="H1697" i="16"/>
  <c r="H1698" i="16"/>
  <c r="H1699" i="16"/>
  <c r="H1700" i="16"/>
  <c r="H1701" i="16"/>
  <c r="H1702" i="16"/>
  <c r="H1703" i="16"/>
  <c r="H1704" i="16"/>
  <c r="H1705" i="16"/>
  <c r="H1706" i="16"/>
  <c r="H1707" i="16"/>
  <c r="H1708" i="16"/>
  <c r="H1709" i="16"/>
  <c r="H1710" i="16"/>
  <c r="H1711" i="16"/>
  <c r="H1712" i="16"/>
  <c r="H1713" i="16"/>
  <c r="H1714" i="16"/>
  <c r="H1715" i="16"/>
  <c r="H1716" i="16"/>
  <c r="H1717" i="16"/>
  <c r="H1718" i="16"/>
  <c r="H1719" i="16"/>
  <c r="H1720" i="16"/>
  <c r="H1721" i="16"/>
  <c r="H1722" i="16"/>
  <c r="H1723" i="16"/>
  <c r="H1724" i="16"/>
  <c r="H1725" i="16"/>
  <c r="H1726" i="16"/>
  <c r="H1727" i="16"/>
  <c r="H1728" i="16"/>
  <c r="H1729" i="16"/>
  <c r="H1730" i="16"/>
  <c r="H1731" i="16"/>
  <c r="H1732" i="16"/>
  <c r="H1733" i="16"/>
  <c r="H1734" i="16"/>
  <c r="H1735" i="16"/>
  <c r="H1736" i="16"/>
  <c r="H1737" i="16"/>
  <c r="H1738" i="16"/>
  <c r="H1739" i="16"/>
  <c r="H1740" i="16"/>
  <c r="H1741" i="16"/>
  <c r="H1742" i="16"/>
  <c r="H1743" i="16"/>
  <c r="H1744" i="16"/>
  <c r="H1745" i="16"/>
  <c r="H1746" i="16"/>
  <c r="H1747" i="16"/>
  <c r="H1748" i="16"/>
  <c r="H1749" i="16"/>
  <c r="H1750" i="16"/>
  <c r="H1751" i="16"/>
  <c r="H1752" i="16"/>
  <c r="H1753" i="16"/>
  <c r="H1754" i="16"/>
  <c r="H1755" i="16"/>
  <c r="H1756" i="16"/>
  <c r="H1757" i="16"/>
  <c r="H1758" i="16"/>
  <c r="H1759" i="16"/>
  <c r="H1760" i="16"/>
  <c r="H1761" i="16"/>
  <c r="H1762" i="16"/>
  <c r="H1763" i="16"/>
  <c r="H1764" i="16"/>
  <c r="H1765" i="16"/>
  <c r="H1766" i="16"/>
  <c r="H1767" i="16"/>
  <c r="H1768" i="16"/>
  <c r="H1769" i="16"/>
  <c r="H1770" i="16"/>
  <c r="H1771" i="16"/>
  <c r="H1772" i="16"/>
  <c r="H1773" i="16"/>
  <c r="H1774" i="16"/>
  <c r="H1775" i="16"/>
  <c r="H1776" i="16"/>
  <c r="H1777" i="16"/>
  <c r="H1778" i="16"/>
  <c r="H1779" i="16"/>
  <c r="H1780" i="16"/>
  <c r="H1781" i="16"/>
  <c r="H1782" i="16"/>
  <c r="H1783" i="16"/>
  <c r="H1784" i="16"/>
  <c r="H1785" i="16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0" i="16"/>
  <c r="H1801" i="16"/>
  <c r="H1802" i="16"/>
  <c r="H1803" i="16"/>
  <c r="H1804" i="16"/>
  <c r="H1805" i="16"/>
  <c r="H1806" i="16"/>
  <c r="H1807" i="16"/>
  <c r="H1808" i="16"/>
  <c r="H1809" i="16"/>
  <c r="H1810" i="16"/>
  <c r="H1811" i="16"/>
  <c r="H1812" i="16"/>
  <c r="H1813" i="16"/>
  <c r="H1814" i="16"/>
  <c r="H1815" i="16"/>
  <c r="H1816" i="16"/>
  <c r="H1817" i="16"/>
  <c r="H1818" i="16"/>
  <c r="H1819" i="16"/>
  <c r="H1820" i="16"/>
  <c r="H1821" i="16"/>
  <c r="H1822" i="16"/>
  <c r="H1823" i="16"/>
  <c r="H1824" i="16"/>
  <c r="H1825" i="16"/>
  <c r="H1826" i="16"/>
  <c r="H1827" i="16"/>
  <c r="H1828" i="16"/>
  <c r="H1829" i="16"/>
  <c r="H1830" i="16"/>
  <c r="H1831" i="16"/>
  <c r="H1832" i="16"/>
  <c r="H1833" i="16"/>
  <c r="H1834" i="16"/>
  <c r="H1835" i="16"/>
  <c r="H1836" i="16"/>
  <c r="H1837" i="16"/>
  <c r="H1838" i="16"/>
  <c r="H1839" i="16"/>
  <c r="H1840" i="16"/>
  <c r="H1841" i="16"/>
  <c r="H1842" i="16"/>
  <c r="H1843" i="16"/>
  <c r="H1844" i="16"/>
  <c r="H1845" i="16"/>
  <c r="H1846" i="16"/>
  <c r="H1847" i="16"/>
  <c r="H1848" i="16"/>
  <c r="H1849" i="16"/>
  <c r="H1850" i="16"/>
  <c r="H1851" i="16"/>
  <c r="H1852" i="16"/>
  <c r="H1853" i="16"/>
  <c r="H1854" i="16"/>
  <c r="H1855" i="16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79" i="16"/>
  <c r="H1880" i="16"/>
  <c r="H1881" i="16"/>
  <c r="H1882" i="16"/>
  <c r="H1883" i="16"/>
  <c r="H1884" i="16"/>
  <c r="H1885" i="16"/>
  <c r="H1886" i="16"/>
  <c r="H1887" i="16"/>
  <c r="H1888" i="16"/>
  <c r="H1889" i="16"/>
  <c r="H1890" i="16"/>
  <c r="H1891" i="16"/>
  <c r="H1892" i="16"/>
  <c r="H1893" i="16"/>
  <c r="H1894" i="16"/>
  <c r="H1895" i="16"/>
  <c r="H1896" i="16"/>
  <c r="H1897" i="16"/>
  <c r="H1898" i="16"/>
  <c r="H1899" i="16"/>
  <c r="H1900" i="16"/>
  <c r="H1901" i="16"/>
  <c r="H1902" i="16"/>
  <c r="H1903" i="16"/>
  <c r="H1904" i="16"/>
  <c r="H1905" i="16"/>
  <c r="H1906" i="16"/>
  <c r="H1907" i="16"/>
  <c r="H1908" i="16"/>
  <c r="H1909" i="16"/>
  <c r="H1910" i="16"/>
  <c r="H1911" i="16"/>
  <c r="H1912" i="16"/>
  <c r="H1913" i="16"/>
  <c r="H1914" i="16"/>
  <c r="H1915" i="16"/>
  <c r="H1916" i="16"/>
  <c r="H1917" i="16"/>
  <c r="H1918" i="16"/>
  <c r="H1919" i="16"/>
  <c r="H1920" i="16"/>
  <c r="H1921" i="16"/>
  <c r="H1922" i="16"/>
  <c r="H1923" i="16"/>
  <c r="H1924" i="16"/>
  <c r="H1925" i="16"/>
  <c r="H1926" i="16"/>
  <c r="H1927" i="16"/>
  <c r="H1928" i="16"/>
  <c r="H1929" i="16"/>
  <c r="H1930" i="16"/>
  <c r="H1931" i="16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0" i="16"/>
  <c r="H1951" i="16"/>
  <c r="H1952" i="16"/>
  <c r="H1953" i="16"/>
  <c r="H1954" i="16"/>
  <c r="H1955" i="16"/>
  <c r="H1956" i="16"/>
  <c r="H1957" i="16"/>
  <c r="H1958" i="16"/>
  <c r="H1959" i="16"/>
  <c r="H1960" i="16"/>
  <c r="H1961" i="16"/>
  <c r="H1962" i="16"/>
  <c r="H1963" i="16"/>
  <c r="H1964" i="16"/>
  <c r="H1965" i="16"/>
  <c r="H1966" i="16"/>
  <c r="H1967" i="16"/>
  <c r="H1968" i="16"/>
  <c r="H1969" i="16"/>
  <c r="H1970" i="16"/>
  <c r="H1971" i="16"/>
  <c r="H1972" i="16"/>
  <c r="H1973" i="16"/>
  <c r="H1974" i="16"/>
  <c r="H1975" i="16"/>
  <c r="H1976" i="16"/>
  <c r="H1977" i="16"/>
  <c r="H1978" i="16"/>
  <c r="H1979" i="16"/>
  <c r="H1980" i="16"/>
  <c r="H1981" i="16"/>
  <c r="H1982" i="16"/>
  <c r="H1983" i="16"/>
  <c r="H1984" i="16"/>
  <c r="H1985" i="16"/>
  <c r="H1986" i="16"/>
  <c r="H1987" i="16"/>
  <c r="H1988" i="16"/>
  <c r="H1989" i="16"/>
  <c r="H1990" i="16"/>
  <c r="H1991" i="16"/>
  <c r="H1992" i="16"/>
  <c r="H1993" i="16"/>
  <c r="H1994" i="16"/>
  <c r="H1995" i="16"/>
  <c r="H1996" i="16"/>
  <c r="H1997" i="16"/>
  <c r="H1998" i="16"/>
  <c r="H1999" i="16"/>
  <c r="H2000" i="16"/>
  <c r="H2001" i="16"/>
  <c r="H2002" i="16"/>
  <c r="H2003" i="16"/>
  <c r="H2004" i="16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2" i="16"/>
  <c r="H2023" i="16"/>
  <c r="H2024" i="16"/>
  <c r="H2025" i="16"/>
  <c r="H2026" i="16"/>
  <c r="H2027" i="16"/>
  <c r="H2028" i="16"/>
  <c r="H2029" i="16"/>
  <c r="H2030" i="16"/>
  <c r="H2031" i="16"/>
  <c r="H2032" i="16"/>
  <c r="H2033" i="16"/>
  <c r="H2034" i="16"/>
  <c r="H2035" i="16"/>
  <c r="H2036" i="16"/>
  <c r="H2037" i="16"/>
  <c r="H2038" i="16"/>
  <c r="H2039" i="16"/>
  <c r="H2040" i="16"/>
  <c r="H2041" i="16"/>
  <c r="H2042" i="16"/>
  <c r="H2043" i="16"/>
  <c r="H2044" i="16"/>
  <c r="H2045" i="16"/>
  <c r="H2046" i="16"/>
  <c r="H2047" i="16"/>
  <c r="H2048" i="16"/>
  <c r="H2049" i="16"/>
  <c r="H2050" i="16"/>
  <c r="H2051" i="16"/>
  <c r="H2052" i="16"/>
  <c r="H2053" i="16"/>
  <c r="H2054" i="16"/>
  <c r="H2055" i="16"/>
  <c r="H2056" i="16"/>
  <c r="H2057" i="16"/>
  <c r="H2058" i="16"/>
  <c r="H2059" i="16"/>
  <c r="H2060" i="16"/>
  <c r="H2061" i="16"/>
  <c r="H2062" i="16"/>
  <c r="H2063" i="16"/>
  <c r="H2064" i="16"/>
  <c r="H2065" i="16"/>
  <c r="H2066" i="16"/>
  <c r="H2067" i="16"/>
  <c r="H2068" i="16"/>
  <c r="H2069" i="16"/>
  <c r="H2070" i="16"/>
  <c r="H2071" i="16"/>
  <c r="H2072" i="16"/>
  <c r="H2073" i="16"/>
  <c r="H2074" i="16"/>
  <c r="H2075" i="16"/>
  <c r="H2076" i="16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094" i="16"/>
  <c r="H2095" i="16"/>
  <c r="H2096" i="16"/>
  <c r="H2097" i="16"/>
  <c r="H2098" i="16"/>
  <c r="H2099" i="16"/>
  <c r="H2100" i="16"/>
  <c r="H2101" i="16"/>
  <c r="H2102" i="16"/>
  <c r="H2103" i="16"/>
  <c r="H2104" i="16"/>
  <c r="H2105" i="16"/>
  <c r="H2106" i="16"/>
  <c r="H2107" i="16"/>
  <c r="H2108" i="16"/>
  <c r="H2109" i="16"/>
  <c r="H2110" i="16"/>
  <c r="H2111" i="16"/>
  <c r="H2112" i="16"/>
  <c r="H2113" i="16"/>
  <c r="H2114" i="16"/>
  <c r="H2115" i="16"/>
  <c r="H2116" i="16"/>
  <c r="H2117" i="16"/>
  <c r="H2118" i="16"/>
  <c r="H2119" i="16"/>
  <c r="H2120" i="16"/>
  <c r="H2121" i="16"/>
  <c r="H2122" i="16"/>
  <c r="H2123" i="16"/>
  <c r="H2124" i="16"/>
  <c r="H2125" i="16"/>
  <c r="H2126" i="16"/>
  <c r="H2127" i="16"/>
  <c r="H2128" i="16"/>
  <c r="H2129" i="16"/>
  <c r="H2130" i="16"/>
  <c r="H2131" i="16"/>
  <c r="H2132" i="16"/>
  <c r="H2133" i="16"/>
  <c r="H2134" i="16"/>
  <c r="H2135" i="16"/>
  <c r="H2136" i="16"/>
  <c r="H2137" i="16"/>
  <c r="H2138" i="16"/>
  <c r="H2139" i="16"/>
  <c r="H2140" i="16"/>
  <c r="H2141" i="16"/>
  <c r="H2142" i="16"/>
  <c r="H2143" i="16"/>
  <c r="H2144" i="16"/>
  <c r="H2145" i="16"/>
  <c r="H2146" i="16"/>
  <c r="H2147" i="16"/>
  <c r="H2148" i="16"/>
  <c r="H2149" i="16"/>
  <c r="H2150" i="16"/>
  <c r="H2151" i="16"/>
  <c r="H2152" i="16"/>
  <c r="H2153" i="16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66" i="16"/>
  <c r="H2167" i="16"/>
  <c r="H2168" i="16"/>
  <c r="H2169" i="16"/>
  <c r="H2170" i="16"/>
  <c r="H2171" i="16"/>
  <c r="H2172" i="16"/>
  <c r="H2173" i="16"/>
  <c r="H2174" i="16"/>
  <c r="H2175" i="16"/>
  <c r="H2176" i="16"/>
  <c r="H2177" i="16"/>
  <c r="H2178" i="16"/>
  <c r="H2179" i="16"/>
  <c r="H2180" i="16"/>
  <c r="H2181" i="16"/>
  <c r="H2182" i="16"/>
  <c r="H2183" i="16"/>
  <c r="H2184" i="16"/>
  <c r="H2185" i="16"/>
  <c r="H2186" i="16"/>
  <c r="H2187" i="16"/>
  <c r="H2188" i="16"/>
  <c r="H2189" i="16"/>
  <c r="H2190" i="16"/>
  <c r="H2191" i="16"/>
  <c r="H2192" i="16"/>
  <c r="H2193" i="16"/>
  <c r="H2194" i="16"/>
  <c r="H2195" i="16"/>
  <c r="H2196" i="16"/>
  <c r="H2197" i="16"/>
  <c r="H2198" i="16"/>
  <c r="H2199" i="16"/>
  <c r="H2200" i="16"/>
  <c r="H2201" i="16"/>
  <c r="H2202" i="16"/>
  <c r="H2203" i="16"/>
  <c r="H2204" i="16"/>
  <c r="H2205" i="16"/>
  <c r="H2206" i="16"/>
  <c r="H2207" i="16"/>
  <c r="H2208" i="16"/>
  <c r="H2209" i="16"/>
  <c r="H2210" i="16"/>
  <c r="H2211" i="16"/>
  <c r="H2212" i="16"/>
  <c r="H2213" i="16"/>
  <c r="H2214" i="16"/>
  <c r="H2215" i="16"/>
  <c r="H2216" i="16"/>
  <c r="H2217" i="16"/>
  <c r="H2218" i="16"/>
  <c r="H2219" i="16"/>
  <c r="H2220" i="16"/>
  <c r="H2221" i="16"/>
  <c r="H2222" i="16"/>
  <c r="H2223" i="16"/>
  <c r="H2224" i="16"/>
  <c r="H2225" i="16"/>
  <c r="H2226" i="16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39" i="16"/>
  <c r="H2240" i="16"/>
  <c r="H2241" i="16"/>
  <c r="H2242" i="16"/>
  <c r="H2243" i="16"/>
  <c r="H2244" i="16"/>
  <c r="H2245" i="16"/>
  <c r="H2246" i="16"/>
  <c r="H2247" i="16"/>
  <c r="H2248" i="16"/>
  <c r="H2249" i="16"/>
  <c r="H2250" i="16"/>
  <c r="H2251" i="16"/>
  <c r="H2252" i="16"/>
  <c r="H2253" i="16"/>
  <c r="H2254" i="16"/>
  <c r="H2255" i="16"/>
  <c r="H2256" i="16"/>
  <c r="H2257" i="16"/>
  <c r="H2258" i="16"/>
  <c r="H2259" i="16"/>
  <c r="H2260" i="16"/>
  <c r="H2261" i="16"/>
  <c r="H2262" i="16"/>
  <c r="H2263" i="16"/>
  <c r="H2264" i="16"/>
  <c r="H2265" i="16"/>
  <c r="H2266" i="16"/>
  <c r="H2267" i="16"/>
  <c r="H2268" i="16"/>
  <c r="H2269" i="16"/>
  <c r="H2270" i="16"/>
  <c r="H2271" i="16"/>
  <c r="H2272" i="16"/>
  <c r="H2273" i="16"/>
  <c r="H2274" i="16"/>
  <c r="H2275" i="16"/>
  <c r="H2276" i="16"/>
  <c r="H2277" i="16"/>
  <c r="H2278" i="16"/>
  <c r="H2279" i="16"/>
  <c r="H2280" i="16"/>
  <c r="H2281" i="16"/>
  <c r="H2282" i="16"/>
  <c r="H2283" i="16"/>
  <c r="H2284" i="16"/>
  <c r="H2285" i="16"/>
  <c r="H2286" i="16"/>
  <c r="H2287" i="16"/>
  <c r="H2288" i="16"/>
  <c r="H2289" i="16"/>
  <c r="H2290" i="16"/>
  <c r="H2291" i="16"/>
  <c r="H2292" i="16"/>
  <c r="H2293" i="16"/>
  <c r="H2294" i="16"/>
  <c r="H2295" i="16"/>
  <c r="H2296" i="16"/>
  <c r="H2297" i="16"/>
  <c r="H2298" i="16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1" i="16"/>
  <c r="H2312" i="16"/>
  <c r="H2313" i="16"/>
  <c r="H2314" i="16"/>
  <c r="H2315" i="16"/>
  <c r="H2316" i="16"/>
  <c r="H2317" i="16"/>
  <c r="H2318" i="16"/>
  <c r="H2319" i="16"/>
  <c r="H2320" i="16"/>
  <c r="H2321" i="16"/>
  <c r="H2322" i="16"/>
  <c r="H2323" i="16"/>
  <c r="H2324" i="16"/>
  <c r="H2325" i="16"/>
  <c r="H2326" i="16"/>
  <c r="H2327" i="16"/>
  <c r="H2328" i="16"/>
  <c r="H2329" i="16"/>
  <c r="H2330" i="16"/>
  <c r="H2331" i="16"/>
  <c r="H2332" i="16"/>
  <c r="H2333" i="16"/>
  <c r="H2334" i="16"/>
  <c r="H2335" i="16"/>
  <c r="H2336" i="16"/>
  <c r="H2337" i="16"/>
  <c r="H2338" i="16"/>
  <c r="H2339" i="16"/>
  <c r="H2340" i="16"/>
  <c r="H2341" i="16"/>
  <c r="H2342" i="16"/>
  <c r="H2343" i="16"/>
  <c r="H2344" i="16"/>
  <c r="H2345" i="16"/>
  <c r="H2346" i="16"/>
  <c r="H2347" i="16"/>
  <c r="H2348" i="16"/>
  <c r="H2349" i="16"/>
  <c r="H2350" i="16"/>
  <c r="H2351" i="16"/>
  <c r="H2352" i="16"/>
  <c r="H2353" i="16"/>
  <c r="H2354" i="16"/>
  <c r="H2355" i="16"/>
  <c r="H2356" i="16"/>
  <c r="H2357" i="16"/>
  <c r="H2358" i="16"/>
  <c r="H2359" i="16"/>
  <c r="H2360" i="16"/>
  <c r="H2361" i="16"/>
  <c r="H2362" i="16"/>
  <c r="H2363" i="16"/>
  <c r="H2364" i="16"/>
  <c r="H2365" i="16"/>
  <c r="H2366" i="16"/>
  <c r="H2367" i="16"/>
  <c r="H2368" i="16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1" i="16"/>
  <c r="H2382" i="16"/>
  <c r="H2383" i="16"/>
  <c r="H2384" i="16"/>
  <c r="H2385" i="16"/>
  <c r="H2386" i="16"/>
  <c r="H2387" i="16"/>
  <c r="H2388" i="16"/>
  <c r="H2389" i="16"/>
  <c r="H2390" i="16"/>
  <c r="H2391" i="16"/>
  <c r="H2392" i="16"/>
  <c r="H2393" i="16"/>
  <c r="H2394" i="16"/>
  <c r="H2395" i="16"/>
  <c r="H2396" i="16"/>
  <c r="H2397" i="16"/>
  <c r="H2398" i="16"/>
  <c r="H2399" i="16"/>
  <c r="H2400" i="16"/>
  <c r="H2401" i="16"/>
  <c r="H2402" i="16"/>
  <c r="H2403" i="16"/>
  <c r="H2404" i="16"/>
  <c r="H2405" i="16"/>
  <c r="H2406" i="16"/>
  <c r="H2407" i="16"/>
  <c r="H2408" i="16"/>
  <c r="H2409" i="16"/>
  <c r="H2410" i="16"/>
  <c r="H2411" i="16"/>
  <c r="H2412" i="16"/>
  <c r="H2413" i="16"/>
  <c r="H2414" i="16"/>
  <c r="H2415" i="16"/>
  <c r="H2416" i="16"/>
  <c r="H2417" i="16"/>
  <c r="H2418" i="16"/>
  <c r="H2419" i="16"/>
  <c r="H2420" i="16"/>
  <c r="H2421" i="16"/>
  <c r="H2422" i="16"/>
  <c r="H2423" i="16"/>
  <c r="H2424" i="16"/>
  <c r="H2425" i="16"/>
  <c r="H2426" i="16"/>
  <c r="H2427" i="16"/>
  <c r="H2428" i="16"/>
  <c r="H2429" i="16"/>
  <c r="H2430" i="16"/>
  <c r="H2431" i="16"/>
  <c r="H2432" i="16"/>
  <c r="H2433" i="16"/>
  <c r="H2434" i="16"/>
  <c r="H2435" i="16"/>
  <c r="H2436" i="16"/>
  <c r="H2437" i="16"/>
  <c r="H2438" i="16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57" i="16"/>
  <c r="H2458" i="16"/>
  <c r="H2459" i="16"/>
  <c r="H2460" i="16"/>
  <c r="H2461" i="16"/>
  <c r="H2462" i="16"/>
  <c r="H2463" i="16"/>
  <c r="H2464" i="16"/>
  <c r="H2465" i="16"/>
  <c r="H2466" i="16"/>
  <c r="H2467" i="16"/>
  <c r="H2468" i="16"/>
  <c r="H2469" i="16"/>
  <c r="H2470" i="16"/>
  <c r="H2471" i="16"/>
  <c r="H2472" i="16"/>
  <c r="H2473" i="16"/>
  <c r="H2474" i="16"/>
  <c r="H2475" i="16"/>
  <c r="H2476" i="16"/>
  <c r="H2477" i="16"/>
  <c r="H2478" i="16"/>
  <c r="H2479" i="16"/>
  <c r="H2480" i="16"/>
  <c r="H2481" i="16"/>
  <c r="H2482" i="16"/>
  <c r="H2483" i="16"/>
  <c r="H2484" i="16"/>
  <c r="H2485" i="16"/>
  <c r="H2486" i="16"/>
  <c r="H2487" i="16"/>
  <c r="H2488" i="16"/>
  <c r="H2489" i="16"/>
  <c r="H2490" i="16"/>
  <c r="H2491" i="16"/>
  <c r="H2492" i="16"/>
  <c r="H2493" i="16"/>
  <c r="H2494" i="16"/>
  <c r="H2495" i="16"/>
  <c r="H2496" i="16"/>
  <c r="H2497" i="16"/>
  <c r="H2498" i="16"/>
  <c r="H2499" i="16"/>
  <c r="H2500" i="16"/>
  <c r="H2501" i="16"/>
  <c r="H2502" i="16"/>
  <c r="H2503" i="16"/>
  <c r="H2504" i="16"/>
  <c r="H2505" i="16"/>
  <c r="H2506" i="16"/>
  <c r="H2507" i="16"/>
  <c r="H2508" i="16"/>
  <c r="H2509" i="16"/>
  <c r="H2510" i="16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3" i="16"/>
  <c r="H2534" i="16"/>
  <c r="H2535" i="16"/>
  <c r="H2536" i="16"/>
  <c r="H2537" i="16"/>
  <c r="H2538" i="16"/>
  <c r="H2539" i="16"/>
  <c r="H2540" i="16"/>
  <c r="H2541" i="16"/>
  <c r="H2542" i="16"/>
  <c r="H2543" i="16"/>
  <c r="H2544" i="16"/>
  <c r="H2545" i="16"/>
  <c r="H2546" i="16"/>
  <c r="H2547" i="16"/>
  <c r="H2548" i="16"/>
  <c r="H2549" i="16"/>
  <c r="H2550" i="16"/>
  <c r="H2551" i="16"/>
  <c r="H2552" i="16"/>
  <c r="H2553" i="16"/>
  <c r="H2554" i="16"/>
  <c r="H2555" i="16"/>
  <c r="H2556" i="16"/>
  <c r="H2557" i="16"/>
  <c r="H2558" i="16"/>
  <c r="H2559" i="16"/>
  <c r="H2560" i="16"/>
  <c r="H2561" i="16"/>
  <c r="H2562" i="16"/>
  <c r="H2563" i="16"/>
  <c r="H2564" i="16"/>
  <c r="H2565" i="16"/>
  <c r="H2566" i="16"/>
  <c r="H2567" i="16"/>
  <c r="H2568" i="16"/>
  <c r="H2569" i="16"/>
  <c r="H2570" i="16"/>
  <c r="H2571" i="16"/>
  <c r="H2572" i="16"/>
  <c r="H2573" i="16"/>
  <c r="H2574" i="16"/>
  <c r="H2575" i="16"/>
  <c r="H2576" i="16"/>
  <c r="H2577" i="16"/>
  <c r="H2578" i="16"/>
  <c r="H2579" i="16"/>
  <c r="H2580" i="16"/>
  <c r="H2581" i="16"/>
  <c r="H2582" i="16"/>
  <c r="H2583" i="16"/>
  <c r="H2584" i="16"/>
  <c r="H2585" i="16"/>
  <c r="H2586" i="16"/>
  <c r="H2587" i="16"/>
  <c r="H2588" i="16"/>
  <c r="H2589" i="16"/>
  <c r="H2590" i="16"/>
  <c r="H2591" i="16"/>
  <c r="H2592" i="16"/>
  <c r="H2593" i="16"/>
  <c r="H2594" i="16"/>
  <c r="H2595" i="16"/>
  <c r="H2596" i="16"/>
  <c r="H2597" i="16"/>
  <c r="H2598" i="16"/>
  <c r="H2599" i="16"/>
  <c r="H2600" i="16"/>
  <c r="H2601" i="16"/>
  <c r="H2602" i="16"/>
  <c r="H2603" i="16"/>
  <c r="H2604" i="16"/>
  <c r="H2605" i="16"/>
  <c r="H2606" i="16"/>
  <c r="H2607" i="16"/>
  <c r="H2608" i="16"/>
  <c r="H2609" i="16"/>
  <c r="H2610" i="16"/>
  <c r="H2611" i="16"/>
  <c r="H2612" i="16"/>
  <c r="H2613" i="16"/>
  <c r="H2614" i="16"/>
  <c r="H2615" i="16"/>
  <c r="H2616" i="16"/>
  <c r="H2617" i="16"/>
  <c r="H2618" i="16"/>
  <c r="H2619" i="16"/>
  <c r="H2620" i="16"/>
  <c r="H2621" i="16"/>
  <c r="H2622" i="16"/>
  <c r="H2623" i="16"/>
  <c r="H2624" i="16"/>
  <c r="H2625" i="16"/>
  <c r="H2626" i="16"/>
  <c r="H2627" i="16"/>
  <c r="H2628" i="16"/>
  <c r="H2629" i="16"/>
  <c r="H2630" i="16"/>
  <c r="H2631" i="16"/>
  <c r="H2632" i="16"/>
  <c r="H2633" i="16"/>
  <c r="H2634" i="16"/>
  <c r="H2635" i="16"/>
  <c r="H2636" i="16"/>
  <c r="H2637" i="16"/>
  <c r="H2638" i="16"/>
  <c r="H2639" i="16"/>
  <c r="H2640" i="16"/>
  <c r="H2641" i="16"/>
  <c r="H2642" i="16"/>
  <c r="H2643" i="16"/>
  <c r="H2644" i="16"/>
  <c r="H2645" i="16"/>
  <c r="H2646" i="16"/>
  <c r="H2647" i="16"/>
  <c r="H2648" i="16"/>
  <c r="H2649" i="16"/>
  <c r="H2650" i="16"/>
  <c r="H2651" i="16"/>
  <c r="H2652" i="16"/>
  <c r="H2653" i="16"/>
  <c r="H2654" i="16"/>
  <c r="H2655" i="16"/>
  <c r="H2656" i="16"/>
  <c r="H2657" i="16"/>
  <c r="H2658" i="16"/>
  <c r="H2659" i="16"/>
  <c r="H2660" i="16"/>
  <c r="H2661" i="16"/>
  <c r="H2662" i="16"/>
  <c r="H2663" i="16"/>
  <c r="H2664" i="16"/>
  <c r="H2665" i="16"/>
  <c r="H2666" i="16"/>
  <c r="H2667" i="16"/>
  <c r="H2668" i="16"/>
  <c r="H2669" i="16"/>
  <c r="H2670" i="16"/>
  <c r="H2671" i="16"/>
  <c r="H2672" i="16"/>
  <c r="H2673" i="16"/>
  <c r="H2674" i="16"/>
  <c r="H2675" i="16"/>
  <c r="H2676" i="16"/>
  <c r="H2677" i="16"/>
  <c r="H2678" i="16"/>
  <c r="H2679" i="16"/>
  <c r="H2680" i="16"/>
  <c r="H2681" i="16"/>
  <c r="H2682" i="16"/>
  <c r="H2683" i="16"/>
  <c r="H2684" i="16"/>
  <c r="H2685" i="16"/>
  <c r="H2686" i="16"/>
  <c r="H2687" i="16"/>
  <c r="H2688" i="16"/>
  <c r="H2689" i="16"/>
  <c r="H2690" i="16"/>
  <c r="H2691" i="16"/>
  <c r="H2692" i="16"/>
  <c r="H2693" i="16"/>
  <c r="H2694" i="16"/>
  <c r="H2695" i="16"/>
  <c r="H2696" i="16"/>
  <c r="H2697" i="16"/>
  <c r="H2698" i="16"/>
  <c r="H2699" i="16"/>
  <c r="H2700" i="16"/>
  <c r="H2701" i="16"/>
  <c r="H2702" i="16"/>
  <c r="H2703" i="16"/>
  <c r="H2704" i="16"/>
  <c r="H2705" i="16"/>
  <c r="H2706" i="16"/>
  <c r="H2707" i="16"/>
  <c r="H2708" i="16"/>
  <c r="H2709" i="16"/>
  <c r="H2710" i="16"/>
  <c r="H2711" i="16"/>
  <c r="H2712" i="16"/>
  <c r="H2713" i="16"/>
  <c r="H2714" i="16"/>
  <c r="H2715" i="16"/>
  <c r="H2716" i="16"/>
  <c r="H2717" i="16"/>
  <c r="H2718" i="16"/>
  <c r="H2719" i="16"/>
  <c r="H2720" i="16"/>
  <c r="H2721" i="16"/>
  <c r="H2722" i="16"/>
  <c r="H2723" i="16"/>
  <c r="H2724" i="16"/>
  <c r="H2725" i="16"/>
  <c r="H2726" i="16"/>
  <c r="H2727" i="16"/>
  <c r="H2728" i="16"/>
  <c r="H2729" i="16"/>
  <c r="H2730" i="16"/>
  <c r="H2731" i="16"/>
  <c r="H2732" i="16"/>
  <c r="H2733" i="16"/>
  <c r="H2734" i="16"/>
  <c r="H2735" i="16"/>
  <c r="H2736" i="16"/>
  <c r="H2737" i="16"/>
  <c r="H2738" i="16"/>
  <c r="H2739" i="16"/>
  <c r="H2740" i="16"/>
  <c r="H2741" i="16"/>
  <c r="H2742" i="16"/>
  <c r="H2743" i="16"/>
  <c r="H2744" i="16"/>
  <c r="H2745" i="16"/>
  <c r="H2746" i="16"/>
  <c r="H2747" i="16"/>
  <c r="H2748" i="16"/>
  <c r="H2749" i="16"/>
  <c r="H2750" i="16"/>
  <c r="H2751" i="16"/>
  <c r="H2752" i="16"/>
  <c r="H2753" i="16"/>
  <c r="H2754" i="16"/>
  <c r="H2755" i="16"/>
  <c r="H2756" i="16"/>
  <c r="H2757" i="16"/>
  <c r="H2758" i="16"/>
  <c r="H2759" i="16"/>
  <c r="H2760" i="16"/>
  <c r="H2761" i="16"/>
  <c r="H2762" i="16"/>
  <c r="H2763" i="16"/>
  <c r="H2764" i="16"/>
  <c r="H2765" i="16"/>
  <c r="H2766" i="16"/>
  <c r="H2767" i="16"/>
  <c r="H2768" i="16"/>
  <c r="H2769" i="16"/>
  <c r="H2770" i="16"/>
  <c r="H2771" i="16"/>
  <c r="H2772" i="16"/>
  <c r="H2773" i="16"/>
  <c r="H2774" i="16"/>
  <c r="H2775" i="16"/>
  <c r="H2776" i="16"/>
  <c r="H2777" i="16"/>
  <c r="H2778" i="16"/>
  <c r="H2779" i="16"/>
  <c r="H2780" i="16"/>
  <c r="H2781" i="16"/>
  <c r="H2782" i="16"/>
  <c r="H2783" i="16"/>
  <c r="H2784" i="16"/>
  <c r="H2785" i="16"/>
  <c r="H2786" i="16"/>
  <c r="H2787" i="16"/>
  <c r="H2788" i="16"/>
  <c r="H2789" i="16"/>
  <c r="H2790" i="16"/>
  <c r="H2791" i="16"/>
  <c r="H2792" i="16"/>
  <c r="H2793" i="16"/>
  <c r="H2794" i="16"/>
  <c r="H2795" i="16"/>
  <c r="H2796" i="16"/>
  <c r="H2797" i="16"/>
  <c r="H2798" i="16"/>
  <c r="H2799" i="16"/>
  <c r="H2800" i="16"/>
  <c r="H2801" i="16"/>
  <c r="H2802" i="16"/>
  <c r="H2803" i="16"/>
  <c r="H2804" i="16"/>
  <c r="H2805" i="16"/>
  <c r="H2806" i="16"/>
  <c r="H2807" i="16"/>
  <c r="H2808" i="16"/>
  <c r="H2809" i="16"/>
  <c r="H2810" i="16"/>
  <c r="H2811" i="16"/>
  <c r="H2812" i="16"/>
  <c r="H2813" i="16"/>
  <c r="H2814" i="16"/>
  <c r="H2815" i="16"/>
  <c r="H2816" i="16"/>
  <c r="H2817" i="16"/>
  <c r="H2818" i="16"/>
  <c r="H2819" i="16"/>
  <c r="H2820" i="16"/>
  <c r="H2821" i="16"/>
  <c r="H2822" i="16"/>
  <c r="H2823" i="16"/>
  <c r="H2824" i="16"/>
  <c r="H2825" i="16"/>
  <c r="H2826" i="16"/>
  <c r="H2827" i="16"/>
  <c r="H2828" i="16"/>
  <c r="H2829" i="16"/>
  <c r="H2830" i="16"/>
  <c r="H2831" i="16"/>
  <c r="H2832" i="16"/>
  <c r="H2833" i="16"/>
  <c r="H2834" i="16"/>
  <c r="H2835" i="16"/>
  <c r="H2836" i="16"/>
  <c r="H2837" i="16"/>
  <c r="H2838" i="16"/>
  <c r="H2839" i="16"/>
  <c r="H2840" i="16"/>
  <c r="H2841" i="16"/>
  <c r="H2842" i="16"/>
  <c r="H2843" i="16"/>
  <c r="H2844" i="16"/>
  <c r="H2845" i="16"/>
  <c r="H2846" i="16"/>
  <c r="H2847" i="16"/>
  <c r="H2848" i="16"/>
  <c r="H2849" i="16"/>
  <c r="H2850" i="16"/>
  <c r="H2851" i="16"/>
  <c r="H2852" i="16"/>
  <c r="H2853" i="16"/>
  <c r="H2854" i="16"/>
  <c r="H2855" i="16"/>
  <c r="H2856" i="16"/>
  <c r="H2857" i="16"/>
  <c r="H2858" i="16"/>
  <c r="H2859" i="16"/>
  <c r="H2860" i="16"/>
  <c r="H2861" i="16"/>
  <c r="H2862" i="16"/>
  <c r="H2863" i="16"/>
  <c r="H2864" i="16"/>
  <c r="H2865" i="16"/>
  <c r="H2866" i="16"/>
  <c r="H2867" i="16"/>
  <c r="H2868" i="16"/>
  <c r="H2869" i="16"/>
  <c r="H2870" i="16"/>
  <c r="H2871" i="16"/>
  <c r="H2872" i="16"/>
  <c r="H2873" i="16"/>
  <c r="H2874" i="16"/>
  <c r="H2875" i="16"/>
  <c r="H2876" i="16"/>
  <c r="H2877" i="16"/>
  <c r="H2878" i="16"/>
  <c r="H2879" i="16"/>
  <c r="H2880" i="16"/>
  <c r="H2881" i="16"/>
  <c r="H2882" i="16"/>
  <c r="H2883" i="16"/>
  <c r="H2884" i="16"/>
  <c r="H2885" i="16"/>
  <c r="H2886" i="16"/>
  <c r="H2887" i="16"/>
  <c r="H2888" i="16"/>
  <c r="H2889" i="16"/>
  <c r="H2890" i="16"/>
  <c r="H2891" i="16"/>
  <c r="H2892" i="16"/>
  <c r="H2893" i="16"/>
  <c r="H2894" i="16"/>
  <c r="H2895" i="16"/>
  <c r="H2896" i="16"/>
  <c r="H2897" i="16"/>
  <c r="H2898" i="16"/>
  <c r="H2899" i="16"/>
  <c r="H2900" i="16"/>
  <c r="H2901" i="16"/>
  <c r="H2902" i="16"/>
  <c r="H2903" i="16"/>
  <c r="H2904" i="16"/>
  <c r="H2905" i="16"/>
  <c r="H2906" i="16"/>
  <c r="H2907" i="16"/>
  <c r="H2908" i="16"/>
  <c r="H2909" i="16"/>
  <c r="H2910" i="16"/>
  <c r="H2911" i="16"/>
  <c r="H2912" i="16"/>
  <c r="H2913" i="16"/>
  <c r="H2914" i="16"/>
  <c r="H2915" i="16"/>
  <c r="H2916" i="16"/>
  <c r="H2917" i="16"/>
  <c r="H2918" i="16"/>
  <c r="H2919" i="16"/>
  <c r="H2920" i="16"/>
  <c r="H2921" i="16"/>
  <c r="H2922" i="16"/>
  <c r="H2923" i="16"/>
  <c r="H2924" i="16"/>
  <c r="H2925" i="16"/>
  <c r="H2926" i="16"/>
  <c r="H2927" i="16"/>
  <c r="H2928" i="16"/>
  <c r="H2929" i="16"/>
  <c r="H2930" i="16"/>
  <c r="H2931" i="16"/>
  <c r="H2932" i="16"/>
  <c r="H2933" i="16"/>
  <c r="H2934" i="16"/>
  <c r="H2935" i="16"/>
  <c r="H2936" i="16"/>
  <c r="H2937" i="16"/>
  <c r="H2938" i="16"/>
  <c r="H2939" i="16"/>
  <c r="H2940" i="16"/>
  <c r="H2941" i="16"/>
  <c r="H2942" i="16"/>
  <c r="H2943" i="16"/>
  <c r="H2944" i="16"/>
  <c r="H2945" i="16"/>
  <c r="H2946" i="16"/>
  <c r="H2947" i="16"/>
  <c r="H2948" i="16"/>
  <c r="H2949" i="16"/>
  <c r="H2950" i="16"/>
  <c r="H2951" i="16"/>
  <c r="H2952" i="16"/>
  <c r="H2953" i="16"/>
  <c r="H2954" i="16"/>
  <c r="H2955" i="16"/>
  <c r="H2956" i="16"/>
  <c r="H2957" i="16"/>
  <c r="H2958" i="16"/>
  <c r="H2959" i="16"/>
  <c r="H2960" i="16"/>
  <c r="H2961" i="16"/>
  <c r="H2962" i="16"/>
  <c r="H2963" i="16"/>
  <c r="H2964" i="16"/>
  <c r="H2965" i="16"/>
  <c r="H2966" i="16"/>
  <c r="H2967" i="16"/>
  <c r="H2968" i="16"/>
  <c r="H2969" i="16"/>
  <c r="H2970" i="16"/>
  <c r="H2971" i="16"/>
  <c r="H2972" i="16"/>
  <c r="H2973" i="16"/>
  <c r="H2974" i="16"/>
  <c r="H2975" i="16"/>
  <c r="H2976" i="16"/>
  <c r="H2977" i="16"/>
  <c r="H2978" i="16"/>
  <c r="H2979" i="16"/>
  <c r="H2980" i="16"/>
  <c r="H2981" i="16"/>
  <c r="H2982" i="16"/>
  <c r="H2983" i="16"/>
  <c r="H2984" i="16"/>
  <c r="H2985" i="16"/>
  <c r="H2986" i="16"/>
  <c r="H2987" i="16"/>
  <c r="H2988" i="16"/>
  <c r="H2989" i="16"/>
  <c r="H2990" i="16"/>
  <c r="H2991" i="16"/>
  <c r="H2992" i="16"/>
  <c r="H2993" i="16"/>
  <c r="H2994" i="16"/>
  <c r="H2995" i="16"/>
  <c r="H2996" i="16"/>
  <c r="H2997" i="16"/>
  <c r="H2998" i="16"/>
  <c r="H2999" i="16"/>
  <c r="H3000" i="16"/>
  <c r="H3001" i="16"/>
  <c r="H3002" i="16"/>
  <c r="H3003" i="16"/>
  <c r="H3004" i="16"/>
  <c r="H3005" i="16"/>
  <c r="H3006" i="16"/>
  <c r="H3007" i="16"/>
  <c r="H3008" i="16"/>
  <c r="H3009" i="16"/>
  <c r="H3010" i="16"/>
  <c r="H3011" i="16"/>
  <c r="H3012" i="16"/>
  <c r="H3013" i="16"/>
  <c r="H3014" i="16"/>
  <c r="H3015" i="16"/>
  <c r="H3016" i="16"/>
  <c r="H3017" i="16"/>
  <c r="H3018" i="16"/>
  <c r="H3019" i="16"/>
  <c r="H3020" i="16"/>
  <c r="H3021" i="16"/>
  <c r="H3022" i="16"/>
  <c r="H3023" i="16"/>
  <c r="H3024" i="16"/>
  <c r="H3025" i="16"/>
  <c r="H3026" i="16"/>
  <c r="H3027" i="16"/>
  <c r="H3028" i="16"/>
  <c r="H3029" i="16"/>
  <c r="H3030" i="16"/>
  <c r="H3031" i="16"/>
  <c r="H3032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6"/>
  <c r="G1085" i="16"/>
  <c r="G1086" i="16"/>
  <c r="G1087" i="16"/>
  <c r="G1088" i="16"/>
  <c r="G1089" i="16"/>
  <c r="G1090" i="16"/>
  <c r="G1091" i="16"/>
  <c r="G1092" i="16"/>
  <c r="G1093" i="16"/>
  <c r="G1094" i="16"/>
  <c r="G1095" i="16"/>
  <c r="G1096" i="16"/>
  <c r="G1097" i="16"/>
  <c r="G1098" i="16"/>
  <c r="G1099" i="16"/>
  <c r="G1100" i="16"/>
  <c r="G1101" i="16"/>
  <c r="G1102" i="16"/>
  <c r="G1103" i="16"/>
  <c r="G1104" i="16"/>
  <c r="G1105" i="16"/>
  <c r="G1106" i="16"/>
  <c r="G1107" i="16"/>
  <c r="G1108" i="16"/>
  <c r="G1109" i="16"/>
  <c r="G1110" i="16"/>
  <c r="G1111" i="16"/>
  <c r="G1112" i="16"/>
  <c r="G1113" i="16"/>
  <c r="G1114" i="16"/>
  <c r="G1115" i="16"/>
  <c r="G1116" i="16"/>
  <c r="G1117" i="16"/>
  <c r="G1118" i="16"/>
  <c r="G1119" i="16"/>
  <c r="G1120" i="16"/>
  <c r="G1121" i="16"/>
  <c r="G1122" i="16"/>
  <c r="G1123" i="16"/>
  <c r="G1124" i="16"/>
  <c r="G1125" i="16"/>
  <c r="G1126" i="16"/>
  <c r="G1127" i="16"/>
  <c r="G1128" i="16"/>
  <c r="G1129" i="16"/>
  <c r="G1130" i="16"/>
  <c r="G1131" i="16"/>
  <c r="G1132" i="16"/>
  <c r="G1133" i="16"/>
  <c r="G1134" i="16"/>
  <c r="G1135" i="16"/>
  <c r="G1136" i="16"/>
  <c r="G1137" i="16"/>
  <c r="G1138" i="16"/>
  <c r="G1139" i="16"/>
  <c r="G1140" i="16"/>
  <c r="G1141" i="16"/>
  <c r="G1142" i="16"/>
  <c r="G1143" i="16"/>
  <c r="G1144" i="16"/>
  <c r="G1145" i="16"/>
  <c r="G1146" i="16"/>
  <c r="G1147" i="16"/>
  <c r="G1148" i="16"/>
  <c r="G1149" i="16"/>
  <c r="G1150" i="16"/>
  <c r="G1151" i="16"/>
  <c r="G1152" i="16"/>
  <c r="G1153" i="16"/>
  <c r="G1154" i="16"/>
  <c r="G1155" i="16"/>
  <c r="G1156" i="16"/>
  <c r="G1157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73" i="16"/>
  <c r="G1174" i="16"/>
  <c r="G1175" i="16"/>
  <c r="G1176" i="16"/>
  <c r="G1177" i="16"/>
  <c r="G1178" i="16"/>
  <c r="G1179" i="16"/>
  <c r="G1180" i="16"/>
  <c r="G1181" i="16"/>
  <c r="G1182" i="16"/>
  <c r="G1183" i="16"/>
  <c r="G1184" i="16"/>
  <c r="G1185" i="16"/>
  <c r="G1186" i="16"/>
  <c r="G1187" i="16"/>
  <c r="G1188" i="16"/>
  <c r="G1189" i="16"/>
  <c r="G1190" i="16"/>
  <c r="G1191" i="16"/>
  <c r="G1192" i="16"/>
  <c r="G1193" i="16"/>
  <c r="G1194" i="16"/>
  <c r="G1195" i="16"/>
  <c r="G1196" i="16"/>
  <c r="G1197" i="16"/>
  <c r="G1198" i="16"/>
  <c r="G1199" i="16"/>
  <c r="G1200" i="16"/>
  <c r="G1201" i="16"/>
  <c r="G1202" i="16"/>
  <c r="G1203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1242" i="16"/>
  <c r="G1243" i="16"/>
  <c r="G1244" i="16"/>
  <c r="G1245" i="16"/>
  <c r="G1246" i="16"/>
  <c r="G1247" i="16"/>
  <c r="G1248" i="16"/>
  <c r="G1249" i="16"/>
  <c r="G1250" i="16"/>
  <c r="G1251" i="16"/>
  <c r="G1252" i="16"/>
  <c r="G1253" i="16"/>
  <c r="G1254" i="16"/>
  <c r="G1255" i="16"/>
  <c r="G1256" i="16"/>
  <c r="G1257" i="16"/>
  <c r="G1258" i="16"/>
  <c r="G1259" i="16"/>
  <c r="G1260" i="16"/>
  <c r="G1261" i="16"/>
  <c r="G1262" i="16"/>
  <c r="G1263" i="16"/>
  <c r="G1264" i="16"/>
  <c r="G1265" i="16"/>
  <c r="G1266" i="16"/>
  <c r="G1267" i="16"/>
  <c r="G1268" i="16"/>
  <c r="G1269" i="16"/>
  <c r="G1270" i="16"/>
  <c r="G1271" i="16"/>
  <c r="G1272" i="16"/>
  <c r="G1273" i="16"/>
  <c r="G1274" i="16"/>
  <c r="G1275" i="16"/>
  <c r="G1276" i="16"/>
  <c r="G1277" i="16"/>
  <c r="G1278" i="16"/>
  <c r="G1279" i="16"/>
  <c r="G1280" i="16"/>
  <c r="G1281" i="16"/>
  <c r="G1282" i="16"/>
  <c r="G1283" i="16"/>
  <c r="G1284" i="16"/>
  <c r="G1285" i="16"/>
  <c r="G1286" i="16"/>
  <c r="G1287" i="16"/>
  <c r="G1288" i="16"/>
  <c r="G1289" i="16"/>
  <c r="G1290" i="16"/>
  <c r="G1291" i="16"/>
  <c r="G1292" i="16"/>
  <c r="G1293" i="16"/>
  <c r="G1294" i="16"/>
  <c r="G1295" i="16"/>
  <c r="G1296" i="16"/>
  <c r="G1297" i="16"/>
  <c r="G1298" i="16"/>
  <c r="G1299" i="16"/>
  <c r="G1300" i="16"/>
  <c r="G1301" i="16"/>
  <c r="G1302" i="16"/>
  <c r="G1303" i="16"/>
  <c r="G1304" i="16"/>
  <c r="G1305" i="16"/>
  <c r="G1306" i="16"/>
  <c r="G1307" i="16"/>
  <c r="G1308" i="16"/>
  <c r="G1309" i="16"/>
  <c r="G1310" i="16"/>
  <c r="G1311" i="16"/>
  <c r="G1312" i="16"/>
  <c r="G1313" i="16"/>
  <c r="G1314" i="16"/>
  <c r="G1315" i="16"/>
  <c r="G1316" i="16"/>
  <c r="G1317" i="16"/>
  <c r="G1318" i="16"/>
  <c r="G1319" i="16"/>
  <c r="G1320" i="16"/>
  <c r="G1321" i="16"/>
  <c r="G1322" i="16"/>
  <c r="G1323" i="16"/>
  <c r="G1324" i="16"/>
  <c r="G1325" i="16"/>
  <c r="G1326" i="16"/>
  <c r="G1327" i="16"/>
  <c r="G1328" i="16"/>
  <c r="G1329" i="16"/>
  <c r="G1330" i="16"/>
  <c r="G1331" i="16"/>
  <c r="G1332" i="16"/>
  <c r="G1333" i="16"/>
  <c r="G1334" i="16"/>
  <c r="G1335" i="16"/>
  <c r="G1336" i="16"/>
  <c r="G1337" i="16"/>
  <c r="G1338" i="16"/>
  <c r="G1339" i="16"/>
  <c r="G1340" i="16"/>
  <c r="G1341" i="16"/>
  <c r="G1342" i="16"/>
  <c r="G1343" i="16"/>
  <c r="G1344" i="16"/>
  <c r="G1345" i="16"/>
  <c r="G1346" i="16"/>
  <c r="G1347" i="16"/>
  <c r="G1348" i="16"/>
  <c r="G1349" i="16"/>
  <c r="G1350" i="16"/>
  <c r="G1351" i="16"/>
  <c r="G1352" i="16"/>
  <c r="G1353" i="16"/>
  <c r="G1354" i="16"/>
  <c r="G1355" i="16"/>
  <c r="G1356" i="16"/>
  <c r="G1357" i="16"/>
  <c r="G1358" i="16"/>
  <c r="G1359" i="16"/>
  <c r="G1360" i="16"/>
  <c r="G1361" i="16"/>
  <c r="G1362" i="16"/>
  <c r="G1363" i="16"/>
  <c r="G1364" i="16"/>
  <c r="G1365" i="16"/>
  <c r="G1366" i="16"/>
  <c r="G1367" i="16"/>
  <c r="G1368" i="16"/>
  <c r="G1369" i="16"/>
  <c r="G1370" i="16"/>
  <c r="G1371" i="16"/>
  <c r="G1372" i="16"/>
  <c r="G1373" i="16"/>
  <c r="G1374" i="16"/>
  <c r="G1375" i="16"/>
  <c r="G1376" i="16"/>
  <c r="G1377" i="16"/>
  <c r="G1378" i="16"/>
  <c r="G1379" i="16"/>
  <c r="G1380" i="16"/>
  <c r="G1381" i="16"/>
  <c r="G1382" i="16"/>
  <c r="G1383" i="16"/>
  <c r="G1384" i="16"/>
  <c r="G1385" i="16"/>
  <c r="G1386" i="16"/>
  <c r="G1387" i="16"/>
  <c r="G1388" i="16"/>
  <c r="G1389" i="16"/>
  <c r="G1390" i="16"/>
  <c r="G1391" i="16"/>
  <c r="G1392" i="16"/>
  <c r="G1393" i="16"/>
  <c r="G1394" i="16"/>
  <c r="G1395" i="16"/>
  <c r="G1396" i="16"/>
  <c r="G1397" i="16"/>
  <c r="G1398" i="16"/>
  <c r="G1399" i="16"/>
  <c r="G1400" i="16"/>
  <c r="G1401" i="16"/>
  <c r="G1402" i="16"/>
  <c r="G1403" i="16"/>
  <c r="G1404" i="16"/>
  <c r="G1405" i="16"/>
  <c r="G1406" i="16"/>
  <c r="G1407" i="16"/>
  <c r="G1408" i="16"/>
  <c r="G1409" i="16"/>
  <c r="G1410" i="16"/>
  <c r="G1411" i="16"/>
  <c r="G1412" i="16"/>
  <c r="G1413" i="16"/>
  <c r="G1414" i="16"/>
  <c r="G1415" i="16"/>
  <c r="G1416" i="16"/>
  <c r="G1417" i="16"/>
  <c r="G1418" i="16"/>
  <c r="G1419" i="16"/>
  <c r="G1420" i="16"/>
  <c r="G1421" i="16"/>
  <c r="G1422" i="16"/>
  <c r="G1423" i="16"/>
  <c r="G1424" i="16"/>
  <c r="G1425" i="16"/>
  <c r="G1426" i="16"/>
  <c r="G1427" i="16"/>
  <c r="G1428" i="16"/>
  <c r="G1429" i="16"/>
  <c r="G1430" i="16"/>
  <c r="G1431" i="16"/>
  <c r="G1432" i="16"/>
  <c r="G1433" i="16"/>
  <c r="G1434" i="16"/>
  <c r="G1435" i="16"/>
  <c r="G1436" i="16"/>
  <c r="G1437" i="16"/>
  <c r="G1438" i="16"/>
  <c r="G1439" i="16"/>
  <c r="G1440" i="16"/>
  <c r="G1441" i="16"/>
  <c r="G1442" i="16"/>
  <c r="G1443" i="16"/>
  <c r="G1444" i="16"/>
  <c r="G1445" i="16"/>
  <c r="G1446" i="16"/>
  <c r="G1447" i="16"/>
  <c r="G1448" i="16"/>
  <c r="G1449" i="16"/>
  <c r="G1450" i="16"/>
  <c r="G1451" i="16"/>
  <c r="G1452" i="16"/>
  <c r="G1453" i="16"/>
  <c r="G1454" i="16"/>
  <c r="G1455" i="16"/>
  <c r="G1456" i="16"/>
  <c r="G1457" i="16"/>
  <c r="G1458" i="16"/>
  <c r="G1459" i="16"/>
  <c r="G1460" i="16"/>
  <c r="G1461" i="16"/>
  <c r="G1462" i="16"/>
  <c r="G1463" i="16"/>
  <c r="G1464" i="16"/>
  <c r="G1465" i="16"/>
  <c r="G1466" i="16"/>
  <c r="G1467" i="16"/>
  <c r="G1468" i="16"/>
  <c r="G1469" i="16"/>
  <c r="G1470" i="16"/>
  <c r="G1471" i="16"/>
  <c r="G1472" i="16"/>
  <c r="G1473" i="16"/>
  <c r="G1474" i="16"/>
  <c r="G1475" i="16"/>
  <c r="G1476" i="16"/>
  <c r="G1477" i="16"/>
  <c r="G1478" i="16"/>
  <c r="G1479" i="16"/>
  <c r="G1480" i="16"/>
  <c r="G1481" i="16"/>
  <c r="G1482" i="16"/>
  <c r="G1483" i="16"/>
  <c r="G1484" i="16"/>
  <c r="G1485" i="16"/>
  <c r="G1486" i="16"/>
  <c r="G1487" i="16"/>
  <c r="G1488" i="16"/>
  <c r="G1489" i="16"/>
  <c r="G1490" i="16"/>
  <c r="G1491" i="16"/>
  <c r="G1492" i="16"/>
  <c r="G1493" i="16"/>
  <c r="G1494" i="16"/>
  <c r="G1495" i="16"/>
  <c r="G1496" i="16"/>
  <c r="G1497" i="16"/>
  <c r="G1498" i="16"/>
  <c r="G1499" i="16"/>
  <c r="G1500" i="16"/>
  <c r="G1501" i="16"/>
  <c r="G1502" i="16"/>
  <c r="G1503" i="16"/>
  <c r="G1504" i="16"/>
  <c r="G1505" i="16"/>
  <c r="G1506" i="16"/>
  <c r="G1507" i="16"/>
  <c r="G1508" i="16"/>
  <c r="G1509" i="16"/>
  <c r="G1510" i="16"/>
  <c r="G1511" i="16"/>
  <c r="G1512" i="16"/>
  <c r="G1513" i="16"/>
  <c r="G1514" i="16"/>
  <c r="G1515" i="16"/>
  <c r="G1516" i="16"/>
  <c r="G1517" i="16"/>
  <c r="G1518" i="16"/>
  <c r="G1519" i="16"/>
  <c r="G1520" i="16"/>
  <c r="G1521" i="16"/>
  <c r="G1522" i="16"/>
  <c r="G1523" i="16"/>
  <c r="G1524" i="16"/>
  <c r="G1525" i="16"/>
  <c r="G1526" i="16"/>
  <c r="G1527" i="16"/>
  <c r="G1528" i="16"/>
  <c r="G1529" i="16"/>
  <c r="G1530" i="16"/>
  <c r="G1531" i="16"/>
  <c r="G1532" i="16"/>
  <c r="G1533" i="16"/>
  <c r="G1534" i="16"/>
  <c r="G1535" i="16"/>
  <c r="G1536" i="16"/>
  <c r="G1537" i="16"/>
  <c r="G1538" i="16"/>
  <c r="G1539" i="16"/>
  <c r="G1540" i="16"/>
  <c r="G1541" i="16"/>
  <c r="G1542" i="16"/>
  <c r="G1543" i="16"/>
  <c r="G1544" i="16"/>
  <c r="G1545" i="16"/>
  <c r="G1546" i="16"/>
  <c r="G1547" i="16"/>
  <c r="G1548" i="16"/>
  <c r="G1549" i="16"/>
  <c r="G1550" i="16"/>
  <c r="G1551" i="16"/>
  <c r="G1552" i="16"/>
  <c r="G1553" i="16"/>
  <c r="G1554" i="16"/>
  <c r="G1555" i="16"/>
  <c r="G1556" i="16"/>
  <c r="G1557" i="16"/>
  <c r="G1558" i="16"/>
  <c r="G1559" i="16"/>
  <c r="G1560" i="16"/>
  <c r="G1561" i="16"/>
  <c r="G1562" i="16"/>
  <c r="G1563" i="16"/>
  <c r="G1564" i="16"/>
  <c r="G1565" i="16"/>
  <c r="G1566" i="16"/>
  <c r="G1567" i="16"/>
  <c r="G1568" i="16"/>
  <c r="G1569" i="16"/>
  <c r="G1570" i="16"/>
  <c r="G1571" i="16"/>
  <c r="G1572" i="16"/>
  <c r="G1573" i="16"/>
  <c r="G1574" i="16"/>
  <c r="G1575" i="16"/>
  <c r="G1576" i="16"/>
  <c r="G1577" i="16"/>
  <c r="G1578" i="16"/>
  <c r="G1579" i="16"/>
  <c r="G1580" i="16"/>
  <c r="G1581" i="16"/>
  <c r="G1582" i="16"/>
  <c r="G1583" i="16"/>
  <c r="G1584" i="16"/>
  <c r="G1585" i="16"/>
  <c r="G1586" i="16"/>
  <c r="G1587" i="16"/>
  <c r="G1588" i="16"/>
  <c r="G1589" i="16"/>
  <c r="G1590" i="16"/>
  <c r="G1591" i="16"/>
  <c r="G1592" i="16"/>
  <c r="G1593" i="16"/>
  <c r="G1594" i="16"/>
  <c r="G1595" i="16"/>
  <c r="G1596" i="16"/>
  <c r="G1597" i="16"/>
  <c r="G1598" i="16"/>
  <c r="G1599" i="16"/>
  <c r="G1600" i="16"/>
  <c r="G1601" i="16"/>
  <c r="G1602" i="16"/>
  <c r="G1603" i="16"/>
  <c r="G1604" i="16"/>
  <c r="G1605" i="16"/>
  <c r="G1606" i="16"/>
  <c r="G1607" i="16"/>
  <c r="G1608" i="16"/>
  <c r="G1609" i="16"/>
  <c r="G1610" i="16"/>
  <c r="G1611" i="16"/>
  <c r="G1612" i="16"/>
  <c r="G1613" i="16"/>
  <c r="G1614" i="16"/>
  <c r="G1615" i="16"/>
  <c r="G1616" i="16"/>
  <c r="G1617" i="16"/>
  <c r="G1618" i="16"/>
  <c r="G1619" i="16"/>
  <c r="G1620" i="16"/>
  <c r="G1621" i="16"/>
  <c r="G1622" i="16"/>
  <c r="G1623" i="16"/>
  <c r="G1624" i="16"/>
  <c r="G1625" i="16"/>
  <c r="G1626" i="16"/>
  <c r="G1627" i="16"/>
  <c r="G1628" i="16"/>
  <c r="G1629" i="16"/>
  <c r="G1630" i="16"/>
  <c r="G1631" i="16"/>
  <c r="G1632" i="16"/>
  <c r="G1633" i="16"/>
  <c r="G1634" i="16"/>
  <c r="G1635" i="16"/>
  <c r="G1636" i="16"/>
  <c r="G1637" i="16"/>
  <c r="G1638" i="16"/>
  <c r="G1639" i="16"/>
  <c r="G1640" i="16"/>
  <c r="G1641" i="16"/>
  <c r="G1642" i="16"/>
  <c r="G1643" i="16"/>
  <c r="G1644" i="16"/>
  <c r="G1645" i="16"/>
  <c r="G1646" i="16"/>
  <c r="G1647" i="16"/>
  <c r="G1648" i="16"/>
  <c r="G1649" i="16"/>
  <c r="G1650" i="16"/>
  <c r="G1651" i="16"/>
  <c r="G1652" i="16"/>
  <c r="G1653" i="16"/>
  <c r="G1654" i="16"/>
  <c r="G1655" i="16"/>
  <c r="G1656" i="16"/>
  <c r="G1657" i="16"/>
  <c r="G1658" i="16"/>
  <c r="G1659" i="16"/>
  <c r="G1660" i="16"/>
  <c r="G1661" i="16"/>
  <c r="G1662" i="16"/>
  <c r="G1663" i="16"/>
  <c r="G1664" i="16"/>
  <c r="G1665" i="16"/>
  <c r="G1666" i="16"/>
  <c r="G1667" i="16"/>
  <c r="G1668" i="16"/>
  <c r="G1669" i="16"/>
  <c r="G1670" i="16"/>
  <c r="G1671" i="16"/>
  <c r="G1672" i="16"/>
  <c r="G1673" i="16"/>
  <c r="G1674" i="16"/>
  <c r="G1675" i="16"/>
  <c r="G1676" i="16"/>
  <c r="G1677" i="16"/>
  <c r="G1678" i="16"/>
  <c r="G1679" i="16"/>
  <c r="G1680" i="16"/>
  <c r="G1681" i="16"/>
  <c r="G1682" i="16"/>
  <c r="G1683" i="16"/>
  <c r="G1684" i="16"/>
  <c r="G1685" i="16"/>
  <c r="G1686" i="16"/>
  <c r="G1687" i="16"/>
  <c r="G1688" i="16"/>
  <c r="G1689" i="16"/>
  <c r="G1690" i="16"/>
  <c r="G1691" i="16"/>
  <c r="G1692" i="16"/>
  <c r="G1693" i="16"/>
  <c r="G1694" i="16"/>
  <c r="G1695" i="16"/>
  <c r="G1696" i="16"/>
  <c r="G1697" i="16"/>
  <c r="G1698" i="16"/>
  <c r="G1699" i="16"/>
  <c r="G1700" i="16"/>
  <c r="G1701" i="16"/>
  <c r="G1702" i="16"/>
  <c r="G1703" i="16"/>
  <c r="G1704" i="16"/>
  <c r="G1705" i="16"/>
  <c r="G1706" i="16"/>
  <c r="G1707" i="16"/>
  <c r="G1708" i="16"/>
  <c r="G1709" i="16"/>
  <c r="G1710" i="16"/>
  <c r="G1711" i="16"/>
  <c r="G1712" i="16"/>
  <c r="G1713" i="16"/>
  <c r="G1714" i="16"/>
  <c r="G1715" i="16"/>
  <c r="G1716" i="16"/>
  <c r="G1717" i="16"/>
  <c r="G1718" i="16"/>
  <c r="G1719" i="16"/>
  <c r="G1720" i="16"/>
  <c r="G1721" i="16"/>
  <c r="G1722" i="16"/>
  <c r="G1723" i="16"/>
  <c r="G1724" i="16"/>
  <c r="G1725" i="16"/>
  <c r="G1726" i="16"/>
  <c r="G1727" i="16"/>
  <c r="G1728" i="16"/>
  <c r="G1729" i="16"/>
  <c r="G1730" i="16"/>
  <c r="G1731" i="16"/>
  <c r="G1732" i="16"/>
  <c r="G1733" i="16"/>
  <c r="G1734" i="16"/>
  <c r="G1735" i="16"/>
  <c r="G1736" i="16"/>
  <c r="G1737" i="16"/>
  <c r="G1738" i="16"/>
  <c r="G1739" i="16"/>
  <c r="G1740" i="16"/>
  <c r="G1741" i="16"/>
  <c r="G1742" i="16"/>
  <c r="G1743" i="16"/>
  <c r="G1744" i="16"/>
  <c r="G1745" i="16"/>
  <c r="G1746" i="16"/>
  <c r="G1747" i="16"/>
  <c r="G1748" i="16"/>
  <c r="G1749" i="16"/>
  <c r="G1750" i="16"/>
  <c r="G1751" i="16"/>
  <c r="G1752" i="16"/>
  <c r="G1753" i="16"/>
  <c r="G1754" i="16"/>
  <c r="G1755" i="16"/>
  <c r="G1756" i="16"/>
  <c r="G1757" i="16"/>
  <c r="G1758" i="16"/>
  <c r="G1759" i="16"/>
  <c r="G1760" i="16"/>
  <c r="G1761" i="16"/>
  <c r="G1762" i="16"/>
  <c r="G1763" i="16"/>
  <c r="G1764" i="16"/>
  <c r="G1765" i="16"/>
  <c r="G1766" i="16"/>
  <c r="G1767" i="16"/>
  <c r="G1768" i="16"/>
  <c r="G1769" i="16"/>
  <c r="G1770" i="16"/>
  <c r="G1771" i="16"/>
  <c r="G1772" i="16"/>
  <c r="G1773" i="16"/>
  <c r="G1774" i="16"/>
  <c r="G1775" i="16"/>
  <c r="G1776" i="16"/>
  <c r="G1777" i="16"/>
  <c r="G1778" i="16"/>
  <c r="G1779" i="16"/>
  <c r="G1780" i="16"/>
  <c r="G1781" i="16"/>
  <c r="G1782" i="16"/>
  <c r="G1783" i="16"/>
  <c r="G1784" i="16"/>
  <c r="G1785" i="16"/>
  <c r="G1786" i="16"/>
  <c r="G1787" i="16"/>
  <c r="G1788" i="16"/>
  <c r="G1789" i="16"/>
  <c r="G1790" i="16"/>
  <c r="G1791" i="16"/>
  <c r="G1792" i="16"/>
  <c r="G1793" i="16"/>
  <c r="G1794" i="16"/>
  <c r="G1795" i="16"/>
  <c r="G1796" i="16"/>
  <c r="G1797" i="16"/>
  <c r="G1798" i="16"/>
  <c r="G1799" i="16"/>
  <c r="G1800" i="16"/>
  <c r="G1801" i="16"/>
  <c r="G1802" i="16"/>
  <c r="G1803" i="16"/>
  <c r="G1804" i="16"/>
  <c r="G1805" i="16"/>
  <c r="G1806" i="16"/>
  <c r="G1807" i="16"/>
  <c r="G1808" i="16"/>
  <c r="G1809" i="16"/>
  <c r="G1810" i="16"/>
  <c r="G1811" i="16"/>
  <c r="G1812" i="16"/>
  <c r="G1813" i="16"/>
  <c r="G1814" i="16"/>
  <c r="G1815" i="16"/>
  <c r="G1816" i="16"/>
  <c r="G1817" i="16"/>
  <c r="G1818" i="16"/>
  <c r="G1819" i="16"/>
  <c r="G1820" i="16"/>
  <c r="G1821" i="16"/>
  <c r="G1822" i="16"/>
  <c r="G1823" i="16"/>
  <c r="G1824" i="16"/>
  <c r="G1825" i="16"/>
  <c r="G1826" i="16"/>
  <c r="G1827" i="16"/>
  <c r="G1828" i="16"/>
  <c r="G1829" i="16"/>
  <c r="G1830" i="16"/>
  <c r="G1831" i="16"/>
  <c r="G1832" i="16"/>
  <c r="G1833" i="16"/>
  <c r="G1834" i="16"/>
  <c r="G1835" i="16"/>
  <c r="G1836" i="16"/>
  <c r="G1837" i="16"/>
  <c r="G1838" i="16"/>
  <c r="G1839" i="16"/>
  <c r="G1840" i="16"/>
  <c r="G1841" i="16"/>
  <c r="G1842" i="16"/>
  <c r="G1843" i="16"/>
  <c r="G1844" i="16"/>
  <c r="G1845" i="16"/>
  <c r="G1846" i="16"/>
  <c r="G1847" i="16"/>
  <c r="G1848" i="16"/>
  <c r="G1849" i="16"/>
  <c r="G1850" i="16"/>
  <c r="G1851" i="16"/>
  <c r="G1852" i="16"/>
  <c r="G1853" i="16"/>
  <c r="G1854" i="16"/>
  <c r="G1855" i="16"/>
  <c r="G1856" i="16"/>
  <c r="G1857" i="16"/>
  <c r="G1858" i="16"/>
  <c r="G1859" i="16"/>
  <c r="G1860" i="16"/>
  <c r="G1861" i="16"/>
  <c r="G1862" i="16"/>
  <c r="G1863" i="16"/>
  <c r="G1864" i="16"/>
  <c r="G1865" i="16"/>
  <c r="G1866" i="16"/>
  <c r="G1867" i="16"/>
  <c r="G1868" i="16"/>
  <c r="G1869" i="16"/>
  <c r="G1870" i="16"/>
  <c r="G1871" i="16"/>
  <c r="G1872" i="16"/>
  <c r="G1873" i="16"/>
  <c r="G1874" i="16"/>
  <c r="G1875" i="16"/>
  <c r="G1876" i="16"/>
  <c r="G1877" i="16"/>
  <c r="G1878" i="16"/>
  <c r="G1879" i="16"/>
  <c r="G1880" i="16"/>
  <c r="G1881" i="16"/>
  <c r="G1882" i="16"/>
  <c r="G1883" i="16"/>
  <c r="G1884" i="16"/>
  <c r="G1885" i="16"/>
  <c r="G1886" i="16"/>
  <c r="G1887" i="16"/>
  <c r="G1888" i="16"/>
  <c r="G1889" i="16"/>
  <c r="G1890" i="16"/>
  <c r="G1891" i="16"/>
  <c r="G1892" i="16"/>
  <c r="G1893" i="16"/>
  <c r="G1894" i="16"/>
  <c r="G1895" i="16"/>
  <c r="G1896" i="16"/>
  <c r="G1897" i="16"/>
  <c r="G1898" i="16"/>
  <c r="G1899" i="16"/>
  <c r="G1900" i="16"/>
  <c r="G1901" i="16"/>
  <c r="G1902" i="16"/>
  <c r="G1903" i="16"/>
  <c r="G1904" i="16"/>
  <c r="G1905" i="16"/>
  <c r="G1906" i="16"/>
  <c r="G1907" i="16"/>
  <c r="G1908" i="16"/>
  <c r="G1909" i="16"/>
  <c r="G1910" i="16"/>
  <c r="G1911" i="16"/>
  <c r="G1912" i="16"/>
  <c r="G1913" i="16"/>
  <c r="G1914" i="16"/>
  <c r="G1915" i="16"/>
  <c r="G1916" i="16"/>
  <c r="G1917" i="16"/>
  <c r="G1918" i="16"/>
  <c r="G1919" i="16"/>
  <c r="G1920" i="16"/>
  <c r="G1921" i="16"/>
  <c r="G1922" i="16"/>
  <c r="G1923" i="16"/>
  <c r="G1924" i="16"/>
  <c r="G1925" i="16"/>
  <c r="G1926" i="16"/>
  <c r="G1927" i="16"/>
  <c r="G1928" i="16"/>
  <c r="G1929" i="16"/>
  <c r="G1930" i="16"/>
  <c r="G1931" i="16"/>
  <c r="G1932" i="16"/>
  <c r="G1933" i="16"/>
  <c r="G1934" i="16"/>
  <c r="G1935" i="16"/>
  <c r="G1936" i="16"/>
  <c r="G1937" i="16"/>
  <c r="G1938" i="16"/>
  <c r="G1939" i="16"/>
  <c r="G1940" i="16"/>
  <c r="G1941" i="16"/>
  <c r="G1942" i="16"/>
  <c r="G1943" i="16"/>
  <c r="G1944" i="16"/>
  <c r="G1945" i="16"/>
  <c r="G1946" i="16"/>
  <c r="G1947" i="16"/>
  <c r="G1948" i="16"/>
  <c r="G1949" i="16"/>
  <c r="G1950" i="16"/>
  <c r="G1951" i="16"/>
  <c r="G1952" i="16"/>
  <c r="G1953" i="16"/>
  <c r="G1954" i="16"/>
  <c r="G1955" i="16"/>
  <c r="G1956" i="16"/>
  <c r="G1957" i="16"/>
  <c r="G1958" i="16"/>
  <c r="G1959" i="16"/>
  <c r="G1960" i="16"/>
  <c r="G1961" i="16"/>
  <c r="G1962" i="16"/>
  <c r="G1963" i="16"/>
  <c r="G1964" i="16"/>
  <c r="G1965" i="16"/>
  <c r="G1966" i="16"/>
  <c r="G1967" i="16"/>
  <c r="G1968" i="16"/>
  <c r="G1969" i="16"/>
  <c r="G1970" i="16"/>
  <c r="G1971" i="16"/>
  <c r="G1972" i="16"/>
  <c r="G1973" i="16"/>
  <c r="G1974" i="16"/>
  <c r="G1975" i="16"/>
  <c r="G1976" i="16"/>
  <c r="G1977" i="16"/>
  <c r="G1978" i="16"/>
  <c r="G1979" i="16"/>
  <c r="G1980" i="16"/>
  <c r="G1981" i="16"/>
  <c r="G1982" i="16"/>
  <c r="G1983" i="16"/>
  <c r="G1984" i="16"/>
  <c r="G1985" i="16"/>
  <c r="G1986" i="16"/>
  <c r="G1987" i="16"/>
  <c r="G1988" i="16"/>
  <c r="G1989" i="16"/>
  <c r="G1990" i="16"/>
  <c r="G1991" i="16"/>
  <c r="G1992" i="16"/>
  <c r="G1993" i="16"/>
  <c r="G1994" i="16"/>
  <c r="G1995" i="16"/>
  <c r="G1996" i="16"/>
  <c r="G1997" i="16"/>
  <c r="G1998" i="16"/>
  <c r="G1999" i="16"/>
  <c r="G2000" i="16"/>
  <c r="G2001" i="16"/>
  <c r="G2002" i="16"/>
  <c r="G2003" i="16"/>
  <c r="G2004" i="16"/>
  <c r="G2005" i="16"/>
  <c r="G2006" i="16"/>
  <c r="G2007" i="16"/>
  <c r="G2008" i="16"/>
  <c r="G2009" i="16"/>
  <c r="G2010" i="16"/>
  <c r="G2011" i="16"/>
  <c r="G2012" i="16"/>
  <c r="G2013" i="16"/>
  <c r="G2014" i="16"/>
  <c r="G2015" i="16"/>
  <c r="G2016" i="16"/>
  <c r="G2017" i="16"/>
  <c r="G2018" i="16"/>
  <c r="G2019" i="16"/>
  <c r="G2020" i="16"/>
  <c r="G2021" i="16"/>
  <c r="G2022" i="16"/>
  <c r="G2023" i="16"/>
  <c r="G2024" i="16"/>
  <c r="G2025" i="16"/>
  <c r="G2026" i="16"/>
  <c r="G2027" i="16"/>
  <c r="G2028" i="16"/>
  <c r="G2029" i="16"/>
  <c r="G2030" i="16"/>
  <c r="G2031" i="16"/>
  <c r="G2032" i="16"/>
  <c r="G2033" i="16"/>
  <c r="G2034" i="16"/>
  <c r="G2035" i="16"/>
  <c r="G2036" i="16"/>
  <c r="G2037" i="16"/>
  <c r="G2038" i="16"/>
  <c r="G2039" i="16"/>
  <c r="G2040" i="16"/>
  <c r="G2041" i="16"/>
  <c r="G2042" i="16"/>
  <c r="G2043" i="16"/>
  <c r="G2044" i="16"/>
  <c r="G2045" i="16"/>
  <c r="G2046" i="16"/>
  <c r="G2047" i="16"/>
  <c r="G2048" i="16"/>
  <c r="G2049" i="16"/>
  <c r="G2050" i="16"/>
  <c r="G2051" i="16"/>
  <c r="G2052" i="16"/>
  <c r="G2053" i="16"/>
  <c r="G2054" i="16"/>
  <c r="G2055" i="16"/>
  <c r="G2056" i="16"/>
  <c r="G2057" i="16"/>
  <c r="G2058" i="16"/>
  <c r="G2059" i="16"/>
  <c r="G2060" i="16"/>
  <c r="G2061" i="16"/>
  <c r="G2062" i="16"/>
  <c r="G2063" i="16"/>
  <c r="G2064" i="16"/>
  <c r="G2065" i="16"/>
  <c r="G2066" i="16"/>
  <c r="G2067" i="16"/>
  <c r="G2068" i="16"/>
  <c r="G2069" i="16"/>
  <c r="G2070" i="16"/>
  <c r="G2071" i="16"/>
  <c r="G2072" i="16"/>
  <c r="G2073" i="16"/>
  <c r="G2074" i="16"/>
  <c r="G2075" i="16"/>
  <c r="G2076" i="16"/>
  <c r="G2077" i="16"/>
  <c r="G2078" i="16"/>
  <c r="G2079" i="16"/>
  <c r="G2080" i="16"/>
  <c r="G2081" i="16"/>
  <c r="G2082" i="16"/>
  <c r="G2083" i="16"/>
  <c r="G2084" i="16"/>
  <c r="G2085" i="16"/>
  <c r="G2086" i="16"/>
  <c r="G2087" i="16"/>
  <c r="G2088" i="16"/>
  <c r="G2089" i="16"/>
  <c r="G2090" i="16"/>
  <c r="G2091" i="16"/>
  <c r="G2092" i="16"/>
  <c r="G2093" i="16"/>
  <c r="G2094" i="16"/>
  <c r="G2095" i="16"/>
  <c r="G2096" i="16"/>
  <c r="G2097" i="16"/>
  <c r="G2098" i="16"/>
  <c r="G2099" i="16"/>
  <c r="G2100" i="16"/>
  <c r="G2101" i="16"/>
  <c r="G2102" i="16"/>
  <c r="G2103" i="16"/>
  <c r="G2104" i="16"/>
  <c r="G2105" i="16"/>
  <c r="G2106" i="16"/>
  <c r="G2107" i="16"/>
  <c r="G2108" i="16"/>
  <c r="G2109" i="16"/>
  <c r="G2110" i="16"/>
  <c r="G2111" i="16"/>
  <c r="G2112" i="16"/>
  <c r="G2113" i="16"/>
  <c r="G2114" i="16"/>
  <c r="G2115" i="16"/>
  <c r="G2116" i="16"/>
  <c r="G2117" i="16"/>
  <c r="G2118" i="16"/>
  <c r="G2119" i="16"/>
  <c r="G2120" i="16"/>
  <c r="G2121" i="16"/>
  <c r="G2122" i="16"/>
  <c r="G2123" i="16"/>
  <c r="G2124" i="16"/>
  <c r="G2125" i="16"/>
  <c r="G2126" i="16"/>
  <c r="G2127" i="16"/>
  <c r="G2128" i="16"/>
  <c r="G2129" i="16"/>
  <c r="G2130" i="16"/>
  <c r="G2131" i="16"/>
  <c r="G2132" i="16"/>
  <c r="G2133" i="16"/>
  <c r="G2134" i="16"/>
  <c r="G2135" i="16"/>
  <c r="G2136" i="16"/>
  <c r="G2137" i="16"/>
  <c r="G2138" i="16"/>
  <c r="G2139" i="16"/>
  <c r="G2140" i="16"/>
  <c r="G2141" i="16"/>
  <c r="G2142" i="16"/>
  <c r="G2143" i="16"/>
  <c r="G2144" i="16"/>
  <c r="G2145" i="16"/>
  <c r="G2146" i="16"/>
  <c r="G2147" i="16"/>
  <c r="G2148" i="16"/>
  <c r="G2149" i="16"/>
  <c r="G2150" i="16"/>
  <c r="G2151" i="16"/>
  <c r="G2152" i="16"/>
  <c r="G2153" i="16"/>
  <c r="G2154" i="16"/>
  <c r="G2155" i="16"/>
  <c r="G2156" i="16"/>
  <c r="G2157" i="16"/>
  <c r="G2158" i="16"/>
  <c r="G2159" i="16"/>
  <c r="G2160" i="16"/>
  <c r="G2161" i="16"/>
  <c r="G2162" i="16"/>
  <c r="G2163" i="16"/>
  <c r="G2164" i="16"/>
  <c r="G2165" i="16"/>
  <c r="G2166" i="16"/>
  <c r="G2167" i="16"/>
  <c r="G2168" i="16"/>
  <c r="G2169" i="16"/>
  <c r="G2170" i="16"/>
  <c r="G2171" i="16"/>
  <c r="G2172" i="16"/>
  <c r="G2173" i="16"/>
  <c r="G2174" i="16"/>
  <c r="G2175" i="16"/>
  <c r="G2176" i="16"/>
  <c r="G2177" i="16"/>
  <c r="G2178" i="16"/>
  <c r="G2179" i="16"/>
  <c r="G2180" i="16"/>
  <c r="G2181" i="16"/>
  <c r="G2182" i="16"/>
  <c r="G2183" i="16"/>
  <c r="G2184" i="16"/>
  <c r="G2185" i="16"/>
  <c r="G2186" i="16"/>
  <c r="G2187" i="16"/>
  <c r="G2188" i="16"/>
  <c r="G2189" i="16"/>
  <c r="G2190" i="16"/>
  <c r="G2191" i="16"/>
  <c r="G2192" i="16"/>
  <c r="G2193" i="16"/>
  <c r="G2194" i="16"/>
  <c r="G2195" i="16"/>
  <c r="G2196" i="16"/>
  <c r="G2197" i="16"/>
  <c r="G2198" i="16"/>
  <c r="G2199" i="16"/>
  <c r="G2200" i="16"/>
  <c r="G2201" i="16"/>
  <c r="G2202" i="16"/>
  <c r="G2203" i="16"/>
  <c r="G2204" i="16"/>
  <c r="G2205" i="16"/>
  <c r="G2206" i="16"/>
  <c r="G2207" i="16"/>
  <c r="G2208" i="16"/>
  <c r="G2209" i="16"/>
  <c r="G2210" i="16"/>
  <c r="G2211" i="16"/>
  <c r="G2212" i="16"/>
  <c r="G2213" i="16"/>
  <c r="G2214" i="16"/>
  <c r="G2215" i="16"/>
  <c r="G2216" i="16"/>
  <c r="G2217" i="16"/>
  <c r="G2218" i="16"/>
  <c r="G2219" i="16"/>
  <c r="G2220" i="16"/>
  <c r="G2221" i="16"/>
  <c r="G2222" i="16"/>
  <c r="G2223" i="16"/>
  <c r="G2224" i="16"/>
  <c r="G2225" i="16"/>
  <c r="G2226" i="16"/>
  <c r="G2227" i="16"/>
  <c r="G2228" i="16"/>
  <c r="G2229" i="16"/>
  <c r="G2230" i="16"/>
  <c r="G2231" i="16"/>
  <c r="G2232" i="16"/>
  <c r="G2233" i="16"/>
  <c r="G2234" i="16"/>
  <c r="G2235" i="16"/>
  <c r="G2236" i="16"/>
  <c r="G2237" i="16"/>
  <c r="G2238" i="16"/>
  <c r="G2239" i="16"/>
  <c r="G2240" i="16"/>
  <c r="G2241" i="16"/>
  <c r="G2242" i="16"/>
  <c r="G2243" i="16"/>
  <c r="G2244" i="16"/>
  <c r="G2245" i="16"/>
  <c r="G2246" i="16"/>
  <c r="G2247" i="16"/>
  <c r="G2248" i="16"/>
  <c r="G2249" i="16"/>
  <c r="G2250" i="16"/>
  <c r="G2251" i="16"/>
  <c r="G2252" i="16"/>
  <c r="G2253" i="16"/>
  <c r="G2254" i="16"/>
  <c r="G2255" i="16"/>
  <c r="G2256" i="16"/>
  <c r="G2257" i="16"/>
  <c r="G2258" i="16"/>
  <c r="G2259" i="16"/>
  <c r="G2260" i="16"/>
  <c r="G2261" i="16"/>
  <c r="G2262" i="16"/>
  <c r="G2263" i="16"/>
  <c r="G2264" i="16"/>
  <c r="G2265" i="16"/>
  <c r="G2266" i="16"/>
  <c r="G2267" i="16"/>
  <c r="G2268" i="16"/>
  <c r="G2269" i="16"/>
  <c r="G2270" i="16"/>
  <c r="G2271" i="16"/>
  <c r="G2272" i="16"/>
  <c r="G2273" i="16"/>
  <c r="G2274" i="16"/>
  <c r="G2275" i="16"/>
  <c r="G2276" i="16"/>
  <c r="G2277" i="16"/>
  <c r="G2278" i="16"/>
  <c r="G2279" i="16"/>
  <c r="G2280" i="16"/>
  <c r="G2281" i="16"/>
  <c r="G2282" i="16"/>
  <c r="G2283" i="16"/>
  <c r="G2284" i="16"/>
  <c r="G2285" i="16"/>
  <c r="G2286" i="16"/>
  <c r="G2287" i="16"/>
  <c r="G2288" i="16"/>
  <c r="G2289" i="16"/>
  <c r="G2290" i="16"/>
  <c r="G2291" i="16"/>
  <c r="G2292" i="16"/>
  <c r="G2293" i="16"/>
  <c r="G2294" i="16"/>
  <c r="G2295" i="16"/>
  <c r="G2296" i="16"/>
  <c r="G2297" i="16"/>
  <c r="G2298" i="16"/>
  <c r="G2299" i="16"/>
  <c r="G2300" i="16"/>
  <c r="G2301" i="16"/>
  <c r="G2302" i="16"/>
  <c r="G2303" i="16"/>
  <c r="G2304" i="16"/>
  <c r="G2305" i="16"/>
  <c r="G2306" i="16"/>
  <c r="G2307" i="16"/>
  <c r="G2308" i="16"/>
  <c r="G2309" i="16"/>
  <c r="G2310" i="16"/>
  <c r="G2311" i="16"/>
  <c r="G2312" i="16"/>
  <c r="G2313" i="16"/>
  <c r="G2314" i="16"/>
  <c r="G2315" i="16"/>
  <c r="G2316" i="16"/>
  <c r="G2317" i="16"/>
  <c r="G2318" i="16"/>
  <c r="G2319" i="16"/>
  <c r="G2320" i="16"/>
  <c r="G2321" i="16"/>
  <c r="G2322" i="16"/>
  <c r="G2323" i="16"/>
  <c r="G2324" i="16"/>
  <c r="G2325" i="16"/>
  <c r="G2326" i="16"/>
  <c r="G2327" i="16"/>
  <c r="G2328" i="16"/>
  <c r="G2329" i="16"/>
  <c r="G2330" i="16"/>
  <c r="G2331" i="16"/>
  <c r="G2332" i="16"/>
  <c r="G2333" i="16"/>
  <c r="G2334" i="16"/>
  <c r="G2335" i="16"/>
  <c r="G2336" i="16"/>
  <c r="G2337" i="16"/>
  <c r="G2338" i="16"/>
  <c r="G2339" i="16"/>
  <c r="G2340" i="16"/>
  <c r="G2341" i="16"/>
  <c r="G2342" i="16"/>
  <c r="G2343" i="16"/>
  <c r="G2344" i="16"/>
  <c r="G2345" i="16"/>
  <c r="G2346" i="16"/>
  <c r="G2347" i="16"/>
  <c r="G2348" i="16"/>
  <c r="G2349" i="16"/>
  <c r="G2350" i="16"/>
  <c r="G2351" i="16"/>
  <c r="G2352" i="16"/>
  <c r="G2353" i="16"/>
  <c r="G2354" i="16"/>
  <c r="G2355" i="16"/>
  <c r="G2356" i="16"/>
  <c r="G2357" i="16"/>
  <c r="G2358" i="16"/>
  <c r="G2359" i="16"/>
  <c r="G2360" i="16"/>
  <c r="G2361" i="16"/>
  <c r="G2362" i="16"/>
  <c r="G2363" i="16"/>
  <c r="G2364" i="16"/>
  <c r="G2365" i="16"/>
  <c r="G2366" i="16"/>
  <c r="G2367" i="16"/>
  <c r="G2368" i="16"/>
  <c r="G2369" i="16"/>
  <c r="G2370" i="16"/>
  <c r="G2371" i="16"/>
  <c r="G2372" i="16"/>
  <c r="G2373" i="16"/>
  <c r="G2374" i="16"/>
  <c r="G2375" i="16"/>
  <c r="G2376" i="16"/>
  <c r="G2377" i="16"/>
  <c r="G2378" i="16"/>
  <c r="G2379" i="16"/>
  <c r="G2380" i="16"/>
  <c r="G2381" i="16"/>
  <c r="G2382" i="16"/>
  <c r="G2383" i="16"/>
  <c r="G2384" i="16"/>
  <c r="G2385" i="16"/>
  <c r="G2386" i="16"/>
  <c r="G2387" i="16"/>
  <c r="G2388" i="16"/>
  <c r="G2389" i="16"/>
  <c r="G2390" i="16"/>
  <c r="G2391" i="16"/>
  <c r="G2392" i="16"/>
  <c r="G2393" i="16"/>
  <c r="G2394" i="16"/>
  <c r="G2395" i="16"/>
  <c r="G2396" i="16"/>
  <c r="G2397" i="16"/>
  <c r="G2398" i="16"/>
  <c r="G2399" i="16"/>
  <c r="G2400" i="16"/>
  <c r="G2401" i="16"/>
  <c r="G2402" i="16"/>
  <c r="G2403" i="16"/>
  <c r="G2404" i="16"/>
  <c r="G2405" i="16"/>
  <c r="G2406" i="16"/>
  <c r="G2407" i="16"/>
  <c r="G2408" i="16"/>
  <c r="G2409" i="16"/>
  <c r="G2410" i="16"/>
  <c r="G2411" i="16"/>
  <c r="G2412" i="16"/>
  <c r="G2413" i="16"/>
  <c r="G2414" i="16"/>
  <c r="G2415" i="16"/>
  <c r="G2416" i="16"/>
  <c r="G2417" i="16"/>
  <c r="G2418" i="16"/>
  <c r="G2419" i="16"/>
  <c r="G2420" i="16"/>
  <c r="G2421" i="16"/>
  <c r="G2422" i="16"/>
  <c r="G2423" i="16"/>
  <c r="G2424" i="16"/>
  <c r="G2425" i="16"/>
  <c r="G2426" i="16"/>
  <c r="G2427" i="16"/>
  <c r="G2428" i="16"/>
  <c r="G2429" i="16"/>
  <c r="G2430" i="16"/>
  <c r="G2431" i="16"/>
  <c r="G2432" i="16"/>
  <c r="G2433" i="16"/>
  <c r="G2434" i="16"/>
  <c r="G2435" i="16"/>
  <c r="G2436" i="16"/>
  <c r="G2437" i="16"/>
  <c r="G2438" i="16"/>
  <c r="G2439" i="16"/>
  <c r="G2440" i="16"/>
  <c r="G2441" i="16"/>
  <c r="G2442" i="16"/>
  <c r="G2443" i="16"/>
  <c r="G2444" i="16"/>
  <c r="G2445" i="16"/>
  <c r="G2446" i="16"/>
  <c r="G2447" i="16"/>
  <c r="G2448" i="16"/>
  <c r="G2449" i="16"/>
  <c r="G2450" i="16"/>
  <c r="G2451" i="16"/>
  <c r="G2452" i="16"/>
  <c r="G2453" i="16"/>
  <c r="G2454" i="16"/>
  <c r="G2455" i="16"/>
  <c r="G2456" i="16"/>
  <c r="G2457" i="16"/>
  <c r="G2458" i="16"/>
  <c r="G2459" i="16"/>
  <c r="G2460" i="16"/>
  <c r="G2461" i="16"/>
  <c r="G2462" i="16"/>
  <c r="G2463" i="16"/>
  <c r="G2464" i="16"/>
  <c r="G2465" i="16"/>
  <c r="G2466" i="16"/>
  <c r="G2467" i="16"/>
  <c r="G2468" i="16"/>
  <c r="G2469" i="16"/>
  <c r="G2470" i="16"/>
  <c r="G2471" i="16"/>
  <c r="G2472" i="16"/>
  <c r="G2473" i="16"/>
  <c r="G2474" i="16"/>
  <c r="G2475" i="16"/>
  <c r="G2476" i="16"/>
  <c r="G2477" i="16"/>
  <c r="G2478" i="16"/>
  <c r="G2479" i="16"/>
  <c r="G2480" i="16"/>
  <c r="G2481" i="16"/>
  <c r="G2482" i="16"/>
  <c r="G2483" i="16"/>
  <c r="G2484" i="16"/>
  <c r="G2485" i="16"/>
  <c r="G2486" i="16"/>
  <c r="G2487" i="16"/>
  <c r="G2488" i="16"/>
  <c r="G2489" i="16"/>
  <c r="G2490" i="16"/>
  <c r="G2491" i="16"/>
  <c r="G2492" i="16"/>
  <c r="G2493" i="16"/>
  <c r="G2494" i="16"/>
  <c r="G2495" i="16"/>
  <c r="G2496" i="16"/>
  <c r="G2497" i="16"/>
  <c r="G2498" i="16"/>
  <c r="G2499" i="16"/>
  <c r="G2500" i="16"/>
  <c r="G2501" i="16"/>
  <c r="G2502" i="16"/>
  <c r="G2503" i="16"/>
  <c r="G2504" i="16"/>
  <c r="G2505" i="16"/>
  <c r="G2506" i="16"/>
  <c r="G2507" i="16"/>
  <c r="G2508" i="16"/>
  <c r="G2509" i="16"/>
  <c r="G2510" i="16"/>
  <c r="G2511" i="16"/>
  <c r="G2512" i="16"/>
  <c r="G2513" i="16"/>
  <c r="G2514" i="16"/>
  <c r="G2515" i="16"/>
  <c r="G2516" i="16"/>
  <c r="G2517" i="16"/>
  <c r="G2518" i="16"/>
  <c r="G2519" i="16"/>
  <c r="G2520" i="16"/>
  <c r="G2521" i="16"/>
  <c r="G2522" i="16"/>
  <c r="G2523" i="16"/>
  <c r="G2524" i="16"/>
  <c r="G2525" i="16"/>
  <c r="G2526" i="16"/>
  <c r="G2527" i="16"/>
  <c r="G2528" i="16"/>
  <c r="G2529" i="16"/>
  <c r="G2530" i="16"/>
  <c r="G2531" i="16"/>
  <c r="G2532" i="16"/>
  <c r="G2533" i="16"/>
  <c r="G2534" i="16"/>
  <c r="G2535" i="16"/>
  <c r="G2536" i="16"/>
  <c r="G2537" i="16"/>
  <c r="G2538" i="16"/>
  <c r="G2539" i="16"/>
  <c r="G2540" i="16"/>
  <c r="G2541" i="16"/>
  <c r="G2542" i="16"/>
  <c r="G2543" i="16"/>
  <c r="G2544" i="16"/>
  <c r="G2545" i="16"/>
  <c r="G2546" i="16"/>
  <c r="G2547" i="16"/>
  <c r="G2548" i="16"/>
  <c r="G2549" i="16"/>
  <c r="G2550" i="16"/>
  <c r="G2551" i="16"/>
  <c r="G2552" i="16"/>
  <c r="G2553" i="16"/>
  <c r="G2554" i="16"/>
  <c r="G2555" i="16"/>
  <c r="G2556" i="16"/>
  <c r="G2557" i="16"/>
  <c r="G2558" i="16"/>
  <c r="G2559" i="16"/>
  <c r="G2560" i="16"/>
  <c r="G2561" i="16"/>
  <c r="G2562" i="16"/>
  <c r="G2563" i="16"/>
  <c r="G2564" i="16"/>
  <c r="G2565" i="16"/>
  <c r="G2566" i="16"/>
  <c r="G2567" i="16"/>
  <c r="G2568" i="16"/>
  <c r="G2569" i="16"/>
  <c r="G2570" i="16"/>
  <c r="G2571" i="16"/>
  <c r="G2572" i="16"/>
  <c r="G2573" i="16"/>
  <c r="G2574" i="16"/>
  <c r="G2575" i="16"/>
  <c r="G2576" i="16"/>
  <c r="G2577" i="16"/>
  <c r="G2578" i="16"/>
  <c r="G2579" i="16"/>
  <c r="G2580" i="16"/>
  <c r="G2581" i="16"/>
  <c r="G2582" i="16"/>
  <c r="G2583" i="16"/>
  <c r="G2584" i="16"/>
  <c r="G2585" i="16"/>
  <c r="G2586" i="16"/>
  <c r="G2587" i="16"/>
  <c r="G2588" i="16"/>
  <c r="G2589" i="16"/>
  <c r="G2590" i="16"/>
  <c r="G2591" i="16"/>
  <c r="G2592" i="16"/>
  <c r="G2593" i="16"/>
  <c r="G2594" i="16"/>
  <c r="G2595" i="16"/>
  <c r="G2596" i="16"/>
  <c r="G2597" i="16"/>
  <c r="G2598" i="16"/>
  <c r="G2599" i="16"/>
  <c r="G2600" i="16"/>
  <c r="G2601" i="16"/>
  <c r="G2602" i="16"/>
  <c r="G2603" i="16"/>
  <c r="G2604" i="16"/>
  <c r="G2605" i="16"/>
  <c r="G2606" i="16"/>
  <c r="G2607" i="16"/>
  <c r="G2608" i="16"/>
  <c r="G2609" i="16"/>
  <c r="G2610" i="16"/>
  <c r="G2611" i="16"/>
  <c r="G2612" i="16"/>
  <c r="G2613" i="16"/>
  <c r="G2614" i="16"/>
  <c r="G2615" i="16"/>
  <c r="G2616" i="16"/>
  <c r="G2617" i="16"/>
  <c r="G2618" i="16"/>
  <c r="G2619" i="16"/>
  <c r="G2620" i="16"/>
  <c r="G2621" i="16"/>
  <c r="G2622" i="16"/>
  <c r="G2623" i="16"/>
  <c r="G2624" i="16"/>
  <c r="G2625" i="16"/>
  <c r="G2626" i="16"/>
  <c r="G2627" i="16"/>
  <c r="G2628" i="16"/>
  <c r="G2629" i="16"/>
  <c r="G2630" i="16"/>
  <c r="G2631" i="16"/>
  <c r="G2632" i="16"/>
  <c r="G2633" i="16"/>
  <c r="G2634" i="16"/>
  <c r="G2635" i="16"/>
  <c r="G2636" i="16"/>
  <c r="G2637" i="16"/>
  <c r="G2638" i="16"/>
  <c r="G2639" i="16"/>
  <c r="G2640" i="16"/>
  <c r="G2641" i="16"/>
  <c r="G2642" i="16"/>
  <c r="G2643" i="16"/>
  <c r="G2644" i="16"/>
  <c r="G2645" i="16"/>
  <c r="G2646" i="16"/>
  <c r="G2647" i="16"/>
  <c r="G2648" i="16"/>
  <c r="G2649" i="16"/>
  <c r="G2650" i="16"/>
  <c r="G2651" i="16"/>
  <c r="G2652" i="16"/>
  <c r="G2653" i="16"/>
  <c r="G2654" i="16"/>
  <c r="G2655" i="16"/>
  <c r="G2656" i="16"/>
  <c r="G2657" i="16"/>
  <c r="G2658" i="16"/>
  <c r="G2659" i="16"/>
  <c r="G2660" i="16"/>
  <c r="G2661" i="16"/>
  <c r="G2662" i="16"/>
  <c r="G2663" i="16"/>
  <c r="G2664" i="16"/>
  <c r="G2665" i="16"/>
  <c r="G2666" i="16"/>
  <c r="G2667" i="16"/>
  <c r="G2668" i="16"/>
  <c r="G2669" i="16"/>
  <c r="G2670" i="16"/>
  <c r="G2671" i="16"/>
  <c r="G2672" i="16"/>
  <c r="G2673" i="16"/>
  <c r="G2674" i="16"/>
  <c r="G2675" i="16"/>
  <c r="G2676" i="16"/>
  <c r="G2677" i="16"/>
  <c r="G2678" i="16"/>
  <c r="G2679" i="16"/>
  <c r="G2680" i="16"/>
  <c r="G2681" i="16"/>
  <c r="G2682" i="16"/>
  <c r="G2683" i="16"/>
  <c r="G2684" i="16"/>
  <c r="G2685" i="16"/>
  <c r="G2686" i="16"/>
  <c r="G2687" i="16"/>
  <c r="G2688" i="16"/>
  <c r="G2689" i="16"/>
  <c r="G2690" i="16"/>
  <c r="G2691" i="16"/>
  <c r="G2692" i="16"/>
  <c r="G2693" i="16"/>
  <c r="G2694" i="16"/>
  <c r="G2695" i="16"/>
  <c r="G2696" i="16"/>
  <c r="G2697" i="16"/>
  <c r="G2698" i="16"/>
  <c r="G2699" i="16"/>
  <c r="G2700" i="16"/>
  <c r="G2701" i="16"/>
  <c r="G2702" i="16"/>
  <c r="G2703" i="16"/>
  <c r="G2704" i="16"/>
  <c r="G2705" i="16"/>
  <c r="G2706" i="16"/>
  <c r="G2707" i="16"/>
  <c r="G2708" i="16"/>
  <c r="G2709" i="16"/>
  <c r="G2710" i="16"/>
  <c r="G2711" i="16"/>
  <c r="G2712" i="16"/>
  <c r="G2713" i="16"/>
  <c r="G2714" i="16"/>
  <c r="G2715" i="16"/>
  <c r="G2716" i="16"/>
  <c r="G2717" i="16"/>
  <c r="G2718" i="16"/>
  <c r="G2719" i="16"/>
  <c r="G2720" i="16"/>
  <c r="G2721" i="16"/>
  <c r="G2722" i="16"/>
  <c r="G2723" i="16"/>
  <c r="G2724" i="16"/>
  <c r="G2725" i="16"/>
  <c r="G2726" i="16"/>
  <c r="G2727" i="16"/>
  <c r="G2728" i="16"/>
  <c r="G2729" i="16"/>
  <c r="G2730" i="16"/>
  <c r="G2731" i="16"/>
  <c r="G2732" i="16"/>
  <c r="G2733" i="16"/>
  <c r="G2734" i="16"/>
  <c r="G2735" i="16"/>
  <c r="G2736" i="16"/>
  <c r="G2737" i="16"/>
  <c r="G2738" i="16"/>
  <c r="G2739" i="16"/>
  <c r="G2740" i="16"/>
  <c r="G2741" i="16"/>
  <c r="G2742" i="16"/>
  <c r="G2743" i="16"/>
  <c r="G2744" i="16"/>
  <c r="G2745" i="16"/>
  <c r="G2746" i="16"/>
  <c r="G2747" i="16"/>
  <c r="G2748" i="16"/>
  <c r="G2749" i="16"/>
  <c r="G2750" i="16"/>
  <c r="G2751" i="16"/>
  <c r="G2752" i="16"/>
  <c r="G2753" i="16"/>
  <c r="G2754" i="16"/>
  <c r="G2755" i="16"/>
  <c r="G2756" i="16"/>
  <c r="G2757" i="16"/>
  <c r="G2758" i="16"/>
  <c r="G2759" i="16"/>
  <c r="G2760" i="16"/>
  <c r="G2761" i="16"/>
  <c r="G2762" i="16"/>
  <c r="G2763" i="16"/>
  <c r="G2764" i="16"/>
  <c r="G2765" i="16"/>
  <c r="G2766" i="16"/>
  <c r="G2767" i="16"/>
  <c r="G2768" i="16"/>
  <c r="G2769" i="16"/>
  <c r="G2770" i="16"/>
  <c r="G2771" i="16"/>
  <c r="G2772" i="16"/>
  <c r="G2773" i="16"/>
  <c r="G2774" i="16"/>
  <c r="G2775" i="16"/>
  <c r="G2776" i="16"/>
  <c r="G2777" i="16"/>
  <c r="G2778" i="16"/>
  <c r="G2779" i="16"/>
  <c r="G2780" i="16"/>
  <c r="G2781" i="16"/>
  <c r="G2782" i="16"/>
  <c r="G2783" i="16"/>
  <c r="G2784" i="16"/>
  <c r="G2785" i="16"/>
  <c r="G2786" i="16"/>
  <c r="G2787" i="16"/>
  <c r="G2788" i="16"/>
  <c r="G2789" i="16"/>
  <c r="G2790" i="16"/>
  <c r="G2791" i="16"/>
  <c r="G2792" i="16"/>
  <c r="G2793" i="16"/>
  <c r="G2794" i="16"/>
  <c r="G2795" i="16"/>
  <c r="G2796" i="16"/>
  <c r="G2797" i="16"/>
  <c r="G2798" i="16"/>
  <c r="G2799" i="16"/>
  <c r="G2800" i="16"/>
  <c r="G2801" i="16"/>
  <c r="G2802" i="16"/>
  <c r="G2803" i="16"/>
  <c r="G2804" i="16"/>
  <c r="G2805" i="16"/>
  <c r="G2806" i="16"/>
  <c r="G2807" i="16"/>
  <c r="G2808" i="16"/>
  <c r="G2809" i="16"/>
  <c r="G2810" i="16"/>
  <c r="G2811" i="16"/>
  <c r="G2812" i="16"/>
  <c r="G2813" i="16"/>
  <c r="G2814" i="16"/>
  <c r="G2815" i="16"/>
  <c r="G2816" i="16"/>
  <c r="G2817" i="16"/>
  <c r="G2818" i="16"/>
  <c r="G2819" i="16"/>
  <c r="G2820" i="16"/>
  <c r="G2821" i="16"/>
  <c r="G2822" i="16"/>
  <c r="G2823" i="16"/>
  <c r="G2824" i="16"/>
  <c r="G2825" i="16"/>
  <c r="G2826" i="16"/>
  <c r="G2827" i="16"/>
  <c r="G2828" i="16"/>
  <c r="G2829" i="16"/>
  <c r="G2830" i="16"/>
  <c r="G2831" i="16"/>
  <c r="G2832" i="16"/>
  <c r="G2833" i="16"/>
  <c r="G2834" i="16"/>
  <c r="G2835" i="16"/>
  <c r="G2836" i="16"/>
  <c r="G2837" i="16"/>
  <c r="G2838" i="16"/>
  <c r="G2839" i="16"/>
  <c r="G2840" i="16"/>
  <c r="G2841" i="16"/>
  <c r="G2842" i="16"/>
  <c r="G2843" i="16"/>
  <c r="G2844" i="16"/>
  <c r="G2845" i="16"/>
  <c r="G2846" i="16"/>
  <c r="G2847" i="16"/>
  <c r="G2848" i="16"/>
  <c r="G2849" i="16"/>
  <c r="G2850" i="16"/>
  <c r="G2851" i="16"/>
  <c r="G2852" i="16"/>
  <c r="G2853" i="16"/>
  <c r="G2854" i="16"/>
  <c r="G2855" i="16"/>
  <c r="G2856" i="16"/>
  <c r="G2857" i="16"/>
  <c r="G2858" i="16"/>
  <c r="G2859" i="16"/>
  <c r="G2860" i="16"/>
  <c r="G2861" i="16"/>
  <c r="G2862" i="16"/>
  <c r="G2863" i="16"/>
  <c r="G2864" i="16"/>
  <c r="G2865" i="16"/>
  <c r="G2866" i="16"/>
  <c r="G2867" i="16"/>
  <c r="G2868" i="16"/>
  <c r="G2869" i="16"/>
  <c r="G2870" i="16"/>
  <c r="G2871" i="16"/>
  <c r="G2872" i="16"/>
  <c r="G2873" i="16"/>
  <c r="G2874" i="16"/>
  <c r="G2875" i="16"/>
  <c r="G2876" i="16"/>
  <c r="G2877" i="16"/>
  <c r="G2878" i="16"/>
  <c r="G2879" i="16"/>
  <c r="G2880" i="16"/>
  <c r="G2881" i="16"/>
  <c r="G2882" i="16"/>
  <c r="G2883" i="16"/>
  <c r="G2884" i="16"/>
  <c r="G2885" i="16"/>
  <c r="G2886" i="16"/>
  <c r="G2887" i="16"/>
  <c r="G2888" i="16"/>
  <c r="G2889" i="16"/>
  <c r="G2890" i="16"/>
  <c r="G2891" i="16"/>
  <c r="G2892" i="16"/>
  <c r="G2893" i="16"/>
  <c r="G2894" i="16"/>
  <c r="G2895" i="16"/>
  <c r="G2896" i="16"/>
  <c r="G2897" i="16"/>
  <c r="G2898" i="16"/>
  <c r="G2899" i="16"/>
  <c r="G2900" i="16"/>
  <c r="G2901" i="16"/>
  <c r="G2902" i="16"/>
  <c r="G2903" i="16"/>
  <c r="G2904" i="16"/>
  <c r="G2905" i="16"/>
  <c r="G2906" i="16"/>
  <c r="G2907" i="16"/>
  <c r="G2908" i="16"/>
  <c r="G2909" i="16"/>
  <c r="G2910" i="16"/>
  <c r="G2911" i="16"/>
  <c r="G2912" i="16"/>
  <c r="G2913" i="16"/>
  <c r="G2914" i="16"/>
  <c r="G2915" i="16"/>
  <c r="G2916" i="16"/>
  <c r="G2917" i="16"/>
  <c r="G2918" i="16"/>
  <c r="G2919" i="16"/>
  <c r="G2920" i="16"/>
  <c r="G2921" i="16"/>
  <c r="G2922" i="16"/>
  <c r="G2923" i="16"/>
  <c r="G2924" i="16"/>
  <c r="G2925" i="16"/>
  <c r="G2926" i="16"/>
  <c r="G2927" i="16"/>
  <c r="G2928" i="16"/>
  <c r="G2929" i="16"/>
  <c r="G2930" i="16"/>
  <c r="G2931" i="16"/>
  <c r="G2932" i="16"/>
  <c r="G2933" i="16"/>
  <c r="G2934" i="16"/>
  <c r="G2935" i="16"/>
  <c r="G2936" i="16"/>
  <c r="G2937" i="16"/>
  <c r="G2938" i="16"/>
  <c r="G2939" i="16"/>
  <c r="G2940" i="16"/>
  <c r="G2941" i="16"/>
  <c r="G2942" i="16"/>
  <c r="G2943" i="16"/>
  <c r="G2944" i="16"/>
  <c r="G2945" i="16"/>
  <c r="G2946" i="16"/>
  <c r="G2947" i="16"/>
  <c r="G2948" i="16"/>
  <c r="G2949" i="16"/>
  <c r="G2950" i="16"/>
  <c r="G2951" i="16"/>
  <c r="G2952" i="16"/>
  <c r="G2953" i="16"/>
  <c r="G2954" i="16"/>
  <c r="G2955" i="16"/>
  <c r="G2956" i="16"/>
  <c r="G2957" i="16"/>
  <c r="G2958" i="16"/>
  <c r="G2959" i="16"/>
  <c r="G2960" i="16"/>
  <c r="G2961" i="16"/>
  <c r="G2962" i="16"/>
  <c r="G2963" i="16"/>
  <c r="G2964" i="16"/>
  <c r="G2965" i="16"/>
  <c r="G2966" i="16"/>
  <c r="G2967" i="16"/>
  <c r="G2968" i="16"/>
  <c r="G2969" i="16"/>
  <c r="G2970" i="16"/>
  <c r="G2971" i="16"/>
  <c r="G2972" i="16"/>
  <c r="G2973" i="16"/>
  <c r="G2974" i="16"/>
  <c r="G2975" i="16"/>
  <c r="G2976" i="16"/>
  <c r="G2977" i="16"/>
  <c r="G2978" i="16"/>
  <c r="G2979" i="16"/>
  <c r="G2980" i="16"/>
  <c r="G2981" i="16"/>
  <c r="G2982" i="16"/>
  <c r="G2983" i="16"/>
  <c r="G2984" i="16"/>
  <c r="G2985" i="16"/>
  <c r="G2986" i="16"/>
  <c r="G2987" i="16"/>
  <c r="G2988" i="16"/>
  <c r="G2989" i="16"/>
  <c r="G2990" i="16"/>
  <c r="G2991" i="16"/>
  <c r="G2992" i="16"/>
  <c r="G2993" i="16"/>
  <c r="G2994" i="16"/>
  <c r="G2995" i="16"/>
  <c r="G2996" i="16"/>
  <c r="G2997" i="16"/>
  <c r="G2998" i="16"/>
  <c r="G2999" i="16"/>
  <c r="G3000" i="16"/>
  <c r="G3001" i="16"/>
  <c r="G3002" i="16"/>
  <c r="G3003" i="16"/>
  <c r="G3004" i="16"/>
  <c r="G3005" i="16"/>
  <c r="G3006" i="16"/>
  <c r="G3007" i="16"/>
  <c r="G3008" i="16"/>
  <c r="G3009" i="16"/>
  <c r="G3010" i="16"/>
  <c r="G3011" i="16"/>
  <c r="G3012" i="16"/>
  <c r="G3013" i="16"/>
  <c r="G3014" i="16"/>
  <c r="G3015" i="16"/>
  <c r="G3016" i="16"/>
  <c r="G3017" i="16"/>
  <c r="G3018" i="16"/>
  <c r="G3019" i="16"/>
  <c r="G3020" i="16"/>
  <c r="G3021" i="16"/>
  <c r="G3022" i="16"/>
  <c r="G3023" i="16"/>
  <c r="G3024" i="16"/>
  <c r="G3025" i="16"/>
  <c r="G3026" i="16"/>
  <c r="G3027" i="16"/>
  <c r="G3028" i="16"/>
  <c r="G3029" i="16"/>
  <c r="G3030" i="16"/>
  <c r="G3031" i="16"/>
  <c r="G3032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F1617" i="16"/>
  <c r="F1618" i="16"/>
  <c r="F1619" i="16"/>
  <c r="F1620" i="16"/>
  <c r="F1621" i="16"/>
  <c r="F1622" i="16"/>
  <c r="F1623" i="16"/>
  <c r="F1624" i="16"/>
  <c r="F1625" i="16"/>
  <c r="F1626" i="16"/>
  <c r="F1627" i="16"/>
  <c r="F1628" i="16"/>
  <c r="F1629" i="16"/>
  <c r="F1630" i="16"/>
  <c r="F1631" i="16"/>
  <c r="F1632" i="16"/>
  <c r="F1633" i="16"/>
  <c r="F1634" i="16"/>
  <c r="F1635" i="16"/>
  <c r="F1636" i="16"/>
  <c r="F1637" i="16"/>
  <c r="F1638" i="16"/>
  <c r="F1639" i="16"/>
  <c r="F1640" i="16"/>
  <c r="F1641" i="16"/>
  <c r="F1642" i="16"/>
  <c r="F1643" i="16"/>
  <c r="F1644" i="16"/>
  <c r="F1645" i="16"/>
  <c r="F1646" i="16"/>
  <c r="F1647" i="16"/>
  <c r="F1648" i="16"/>
  <c r="F1649" i="16"/>
  <c r="F1650" i="16"/>
  <c r="F1651" i="16"/>
  <c r="F1652" i="16"/>
  <c r="F1653" i="16"/>
  <c r="F1654" i="16"/>
  <c r="F1655" i="16"/>
  <c r="F1656" i="16"/>
  <c r="F1657" i="16"/>
  <c r="F1658" i="16"/>
  <c r="F1659" i="16"/>
  <c r="F1660" i="16"/>
  <c r="F1661" i="16"/>
  <c r="F1662" i="16"/>
  <c r="F1663" i="16"/>
  <c r="F1664" i="16"/>
  <c r="F1665" i="16"/>
  <c r="F1666" i="16"/>
  <c r="F1667" i="16"/>
  <c r="F1668" i="16"/>
  <c r="F1669" i="16"/>
  <c r="F1670" i="16"/>
  <c r="F1671" i="16"/>
  <c r="F1672" i="16"/>
  <c r="F1673" i="16"/>
  <c r="F1674" i="16"/>
  <c r="F1675" i="16"/>
  <c r="F1676" i="16"/>
  <c r="F1677" i="16"/>
  <c r="F1678" i="16"/>
  <c r="F1679" i="16"/>
  <c r="F1680" i="16"/>
  <c r="F1681" i="16"/>
  <c r="F1682" i="16"/>
  <c r="F1683" i="16"/>
  <c r="F1684" i="16"/>
  <c r="F1685" i="16"/>
  <c r="F1686" i="16"/>
  <c r="F1687" i="16"/>
  <c r="F1688" i="16"/>
  <c r="F1689" i="16"/>
  <c r="F1690" i="16"/>
  <c r="F1691" i="16"/>
  <c r="F1692" i="16"/>
  <c r="F1693" i="16"/>
  <c r="F1694" i="16"/>
  <c r="F1695" i="16"/>
  <c r="F1696" i="16"/>
  <c r="F1697" i="16"/>
  <c r="F1698" i="16"/>
  <c r="F1699" i="16"/>
  <c r="F1700" i="16"/>
  <c r="F1701" i="16"/>
  <c r="F1702" i="16"/>
  <c r="F1703" i="16"/>
  <c r="F1704" i="16"/>
  <c r="F1705" i="16"/>
  <c r="F1706" i="16"/>
  <c r="F1707" i="16"/>
  <c r="F1708" i="16"/>
  <c r="F1709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29" i="16"/>
  <c r="F1730" i="16"/>
  <c r="F1731" i="16"/>
  <c r="F1732" i="16"/>
  <c r="F1733" i="16"/>
  <c r="F1734" i="16"/>
  <c r="F1735" i="16"/>
  <c r="F1736" i="16"/>
  <c r="F1737" i="16"/>
  <c r="F1738" i="16"/>
  <c r="F1739" i="16"/>
  <c r="F1740" i="16"/>
  <c r="F1741" i="16"/>
  <c r="F1742" i="16"/>
  <c r="F1743" i="16"/>
  <c r="F1744" i="16"/>
  <c r="F1745" i="16"/>
  <c r="F1746" i="16"/>
  <c r="F1747" i="16"/>
  <c r="F1748" i="16"/>
  <c r="F1749" i="16"/>
  <c r="F1750" i="16"/>
  <c r="F1751" i="16"/>
  <c r="F1752" i="16"/>
  <c r="F1753" i="16"/>
  <c r="F1754" i="16"/>
  <c r="F1755" i="16"/>
  <c r="F1756" i="16"/>
  <c r="F1757" i="16"/>
  <c r="F1758" i="16"/>
  <c r="F1759" i="16"/>
  <c r="F1760" i="16"/>
  <c r="F1761" i="16"/>
  <c r="F1762" i="16"/>
  <c r="F1763" i="16"/>
  <c r="F1764" i="16"/>
  <c r="F1765" i="16"/>
  <c r="F1766" i="16"/>
  <c r="F1767" i="16"/>
  <c r="F1768" i="16"/>
  <c r="F1769" i="16"/>
  <c r="F1770" i="16"/>
  <c r="F1771" i="16"/>
  <c r="F1772" i="16"/>
  <c r="F1773" i="16"/>
  <c r="F1774" i="16"/>
  <c r="F1775" i="16"/>
  <c r="F1776" i="16"/>
  <c r="F1777" i="16"/>
  <c r="F1778" i="16"/>
  <c r="F1779" i="16"/>
  <c r="F1780" i="16"/>
  <c r="F1781" i="16"/>
  <c r="F1782" i="16"/>
  <c r="F1783" i="16"/>
  <c r="F1784" i="16"/>
  <c r="F1785" i="16"/>
  <c r="F1786" i="16"/>
  <c r="F1787" i="16"/>
  <c r="F1788" i="16"/>
  <c r="F1789" i="16"/>
  <c r="F1790" i="16"/>
  <c r="F1791" i="16"/>
  <c r="F1792" i="16"/>
  <c r="F1793" i="16"/>
  <c r="F1794" i="16"/>
  <c r="F1795" i="16"/>
  <c r="F1796" i="16"/>
  <c r="F1797" i="16"/>
  <c r="F1798" i="16"/>
  <c r="F1799" i="16"/>
  <c r="F1800" i="16"/>
  <c r="F1801" i="16"/>
  <c r="F1802" i="16"/>
  <c r="F1803" i="16"/>
  <c r="F1804" i="16"/>
  <c r="F1805" i="16"/>
  <c r="F1806" i="16"/>
  <c r="F1807" i="16"/>
  <c r="F1808" i="16"/>
  <c r="F1809" i="16"/>
  <c r="F1810" i="16"/>
  <c r="F1811" i="16"/>
  <c r="F1812" i="16"/>
  <c r="F1813" i="16"/>
  <c r="F1814" i="16"/>
  <c r="F1815" i="16"/>
  <c r="F1816" i="16"/>
  <c r="F1817" i="16"/>
  <c r="F1818" i="16"/>
  <c r="F1819" i="16"/>
  <c r="F1820" i="16"/>
  <c r="F1821" i="16"/>
  <c r="F1822" i="16"/>
  <c r="F1823" i="16"/>
  <c r="F1824" i="16"/>
  <c r="F1825" i="16"/>
  <c r="F1826" i="16"/>
  <c r="F1827" i="16"/>
  <c r="F1828" i="16"/>
  <c r="F1829" i="16"/>
  <c r="F1830" i="16"/>
  <c r="F1831" i="16"/>
  <c r="F1832" i="16"/>
  <c r="F1833" i="16"/>
  <c r="F1834" i="16"/>
  <c r="F1835" i="16"/>
  <c r="F1836" i="16"/>
  <c r="F1837" i="16"/>
  <c r="F1838" i="16"/>
  <c r="F1839" i="16"/>
  <c r="F1840" i="16"/>
  <c r="F1841" i="16"/>
  <c r="F1842" i="16"/>
  <c r="F1843" i="16"/>
  <c r="F1844" i="16"/>
  <c r="F1845" i="16"/>
  <c r="F1846" i="16"/>
  <c r="F1847" i="16"/>
  <c r="F1848" i="16"/>
  <c r="F1849" i="16"/>
  <c r="F1850" i="16"/>
  <c r="F1851" i="16"/>
  <c r="F1852" i="16"/>
  <c r="F1853" i="16"/>
  <c r="F1854" i="16"/>
  <c r="F1855" i="16"/>
  <c r="F1856" i="16"/>
  <c r="F1857" i="16"/>
  <c r="F1858" i="16"/>
  <c r="F1859" i="16"/>
  <c r="F1860" i="16"/>
  <c r="F1861" i="16"/>
  <c r="F1862" i="16"/>
  <c r="F1863" i="16"/>
  <c r="F1864" i="16"/>
  <c r="F1865" i="16"/>
  <c r="F1866" i="16"/>
  <c r="F1867" i="16"/>
  <c r="F1868" i="16"/>
  <c r="F1869" i="16"/>
  <c r="F1870" i="16"/>
  <c r="F1871" i="16"/>
  <c r="F1872" i="16"/>
  <c r="F1873" i="16"/>
  <c r="F1874" i="16"/>
  <c r="F1875" i="16"/>
  <c r="F1876" i="16"/>
  <c r="F1877" i="16"/>
  <c r="F1878" i="16"/>
  <c r="F1879" i="16"/>
  <c r="F1880" i="16"/>
  <c r="F1881" i="16"/>
  <c r="F1882" i="16"/>
  <c r="F1883" i="16"/>
  <c r="F1884" i="16"/>
  <c r="F1885" i="16"/>
  <c r="F1886" i="16"/>
  <c r="F1887" i="16"/>
  <c r="F1888" i="16"/>
  <c r="F1889" i="16"/>
  <c r="F1890" i="16"/>
  <c r="F1891" i="16"/>
  <c r="F1892" i="16"/>
  <c r="F1893" i="16"/>
  <c r="F1894" i="16"/>
  <c r="F1895" i="16"/>
  <c r="F1896" i="16"/>
  <c r="F1897" i="16"/>
  <c r="F1898" i="16"/>
  <c r="F1899" i="16"/>
  <c r="F1900" i="16"/>
  <c r="F1901" i="16"/>
  <c r="F1902" i="16"/>
  <c r="F1903" i="16"/>
  <c r="F1904" i="16"/>
  <c r="F1905" i="16"/>
  <c r="F1906" i="16"/>
  <c r="F1907" i="16"/>
  <c r="F1908" i="16"/>
  <c r="F1909" i="16"/>
  <c r="F1910" i="16"/>
  <c r="F1911" i="16"/>
  <c r="F1912" i="16"/>
  <c r="F1913" i="16"/>
  <c r="F1914" i="16"/>
  <c r="F1915" i="16"/>
  <c r="F1916" i="16"/>
  <c r="F1917" i="16"/>
  <c r="F1918" i="16"/>
  <c r="F1919" i="16"/>
  <c r="F1920" i="16"/>
  <c r="F1921" i="16"/>
  <c r="F1922" i="16"/>
  <c r="F1923" i="16"/>
  <c r="F1924" i="16"/>
  <c r="F1925" i="16"/>
  <c r="F1926" i="16"/>
  <c r="F1927" i="16"/>
  <c r="F1928" i="16"/>
  <c r="F1929" i="16"/>
  <c r="F1930" i="16"/>
  <c r="F1931" i="16"/>
  <c r="F1932" i="16"/>
  <c r="F1933" i="16"/>
  <c r="F1934" i="16"/>
  <c r="F1935" i="16"/>
  <c r="F1936" i="16"/>
  <c r="F1937" i="16"/>
  <c r="F1938" i="16"/>
  <c r="F1939" i="16"/>
  <c r="F1940" i="16"/>
  <c r="F1941" i="16"/>
  <c r="F1942" i="16"/>
  <c r="F1943" i="16"/>
  <c r="F1944" i="16"/>
  <c r="F1945" i="16"/>
  <c r="F1946" i="16"/>
  <c r="F1947" i="16"/>
  <c r="F1948" i="16"/>
  <c r="F1949" i="16"/>
  <c r="F1950" i="16"/>
  <c r="F1951" i="16"/>
  <c r="F1952" i="16"/>
  <c r="F1953" i="16"/>
  <c r="F1954" i="16"/>
  <c r="F1955" i="16"/>
  <c r="F1956" i="16"/>
  <c r="F1957" i="16"/>
  <c r="F1958" i="16"/>
  <c r="F1959" i="16"/>
  <c r="F1960" i="16"/>
  <c r="F1961" i="16"/>
  <c r="F1962" i="16"/>
  <c r="F1963" i="16"/>
  <c r="F1964" i="16"/>
  <c r="F1965" i="16"/>
  <c r="F1966" i="16"/>
  <c r="F1967" i="16"/>
  <c r="F1968" i="16"/>
  <c r="F1969" i="16"/>
  <c r="F1970" i="16"/>
  <c r="F1971" i="16"/>
  <c r="F1972" i="16"/>
  <c r="F1973" i="16"/>
  <c r="F1974" i="16"/>
  <c r="F1975" i="16"/>
  <c r="F1976" i="16"/>
  <c r="F1977" i="16"/>
  <c r="F1978" i="16"/>
  <c r="F1979" i="16"/>
  <c r="F1980" i="16"/>
  <c r="F1981" i="16"/>
  <c r="F1982" i="16"/>
  <c r="F1983" i="16"/>
  <c r="F1984" i="16"/>
  <c r="F1985" i="16"/>
  <c r="F1986" i="16"/>
  <c r="F1987" i="16"/>
  <c r="F1988" i="16"/>
  <c r="F1989" i="16"/>
  <c r="F1990" i="16"/>
  <c r="F1991" i="16"/>
  <c r="F1992" i="16"/>
  <c r="F1993" i="16"/>
  <c r="F1994" i="16"/>
  <c r="F1995" i="16"/>
  <c r="F1996" i="16"/>
  <c r="F1997" i="16"/>
  <c r="F1998" i="16"/>
  <c r="F1999" i="16"/>
  <c r="F2000" i="16"/>
  <c r="F2001" i="16"/>
  <c r="F2002" i="16"/>
  <c r="F2003" i="16"/>
  <c r="F2004" i="16"/>
  <c r="F2005" i="16"/>
  <c r="F2006" i="16"/>
  <c r="F2007" i="16"/>
  <c r="F2008" i="16"/>
  <c r="F2009" i="16"/>
  <c r="F2010" i="16"/>
  <c r="F2011" i="16"/>
  <c r="F2012" i="16"/>
  <c r="F2013" i="16"/>
  <c r="F2014" i="16"/>
  <c r="F2015" i="16"/>
  <c r="F2016" i="16"/>
  <c r="F2017" i="16"/>
  <c r="F2018" i="16"/>
  <c r="F2019" i="16"/>
  <c r="F2020" i="16"/>
  <c r="F2021" i="16"/>
  <c r="F2022" i="16"/>
  <c r="F2023" i="16"/>
  <c r="F2024" i="16"/>
  <c r="F2025" i="16"/>
  <c r="F2026" i="16"/>
  <c r="F2027" i="16"/>
  <c r="F2028" i="16"/>
  <c r="F2029" i="16"/>
  <c r="F2030" i="16"/>
  <c r="F2031" i="16"/>
  <c r="F2032" i="16"/>
  <c r="F2033" i="16"/>
  <c r="F2034" i="16"/>
  <c r="F2035" i="16"/>
  <c r="F2036" i="16"/>
  <c r="F2037" i="16"/>
  <c r="F2038" i="16"/>
  <c r="F2039" i="16"/>
  <c r="F2040" i="16"/>
  <c r="F2041" i="16"/>
  <c r="F2042" i="16"/>
  <c r="F2043" i="16"/>
  <c r="F2044" i="16"/>
  <c r="F2045" i="16"/>
  <c r="F2046" i="16"/>
  <c r="F2047" i="16"/>
  <c r="F2048" i="16"/>
  <c r="F2049" i="16"/>
  <c r="F2050" i="16"/>
  <c r="F2051" i="16"/>
  <c r="F2052" i="16"/>
  <c r="F2053" i="16"/>
  <c r="F2054" i="16"/>
  <c r="F2055" i="16"/>
  <c r="F2056" i="16"/>
  <c r="F2057" i="16"/>
  <c r="F2058" i="16"/>
  <c r="F2059" i="16"/>
  <c r="F2060" i="16"/>
  <c r="F2061" i="16"/>
  <c r="F2062" i="16"/>
  <c r="F2063" i="16"/>
  <c r="F2064" i="16"/>
  <c r="F2065" i="16"/>
  <c r="F2066" i="16"/>
  <c r="F2067" i="16"/>
  <c r="F2068" i="16"/>
  <c r="F2069" i="16"/>
  <c r="F2070" i="16"/>
  <c r="F2071" i="16"/>
  <c r="F2072" i="16"/>
  <c r="F2073" i="16"/>
  <c r="F2074" i="16"/>
  <c r="F2075" i="16"/>
  <c r="F2076" i="16"/>
  <c r="F2077" i="16"/>
  <c r="F2078" i="16"/>
  <c r="F2079" i="16"/>
  <c r="F2080" i="16"/>
  <c r="F2081" i="16"/>
  <c r="F2082" i="16"/>
  <c r="F2083" i="16"/>
  <c r="F2084" i="16"/>
  <c r="F2085" i="16"/>
  <c r="F2086" i="16"/>
  <c r="F2087" i="16"/>
  <c r="F2088" i="16"/>
  <c r="F2089" i="16"/>
  <c r="F2090" i="16"/>
  <c r="F2091" i="16"/>
  <c r="F2092" i="16"/>
  <c r="F2093" i="16"/>
  <c r="F2094" i="16"/>
  <c r="F2095" i="16"/>
  <c r="F2096" i="16"/>
  <c r="F2097" i="16"/>
  <c r="F2098" i="16"/>
  <c r="F2099" i="16"/>
  <c r="F2100" i="16"/>
  <c r="F2101" i="16"/>
  <c r="F2102" i="16"/>
  <c r="F2103" i="16"/>
  <c r="F2104" i="16"/>
  <c r="F2105" i="16"/>
  <c r="F2106" i="16"/>
  <c r="F2107" i="16"/>
  <c r="F2108" i="16"/>
  <c r="F2109" i="16"/>
  <c r="F2110" i="16"/>
  <c r="F2111" i="16"/>
  <c r="F2112" i="16"/>
  <c r="F2113" i="16"/>
  <c r="F2114" i="16"/>
  <c r="F2115" i="16"/>
  <c r="F2116" i="16"/>
  <c r="F2117" i="16"/>
  <c r="F2118" i="16"/>
  <c r="F2119" i="16"/>
  <c r="F2120" i="16"/>
  <c r="F2121" i="16"/>
  <c r="F2122" i="16"/>
  <c r="F2123" i="16"/>
  <c r="F2124" i="16"/>
  <c r="F2125" i="16"/>
  <c r="F2126" i="16"/>
  <c r="F2127" i="16"/>
  <c r="F2128" i="16"/>
  <c r="F2129" i="16"/>
  <c r="F2130" i="16"/>
  <c r="F2131" i="16"/>
  <c r="F2132" i="16"/>
  <c r="F2133" i="16"/>
  <c r="F2134" i="16"/>
  <c r="F2135" i="16"/>
  <c r="F2136" i="16"/>
  <c r="F2137" i="16"/>
  <c r="F2138" i="16"/>
  <c r="F2139" i="16"/>
  <c r="F2140" i="16"/>
  <c r="F2141" i="16"/>
  <c r="F2142" i="16"/>
  <c r="F2143" i="16"/>
  <c r="F2144" i="16"/>
  <c r="F2145" i="16"/>
  <c r="F2146" i="16"/>
  <c r="F2147" i="16"/>
  <c r="F2148" i="16"/>
  <c r="F2149" i="16"/>
  <c r="F2150" i="16"/>
  <c r="F2151" i="16"/>
  <c r="F2152" i="16"/>
  <c r="F2153" i="16"/>
  <c r="F2154" i="16"/>
  <c r="F2155" i="16"/>
  <c r="F2156" i="16"/>
  <c r="F2157" i="16"/>
  <c r="F2158" i="16"/>
  <c r="F2159" i="16"/>
  <c r="F2160" i="16"/>
  <c r="F2161" i="16"/>
  <c r="F2162" i="16"/>
  <c r="F2163" i="16"/>
  <c r="F2164" i="16"/>
  <c r="F2165" i="16"/>
  <c r="F2166" i="16"/>
  <c r="F2167" i="16"/>
  <c r="F2168" i="16"/>
  <c r="F2169" i="16"/>
  <c r="F2170" i="16"/>
  <c r="F2171" i="16"/>
  <c r="F2172" i="16"/>
  <c r="F2173" i="16"/>
  <c r="F2174" i="16"/>
  <c r="F2175" i="16"/>
  <c r="F2176" i="16"/>
  <c r="F2177" i="16"/>
  <c r="F2178" i="16"/>
  <c r="F2179" i="16"/>
  <c r="F2180" i="16"/>
  <c r="F2181" i="16"/>
  <c r="F2182" i="16"/>
  <c r="F2183" i="16"/>
  <c r="F2184" i="16"/>
  <c r="F2185" i="16"/>
  <c r="F2186" i="16"/>
  <c r="F2187" i="16"/>
  <c r="F2188" i="16"/>
  <c r="F2189" i="16"/>
  <c r="F2190" i="16"/>
  <c r="F2191" i="16"/>
  <c r="F2192" i="16"/>
  <c r="F2193" i="16"/>
  <c r="F2194" i="16"/>
  <c r="F2195" i="16"/>
  <c r="F2196" i="16"/>
  <c r="F2197" i="16"/>
  <c r="F2198" i="16"/>
  <c r="F2199" i="16"/>
  <c r="F2200" i="16"/>
  <c r="F2201" i="16"/>
  <c r="F2202" i="16"/>
  <c r="F2203" i="16"/>
  <c r="F2204" i="16"/>
  <c r="F2205" i="16"/>
  <c r="F2206" i="16"/>
  <c r="F2207" i="16"/>
  <c r="F2208" i="16"/>
  <c r="F2209" i="16"/>
  <c r="F2210" i="16"/>
  <c r="F2211" i="16"/>
  <c r="F2212" i="16"/>
  <c r="F2213" i="16"/>
  <c r="F2214" i="16"/>
  <c r="F2215" i="16"/>
  <c r="F2216" i="16"/>
  <c r="F2217" i="16"/>
  <c r="F2218" i="16"/>
  <c r="F2219" i="16"/>
  <c r="F2220" i="16"/>
  <c r="F2221" i="16"/>
  <c r="F2222" i="16"/>
  <c r="F2223" i="16"/>
  <c r="F2224" i="16"/>
  <c r="F2225" i="16"/>
  <c r="F2226" i="16"/>
  <c r="F2227" i="16"/>
  <c r="F2228" i="16"/>
  <c r="F2229" i="16"/>
  <c r="F2230" i="16"/>
  <c r="F2231" i="16"/>
  <c r="F2232" i="16"/>
  <c r="F2233" i="16"/>
  <c r="F2234" i="16"/>
  <c r="F2235" i="16"/>
  <c r="F2236" i="16"/>
  <c r="F2237" i="16"/>
  <c r="F2238" i="16"/>
  <c r="F2239" i="16"/>
  <c r="F2240" i="16"/>
  <c r="F2241" i="16"/>
  <c r="F2242" i="16"/>
  <c r="F2243" i="16"/>
  <c r="F2244" i="16"/>
  <c r="F2245" i="16"/>
  <c r="F2246" i="16"/>
  <c r="F2247" i="16"/>
  <c r="F2248" i="16"/>
  <c r="F2249" i="16"/>
  <c r="F2250" i="16"/>
  <c r="F2251" i="16"/>
  <c r="F2252" i="16"/>
  <c r="F2253" i="16"/>
  <c r="F2254" i="16"/>
  <c r="F2255" i="16"/>
  <c r="F2256" i="16"/>
  <c r="F2257" i="16"/>
  <c r="F2258" i="16"/>
  <c r="F2259" i="16"/>
  <c r="F2260" i="16"/>
  <c r="F2261" i="16"/>
  <c r="F2262" i="16"/>
  <c r="F2263" i="16"/>
  <c r="F2264" i="16"/>
  <c r="F2265" i="16"/>
  <c r="F2266" i="16"/>
  <c r="F2267" i="16"/>
  <c r="F2268" i="16"/>
  <c r="F2269" i="16"/>
  <c r="F2270" i="16"/>
  <c r="F2271" i="16"/>
  <c r="F2272" i="16"/>
  <c r="F2273" i="16"/>
  <c r="F2274" i="16"/>
  <c r="F2275" i="16"/>
  <c r="F2276" i="16"/>
  <c r="F2277" i="16"/>
  <c r="F2278" i="16"/>
  <c r="F2279" i="16"/>
  <c r="F2280" i="16"/>
  <c r="F2281" i="16"/>
  <c r="F2282" i="16"/>
  <c r="F2283" i="16"/>
  <c r="F2284" i="16"/>
  <c r="F2285" i="16"/>
  <c r="F2286" i="16"/>
  <c r="F2287" i="16"/>
  <c r="F2288" i="16"/>
  <c r="F2289" i="16"/>
  <c r="F2290" i="16"/>
  <c r="F2291" i="16"/>
  <c r="F2292" i="16"/>
  <c r="F2293" i="16"/>
  <c r="F2294" i="16"/>
  <c r="F2295" i="16"/>
  <c r="F2296" i="16"/>
  <c r="F2297" i="16"/>
  <c r="F2298" i="16"/>
  <c r="F2299" i="16"/>
  <c r="F2300" i="16"/>
  <c r="F2301" i="16"/>
  <c r="F2302" i="16"/>
  <c r="F2303" i="16"/>
  <c r="F2304" i="16"/>
  <c r="F2305" i="16"/>
  <c r="F2306" i="16"/>
  <c r="F2307" i="16"/>
  <c r="F2308" i="16"/>
  <c r="F2309" i="16"/>
  <c r="F2310" i="16"/>
  <c r="F2311" i="16"/>
  <c r="F2312" i="16"/>
  <c r="F2313" i="16"/>
  <c r="F2314" i="16"/>
  <c r="F2315" i="16"/>
  <c r="F2316" i="16"/>
  <c r="F2317" i="16"/>
  <c r="F2318" i="16"/>
  <c r="F2319" i="16"/>
  <c r="F2320" i="16"/>
  <c r="F2321" i="16"/>
  <c r="F2322" i="16"/>
  <c r="F2323" i="16"/>
  <c r="F2324" i="16"/>
  <c r="F2325" i="16"/>
  <c r="F2326" i="16"/>
  <c r="F2327" i="16"/>
  <c r="F2328" i="16"/>
  <c r="F2329" i="16"/>
  <c r="F2330" i="16"/>
  <c r="F2331" i="16"/>
  <c r="F2332" i="16"/>
  <c r="F2333" i="16"/>
  <c r="F2334" i="16"/>
  <c r="F2335" i="16"/>
  <c r="F2336" i="16"/>
  <c r="F2337" i="16"/>
  <c r="F2338" i="16"/>
  <c r="F2339" i="16"/>
  <c r="F2340" i="16"/>
  <c r="F2341" i="16"/>
  <c r="F2342" i="16"/>
  <c r="F2343" i="16"/>
  <c r="F2344" i="16"/>
  <c r="F2345" i="16"/>
  <c r="F2346" i="16"/>
  <c r="F2347" i="16"/>
  <c r="F2348" i="16"/>
  <c r="F2349" i="16"/>
  <c r="F2350" i="16"/>
  <c r="F2351" i="16"/>
  <c r="F2352" i="16"/>
  <c r="F2353" i="16"/>
  <c r="F2354" i="16"/>
  <c r="F2355" i="16"/>
  <c r="F2356" i="16"/>
  <c r="F2357" i="16"/>
  <c r="F2358" i="16"/>
  <c r="F2359" i="16"/>
  <c r="F2360" i="16"/>
  <c r="F2361" i="16"/>
  <c r="F2362" i="16"/>
  <c r="F2363" i="16"/>
  <c r="F2364" i="16"/>
  <c r="F2365" i="16"/>
  <c r="F2366" i="16"/>
  <c r="F2367" i="16"/>
  <c r="F2368" i="16"/>
  <c r="F2369" i="16"/>
  <c r="F2370" i="16"/>
  <c r="F2371" i="16"/>
  <c r="F2372" i="16"/>
  <c r="F2373" i="16"/>
  <c r="F2374" i="16"/>
  <c r="F2375" i="16"/>
  <c r="F2376" i="16"/>
  <c r="F2377" i="16"/>
  <c r="F2378" i="16"/>
  <c r="F2379" i="16"/>
  <c r="F2380" i="16"/>
  <c r="F2381" i="16"/>
  <c r="F2382" i="16"/>
  <c r="F2383" i="16"/>
  <c r="F2384" i="16"/>
  <c r="F2385" i="16"/>
  <c r="F2386" i="16"/>
  <c r="F2387" i="16"/>
  <c r="F2388" i="16"/>
  <c r="F2389" i="16"/>
  <c r="F2390" i="16"/>
  <c r="F2391" i="16"/>
  <c r="F2392" i="16"/>
  <c r="F2393" i="16"/>
  <c r="F2394" i="16"/>
  <c r="F2395" i="16"/>
  <c r="F2396" i="16"/>
  <c r="F2397" i="16"/>
  <c r="F2398" i="16"/>
  <c r="F2399" i="16"/>
  <c r="F2400" i="16"/>
  <c r="F2401" i="16"/>
  <c r="F2402" i="16"/>
  <c r="F2403" i="16"/>
  <c r="F2404" i="16"/>
  <c r="F2405" i="16"/>
  <c r="F2406" i="16"/>
  <c r="F2407" i="16"/>
  <c r="F2408" i="16"/>
  <c r="F2409" i="16"/>
  <c r="F2410" i="16"/>
  <c r="F2411" i="16"/>
  <c r="F2412" i="16"/>
  <c r="F2413" i="16"/>
  <c r="F2414" i="16"/>
  <c r="F2415" i="16"/>
  <c r="F2416" i="16"/>
  <c r="F2417" i="16"/>
  <c r="F2418" i="16"/>
  <c r="F2419" i="16"/>
  <c r="F2420" i="16"/>
  <c r="F2421" i="16"/>
  <c r="F2422" i="16"/>
  <c r="F2423" i="16"/>
  <c r="F2424" i="16"/>
  <c r="F2425" i="16"/>
  <c r="F2426" i="16"/>
  <c r="F2427" i="16"/>
  <c r="F2428" i="16"/>
  <c r="F2429" i="16"/>
  <c r="F2430" i="16"/>
  <c r="F2431" i="16"/>
  <c r="F2432" i="16"/>
  <c r="F2433" i="16"/>
  <c r="F2434" i="16"/>
  <c r="F2435" i="16"/>
  <c r="F2436" i="16"/>
  <c r="F2437" i="16"/>
  <c r="F2438" i="16"/>
  <c r="F2439" i="16"/>
  <c r="F2440" i="16"/>
  <c r="F2441" i="16"/>
  <c r="F2442" i="16"/>
  <c r="F2443" i="16"/>
  <c r="F2444" i="16"/>
  <c r="F2445" i="16"/>
  <c r="F2446" i="16"/>
  <c r="F2447" i="16"/>
  <c r="F2448" i="16"/>
  <c r="F2449" i="16"/>
  <c r="F2450" i="16"/>
  <c r="F2451" i="16"/>
  <c r="F2452" i="16"/>
  <c r="F2453" i="16"/>
  <c r="F2454" i="16"/>
  <c r="F2455" i="16"/>
  <c r="F2456" i="16"/>
  <c r="F2457" i="16"/>
  <c r="F2458" i="16"/>
  <c r="F2459" i="16"/>
  <c r="F2460" i="16"/>
  <c r="F2461" i="16"/>
  <c r="F2462" i="16"/>
  <c r="F2463" i="16"/>
  <c r="F2464" i="16"/>
  <c r="F2465" i="16"/>
  <c r="F2466" i="16"/>
  <c r="F2467" i="16"/>
  <c r="F2468" i="16"/>
  <c r="F2469" i="16"/>
  <c r="F2470" i="16"/>
  <c r="F2471" i="16"/>
  <c r="F2472" i="16"/>
  <c r="F2473" i="16"/>
  <c r="F2474" i="16"/>
  <c r="F2475" i="16"/>
  <c r="F2476" i="16"/>
  <c r="F2477" i="16"/>
  <c r="F2478" i="16"/>
  <c r="F2479" i="16"/>
  <c r="F2480" i="16"/>
  <c r="F2481" i="16"/>
  <c r="F2482" i="16"/>
  <c r="F2483" i="16"/>
  <c r="F2484" i="16"/>
  <c r="F2485" i="16"/>
  <c r="F2486" i="16"/>
  <c r="F2487" i="16"/>
  <c r="F2488" i="16"/>
  <c r="F2489" i="16"/>
  <c r="F2490" i="16"/>
  <c r="F2491" i="16"/>
  <c r="F2492" i="16"/>
  <c r="F2493" i="16"/>
  <c r="F2494" i="16"/>
  <c r="F2495" i="16"/>
  <c r="F2496" i="16"/>
  <c r="F2497" i="16"/>
  <c r="F2498" i="16"/>
  <c r="F2499" i="16"/>
  <c r="F2500" i="16"/>
  <c r="F2501" i="16"/>
  <c r="F2502" i="16"/>
  <c r="F2503" i="16"/>
  <c r="F2504" i="16"/>
  <c r="F2505" i="16"/>
  <c r="F2506" i="16"/>
  <c r="F2507" i="16"/>
  <c r="F2508" i="16"/>
  <c r="F2509" i="16"/>
  <c r="F2510" i="16"/>
  <c r="F2511" i="16"/>
  <c r="F2512" i="16"/>
  <c r="F2513" i="16"/>
  <c r="F2514" i="16"/>
  <c r="F2515" i="16"/>
  <c r="F2516" i="16"/>
  <c r="F2517" i="16"/>
  <c r="F2518" i="16"/>
  <c r="F2519" i="16"/>
  <c r="F2520" i="16"/>
  <c r="F2521" i="16"/>
  <c r="F2522" i="16"/>
  <c r="F2523" i="16"/>
  <c r="F2524" i="16"/>
  <c r="F2525" i="16"/>
  <c r="F2526" i="16"/>
  <c r="F2527" i="16"/>
  <c r="F2528" i="16"/>
  <c r="F2529" i="16"/>
  <c r="F2530" i="16"/>
  <c r="F2531" i="16"/>
  <c r="F2532" i="16"/>
  <c r="F2533" i="16"/>
  <c r="F2534" i="16"/>
  <c r="F2535" i="16"/>
  <c r="F2536" i="16"/>
  <c r="F2537" i="16"/>
  <c r="F2538" i="16"/>
  <c r="F2539" i="16"/>
  <c r="F2540" i="16"/>
  <c r="F2541" i="16"/>
  <c r="F2542" i="16"/>
  <c r="F2543" i="16"/>
  <c r="F2544" i="16"/>
  <c r="F2545" i="16"/>
  <c r="F2546" i="16"/>
  <c r="F2547" i="16"/>
  <c r="F2548" i="16"/>
  <c r="F2549" i="16"/>
  <c r="F2550" i="16"/>
  <c r="F2551" i="16"/>
  <c r="F2552" i="16"/>
  <c r="F2553" i="16"/>
  <c r="F2554" i="16"/>
  <c r="F2555" i="16"/>
  <c r="F2556" i="16"/>
  <c r="F2557" i="16"/>
  <c r="F2558" i="16"/>
  <c r="F2559" i="16"/>
  <c r="F2560" i="16"/>
  <c r="F2561" i="16"/>
  <c r="F2562" i="16"/>
  <c r="F2563" i="16"/>
  <c r="F2564" i="16"/>
  <c r="F2565" i="16"/>
  <c r="F2566" i="16"/>
  <c r="F2567" i="16"/>
  <c r="F2568" i="16"/>
  <c r="F2569" i="16"/>
  <c r="F2570" i="16"/>
  <c r="F2571" i="16"/>
  <c r="F2572" i="16"/>
  <c r="F2573" i="16"/>
  <c r="F2574" i="16"/>
  <c r="F2575" i="16"/>
  <c r="F2576" i="16"/>
  <c r="F2577" i="16"/>
  <c r="F2578" i="16"/>
  <c r="F2579" i="16"/>
  <c r="F2580" i="16"/>
  <c r="F2581" i="16"/>
  <c r="F2582" i="16"/>
  <c r="F2583" i="16"/>
  <c r="F2584" i="16"/>
  <c r="F2585" i="16"/>
  <c r="F2586" i="16"/>
  <c r="F2587" i="16"/>
  <c r="F2588" i="16"/>
  <c r="F2589" i="16"/>
  <c r="F2590" i="16"/>
  <c r="F2591" i="16"/>
  <c r="F2592" i="16"/>
  <c r="F2593" i="16"/>
  <c r="F2594" i="16"/>
  <c r="F2595" i="16"/>
  <c r="F2596" i="16"/>
  <c r="F2597" i="16"/>
  <c r="F2598" i="16"/>
  <c r="F2599" i="16"/>
  <c r="F2600" i="16"/>
  <c r="F2601" i="16"/>
  <c r="F2602" i="16"/>
  <c r="F2603" i="16"/>
  <c r="F2604" i="16"/>
  <c r="F2605" i="16"/>
  <c r="F2606" i="16"/>
  <c r="F2607" i="16"/>
  <c r="F2608" i="16"/>
  <c r="F2609" i="16"/>
  <c r="F2610" i="16"/>
  <c r="F2611" i="16"/>
  <c r="F2612" i="16"/>
  <c r="F2613" i="16"/>
  <c r="F2614" i="16"/>
  <c r="F2615" i="16"/>
  <c r="F2616" i="16"/>
  <c r="F2617" i="16"/>
  <c r="F2618" i="16"/>
  <c r="F2619" i="16"/>
  <c r="F2620" i="16"/>
  <c r="F2621" i="16"/>
  <c r="F2622" i="16"/>
  <c r="F2623" i="16"/>
  <c r="F2624" i="16"/>
  <c r="F2625" i="16"/>
  <c r="F2626" i="16"/>
  <c r="F2627" i="16"/>
  <c r="F2628" i="16"/>
  <c r="F2629" i="16"/>
  <c r="F2630" i="16"/>
  <c r="F2631" i="16"/>
  <c r="F2632" i="16"/>
  <c r="F2633" i="16"/>
  <c r="F2634" i="16"/>
  <c r="F2635" i="16"/>
  <c r="F2636" i="16"/>
  <c r="F2637" i="16"/>
  <c r="F2638" i="16"/>
  <c r="F2639" i="16"/>
  <c r="F2640" i="16"/>
  <c r="F2641" i="16"/>
  <c r="F2642" i="16"/>
  <c r="F2643" i="16"/>
  <c r="F2644" i="16"/>
  <c r="F2645" i="16"/>
  <c r="F2646" i="16"/>
  <c r="F2647" i="16"/>
  <c r="F2648" i="16"/>
  <c r="F2649" i="16"/>
  <c r="F2650" i="16"/>
  <c r="F2651" i="16"/>
  <c r="F2652" i="16"/>
  <c r="F2653" i="16"/>
  <c r="F2654" i="16"/>
  <c r="F2655" i="16"/>
  <c r="F2656" i="16"/>
  <c r="F2657" i="16"/>
  <c r="F2658" i="16"/>
  <c r="F2659" i="16"/>
  <c r="F2660" i="16"/>
  <c r="F2661" i="16"/>
  <c r="F2662" i="16"/>
  <c r="F2663" i="16"/>
  <c r="F2664" i="16"/>
  <c r="F2665" i="16"/>
  <c r="F2666" i="16"/>
  <c r="F2667" i="16"/>
  <c r="F2668" i="16"/>
  <c r="F2669" i="16"/>
  <c r="F2670" i="16"/>
  <c r="F2671" i="16"/>
  <c r="F2672" i="16"/>
  <c r="F2673" i="16"/>
  <c r="F2674" i="16"/>
  <c r="F2675" i="16"/>
  <c r="F2676" i="16"/>
  <c r="F2677" i="16"/>
  <c r="F2678" i="16"/>
  <c r="F2679" i="16"/>
  <c r="F2680" i="16"/>
  <c r="F2681" i="16"/>
  <c r="F2682" i="16"/>
  <c r="F2683" i="16"/>
  <c r="F2684" i="16"/>
  <c r="F2685" i="16"/>
  <c r="F2686" i="16"/>
  <c r="F2687" i="16"/>
  <c r="F2688" i="16"/>
  <c r="F2689" i="16"/>
  <c r="F2690" i="16"/>
  <c r="F2691" i="16"/>
  <c r="F2692" i="16"/>
  <c r="F2693" i="16"/>
  <c r="F2694" i="16"/>
  <c r="F2695" i="16"/>
  <c r="F2696" i="16"/>
  <c r="F2697" i="16"/>
  <c r="F2698" i="16"/>
  <c r="F2699" i="16"/>
  <c r="F2700" i="16"/>
  <c r="F2701" i="16"/>
  <c r="F2702" i="16"/>
  <c r="F2703" i="16"/>
  <c r="F2704" i="16"/>
  <c r="F2705" i="16"/>
  <c r="F2706" i="16"/>
  <c r="F2707" i="16"/>
  <c r="F2708" i="16"/>
  <c r="F2709" i="16"/>
  <c r="F2710" i="16"/>
  <c r="F2711" i="16"/>
  <c r="F2712" i="16"/>
  <c r="F2713" i="16"/>
  <c r="F2714" i="16"/>
  <c r="F2715" i="16"/>
  <c r="F2716" i="16"/>
  <c r="F2717" i="16"/>
  <c r="F2718" i="16"/>
  <c r="F2719" i="16"/>
  <c r="F2720" i="16"/>
  <c r="F2721" i="16"/>
  <c r="F2722" i="16"/>
  <c r="F2723" i="16"/>
  <c r="F2724" i="16"/>
  <c r="F2725" i="16"/>
  <c r="F2726" i="16"/>
  <c r="F2727" i="16"/>
  <c r="F2728" i="16"/>
  <c r="F2729" i="16"/>
  <c r="F2730" i="16"/>
  <c r="F2731" i="16"/>
  <c r="F2732" i="16"/>
  <c r="F2733" i="16"/>
  <c r="F2734" i="16"/>
  <c r="F2735" i="16"/>
  <c r="F2736" i="16"/>
  <c r="F2737" i="16"/>
  <c r="F2738" i="16"/>
  <c r="F2739" i="16"/>
  <c r="F2740" i="16"/>
  <c r="F2741" i="16"/>
  <c r="F2742" i="16"/>
  <c r="F2743" i="16"/>
  <c r="F2744" i="16"/>
  <c r="F2745" i="16"/>
  <c r="F2746" i="16"/>
  <c r="F2747" i="16"/>
  <c r="F2748" i="16"/>
  <c r="F2749" i="16"/>
  <c r="F2750" i="16"/>
  <c r="F2751" i="16"/>
  <c r="F2752" i="16"/>
  <c r="F2753" i="16"/>
  <c r="F2754" i="16"/>
  <c r="F2755" i="16"/>
  <c r="F2756" i="16"/>
  <c r="F2757" i="16"/>
  <c r="F2758" i="16"/>
  <c r="F2759" i="16"/>
  <c r="F2760" i="16"/>
  <c r="F2761" i="16"/>
  <c r="F2762" i="16"/>
  <c r="F2763" i="16"/>
  <c r="F2764" i="16"/>
  <c r="F2765" i="16"/>
  <c r="F2766" i="16"/>
  <c r="F2767" i="16"/>
  <c r="F2768" i="16"/>
  <c r="F2769" i="16"/>
  <c r="F2770" i="16"/>
  <c r="F2771" i="16"/>
  <c r="F2772" i="16"/>
  <c r="F2773" i="16"/>
  <c r="F2774" i="16"/>
  <c r="F2775" i="16"/>
  <c r="F2776" i="16"/>
  <c r="F2777" i="16"/>
  <c r="F2778" i="16"/>
  <c r="F2779" i="16"/>
  <c r="F2780" i="16"/>
  <c r="F2781" i="16"/>
  <c r="F2782" i="16"/>
  <c r="F2783" i="16"/>
  <c r="F2784" i="16"/>
  <c r="F2785" i="16"/>
  <c r="F2786" i="16"/>
  <c r="F2787" i="16"/>
  <c r="F2788" i="16"/>
  <c r="F2789" i="16"/>
  <c r="F2790" i="16"/>
  <c r="F2791" i="16"/>
  <c r="F2792" i="16"/>
  <c r="F2793" i="16"/>
  <c r="F2794" i="16"/>
  <c r="F2795" i="16"/>
  <c r="F2796" i="16"/>
  <c r="F2797" i="16"/>
  <c r="F2798" i="16"/>
  <c r="F2799" i="16"/>
  <c r="F2800" i="16"/>
  <c r="F2801" i="16"/>
  <c r="F2802" i="16"/>
  <c r="F2803" i="16"/>
  <c r="F2804" i="16"/>
  <c r="F2805" i="16"/>
  <c r="F2806" i="16"/>
  <c r="F2807" i="16"/>
  <c r="F2808" i="16"/>
  <c r="F2809" i="16"/>
  <c r="F2810" i="16"/>
  <c r="F2811" i="16"/>
  <c r="F2812" i="16"/>
  <c r="F2813" i="16"/>
  <c r="F2814" i="16"/>
  <c r="F2815" i="16"/>
  <c r="F2816" i="16"/>
  <c r="F2817" i="16"/>
  <c r="F2818" i="16"/>
  <c r="F2819" i="16"/>
  <c r="F2820" i="16"/>
  <c r="F2821" i="16"/>
  <c r="F2822" i="16"/>
  <c r="F2823" i="16"/>
  <c r="F2824" i="16"/>
  <c r="F2825" i="16"/>
  <c r="F2826" i="16"/>
  <c r="F2827" i="16"/>
  <c r="F2828" i="16"/>
  <c r="F2829" i="16"/>
  <c r="F2830" i="16"/>
  <c r="F2831" i="16"/>
  <c r="F2832" i="16"/>
  <c r="F2833" i="16"/>
  <c r="F2834" i="16"/>
  <c r="F2835" i="16"/>
  <c r="F2836" i="16"/>
  <c r="F2837" i="16"/>
  <c r="F2838" i="16"/>
  <c r="F2839" i="16"/>
  <c r="F2840" i="16"/>
  <c r="F2841" i="16"/>
  <c r="F2842" i="16"/>
  <c r="F2843" i="16"/>
  <c r="F2844" i="16"/>
  <c r="F2845" i="16"/>
  <c r="F2846" i="16"/>
  <c r="F2847" i="16"/>
  <c r="F2848" i="16"/>
  <c r="F2849" i="16"/>
  <c r="F2850" i="16"/>
  <c r="F2851" i="16"/>
  <c r="F2852" i="16"/>
  <c r="F2853" i="16"/>
  <c r="F2854" i="16"/>
  <c r="F2855" i="16"/>
  <c r="F2856" i="16"/>
  <c r="F2857" i="16"/>
  <c r="F2858" i="16"/>
  <c r="F2859" i="16"/>
  <c r="F2860" i="16"/>
  <c r="F2861" i="16"/>
  <c r="F2862" i="16"/>
  <c r="F2863" i="16"/>
  <c r="F2864" i="16"/>
  <c r="F2865" i="16"/>
  <c r="F2866" i="16"/>
  <c r="F2867" i="16"/>
  <c r="F2868" i="16"/>
  <c r="F2869" i="16"/>
  <c r="F2870" i="16"/>
  <c r="F2871" i="16"/>
  <c r="F2872" i="16"/>
  <c r="F2873" i="16"/>
  <c r="F2874" i="16"/>
  <c r="F2875" i="16"/>
  <c r="F2876" i="16"/>
  <c r="F2877" i="16"/>
  <c r="F2878" i="16"/>
  <c r="F2879" i="16"/>
  <c r="F2880" i="16"/>
  <c r="F2881" i="16"/>
  <c r="F2882" i="16"/>
  <c r="F2883" i="16"/>
  <c r="F2884" i="16"/>
  <c r="F2885" i="16"/>
  <c r="F2886" i="16"/>
  <c r="F2887" i="16"/>
  <c r="F2888" i="16"/>
  <c r="F2889" i="16"/>
  <c r="F2890" i="16"/>
  <c r="F2891" i="16"/>
  <c r="F2892" i="16"/>
  <c r="F2893" i="16"/>
  <c r="F2894" i="16"/>
  <c r="F2895" i="16"/>
  <c r="F2896" i="16"/>
  <c r="F2897" i="16"/>
  <c r="F2898" i="16"/>
  <c r="F2899" i="16"/>
  <c r="F2900" i="16"/>
  <c r="F2901" i="16"/>
  <c r="F2902" i="16"/>
  <c r="F2903" i="16"/>
  <c r="F2904" i="16"/>
  <c r="F2905" i="16"/>
  <c r="F2906" i="16"/>
  <c r="F2907" i="16"/>
  <c r="F2908" i="16"/>
  <c r="F2909" i="16"/>
  <c r="F2910" i="16"/>
  <c r="F2911" i="16"/>
  <c r="F2912" i="16"/>
  <c r="F2913" i="16"/>
  <c r="F2914" i="16"/>
  <c r="F2915" i="16"/>
  <c r="F2916" i="16"/>
  <c r="F2917" i="16"/>
  <c r="F2918" i="16"/>
  <c r="F2919" i="16"/>
  <c r="F2920" i="16"/>
  <c r="F2921" i="16"/>
  <c r="F2922" i="16"/>
  <c r="F2923" i="16"/>
  <c r="F2924" i="16"/>
  <c r="F2925" i="16"/>
  <c r="F2926" i="16"/>
  <c r="F2927" i="16"/>
  <c r="F2928" i="16"/>
  <c r="F2929" i="16"/>
  <c r="F2930" i="16"/>
  <c r="F2931" i="16"/>
  <c r="F2932" i="16"/>
  <c r="F2933" i="16"/>
  <c r="F2934" i="16"/>
  <c r="F2935" i="16"/>
  <c r="F2936" i="16"/>
  <c r="F2937" i="16"/>
  <c r="F2938" i="16"/>
  <c r="F2939" i="16"/>
  <c r="F2940" i="16"/>
  <c r="F2941" i="16"/>
  <c r="F2942" i="16"/>
  <c r="F2943" i="16"/>
  <c r="F2944" i="16"/>
  <c r="F2945" i="16"/>
  <c r="F2946" i="16"/>
  <c r="F2947" i="16"/>
  <c r="F2948" i="16"/>
  <c r="F2949" i="16"/>
  <c r="F2950" i="16"/>
  <c r="F2951" i="16"/>
  <c r="F2952" i="16"/>
  <c r="F2953" i="16"/>
  <c r="F2954" i="16"/>
  <c r="F2955" i="16"/>
  <c r="F2956" i="16"/>
  <c r="F2957" i="16"/>
  <c r="F2958" i="16"/>
  <c r="F2959" i="16"/>
  <c r="F2960" i="16"/>
  <c r="F2961" i="16"/>
  <c r="F2962" i="16"/>
  <c r="F2963" i="16"/>
  <c r="F2964" i="16"/>
  <c r="F2965" i="16"/>
  <c r="F2966" i="16"/>
  <c r="F2967" i="16"/>
  <c r="F2968" i="16"/>
  <c r="F2969" i="16"/>
  <c r="F2970" i="16"/>
  <c r="F2971" i="16"/>
  <c r="F2972" i="16"/>
  <c r="F2973" i="16"/>
  <c r="F2974" i="16"/>
  <c r="F2975" i="16"/>
  <c r="F2976" i="16"/>
  <c r="F2977" i="16"/>
  <c r="F2978" i="16"/>
  <c r="F2979" i="16"/>
  <c r="F2980" i="16"/>
  <c r="F2981" i="16"/>
  <c r="F2982" i="16"/>
  <c r="F2983" i="16"/>
  <c r="F2984" i="16"/>
  <c r="F2985" i="16"/>
  <c r="F2986" i="16"/>
  <c r="F2987" i="16"/>
  <c r="F2988" i="16"/>
  <c r="F2989" i="16"/>
  <c r="F2990" i="16"/>
  <c r="F2991" i="16"/>
  <c r="F2992" i="16"/>
  <c r="F2993" i="16"/>
  <c r="F2994" i="16"/>
  <c r="F2995" i="16"/>
  <c r="F2996" i="16"/>
  <c r="F2997" i="16"/>
  <c r="F2998" i="16"/>
  <c r="F2999" i="16"/>
  <c r="F3000" i="16"/>
  <c r="F3001" i="16"/>
  <c r="F3002" i="16"/>
  <c r="F3003" i="16"/>
  <c r="F3004" i="16"/>
  <c r="F3005" i="16"/>
  <c r="F3006" i="16"/>
  <c r="F3007" i="16"/>
  <c r="F3008" i="16"/>
  <c r="F3009" i="16"/>
  <c r="F3010" i="16"/>
  <c r="F3011" i="16"/>
  <c r="F3012" i="16"/>
  <c r="F3013" i="16"/>
  <c r="F3014" i="16"/>
  <c r="F3015" i="16"/>
  <c r="F3016" i="16"/>
  <c r="F3017" i="16"/>
  <c r="F3018" i="16"/>
  <c r="F3019" i="16"/>
  <c r="F3020" i="16"/>
  <c r="F3021" i="16"/>
  <c r="F3022" i="16"/>
  <c r="F3023" i="16"/>
  <c r="F3024" i="16"/>
  <c r="F3025" i="16"/>
  <c r="F3026" i="16"/>
  <c r="F3027" i="16"/>
  <c r="F3028" i="16"/>
  <c r="F3029" i="16"/>
  <c r="F3030" i="16"/>
  <c r="F3031" i="16"/>
  <c r="F3032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E2753" i="16"/>
  <c r="E2754" i="16"/>
  <c r="E2755" i="16"/>
  <c r="E2756" i="16"/>
  <c r="E2757" i="16"/>
  <c r="E2758" i="16"/>
  <c r="E2759" i="16"/>
  <c r="E2760" i="16"/>
  <c r="E2761" i="16"/>
  <c r="E2762" i="16"/>
  <c r="E2763" i="16"/>
  <c r="E2764" i="16"/>
  <c r="E2765" i="16"/>
  <c r="E2766" i="16"/>
  <c r="E2767" i="16"/>
  <c r="E2768" i="16"/>
  <c r="E2769" i="16"/>
  <c r="E2770" i="16"/>
  <c r="E2771" i="16"/>
  <c r="E2772" i="16"/>
  <c r="E2773" i="16"/>
  <c r="E2774" i="16"/>
  <c r="E2775" i="16"/>
  <c r="E2776" i="16"/>
  <c r="E2777" i="16"/>
  <c r="E2778" i="16"/>
  <c r="E2779" i="16"/>
  <c r="E2780" i="16"/>
  <c r="E2781" i="16"/>
  <c r="E2782" i="16"/>
  <c r="E2783" i="16"/>
  <c r="E2784" i="16"/>
  <c r="E2785" i="16"/>
  <c r="E2786" i="16"/>
  <c r="E2787" i="16"/>
  <c r="E2788" i="16"/>
  <c r="E2789" i="16"/>
  <c r="E2790" i="16"/>
  <c r="E2791" i="16"/>
  <c r="E2792" i="16"/>
  <c r="E2793" i="16"/>
  <c r="E2794" i="16"/>
  <c r="E2795" i="16"/>
  <c r="E2796" i="16"/>
  <c r="E2797" i="16"/>
  <c r="E2798" i="16"/>
  <c r="E2799" i="16"/>
  <c r="E2800" i="16"/>
  <c r="E2801" i="16"/>
  <c r="E2802" i="16"/>
  <c r="E2803" i="16"/>
  <c r="E2804" i="16"/>
  <c r="E2805" i="16"/>
  <c r="E2806" i="16"/>
  <c r="E2807" i="16"/>
  <c r="E2808" i="16"/>
  <c r="E2809" i="16"/>
  <c r="E2810" i="16"/>
  <c r="E2811" i="16"/>
  <c r="E2812" i="16"/>
  <c r="E2813" i="16"/>
  <c r="E2814" i="16"/>
  <c r="E2815" i="16"/>
  <c r="E2816" i="16"/>
  <c r="E2817" i="16"/>
  <c r="E2818" i="16"/>
  <c r="E2819" i="16"/>
  <c r="E2820" i="16"/>
  <c r="E2821" i="16"/>
  <c r="E2822" i="16"/>
  <c r="E2823" i="16"/>
  <c r="E2824" i="16"/>
  <c r="E2825" i="16"/>
  <c r="E2826" i="16"/>
  <c r="E2827" i="16"/>
  <c r="E2828" i="16"/>
  <c r="E2829" i="16"/>
  <c r="E2830" i="16"/>
  <c r="E2831" i="16"/>
  <c r="E2832" i="16"/>
  <c r="E2833" i="16"/>
  <c r="E2834" i="16"/>
  <c r="E2835" i="16"/>
  <c r="E2836" i="16"/>
  <c r="E2837" i="16"/>
  <c r="E2838" i="16"/>
  <c r="E2839" i="16"/>
  <c r="E2840" i="16"/>
  <c r="E2841" i="16"/>
  <c r="E2842" i="16"/>
  <c r="E2843" i="16"/>
  <c r="E2844" i="16"/>
  <c r="E2845" i="16"/>
  <c r="E2846" i="16"/>
  <c r="E2847" i="16"/>
  <c r="E2848" i="16"/>
  <c r="E2849" i="16"/>
  <c r="E2850" i="16"/>
  <c r="E2851" i="16"/>
  <c r="E2852" i="16"/>
  <c r="E2853" i="16"/>
  <c r="E2854" i="16"/>
  <c r="E2855" i="16"/>
  <c r="E2856" i="16"/>
  <c r="E2857" i="16"/>
  <c r="E2858" i="16"/>
  <c r="E2859" i="16"/>
  <c r="E2860" i="16"/>
  <c r="E2861" i="16"/>
  <c r="E2862" i="16"/>
  <c r="E2863" i="16"/>
  <c r="E2864" i="16"/>
  <c r="E2865" i="16"/>
  <c r="E2866" i="16"/>
  <c r="E2867" i="16"/>
  <c r="E2868" i="16"/>
  <c r="E2869" i="16"/>
  <c r="E2870" i="16"/>
  <c r="E2871" i="16"/>
  <c r="E2872" i="16"/>
  <c r="E2873" i="16"/>
  <c r="E2874" i="16"/>
  <c r="E2875" i="16"/>
  <c r="E2876" i="16"/>
  <c r="E2877" i="16"/>
  <c r="E2878" i="16"/>
  <c r="E2879" i="16"/>
  <c r="E2880" i="16"/>
  <c r="E2881" i="16"/>
  <c r="E2882" i="16"/>
  <c r="E2883" i="16"/>
  <c r="E2884" i="16"/>
  <c r="E2885" i="16"/>
  <c r="E2886" i="16"/>
  <c r="E2887" i="16"/>
  <c r="E2888" i="16"/>
  <c r="E2889" i="16"/>
  <c r="E2890" i="16"/>
  <c r="E2891" i="16"/>
  <c r="E2892" i="16"/>
  <c r="E2893" i="16"/>
  <c r="E2894" i="16"/>
  <c r="E2895" i="16"/>
  <c r="E2896" i="16"/>
  <c r="E2897" i="16"/>
  <c r="E2898" i="16"/>
  <c r="E2899" i="16"/>
  <c r="E2900" i="16"/>
  <c r="E2901" i="16"/>
  <c r="E2902" i="16"/>
  <c r="E2903" i="16"/>
  <c r="E2904" i="16"/>
  <c r="E2905" i="16"/>
  <c r="E2906" i="16"/>
  <c r="E2907" i="16"/>
  <c r="E2908" i="16"/>
  <c r="E2909" i="16"/>
  <c r="E2910" i="16"/>
  <c r="E2911" i="16"/>
  <c r="E2912" i="16"/>
  <c r="E2913" i="16"/>
  <c r="E2914" i="16"/>
  <c r="E2915" i="16"/>
  <c r="E2916" i="16"/>
  <c r="E2917" i="16"/>
  <c r="E2918" i="16"/>
  <c r="E2919" i="16"/>
  <c r="E2920" i="16"/>
  <c r="E2921" i="16"/>
  <c r="E2922" i="16"/>
  <c r="E2923" i="16"/>
  <c r="E2924" i="16"/>
  <c r="E2925" i="16"/>
  <c r="E2926" i="16"/>
  <c r="E2927" i="16"/>
  <c r="E2928" i="16"/>
  <c r="E2929" i="16"/>
  <c r="E2930" i="16"/>
  <c r="E2931" i="16"/>
  <c r="E2932" i="16"/>
  <c r="E2933" i="16"/>
  <c r="E2934" i="16"/>
  <c r="E2935" i="16"/>
  <c r="E2936" i="16"/>
  <c r="E2937" i="16"/>
  <c r="E2938" i="16"/>
  <c r="E2939" i="16"/>
  <c r="E2940" i="16"/>
  <c r="E2941" i="16"/>
  <c r="E2942" i="16"/>
  <c r="E2943" i="16"/>
  <c r="E2944" i="16"/>
  <c r="E2945" i="16"/>
  <c r="E2946" i="16"/>
  <c r="E2947" i="16"/>
  <c r="E2948" i="16"/>
  <c r="E2949" i="16"/>
  <c r="E2950" i="16"/>
  <c r="E2951" i="16"/>
  <c r="E2952" i="16"/>
  <c r="E2953" i="16"/>
  <c r="E2954" i="16"/>
  <c r="E2955" i="16"/>
  <c r="E2956" i="16"/>
  <c r="E2957" i="16"/>
  <c r="E2958" i="16"/>
  <c r="E2959" i="16"/>
  <c r="E2960" i="16"/>
  <c r="E2961" i="16"/>
  <c r="E2962" i="16"/>
  <c r="E2963" i="16"/>
  <c r="E2964" i="16"/>
  <c r="E2965" i="16"/>
  <c r="E2966" i="16"/>
  <c r="E2967" i="16"/>
  <c r="E2968" i="16"/>
  <c r="E2969" i="16"/>
  <c r="E2970" i="16"/>
  <c r="E2971" i="16"/>
  <c r="E2972" i="16"/>
  <c r="E2973" i="16"/>
  <c r="E2974" i="16"/>
  <c r="E2975" i="16"/>
  <c r="E2976" i="16"/>
  <c r="E2977" i="16"/>
  <c r="E2978" i="16"/>
  <c r="E2979" i="16"/>
  <c r="E2980" i="16"/>
  <c r="E2981" i="16"/>
  <c r="E2982" i="16"/>
  <c r="E2983" i="16"/>
  <c r="E2984" i="16"/>
  <c r="E2985" i="16"/>
  <c r="E2986" i="16"/>
  <c r="E2987" i="16"/>
  <c r="E2988" i="16"/>
  <c r="E2989" i="16"/>
  <c r="E2990" i="16"/>
  <c r="E2991" i="16"/>
  <c r="E2992" i="16"/>
  <c r="E2993" i="16"/>
  <c r="E2994" i="16"/>
  <c r="E2995" i="16"/>
  <c r="E2996" i="16"/>
  <c r="E2997" i="16"/>
  <c r="E2998" i="16"/>
  <c r="E2999" i="16"/>
  <c r="E3000" i="16"/>
  <c r="E3001" i="16"/>
  <c r="E3002" i="16"/>
  <c r="E3003" i="16"/>
  <c r="E3004" i="16"/>
  <c r="E3005" i="16"/>
  <c r="E3006" i="16"/>
  <c r="E3007" i="16"/>
  <c r="E3008" i="16"/>
  <c r="E3009" i="16"/>
  <c r="E3010" i="16"/>
  <c r="E3011" i="16"/>
  <c r="E3012" i="16"/>
  <c r="E3013" i="16"/>
  <c r="E3014" i="16"/>
  <c r="E3015" i="16"/>
  <c r="E3016" i="16"/>
  <c r="E3017" i="16"/>
  <c r="E3018" i="16"/>
  <c r="E3019" i="16"/>
  <c r="E3020" i="16"/>
  <c r="E3021" i="16"/>
  <c r="E3022" i="16"/>
  <c r="E3023" i="16"/>
  <c r="E3024" i="16"/>
  <c r="E3025" i="16"/>
  <c r="E3026" i="16"/>
  <c r="E3027" i="16"/>
  <c r="E3028" i="16"/>
  <c r="E3029" i="16"/>
  <c r="E3030" i="16"/>
  <c r="E3031" i="16"/>
  <c r="E3032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K11" i="17"/>
  <c r="K12" i="17"/>
  <c r="K9" i="17"/>
  <c r="K10" i="17"/>
  <c r="K13" i="17"/>
  <c r="K15" i="17"/>
  <c r="P12" i="17"/>
  <c r="P9" i="17"/>
  <c r="P10" i="17"/>
  <c r="P13" i="17"/>
  <c r="P16" i="17"/>
  <c r="O12" i="17"/>
  <c r="O9" i="17"/>
  <c r="O10" i="17"/>
  <c r="O13" i="17"/>
  <c r="O16" i="17"/>
  <c r="P11" i="17"/>
  <c r="P15" i="17"/>
  <c r="O11" i="17"/>
  <c r="O15" i="17"/>
  <c r="P14" i="17"/>
  <c r="O14" i="17"/>
  <c r="L12" i="17"/>
  <c r="L9" i="17"/>
  <c r="L10" i="17"/>
  <c r="L13" i="17"/>
  <c r="L16" i="17"/>
  <c r="K16" i="17"/>
  <c r="L11" i="17"/>
  <c r="L15" i="17"/>
  <c r="L14" i="17"/>
  <c r="K14" i="17"/>
  <c r="H12" i="17"/>
  <c r="H9" i="17"/>
  <c r="H10" i="17"/>
  <c r="H13" i="17"/>
  <c r="H16" i="17"/>
  <c r="G12" i="17"/>
  <c r="G9" i="17"/>
  <c r="G10" i="17"/>
  <c r="G13" i="17"/>
  <c r="G16" i="17"/>
  <c r="H11" i="17"/>
  <c r="H15" i="17"/>
  <c r="G11" i="17"/>
  <c r="G15" i="17"/>
  <c r="H14" i="17"/>
  <c r="G14" i="17"/>
  <c r="D12" i="17"/>
  <c r="D9" i="17"/>
  <c r="D10" i="17"/>
  <c r="D13" i="17"/>
  <c r="D16" i="17"/>
  <c r="D11" i="17"/>
  <c r="D15" i="17"/>
  <c r="D14" i="17"/>
  <c r="C12" i="17"/>
  <c r="C9" i="17"/>
  <c r="C10" i="17"/>
  <c r="C13" i="17"/>
  <c r="C16" i="17"/>
  <c r="C11" i="17"/>
  <c r="C15" i="17"/>
  <c r="C14" i="17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511" i="16"/>
  <c r="C6" i="16"/>
  <c r="A4" i="15" a="1"/>
  <c r="A4" i="15"/>
  <c r="B73" i="15"/>
  <c r="B75" i="15"/>
  <c r="B81" i="15"/>
  <c r="B137" i="15"/>
  <c r="B139" i="15"/>
  <c r="B145" i="15"/>
  <c r="B187" i="15"/>
  <c r="B188" i="15"/>
  <c r="B191" i="15"/>
  <c r="B219" i="15"/>
  <c r="B220" i="15"/>
  <c r="C220" i="15"/>
  <c r="B223" i="15"/>
  <c r="B251" i="15"/>
  <c r="B252" i="15"/>
  <c r="C252" i="15"/>
  <c r="B255" i="15"/>
  <c r="B271" i="15"/>
  <c r="A272" i="15"/>
  <c r="B273" i="15"/>
  <c r="B287" i="15"/>
  <c r="A288" i="15"/>
  <c r="B289" i="15"/>
  <c r="B303" i="15"/>
  <c r="A304" i="15"/>
  <c r="B305" i="15"/>
  <c r="B319" i="15"/>
  <c r="A320" i="15"/>
  <c r="B321" i="15"/>
  <c r="B335" i="15"/>
  <c r="A336" i="15"/>
  <c r="B337" i="15"/>
  <c r="B347" i="15"/>
  <c r="A348" i="15"/>
  <c r="B348" i="15"/>
  <c r="B355" i="15"/>
  <c r="A356" i="15"/>
  <c r="B356" i="15"/>
  <c r="B363" i="15"/>
  <c r="A364" i="15"/>
  <c r="B364" i="15"/>
  <c r="B371" i="15"/>
  <c r="A372" i="15"/>
  <c r="B372" i="15"/>
  <c r="B379" i="15"/>
  <c r="A380" i="15"/>
  <c r="B380" i="15"/>
  <c r="B387" i="15"/>
  <c r="A388" i="15"/>
  <c r="B388" i="15"/>
  <c r="B395" i="15"/>
  <c r="A396" i="15"/>
  <c r="B396" i="15"/>
  <c r="B403" i="15"/>
  <c r="A404" i="15"/>
  <c r="B404" i="15"/>
  <c r="B411" i="15"/>
  <c r="A412" i="15"/>
  <c r="B412" i="15"/>
  <c r="B419" i="15"/>
  <c r="A420" i="15"/>
  <c r="B420" i="15"/>
  <c r="B427" i="15"/>
  <c r="A428" i="15"/>
  <c r="B428" i="15"/>
  <c r="B435" i="15"/>
  <c r="A436" i="15"/>
  <c r="B436" i="15"/>
  <c r="B443" i="15"/>
  <c r="A444" i="15"/>
  <c r="B444" i="15"/>
  <c r="B451" i="15"/>
  <c r="A452" i="15"/>
  <c r="B452" i="15"/>
  <c r="B459" i="15"/>
  <c r="A460" i="15"/>
  <c r="B460" i="15"/>
  <c r="B467" i="15"/>
  <c r="A468" i="15"/>
  <c r="B468" i="15"/>
  <c r="B475" i="15"/>
  <c r="A476" i="15"/>
  <c r="B476" i="15"/>
  <c r="B483" i="15"/>
  <c r="A484" i="15"/>
  <c r="B484" i="15"/>
  <c r="B491" i="15"/>
  <c r="A492" i="15"/>
  <c r="B492" i="15"/>
  <c r="C492" i="15"/>
  <c r="B499" i="15"/>
  <c r="A500" i="15"/>
  <c r="B500" i="15"/>
  <c r="B507" i="15"/>
  <c r="A508" i="15"/>
  <c r="B508" i="15"/>
  <c r="B515" i="15"/>
  <c r="B516" i="15"/>
  <c r="C516" i="15"/>
  <c r="A516" i="15"/>
  <c r="B523" i="15"/>
  <c r="A524" i="15"/>
  <c r="B524" i="15"/>
  <c r="B531" i="15"/>
  <c r="A532" i="15"/>
  <c r="B532" i="15"/>
  <c r="B539" i="15"/>
  <c r="A540" i="15"/>
  <c r="B540" i="15"/>
  <c r="B547" i="15"/>
  <c r="A548" i="15"/>
  <c r="B548" i="15"/>
  <c r="B555" i="15"/>
  <c r="A556" i="15"/>
  <c r="B556" i="15"/>
  <c r="B563" i="15"/>
  <c r="A564" i="15"/>
  <c r="B564" i="15"/>
  <c r="B571" i="15"/>
  <c r="A572" i="15"/>
  <c r="B572" i="15"/>
  <c r="A579" i="15"/>
  <c r="B579" i="15"/>
  <c r="A580" i="15"/>
  <c r="A584" i="15"/>
  <c r="B584" i="15"/>
  <c r="B585" i="15"/>
  <c r="B589" i="15"/>
  <c r="B590" i="15"/>
  <c r="C590" i="15"/>
  <c r="A591" i="15"/>
  <c r="A595" i="15"/>
  <c r="B595" i="15"/>
  <c r="A596" i="15"/>
  <c r="A600" i="15"/>
  <c r="B600" i="15"/>
  <c r="A601" i="15"/>
  <c r="A604" i="15"/>
  <c r="B604" i="15"/>
  <c r="A605" i="15"/>
  <c r="A608" i="15"/>
  <c r="B608" i="15"/>
  <c r="A609" i="15"/>
  <c r="B610" i="15"/>
  <c r="A612" i="15"/>
  <c r="B612" i="15"/>
  <c r="A613" i="15"/>
  <c r="B614" i="15"/>
  <c r="A616" i="15"/>
  <c r="B616" i="15"/>
  <c r="A617" i="15"/>
  <c r="B618" i="15"/>
  <c r="A620" i="15"/>
  <c r="B620" i="15"/>
  <c r="A621" i="15"/>
  <c r="B622" i="15"/>
  <c r="A624" i="15"/>
  <c r="B624" i="15"/>
  <c r="A625" i="15"/>
  <c r="B626" i="15"/>
  <c r="A628" i="15"/>
  <c r="B628" i="15"/>
  <c r="A629" i="15"/>
  <c r="B630" i="15"/>
  <c r="A632" i="15"/>
  <c r="B632" i="15"/>
  <c r="A633" i="15"/>
  <c r="B634" i="15"/>
  <c r="A636" i="15"/>
  <c r="B636" i="15"/>
  <c r="A637" i="15"/>
  <c r="B638" i="15"/>
  <c r="A640" i="15"/>
  <c r="B640" i="15"/>
  <c r="A641" i="15"/>
  <c r="B642" i="15"/>
  <c r="A644" i="15"/>
  <c r="B644" i="15"/>
  <c r="A645" i="15"/>
  <c r="B646" i="15"/>
  <c r="A648" i="15"/>
  <c r="B648" i="15"/>
  <c r="A649" i="15"/>
  <c r="B650" i="15"/>
  <c r="A652" i="15"/>
  <c r="B652" i="15"/>
  <c r="A653" i="15"/>
  <c r="B654" i="15"/>
  <c r="A656" i="15"/>
  <c r="B656" i="15"/>
  <c r="A657" i="15"/>
  <c r="B658" i="15"/>
  <c r="A660" i="15"/>
  <c r="B660" i="15"/>
  <c r="A661" i="15"/>
  <c r="B662" i="15"/>
  <c r="A664" i="15"/>
  <c r="B664" i="15"/>
  <c r="A665" i="15"/>
  <c r="B666" i="15"/>
  <c r="A668" i="15"/>
  <c r="B668" i="15"/>
  <c r="A669" i="15"/>
  <c r="B670" i="15"/>
  <c r="A672" i="15"/>
  <c r="B672" i="15"/>
  <c r="A673" i="15"/>
  <c r="B674" i="15"/>
  <c r="A676" i="15"/>
  <c r="B676" i="15"/>
  <c r="A677" i="15"/>
  <c r="B678" i="15"/>
  <c r="A680" i="15"/>
  <c r="B680" i="15"/>
  <c r="A681" i="15"/>
  <c r="B682" i="15"/>
  <c r="A684" i="15"/>
  <c r="B684" i="15"/>
  <c r="A685" i="15"/>
  <c r="B686" i="15"/>
  <c r="A688" i="15"/>
  <c r="B688" i="15"/>
  <c r="A689" i="15"/>
  <c r="B690" i="15"/>
  <c r="A692" i="15"/>
  <c r="B692" i="15"/>
  <c r="A693" i="15"/>
  <c r="B694" i="15"/>
  <c r="A696" i="15"/>
  <c r="B696" i="15"/>
  <c r="A697" i="15"/>
  <c r="B698" i="15"/>
  <c r="A700" i="15"/>
  <c r="B700" i="15"/>
  <c r="A701" i="15"/>
  <c r="B702" i="15"/>
  <c r="A704" i="15"/>
  <c r="B704" i="15"/>
  <c r="A705" i="15"/>
  <c r="B706" i="15"/>
  <c r="A708" i="15"/>
  <c r="B708" i="15"/>
  <c r="A709" i="15"/>
  <c r="B710" i="15"/>
  <c r="A712" i="15"/>
  <c r="B712" i="15"/>
  <c r="A713" i="15"/>
  <c r="B714" i="15"/>
  <c r="A716" i="15"/>
  <c r="B716" i="15"/>
  <c r="A717" i="15"/>
  <c r="B718" i="15"/>
  <c r="A720" i="15"/>
  <c r="B720" i="15"/>
  <c r="A721" i="15"/>
  <c r="B722" i="15"/>
  <c r="A724" i="15"/>
  <c r="B724" i="15"/>
  <c r="A725" i="15"/>
  <c r="B726" i="15"/>
  <c r="A728" i="15"/>
  <c r="B728" i="15"/>
  <c r="A729" i="15"/>
  <c r="B730" i="15"/>
  <c r="A732" i="15"/>
  <c r="B732" i="15"/>
  <c r="A733" i="15"/>
  <c r="B734" i="15"/>
  <c r="A736" i="15"/>
  <c r="B736" i="15"/>
  <c r="A737" i="15"/>
  <c r="B738" i="15"/>
  <c r="A740" i="15"/>
  <c r="B740" i="15"/>
  <c r="A741" i="15"/>
  <c r="B742" i="15"/>
  <c r="A743" i="15"/>
  <c r="A744" i="15"/>
  <c r="B744" i="15"/>
  <c r="A745" i="15"/>
  <c r="B746" i="15"/>
  <c r="A747" i="15"/>
  <c r="B747" i="15"/>
  <c r="C747" i="15"/>
  <c r="A748" i="15"/>
  <c r="B748" i="15"/>
  <c r="A749" i="15"/>
  <c r="A750" i="15"/>
  <c r="B750" i="15"/>
  <c r="A751" i="15"/>
  <c r="B751" i="15"/>
  <c r="A752" i="15"/>
  <c r="B752" i="15"/>
  <c r="A753" i="15"/>
  <c r="A754" i="15"/>
  <c r="B754" i="15"/>
  <c r="A755" i="15"/>
  <c r="B755" i="15"/>
  <c r="A756" i="15"/>
  <c r="B756" i="15"/>
  <c r="A757" i="15"/>
  <c r="A758" i="15"/>
  <c r="B758" i="15"/>
  <c r="A759" i="15"/>
  <c r="B759" i="15"/>
  <c r="A760" i="15"/>
  <c r="B760" i="15"/>
  <c r="A761" i="15"/>
  <c r="A762" i="15"/>
  <c r="B762" i="15"/>
  <c r="A763" i="15"/>
  <c r="B763" i="15"/>
  <c r="A764" i="15"/>
  <c r="B764" i="15"/>
  <c r="A765" i="15"/>
  <c r="B765" i="15"/>
  <c r="A766" i="15"/>
  <c r="B766" i="15"/>
  <c r="A767" i="15"/>
  <c r="B767" i="15"/>
  <c r="A768" i="15"/>
  <c r="B768" i="15"/>
  <c r="A769" i="15"/>
  <c r="B769" i="15"/>
  <c r="A770" i="15"/>
  <c r="B770" i="15"/>
  <c r="A771" i="15"/>
  <c r="B771" i="15"/>
  <c r="A772" i="15"/>
  <c r="B772" i="15"/>
  <c r="A773" i="15"/>
  <c r="B773" i="15"/>
  <c r="A774" i="15"/>
  <c r="B774" i="15"/>
  <c r="A775" i="15"/>
  <c r="B775" i="15"/>
  <c r="A776" i="15"/>
  <c r="B776" i="15"/>
  <c r="A777" i="15"/>
  <c r="B777" i="15"/>
  <c r="A778" i="15"/>
  <c r="B778" i="15"/>
  <c r="A779" i="15"/>
  <c r="B779" i="15"/>
  <c r="A780" i="15"/>
  <c r="B780" i="15"/>
  <c r="A781" i="15"/>
  <c r="B781" i="15"/>
  <c r="A782" i="15"/>
  <c r="B782" i="15"/>
  <c r="A783" i="15"/>
  <c r="B783" i="15"/>
  <c r="A784" i="15"/>
  <c r="B784" i="15"/>
  <c r="A785" i="15"/>
  <c r="B785" i="15"/>
  <c r="A786" i="15"/>
  <c r="B786" i="15"/>
  <c r="A787" i="15"/>
  <c r="B787" i="15"/>
  <c r="A788" i="15"/>
  <c r="B788" i="15"/>
  <c r="A789" i="15"/>
  <c r="B789" i="15"/>
  <c r="A790" i="15"/>
  <c r="B790" i="15"/>
  <c r="A791" i="15"/>
  <c r="B791" i="15"/>
  <c r="A792" i="15"/>
  <c r="B792" i="15"/>
  <c r="A793" i="15"/>
  <c r="B793" i="15"/>
  <c r="A794" i="15"/>
  <c r="B794" i="15"/>
  <c r="A795" i="15"/>
  <c r="B795" i="15"/>
  <c r="A796" i="15"/>
  <c r="B796" i="15"/>
  <c r="A797" i="15"/>
  <c r="B797" i="15"/>
  <c r="A798" i="15"/>
  <c r="B798" i="15"/>
  <c r="A799" i="15"/>
  <c r="B799" i="15"/>
  <c r="A800" i="15"/>
  <c r="B800" i="15"/>
  <c r="A801" i="15"/>
  <c r="B801" i="15"/>
  <c r="A802" i="15"/>
  <c r="B802" i="15"/>
  <c r="A803" i="15"/>
  <c r="B803" i="15"/>
  <c r="A804" i="15"/>
  <c r="B804" i="15"/>
  <c r="A805" i="15"/>
  <c r="B805" i="15"/>
  <c r="A806" i="15"/>
  <c r="B806" i="15"/>
  <c r="A807" i="15"/>
  <c r="B807" i="15"/>
  <c r="A808" i="15"/>
  <c r="B808" i="15"/>
  <c r="A809" i="15"/>
  <c r="B809" i="15"/>
  <c r="A810" i="15"/>
  <c r="B810" i="15"/>
  <c r="A811" i="15"/>
  <c r="B811" i="15"/>
  <c r="A812" i="15"/>
  <c r="B812" i="15"/>
  <c r="A813" i="15"/>
  <c r="B813" i="15"/>
  <c r="A814" i="15"/>
  <c r="B814" i="15"/>
  <c r="A815" i="15"/>
  <c r="B815" i="15"/>
  <c r="A816" i="15"/>
  <c r="B816" i="15"/>
  <c r="A817" i="15"/>
  <c r="B817" i="15"/>
  <c r="A818" i="15"/>
  <c r="B818" i="15"/>
  <c r="A819" i="15"/>
  <c r="B819" i="15"/>
  <c r="A820" i="15"/>
  <c r="B820" i="15"/>
  <c r="A821" i="15"/>
  <c r="B821" i="15"/>
  <c r="A822" i="15"/>
  <c r="B822" i="15"/>
  <c r="A823" i="15"/>
  <c r="B823" i="15"/>
  <c r="A824" i="15"/>
  <c r="B824" i="15"/>
  <c r="A825" i="15"/>
  <c r="B825" i="15"/>
  <c r="A826" i="15"/>
  <c r="B826" i="15"/>
  <c r="A827" i="15"/>
  <c r="B827" i="15"/>
  <c r="A828" i="15"/>
  <c r="B828" i="15"/>
  <c r="A829" i="15"/>
  <c r="B829" i="15"/>
  <c r="A830" i="15"/>
  <c r="B830" i="15"/>
  <c r="A831" i="15"/>
  <c r="B831" i="15"/>
  <c r="A832" i="15"/>
  <c r="B832" i="15"/>
  <c r="A833" i="15"/>
  <c r="B833" i="15"/>
  <c r="A834" i="15"/>
  <c r="B834" i="15"/>
  <c r="A835" i="15"/>
  <c r="B835" i="15"/>
  <c r="A836" i="15"/>
  <c r="B836" i="15"/>
  <c r="A837" i="15"/>
  <c r="B837" i="15"/>
  <c r="A838" i="15"/>
  <c r="B838" i="15"/>
  <c r="A839" i="15"/>
  <c r="B839" i="15"/>
  <c r="A840" i="15"/>
  <c r="B840" i="15"/>
  <c r="A841" i="15"/>
  <c r="B841" i="15"/>
  <c r="A842" i="15"/>
  <c r="B842" i="15"/>
  <c r="A843" i="15"/>
  <c r="B843" i="15"/>
  <c r="A844" i="15"/>
  <c r="B844" i="15"/>
  <c r="A845" i="15"/>
  <c r="B845" i="15"/>
  <c r="A846" i="15"/>
  <c r="B846" i="15"/>
  <c r="A847" i="15"/>
  <c r="B847" i="15"/>
  <c r="A848" i="15"/>
  <c r="B848" i="15"/>
  <c r="A849" i="15"/>
  <c r="B849" i="15"/>
  <c r="C849" i="15"/>
  <c r="A850" i="15"/>
  <c r="B850" i="15"/>
  <c r="A851" i="15"/>
  <c r="B851" i="15"/>
  <c r="A852" i="15"/>
  <c r="B852" i="15"/>
  <c r="A853" i="15"/>
  <c r="B853" i="15"/>
  <c r="A854" i="15"/>
  <c r="B854" i="15"/>
  <c r="A855" i="15"/>
  <c r="B855" i="15"/>
  <c r="A856" i="15"/>
  <c r="B856" i="15"/>
  <c r="A857" i="15"/>
  <c r="B857" i="15"/>
  <c r="A858" i="15"/>
  <c r="B858" i="15"/>
  <c r="A859" i="15"/>
  <c r="B859" i="15"/>
  <c r="A860" i="15"/>
  <c r="B860" i="15"/>
  <c r="A861" i="15"/>
  <c r="B861" i="15"/>
  <c r="A862" i="15"/>
  <c r="B862" i="15"/>
  <c r="A863" i="15"/>
  <c r="B863" i="15"/>
  <c r="A864" i="15"/>
  <c r="B864" i="15"/>
  <c r="A865" i="15"/>
  <c r="B865" i="15"/>
  <c r="A866" i="15"/>
  <c r="B866" i="15"/>
  <c r="A867" i="15"/>
  <c r="B867" i="15"/>
  <c r="A868" i="15"/>
  <c r="B868" i="15"/>
  <c r="A869" i="15"/>
  <c r="B869" i="15"/>
  <c r="A870" i="15"/>
  <c r="B870" i="15"/>
  <c r="A871" i="15"/>
  <c r="B871" i="15"/>
  <c r="A872" i="15"/>
  <c r="B872" i="15"/>
  <c r="A873" i="15"/>
  <c r="B873" i="15"/>
  <c r="A874" i="15"/>
  <c r="B874" i="15"/>
  <c r="A875" i="15"/>
  <c r="B875" i="15"/>
  <c r="A876" i="15"/>
  <c r="B876" i="15"/>
  <c r="A877" i="15"/>
  <c r="B877" i="15"/>
  <c r="A878" i="15"/>
  <c r="B878" i="15"/>
  <c r="A879" i="15"/>
  <c r="B879" i="15"/>
  <c r="A880" i="15"/>
  <c r="B880" i="15"/>
  <c r="A881" i="15"/>
  <c r="B881" i="15"/>
  <c r="A882" i="15"/>
  <c r="B882" i="15"/>
  <c r="A883" i="15"/>
  <c r="B883" i="15"/>
  <c r="A884" i="15"/>
  <c r="B884" i="15"/>
  <c r="A885" i="15"/>
  <c r="B885" i="15"/>
  <c r="A886" i="15"/>
  <c r="B886" i="15"/>
  <c r="A887" i="15"/>
  <c r="B887" i="15"/>
  <c r="A888" i="15"/>
  <c r="B888" i="15"/>
  <c r="A889" i="15"/>
  <c r="B889" i="15"/>
  <c r="A890" i="15"/>
  <c r="B890" i="15"/>
  <c r="A891" i="15"/>
  <c r="B891" i="15"/>
  <c r="A892" i="15"/>
  <c r="B892" i="15"/>
  <c r="A893" i="15"/>
  <c r="B893" i="15"/>
  <c r="A894" i="15"/>
  <c r="B894" i="15"/>
  <c r="A895" i="15"/>
  <c r="B895" i="15"/>
  <c r="A896" i="15"/>
  <c r="B896" i="15"/>
  <c r="A897" i="15"/>
  <c r="B897" i="15"/>
  <c r="A898" i="15"/>
  <c r="B898" i="15"/>
  <c r="A899" i="15"/>
  <c r="B899" i="15"/>
  <c r="A900" i="15"/>
  <c r="B900" i="15"/>
  <c r="A901" i="15"/>
  <c r="B901" i="15"/>
  <c r="A902" i="15"/>
  <c r="B902" i="15"/>
  <c r="A903" i="15"/>
  <c r="B903" i="15"/>
  <c r="A904" i="15"/>
  <c r="B904" i="15"/>
  <c r="A905" i="15"/>
  <c r="B905" i="15"/>
  <c r="A906" i="15"/>
  <c r="B906" i="15"/>
  <c r="A907" i="15"/>
  <c r="B907" i="15"/>
  <c r="A908" i="15"/>
  <c r="B908" i="15"/>
  <c r="A909" i="15"/>
  <c r="B909" i="15"/>
  <c r="A910" i="15"/>
  <c r="B910" i="15"/>
  <c r="A911" i="15"/>
  <c r="B911" i="15"/>
  <c r="A912" i="15"/>
  <c r="B912" i="15"/>
  <c r="A913" i="15"/>
  <c r="B913" i="15"/>
  <c r="B914" i="15"/>
  <c r="C914" i="15"/>
  <c r="A914" i="15"/>
  <c r="A915" i="15"/>
  <c r="B915" i="15"/>
  <c r="A916" i="15"/>
  <c r="B916" i="15"/>
  <c r="A917" i="15"/>
  <c r="B917" i="15"/>
  <c r="B918" i="15"/>
  <c r="C918" i="15"/>
  <c r="A918" i="15"/>
  <c r="A919" i="15"/>
  <c r="B919" i="15"/>
  <c r="A920" i="15"/>
  <c r="B920" i="15"/>
  <c r="A921" i="15"/>
  <c r="B921" i="15"/>
  <c r="B922" i="15"/>
  <c r="C922" i="15"/>
  <c r="A922" i="15"/>
  <c r="A923" i="15"/>
  <c r="B923" i="15"/>
  <c r="A924" i="15"/>
  <c r="B924" i="15"/>
  <c r="A925" i="15"/>
  <c r="B925" i="15"/>
  <c r="B926" i="15"/>
  <c r="C926" i="15"/>
  <c r="A926" i="15"/>
  <c r="A927" i="15"/>
  <c r="B927" i="15"/>
  <c r="A928" i="15"/>
  <c r="B928" i="15"/>
  <c r="A929" i="15"/>
  <c r="B929" i="15"/>
  <c r="B930" i="15"/>
  <c r="C930" i="15"/>
  <c r="A930" i="15"/>
  <c r="A931" i="15"/>
  <c r="B931" i="15"/>
  <c r="A932" i="15"/>
  <c r="B932" i="15"/>
  <c r="A933" i="15"/>
  <c r="B933" i="15"/>
  <c r="B934" i="15"/>
  <c r="C934" i="15"/>
  <c r="A934" i="15"/>
  <c r="A935" i="15"/>
  <c r="B935" i="15"/>
  <c r="A936" i="15"/>
  <c r="B936" i="15"/>
  <c r="A937" i="15"/>
  <c r="B937" i="15"/>
  <c r="B938" i="15"/>
  <c r="C938" i="15"/>
  <c r="A938" i="15"/>
  <c r="A939" i="15"/>
  <c r="B939" i="15"/>
  <c r="A940" i="15"/>
  <c r="B940" i="15"/>
  <c r="A941" i="15"/>
  <c r="B941" i="15"/>
  <c r="B942" i="15"/>
  <c r="C942" i="15"/>
  <c r="A942" i="15"/>
  <c r="A943" i="15"/>
  <c r="B943" i="15"/>
  <c r="A944" i="15"/>
  <c r="B944" i="15"/>
  <c r="A945" i="15"/>
  <c r="B945" i="15"/>
  <c r="B946" i="15"/>
  <c r="C946" i="15"/>
  <c r="A946" i="15"/>
  <c r="A947" i="15"/>
  <c r="B947" i="15"/>
  <c r="A948" i="15"/>
  <c r="B948" i="15"/>
  <c r="A949" i="15"/>
  <c r="B949" i="15"/>
  <c r="A950" i="15"/>
  <c r="B950" i="15"/>
  <c r="A951" i="15"/>
  <c r="B951" i="15"/>
  <c r="A952" i="15"/>
  <c r="B952" i="15"/>
  <c r="A953" i="15"/>
  <c r="B953" i="15"/>
  <c r="A954" i="15"/>
  <c r="B954" i="15"/>
  <c r="A955" i="15"/>
  <c r="B955" i="15"/>
  <c r="A956" i="15"/>
  <c r="B956" i="15"/>
  <c r="A957" i="15"/>
  <c r="B957" i="15"/>
  <c r="A958" i="15"/>
  <c r="B958" i="15"/>
  <c r="A959" i="15"/>
  <c r="B959" i="15"/>
  <c r="A960" i="15"/>
  <c r="B960" i="15"/>
  <c r="A961" i="15"/>
  <c r="B961" i="15"/>
  <c r="A962" i="15"/>
  <c r="B962" i="15"/>
  <c r="A963" i="15"/>
  <c r="B963" i="15"/>
  <c r="A964" i="15"/>
  <c r="B964" i="15"/>
  <c r="A965" i="15"/>
  <c r="B965" i="15"/>
  <c r="A966" i="15"/>
  <c r="B966" i="15"/>
  <c r="A967" i="15"/>
  <c r="B967" i="15"/>
  <c r="A968" i="15"/>
  <c r="B968" i="15"/>
  <c r="A969" i="15"/>
  <c r="B969" i="15"/>
  <c r="A970" i="15"/>
  <c r="B970" i="15"/>
  <c r="A971" i="15"/>
  <c r="B971" i="15"/>
  <c r="A972" i="15"/>
  <c r="B972" i="15"/>
  <c r="C972" i="15"/>
  <c r="A973" i="15"/>
  <c r="B973" i="15"/>
  <c r="A974" i="15"/>
  <c r="B974" i="15"/>
  <c r="A975" i="15"/>
  <c r="B975" i="15"/>
  <c r="A976" i="15"/>
  <c r="B976" i="15"/>
  <c r="C976" i="15"/>
  <c r="A977" i="15"/>
  <c r="B977" i="15"/>
  <c r="A978" i="15"/>
  <c r="B978" i="15"/>
  <c r="A979" i="15"/>
  <c r="B979" i="15"/>
  <c r="A980" i="15"/>
  <c r="B980" i="15"/>
  <c r="C980" i="15"/>
  <c r="A981" i="15"/>
  <c r="B981" i="15"/>
  <c r="A982" i="15"/>
  <c r="B982" i="15"/>
  <c r="A983" i="15"/>
  <c r="B983" i="15"/>
  <c r="A984" i="15"/>
  <c r="B984" i="15"/>
  <c r="A985" i="15"/>
  <c r="B985" i="15"/>
  <c r="A986" i="15"/>
  <c r="B986" i="15"/>
  <c r="A987" i="15"/>
  <c r="B987" i="15"/>
  <c r="A988" i="15"/>
  <c r="B988" i="15"/>
  <c r="A989" i="15"/>
  <c r="B989" i="15"/>
  <c r="A990" i="15"/>
  <c r="B990" i="15"/>
  <c r="A991" i="15"/>
  <c r="B991" i="15"/>
  <c r="A992" i="15"/>
  <c r="B992" i="15"/>
  <c r="A993" i="15"/>
  <c r="B993" i="15"/>
  <c r="A994" i="15"/>
  <c r="B994" i="15"/>
  <c r="A995" i="15"/>
  <c r="B995" i="15"/>
  <c r="A996" i="15"/>
  <c r="B996" i="15"/>
  <c r="A997" i="15"/>
  <c r="B997" i="15"/>
  <c r="A998" i="15"/>
  <c r="B998" i="15"/>
  <c r="A999" i="15"/>
  <c r="B999" i="15"/>
  <c r="A1000" i="15"/>
  <c r="B1000" i="15"/>
  <c r="A1001" i="15"/>
  <c r="B1001" i="15"/>
  <c r="B1002" i="15"/>
  <c r="C1002" i="15"/>
  <c r="A1002" i="15"/>
  <c r="A1003" i="15"/>
  <c r="B1003" i="15"/>
  <c r="A1004" i="15"/>
  <c r="B1004" i="15"/>
  <c r="A1005" i="15"/>
  <c r="B1005" i="15"/>
  <c r="B1006" i="15"/>
  <c r="C1006" i="15"/>
  <c r="A1006" i="15"/>
  <c r="A1007" i="15"/>
  <c r="B1007" i="15"/>
  <c r="A1008" i="15"/>
  <c r="B1008" i="15"/>
  <c r="A1009" i="15"/>
  <c r="B1009" i="15"/>
  <c r="B1010" i="15"/>
  <c r="C1010" i="15"/>
  <c r="A1010" i="15"/>
  <c r="A1011" i="15"/>
  <c r="B1011" i="15"/>
  <c r="A1012" i="15"/>
  <c r="B1012" i="15"/>
  <c r="A1013" i="15"/>
  <c r="B1013" i="15"/>
  <c r="B1014" i="15"/>
  <c r="C1014" i="15"/>
  <c r="A1014" i="15"/>
  <c r="A1015" i="15"/>
  <c r="B1015" i="15"/>
  <c r="A1016" i="15"/>
  <c r="B1016" i="15"/>
  <c r="A1017" i="15"/>
  <c r="B1017" i="15"/>
  <c r="A1018" i="15"/>
  <c r="B1018" i="15"/>
  <c r="A1019" i="15"/>
  <c r="B1019" i="15"/>
  <c r="A1020" i="15"/>
  <c r="B1020" i="15"/>
  <c r="A1021" i="15"/>
  <c r="B1021" i="15"/>
  <c r="A1022" i="15"/>
  <c r="B1022" i="15"/>
  <c r="A1023" i="15"/>
  <c r="B1023" i="15"/>
  <c r="C1023" i="15"/>
  <c r="A1024" i="15"/>
  <c r="B1024" i="15"/>
  <c r="A1025" i="15"/>
  <c r="B1025" i="15"/>
  <c r="A1026" i="15"/>
  <c r="B1026" i="15"/>
  <c r="A1027" i="15"/>
  <c r="B1027" i="15"/>
  <c r="C1027" i="15"/>
  <c r="A1028" i="15"/>
  <c r="B1028" i="15"/>
  <c r="A1029" i="15"/>
  <c r="B1029" i="15"/>
  <c r="A1030" i="15"/>
  <c r="B1030" i="15"/>
  <c r="A1031" i="15"/>
  <c r="B1031" i="15"/>
  <c r="C1031" i="15"/>
  <c r="A1032" i="15"/>
  <c r="B1032" i="15"/>
  <c r="A1033" i="15"/>
  <c r="B1033" i="15"/>
  <c r="A1034" i="15"/>
  <c r="B1034" i="15"/>
  <c r="A1035" i="15"/>
  <c r="B1035" i="15"/>
  <c r="C1035" i="15"/>
  <c r="A1036" i="15"/>
  <c r="B1036" i="15"/>
  <c r="C1036" i="15"/>
  <c r="A1037" i="15"/>
  <c r="B1037" i="15"/>
  <c r="A1038" i="15"/>
  <c r="B1038" i="15"/>
  <c r="A1039" i="15"/>
  <c r="B1039" i="15"/>
  <c r="C1039" i="15"/>
  <c r="A1040" i="15"/>
  <c r="B1040" i="15"/>
  <c r="C1040" i="15"/>
  <c r="A1041" i="15"/>
  <c r="B1041" i="15"/>
  <c r="A1042" i="15"/>
  <c r="B1042" i="15"/>
  <c r="A1043" i="15"/>
  <c r="B1043" i="15"/>
  <c r="C1043" i="15"/>
  <c r="A1044" i="15"/>
  <c r="B1044" i="15"/>
  <c r="C1044" i="15"/>
  <c r="A1045" i="15"/>
  <c r="B1045" i="15"/>
  <c r="A1046" i="15"/>
  <c r="B1046" i="15"/>
  <c r="A1047" i="15"/>
  <c r="B1047" i="15"/>
  <c r="C1047" i="15"/>
  <c r="A1048" i="15"/>
  <c r="B1048" i="15"/>
  <c r="A1049" i="15"/>
  <c r="B1049" i="15"/>
  <c r="A1050" i="15"/>
  <c r="B1050" i="15"/>
  <c r="A1051" i="15"/>
  <c r="B1051" i="15"/>
  <c r="A1052" i="15"/>
  <c r="B1052" i="15"/>
  <c r="A1053" i="15"/>
  <c r="B1053" i="15"/>
  <c r="A1054" i="15"/>
  <c r="B1054" i="15"/>
  <c r="A1055" i="15"/>
  <c r="B1055" i="15"/>
  <c r="A1056" i="15"/>
  <c r="B1056" i="15"/>
  <c r="A1057" i="15"/>
  <c r="B1057" i="15"/>
  <c r="A1058" i="15"/>
  <c r="B1058" i="15"/>
  <c r="A1059" i="15"/>
  <c r="B1059" i="15"/>
  <c r="A1060" i="15"/>
  <c r="B1060" i="15"/>
  <c r="A1061" i="15"/>
  <c r="B1061" i="15"/>
  <c r="A1062" i="15"/>
  <c r="B1062" i="15"/>
  <c r="A1063" i="15"/>
  <c r="B1063" i="15"/>
  <c r="A1064" i="15"/>
  <c r="B1064" i="15"/>
  <c r="A1065" i="15"/>
  <c r="B1065" i="15"/>
  <c r="B1066" i="15"/>
  <c r="C1066" i="15"/>
  <c r="A1066" i="15"/>
  <c r="A1067" i="15"/>
  <c r="B1067" i="15"/>
  <c r="C1067" i="15"/>
  <c r="A1068" i="15"/>
  <c r="B1068" i="15"/>
  <c r="A1069" i="15"/>
  <c r="B1069" i="15"/>
  <c r="A1070" i="15"/>
  <c r="B1070" i="15"/>
  <c r="A1071" i="15"/>
  <c r="B1071" i="15"/>
  <c r="C1071" i="15"/>
  <c r="A1072" i="15"/>
  <c r="B1072" i="15"/>
  <c r="C1072" i="15"/>
  <c r="A1073" i="15"/>
  <c r="B1073" i="15"/>
  <c r="B1074" i="15"/>
  <c r="C1074" i="15"/>
  <c r="A1074" i="15"/>
  <c r="A1075" i="15"/>
  <c r="B1075" i="15"/>
  <c r="C1075" i="15"/>
  <c r="A1076" i="15"/>
  <c r="B1076" i="15"/>
  <c r="A1077" i="15"/>
  <c r="B1077" i="15"/>
  <c r="B1078" i="15"/>
  <c r="C1078" i="15"/>
  <c r="A1078" i="15"/>
  <c r="A1079" i="15"/>
  <c r="B1079" i="15"/>
  <c r="C1079" i="15"/>
  <c r="A1080" i="15"/>
  <c r="B1080" i="15"/>
  <c r="C1080" i="15"/>
  <c r="A1081" i="15"/>
  <c r="B1081" i="15"/>
  <c r="B1082" i="15"/>
  <c r="C1082" i="15"/>
  <c r="A1082" i="15"/>
  <c r="A1083" i="15"/>
  <c r="B1083" i="15"/>
  <c r="C1083" i="15"/>
  <c r="A1084" i="15"/>
  <c r="B1084" i="15"/>
  <c r="C1084" i="15"/>
  <c r="A1085" i="15"/>
  <c r="B1085" i="15"/>
  <c r="A1086" i="15"/>
  <c r="B1086" i="15"/>
  <c r="A1087" i="15"/>
  <c r="B1087" i="15"/>
  <c r="C1087" i="15"/>
  <c r="A1088" i="15"/>
  <c r="B1088" i="15"/>
  <c r="C1088" i="15"/>
  <c r="A1089" i="15"/>
  <c r="B1089" i="15"/>
  <c r="B1090" i="15"/>
  <c r="C1090" i="15"/>
  <c r="A1090" i="15"/>
  <c r="A1091" i="15"/>
  <c r="B1091" i="15"/>
  <c r="C1091" i="15"/>
  <c r="A1092" i="15"/>
  <c r="B1092" i="15"/>
  <c r="C1092" i="15"/>
  <c r="A1093" i="15"/>
  <c r="B1093" i="15"/>
  <c r="B1094" i="15"/>
  <c r="C1094" i="15"/>
  <c r="A1094" i="15"/>
  <c r="A1095" i="15"/>
  <c r="B1095" i="15"/>
  <c r="C1095" i="15"/>
  <c r="A1096" i="15"/>
  <c r="B1096" i="15"/>
  <c r="C1096" i="15"/>
  <c r="A1097" i="15"/>
  <c r="B1097" i="15"/>
  <c r="B1098" i="15"/>
  <c r="C1098" i="15"/>
  <c r="A1098" i="15"/>
  <c r="A1099" i="15"/>
  <c r="B1099" i="15"/>
  <c r="C1099" i="15"/>
  <c r="A1100" i="15"/>
  <c r="B1100" i="15"/>
  <c r="C1100" i="15"/>
  <c r="A1101" i="15"/>
  <c r="B1101" i="15"/>
  <c r="B1102" i="15"/>
  <c r="C1102" i="15"/>
  <c r="A1102" i="15"/>
  <c r="A1103" i="15"/>
  <c r="B1103" i="15"/>
  <c r="C1103" i="15"/>
  <c r="A1104" i="15"/>
  <c r="B1104" i="15"/>
  <c r="C1104" i="15"/>
  <c r="A1105" i="15"/>
  <c r="B1105" i="15"/>
  <c r="B1106" i="15"/>
  <c r="C1106" i="15"/>
  <c r="A1106" i="15"/>
  <c r="A1107" i="15"/>
  <c r="B1107" i="15"/>
  <c r="C1107" i="15"/>
  <c r="A1108" i="15"/>
  <c r="B1108" i="15"/>
  <c r="C1108" i="15"/>
  <c r="A1109" i="15"/>
  <c r="B1109" i="15"/>
  <c r="B1110" i="15"/>
  <c r="C1110" i="15"/>
  <c r="A1110" i="15"/>
  <c r="A1111" i="15"/>
  <c r="B1111" i="15"/>
  <c r="C1111" i="15"/>
  <c r="A1112" i="15"/>
  <c r="B1112" i="15"/>
  <c r="C1112" i="15"/>
  <c r="A1113" i="15"/>
  <c r="B1113" i="15"/>
  <c r="A1114" i="15"/>
  <c r="B1114" i="15"/>
  <c r="A1115" i="15"/>
  <c r="B1115" i="15"/>
  <c r="C1115" i="15"/>
  <c r="A1116" i="15"/>
  <c r="B1116" i="15"/>
  <c r="C1116" i="15"/>
  <c r="A1117" i="15"/>
  <c r="B1117" i="15"/>
  <c r="A1118" i="15"/>
  <c r="B1118" i="15"/>
  <c r="A1119" i="15"/>
  <c r="B1119" i="15"/>
  <c r="C1119" i="15"/>
  <c r="A1120" i="15"/>
  <c r="B1120" i="15"/>
  <c r="A1121" i="15"/>
  <c r="B1121" i="15"/>
  <c r="B1122" i="15"/>
  <c r="C1122" i="15"/>
  <c r="A1122" i="15"/>
  <c r="A1123" i="15"/>
  <c r="B1123" i="15"/>
  <c r="C1123" i="15"/>
  <c r="A1124" i="15"/>
  <c r="B1124" i="15"/>
  <c r="A1125" i="15"/>
  <c r="B1125" i="15"/>
  <c r="A1126" i="15"/>
  <c r="B1126" i="15"/>
  <c r="A1127" i="15"/>
  <c r="B1127" i="15"/>
  <c r="C1127" i="15"/>
  <c r="A1128" i="15"/>
  <c r="B1128" i="15"/>
  <c r="A1129" i="15"/>
  <c r="B1129" i="15"/>
  <c r="A1130" i="15"/>
  <c r="B1130" i="15"/>
  <c r="A1131" i="15"/>
  <c r="B1131" i="15"/>
  <c r="C1131" i="15"/>
  <c r="A1132" i="15"/>
  <c r="B1132" i="15"/>
  <c r="A1133" i="15"/>
  <c r="B1133" i="15"/>
  <c r="A1134" i="15"/>
  <c r="B1134" i="15"/>
  <c r="A1135" i="15"/>
  <c r="B1135" i="15"/>
  <c r="C1135" i="15"/>
  <c r="A1136" i="15"/>
  <c r="B1136" i="15"/>
  <c r="C1136" i="15"/>
  <c r="A1137" i="15"/>
  <c r="B1137" i="15"/>
  <c r="A1138" i="15"/>
  <c r="B1138" i="15"/>
  <c r="A1139" i="15"/>
  <c r="B1139" i="15"/>
  <c r="C1139" i="15"/>
  <c r="A1140" i="15"/>
  <c r="B1140" i="15"/>
  <c r="C1140" i="15"/>
  <c r="A1141" i="15"/>
  <c r="B1141" i="15"/>
  <c r="A1142" i="15"/>
  <c r="B1142" i="15"/>
  <c r="A1143" i="15"/>
  <c r="B1143" i="15"/>
  <c r="A1144" i="15"/>
  <c r="B1144" i="15"/>
  <c r="A1145" i="15"/>
  <c r="B1145" i="15"/>
  <c r="A1146" i="15"/>
  <c r="B1146" i="15"/>
  <c r="A1147" i="15"/>
  <c r="B1147" i="15"/>
  <c r="A1148" i="15"/>
  <c r="B1148" i="15"/>
  <c r="A1149" i="15"/>
  <c r="B1149" i="15"/>
  <c r="B1150" i="15"/>
  <c r="C1150" i="15"/>
  <c r="A1150" i="15"/>
  <c r="A1151" i="15"/>
  <c r="B1151" i="15"/>
  <c r="C1151" i="15"/>
  <c r="A1152" i="15"/>
  <c r="B1152" i="15"/>
  <c r="A1153" i="15"/>
  <c r="B1153" i="15"/>
  <c r="B1154" i="15"/>
  <c r="C1154" i="15"/>
  <c r="A1154" i="15"/>
  <c r="A1155" i="15"/>
  <c r="B1155" i="15"/>
  <c r="C1155" i="15"/>
  <c r="A1156" i="15"/>
  <c r="B1156" i="15"/>
  <c r="A1157" i="15"/>
  <c r="B1157" i="15"/>
  <c r="A1158" i="15"/>
  <c r="B1158" i="15"/>
  <c r="A1159" i="15"/>
  <c r="B1159" i="15"/>
  <c r="C1159" i="15"/>
  <c r="A1160" i="15"/>
  <c r="B1160" i="15"/>
  <c r="A1161" i="15"/>
  <c r="B1161" i="15"/>
  <c r="A1162" i="15"/>
  <c r="B1162" i="15"/>
  <c r="A1163" i="15"/>
  <c r="B1163" i="15"/>
  <c r="C1163" i="15"/>
  <c r="A1164" i="15"/>
  <c r="B1164" i="15"/>
  <c r="A1165" i="15"/>
  <c r="B1165" i="15"/>
  <c r="A1166" i="15"/>
  <c r="B1166" i="15"/>
  <c r="A1167" i="15"/>
  <c r="B1167" i="15"/>
  <c r="C1167" i="15"/>
  <c r="A1168" i="15"/>
  <c r="B1168" i="15"/>
  <c r="C1168" i="15"/>
  <c r="A1169" i="15"/>
  <c r="B1169" i="15"/>
  <c r="A1170" i="15"/>
  <c r="B1170" i="15"/>
  <c r="A1171" i="15"/>
  <c r="B1171" i="15"/>
  <c r="C1171" i="15"/>
  <c r="A1172" i="15"/>
  <c r="B1172" i="15"/>
  <c r="C1172" i="15"/>
  <c r="A1173" i="15"/>
  <c r="B1173" i="15"/>
  <c r="A1174" i="15"/>
  <c r="B1174" i="15"/>
  <c r="A1175" i="15"/>
  <c r="B1175" i="15"/>
  <c r="A1176" i="15"/>
  <c r="B1176" i="15"/>
  <c r="A1177" i="15"/>
  <c r="B1177" i="15"/>
  <c r="A1178" i="15"/>
  <c r="B1178" i="15"/>
  <c r="A1179" i="15"/>
  <c r="B1179" i="15"/>
  <c r="A1180" i="15"/>
  <c r="B1180" i="15"/>
  <c r="A1181" i="15"/>
  <c r="B1181" i="15"/>
  <c r="B1182" i="15"/>
  <c r="C1182" i="15"/>
  <c r="A1182" i="15"/>
  <c r="A1183" i="15"/>
  <c r="B1183" i="15"/>
  <c r="C1183" i="15"/>
  <c r="A1184" i="15"/>
  <c r="B1184" i="15"/>
  <c r="A1185" i="15"/>
  <c r="B1185" i="15"/>
  <c r="B1186" i="15"/>
  <c r="C1186" i="15"/>
  <c r="A1186" i="15"/>
  <c r="A1187" i="15"/>
  <c r="B1187" i="15"/>
  <c r="C1187" i="15"/>
  <c r="A1188" i="15"/>
  <c r="B1188" i="15"/>
  <c r="A1189" i="15"/>
  <c r="B1189" i="15"/>
  <c r="A1190" i="15"/>
  <c r="B1190" i="15"/>
  <c r="A1191" i="15"/>
  <c r="B1191" i="15"/>
  <c r="C1191" i="15"/>
  <c r="A1192" i="15"/>
  <c r="B1192" i="15"/>
  <c r="A1193" i="15"/>
  <c r="B1193" i="15"/>
  <c r="A1194" i="15"/>
  <c r="B1194" i="15"/>
  <c r="A1195" i="15"/>
  <c r="B1195" i="15"/>
  <c r="C1195" i="15"/>
  <c r="A1196" i="15"/>
  <c r="B1196" i="15"/>
  <c r="A1197" i="15"/>
  <c r="B1197" i="15"/>
  <c r="C1197" i="15"/>
  <c r="A1198" i="15"/>
  <c r="B1198" i="15"/>
  <c r="A1199" i="15"/>
  <c r="B1199" i="15"/>
  <c r="C1199" i="15"/>
  <c r="A1200" i="15"/>
  <c r="B1200" i="15"/>
  <c r="C1200" i="15"/>
  <c r="A1201" i="15"/>
  <c r="B1201" i="15"/>
  <c r="A1202" i="15"/>
  <c r="B1202" i="15"/>
  <c r="A1203" i="15"/>
  <c r="B1203" i="15"/>
  <c r="C1203" i="15"/>
  <c r="A1204" i="15"/>
  <c r="B1204" i="15"/>
  <c r="A1205" i="15"/>
  <c r="B1205" i="15"/>
  <c r="A1206" i="15"/>
  <c r="B1206" i="15"/>
  <c r="A1207" i="15"/>
  <c r="B1207" i="15"/>
  <c r="A1208" i="15"/>
  <c r="B1208" i="15"/>
  <c r="A1209" i="15"/>
  <c r="B1209" i="15"/>
  <c r="A1210" i="15"/>
  <c r="B1210" i="15"/>
  <c r="A1211" i="15"/>
  <c r="B1211" i="15"/>
  <c r="C1211" i="15"/>
  <c r="A1212" i="15"/>
  <c r="B1212" i="15"/>
  <c r="A1213" i="15"/>
  <c r="B1213" i="15"/>
  <c r="B1214" i="15"/>
  <c r="C1214" i="15"/>
  <c r="A1214" i="15"/>
  <c r="A1215" i="15"/>
  <c r="B1215" i="15"/>
  <c r="C1215" i="15"/>
  <c r="A1216" i="15"/>
  <c r="B1216" i="15"/>
  <c r="A1217" i="15"/>
  <c r="B1217" i="15"/>
  <c r="A1218" i="15"/>
  <c r="B1218" i="15"/>
  <c r="A1219" i="15"/>
  <c r="B1219" i="15"/>
  <c r="C1219" i="15"/>
  <c r="A1220" i="15"/>
  <c r="B1220" i="15"/>
  <c r="A1221" i="15"/>
  <c r="B1221" i="15"/>
  <c r="A1222" i="15"/>
  <c r="B1222" i="15"/>
  <c r="A1223" i="15"/>
  <c r="B1223" i="15"/>
  <c r="C1223" i="15"/>
  <c r="A1224" i="15"/>
  <c r="B1224" i="15"/>
  <c r="A1225" i="15"/>
  <c r="B1225" i="15"/>
  <c r="A1226" i="15"/>
  <c r="B1226" i="15"/>
  <c r="A1227" i="15"/>
  <c r="B1227" i="15"/>
  <c r="C1227" i="15"/>
  <c r="A1228" i="15"/>
  <c r="B1228" i="15"/>
  <c r="A1229" i="15"/>
  <c r="B1229" i="15"/>
  <c r="A1230" i="15"/>
  <c r="B1230" i="15"/>
  <c r="A1231" i="15"/>
  <c r="B1231" i="15"/>
  <c r="C1231" i="15"/>
  <c r="A1232" i="15"/>
  <c r="B1232" i="15"/>
  <c r="C1232" i="15"/>
  <c r="A1233" i="15"/>
  <c r="B1233" i="15"/>
  <c r="A1234" i="15"/>
  <c r="B1234" i="15"/>
  <c r="A1235" i="15"/>
  <c r="B1235" i="15"/>
  <c r="C1235" i="15"/>
  <c r="A1236" i="15"/>
  <c r="B1236" i="15"/>
  <c r="A1237" i="15"/>
  <c r="B1237" i="15"/>
  <c r="A1238" i="15"/>
  <c r="B1238" i="15"/>
  <c r="A1239" i="15"/>
  <c r="B1239" i="15"/>
  <c r="A1240" i="15"/>
  <c r="B1240" i="15"/>
  <c r="A1241" i="15"/>
  <c r="B1241" i="15"/>
  <c r="A1242" i="15"/>
  <c r="B1242" i="15"/>
  <c r="A1243" i="15"/>
  <c r="B1243" i="15"/>
  <c r="C1243" i="15"/>
  <c r="A1244" i="15"/>
  <c r="B1244" i="15"/>
  <c r="A1245" i="15"/>
  <c r="B1245" i="15"/>
  <c r="B1246" i="15"/>
  <c r="C1246" i="15"/>
  <c r="A1246" i="15"/>
  <c r="A1247" i="15"/>
  <c r="B1247" i="15"/>
  <c r="C1247" i="15"/>
  <c r="A1248" i="15"/>
  <c r="B1248" i="15"/>
  <c r="A1249" i="15"/>
  <c r="B1249" i="15"/>
  <c r="A1250" i="15"/>
  <c r="B1250" i="15"/>
  <c r="A1251" i="15"/>
  <c r="B1251" i="15"/>
  <c r="C1251" i="15"/>
  <c r="A1252" i="15"/>
  <c r="B1252" i="15"/>
  <c r="A1253" i="15"/>
  <c r="B1253" i="15"/>
  <c r="A1254" i="15"/>
  <c r="B1254" i="15"/>
  <c r="A1255" i="15"/>
  <c r="B1255" i="15"/>
  <c r="C1255" i="15"/>
  <c r="A1256" i="15"/>
  <c r="B1256" i="15"/>
  <c r="A1257" i="15"/>
  <c r="B1257" i="15"/>
  <c r="A1258" i="15"/>
  <c r="B1258" i="15"/>
  <c r="A1259" i="15"/>
  <c r="B1259" i="15"/>
  <c r="C1259" i="15"/>
  <c r="A1260" i="15"/>
  <c r="B1260" i="15"/>
  <c r="A1261" i="15"/>
  <c r="B1261" i="15"/>
  <c r="A1262" i="15"/>
  <c r="B1262" i="15"/>
  <c r="A1263" i="15"/>
  <c r="B1263" i="15"/>
  <c r="C1263" i="15"/>
  <c r="A1264" i="15"/>
  <c r="B1264" i="15"/>
  <c r="A1265" i="15"/>
  <c r="B1265" i="15"/>
  <c r="A1266" i="15"/>
  <c r="B1266" i="15"/>
  <c r="A1267" i="15"/>
  <c r="B1267" i="15"/>
  <c r="C1267" i="15"/>
  <c r="A1268" i="15"/>
  <c r="B1268" i="15"/>
  <c r="A1269" i="15"/>
  <c r="B1269" i="15"/>
  <c r="A1270" i="15"/>
  <c r="B1270" i="15"/>
  <c r="A1271" i="15"/>
  <c r="B1271" i="15"/>
  <c r="C1271" i="15"/>
  <c r="A1272" i="15"/>
  <c r="B1272" i="15"/>
  <c r="A1273" i="15"/>
  <c r="B1273" i="15"/>
  <c r="A1274" i="15"/>
  <c r="B1274" i="15"/>
  <c r="A1275" i="15"/>
  <c r="B1275" i="15"/>
  <c r="A1276" i="15"/>
  <c r="B1276" i="15"/>
  <c r="A1277" i="15"/>
  <c r="B1277" i="15"/>
  <c r="A1278" i="15"/>
  <c r="B1278" i="15"/>
  <c r="A1279" i="15"/>
  <c r="B1279" i="15"/>
  <c r="C1279" i="15"/>
  <c r="A1280" i="15"/>
  <c r="B1280" i="15"/>
  <c r="A1281" i="15"/>
  <c r="B1281" i="15"/>
  <c r="B1282" i="15"/>
  <c r="C1282" i="15"/>
  <c r="A1282" i="15"/>
  <c r="A1283" i="15"/>
  <c r="B1283" i="15"/>
  <c r="C1283" i="15"/>
  <c r="A1284" i="15"/>
  <c r="B1284" i="15"/>
  <c r="A1285" i="15"/>
  <c r="B1285" i="15"/>
  <c r="A1286" i="15"/>
  <c r="B1286" i="15"/>
  <c r="A1287" i="15"/>
  <c r="B1287" i="15"/>
  <c r="C1287" i="15"/>
  <c r="A1288" i="15"/>
  <c r="B1288" i="15"/>
  <c r="A1289" i="15"/>
  <c r="B1289" i="15"/>
  <c r="A1290" i="15"/>
  <c r="B1290" i="15"/>
  <c r="A1291" i="15"/>
  <c r="B1291" i="15"/>
  <c r="C1291" i="15"/>
  <c r="A1292" i="15"/>
  <c r="B1292" i="15"/>
  <c r="A1293" i="15"/>
  <c r="B1293" i="15"/>
  <c r="A1294" i="15"/>
  <c r="B1294" i="15"/>
  <c r="A1295" i="15"/>
  <c r="B1295" i="15"/>
  <c r="C1295" i="15"/>
  <c r="A1296" i="15"/>
  <c r="B1296" i="15"/>
  <c r="A1297" i="15"/>
  <c r="B1297" i="15"/>
  <c r="A1298" i="15"/>
  <c r="B1298" i="15"/>
  <c r="A1299" i="15"/>
  <c r="B1299" i="15"/>
  <c r="C1299" i="15"/>
  <c r="A1300" i="15"/>
  <c r="B1300" i="15"/>
  <c r="A1301" i="15"/>
  <c r="B1301" i="15"/>
  <c r="A1302" i="15"/>
  <c r="B1302" i="15"/>
  <c r="A1303" i="15"/>
  <c r="B1303" i="15"/>
  <c r="C1303" i="15"/>
  <c r="A1304" i="15"/>
  <c r="B1304" i="15"/>
  <c r="A1305" i="15"/>
  <c r="B1305" i="15"/>
  <c r="A1306" i="15"/>
  <c r="B1306" i="15"/>
  <c r="A1307" i="15"/>
  <c r="B1307" i="15"/>
  <c r="A1308" i="15"/>
  <c r="B1308" i="15"/>
  <c r="A1309" i="15"/>
  <c r="B1309" i="15"/>
  <c r="A1310" i="15"/>
  <c r="B1310" i="15"/>
  <c r="A1311" i="15"/>
  <c r="B1311" i="15"/>
  <c r="C1311" i="15"/>
  <c r="A1312" i="15"/>
  <c r="B1312" i="15"/>
  <c r="A1313" i="15"/>
  <c r="B1313" i="15"/>
  <c r="B1314" i="15"/>
  <c r="C1314" i="15"/>
  <c r="A1314" i="15"/>
  <c r="A1315" i="15"/>
  <c r="B1315" i="15"/>
  <c r="C1315" i="15"/>
  <c r="A1316" i="15"/>
  <c r="B1316" i="15"/>
  <c r="A1317" i="15"/>
  <c r="B1317" i="15"/>
  <c r="A1318" i="15"/>
  <c r="B1318" i="15"/>
  <c r="A1319" i="15"/>
  <c r="B1319" i="15"/>
  <c r="C1319" i="15"/>
  <c r="A1320" i="15"/>
  <c r="B1320" i="15"/>
  <c r="A1321" i="15"/>
  <c r="B1321" i="15"/>
  <c r="A1322" i="15"/>
  <c r="B1322" i="15"/>
  <c r="A1323" i="15"/>
  <c r="B1323" i="15"/>
  <c r="C1323" i="15"/>
  <c r="A1324" i="15"/>
  <c r="B1324" i="15"/>
  <c r="A1325" i="15"/>
  <c r="B1325" i="15"/>
  <c r="A1326" i="15"/>
  <c r="B1326" i="15"/>
  <c r="A1327" i="15"/>
  <c r="B1327" i="15"/>
  <c r="C1327" i="15"/>
  <c r="A1328" i="15"/>
  <c r="B1328" i="15"/>
  <c r="A1329" i="15"/>
  <c r="B1329" i="15"/>
  <c r="A1330" i="15"/>
  <c r="B1330" i="15"/>
  <c r="A1331" i="15"/>
  <c r="B1331" i="15"/>
  <c r="C1331" i="15"/>
  <c r="A1332" i="15"/>
  <c r="B1332" i="15"/>
  <c r="A1333" i="15"/>
  <c r="B1333" i="15"/>
  <c r="A1334" i="15"/>
  <c r="B1334" i="15"/>
  <c r="A1335" i="15"/>
  <c r="B1335" i="15"/>
  <c r="C1335" i="15"/>
  <c r="A1336" i="15"/>
  <c r="B1336" i="15"/>
  <c r="A1337" i="15"/>
  <c r="B1337" i="15"/>
  <c r="A1338" i="15"/>
  <c r="B1338" i="15"/>
  <c r="A1339" i="15"/>
  <c r="B1339" i="15"/>
  <c r="C1339" i="15"/>
  <c r="A1340" i="15"/>
  <c r="B1340" i="15"/>
  <c r="A1341" i="15"/>
  <c r="B1341" i="15"/>
  <c r="A1342" i="15"/>
  <c r="B1342" i="15"/>
  <c r="A1343" i="15"/>
  <c r="B1343" i="15"/>
  <c r="C1343" i="15"/>
  <c r="A1344" i="15"/>
  <c r="B1344" i="15"/>
  <c r="A1345" i="15"/>
  <c r="B1345" i="15"/>
  <c r="A1346" i="15"/>
  <c r="B1346" i="15"/>
  <c r="A1347" i="15"/>
  <c r="B1347" i="15"/>
  <c r="C1347" i="15"/>
  <c r="A1348" i="15"/>
  <c r="B1348" i="15"/>
  <c r="A1349" i="15"/>
  <c r="B1349" i="15"/>
  <c r="A1350" i="15"/>
  <c r="B1350" i="15"/>
  <c r="A1351" i="15"/>
  <c r="B1351" i="15"/>
  <c r="C1351" i="15"/>
  <c r="A1352" i="15"/>
  <c r="B1352" i="15"/>
  <c r="A1353" i="15"/>
  <c r="B1353" i="15"/>
  <c r="A1354" i="15"/>
  <c r="B1354" i="15"/>
  <c r="A1355" i="15"/>
  <c r="B1355" i="15"/>
  <c r="C1355" i="15"/>
  <c r="A1356" i="15"/>
  <c r="B1356" i="15"/>
  <c r="A1357" i="15"/>
  <c r="B1357" i="15"/>
  <c r="A1358" i="15"/>
  <c r="B1358" i="15"/>
  <c r="A1359" i="15"/>
  <c r="B1359" i="15"/>
  <c r="C1359" i="15"/>
  <c r="A1360" i="15"/>
  <c r="B1360" i="15"/>
  <c r="A1361" i="15"/>
  <c r="B1361" i="15"/>
  <c r="A1362" i="15"/>
  <c r="B1362" i="15"/>
  <c r="A1363" i="15"/>
  <c r="B1363" i="15"/>
  <c r="C1363" i="15"/>
  <c r="A1364" i="15"/>
  <c r="B1364" i="15"/>
  <c r="A1365" i="15"/>
  <c r="B1365" i="15"/>
  <c r="A1366" i="15"/>
  <c r="B1366" i="15"/>
  <c r="A1367" i="15"/>
  <c r="B1367" i="15"/>
  <c r="C1367" i="15"/>
  <c r="A1368" i="15"/>
  <c r="B1368" i="15"/>
  <c r="A1369" i="15"/>
  <c r="B1369" i="15"/>
  <c r="A1370" i="15"/>
  <c r="B1370" i="15"/>
  <c r="A1371" i="15"/>
  <c r="B1371" i="15"/>
  <c r="C1371" i="15"/>
  <c r="A1372" i="15"/>
  <c r="B1372" i="15"/>
  <c r="A1373" i="15"/>
  <c r="B1373" i="15"/>
  <c r="A1374" i="15"/>
  <c r="B1374" i="15"/>
  <c r="A1375" i="15"/>
  <c r="B1375" i="15"/>
  <c r="C1375" i="15"/>
  <c r="A1376" i="15"/>
  <c r="B1376" i="15"/>
  <c r="A1377" i="15"/>
  <c r="B1377" i="15"/>
  <c r="B1378" i="15"/>
  <c r="C1378" i="15"/>
  <c r="A1378" i="15"/>
  <c r="A1379" i="15"/>
  <c r="B1379" i="15"/>
  <c r="C1379" i="15"/>
  <c r="A1380" i="15"/>
  <c r="B1380" i="15"/>
  <c r="A1381" i="15"/>
  <c r="B1381" i="15"/>
  <c r="A1382" i="15"/>
  <c r="B1382" i="15"/>
  <c r="A1383" i="15"/>
  <c r="B1383" i="15"/>
  <c r="C1383" i="15"/>
  <c r="A1384" i="15"/>
  <c r="B1384" i="15"/>
  <c r="A1385" i="15"/>
  <c r="B1385" i="15"/>
  <c r="A1386" i="15"/>
  <c r="B1386" i="15"/>
  <c r="A1387" i="15"/>
  <c r="B1387" i="15"/>
  <c r="C1387" i="15"/>
  <c r="A1388" i="15"/>
  <c r="B1388" i="15"/>
  <c r="A1389" i="15"/>
  <c r="B1389" i="15"/>
  <c r="A1390" i="15"/>
  <c r="B1390" i="15"/>
  <c r="A1391" i="15"/>
  <c r="B1391" i="15"/>
  <c r="C1391" i="15"/>
  <c r="A1392" i="15"/>
  <c r="B1392" i="15"/>
  <c r="A1393" i="15"/>
  <c r="B1393" i="15"/>
  <c r="A1394" i="15"/>
  <c r="B1394" i="15"/>
  <c r="A1395" i="15"/>
  <c r="B1395" i="15"/>
  <c r="C1395" i="15"/>
  <c r="A1396" i="15"/>
  <c r="B1396" i="15"/>
  <c r="A1397" i="15"/>
  <c r="B1397" i="15"/>
  <c r="A1398" i="15"/>
  <c r="B1398" i="15"/>
  <c r="A1399" i="15"/>
  <c r="B1399" i="15"/>
  <c r="C1399" i="15"/>
  <c r="A1400" i="15"/>
  <c r="B1400" i="15"/>
  <c r="A1401" i="15"/>
  <c r="B1401" i="15"/>
  <c r="A1402" i="15"/>
  <c r="B1402" i="15"/>
  <c r="A1403" i="15"/>
  <c r="B1403" i="15"/>
  <c r="C1403" i="15"/>
  <c r="A1404" i="15"/>
  <c r="B1404" i="15"/>
  <c r="A1405" i="15"/>
  <c r="B1405" i="15"/>
  <c r="A1406" i="15"/>
  <c r="B1406" i="15"/>
  <c r="A1407" i="15"/>
  <c r="B1407" i="15"/>
  <c r="C1407" i="15"/>
  <c r="A1408" i="15"/>
  <c r="B1408" i="15"/>
  <c r="A1409" i="15"/>
  <c r="B1409" i="15"/>
  <c r="A1410" i="15"/>
  <c r="B1410" i="15"/>
  <c r="A1411" i="15"/>
  <c r="B1411" i="15"/>
  <c r="C1411" i="15"/>
  <c r="A1412" i="15"/>
  <c r="B1412" i="15"/>
  <c r="A1413" i="15"/>
  <c r="B1413" i="15"/>
  <c r="A1414" i="15"/>
  <c r="B1414" i="15"/>
  <c r="A1415" i="15"/>
  <c r="B1415" i="15"/>
  <c r="C1415" i="15"/>
  <c r="A1416" i="15"/>
  <c r="B1416" i="15"/>
  <c r="A1417" i="15"/>
  <c r="B1417" i="15"/>
  <c r="A1418" i="15"/>
  <c r="B1418" i="15"/>
  <c r="A1419" i="15"/>
  <c r="B1419" i="15"/>
  <c r="C1419" i="15"/>
  <c r="A1420" i="15"/>
  <c r="B1420" i="15"/>
  <c r="A1421" i="15"/>
  <c r="B1421" i="15"/>
  <c r="A1422" i="15"/>
  <c r="B1422" i="15"/>
  <c r="A1423" i="15"/>
  <c r="B1423" i="15"/>
  <c r="C1423" i="15"/>
  <c r="A1424" i="15"/>
  <c r="B1424" i="15"/>
  <c r="A1425" i="15"/>
  <c r="B1425" i="15"/>
  <c r="A1426" i="15"/>
  <c r="B1426" i="15"/>
  <c r="A1427" i="15"/>
  <c r="B1427" i="15"/>
  <c r="C1427" i="15"/>
  <c r="A1428" i="15"/>
  <c r="B1428" i="15"/>
  <c r="A1429" i="15"/>
  <c r="B1429" i="15"/>
  <c r="A1430" i="15"/>
  <c r="B1430" i="15"/>
  <c r="A1431" i="15"/>
  <c r="B1431" i="15"/>
  <c r="C1431" i="15"/>
  <c r="A1432" i="15"/>
  <c r="B1432" i="15"/>
  <c r="A1433" i="15"/>
  <c r="B1433" i="15"/>
  <c r="A1434" i="15"/>
  <c r="B1434" i="15"/>
  <c r="A1435" i="15"/>
  <c r="B1435" i="15"/>
  <c r="C1435" i="15"/>
  <c r="A1436" i="15"/>
  <c r="B1436" i="15"/>
  <c r="A1437" i="15"/>
  <c r="B1437" i="15"/>
  <c r="A1438" i="15"/>
  <c r="B1438" i="15"/>
  <c r="A1439" i="15"/>
  <c r="B1439" i="15"/>
  <c r="C1439" i="15"/>
  <c r="A1440" i="15"/>
  <c r="B1440" i="15"/>
  <c r="A1441" i="15"/>
  <c r="B1441" i="15"/>
  <c r="A1442" i="15"/>
  <c r="B1442" i="15"/>
  <c r="A1443" i="15"/>
  <c r="B1443" i="15"/>
  <c r="C1443" i="15"/>
  <c r="A1444" i="15"/>
  <c r="B1444" i="15"/>
  <c r="A1445" i="15"/>
  <c r="B1445" i="15"/>
  <c r="A1446" i="15"/>
  <c r="B1446" i="15"/>
  <c r="A1447" i="15"/>
  <c r="B1447" i="15"/>
  <c r="C1447" i="15"/>
  <c r="A1448" i="15"/>
  <c r="B1448" i="15"/>
  <c r="A1449" i="15"/>
  <c r="B1449" i="15"/>
  <c r="A1450" i="15"/>
  <c r="B1450" i="15"/>
  <c r="A1451" i="15"/>
  <c r="B1451" i="15"/>
  <c r="C1451" i="15"/>
  <c r="A1452" i="15"/>
  <c r="B1452" i="15"/>
  <c r="A1453" i="15"/>
  <c r="B1453" i="15"/>
  <c r="A1454" i="15"/>
  <c r="B1454" i="15"/>
  <c r="A1455" i="15"/>
  <c r="B1455" i="15"/>
  <c r="C1455" i="15"/>
  <c r="A1456" i="15"/>
  <c r="B1456" i="15"/>
  <c r="A1457" i="15"/>
  <c r="B1457" i="15"/>
  <c r="A1458" i="15"/>
  <c r="B1458" i="15"/>
  <c r="A1459" i="15"/>
  <c r="B1459" i="15"/>
  <c r="C1459" i="15"/>
  <c r="A1460" i="15"/>
  <c r="B1460" i="15"/>
  <c r="A1461" i="15"/>
  <c r="B1461" i="15"/>
  <c r="A1462" i="15"/>
  <c r="B1462" i="15"/>
  <c r="A1463" i="15"/>
  <c r="B1463" i="15"/>
  <c r="C1463" i="15"/>
  <c r="A1464" i="15"/>
  <c r="B1464" i="15"/>
  <c r="A1465" i="15"/>
  <c r="B1465" i="15"/>
  <c r="A1466" i="15"/>
  <c r="B1466" i="15"/>
  <c r="A1467" i="15"/>
  <c r="B1467" i="15"/>
  <c r="C1467" i="15"/>
  <c r="A1468" i="15"/>
  <c r="B1468" i="15"/>
  <c r="A1469" i="15"/>
  <c r="B1469" i="15"/>
  <c r="A1470" i="15"/>
  <c r="B1470" i="15"/>
  <c r="A1471" i="15"/>
  <c r="B1471" i="15"/>
  <c r="C1471" i="15"/>
  <c r="A1472" i="15"/>
  <c r="B1472" i="15"/>
  <c r="A1473" i="15"/>
  <c r="B1473" i="15"/>
  <c r="A1474" i="15"/>
  <c r="B1474" i="15"/>
  <c r="A1475" i="15"/>
  <c r="B1475" i="15"/>
  <c r="C1475" i="15"/>
  <c r="A1476" i="15"/>
  <c r="B1476" i="15"/>
  <c r="A1477" i="15"/>
  <c r="B1477" i="15"/>
  <c r="A1478" i="15"/>
  <c r="B1478" i="15"/>
  <c r="A1479" i="15"/>
  <c r="B1479" i="15"/>
  <c r="C1479" i="15"/>
  <c r="A1480" i="15"/>
  <c r="B1480" i="15"/>
  <c r="A1481" i="15"/>
  <c r="B1481" i="15"/>
  <c r="A1482" i="15"/>
  <c r="B1482" i="15"/>
  <c r="A1483" i="15"/>
  <c r="B1483" i="15"/>
  <c r="C1483" i="15"/>
  <c r="A1484" i="15"/>
  <c r="B1484" i="15"/>
  <c r="A1485" i="15"/>
  <c r="B1485" i="15"/>
  <c r="A1486" i="15"/>
  <c r="B1486" i="15"/>
  <c r="A1487" i="15"/>
  <c r="B1487" i="15"/>
  <c r="C1487" i="15"/>
  <c r="A1488" i="15"/>
  <c r="B1488" i="15"/>
  <c r="A1489" i="15"/>
  <c r="B1489" i="15"/>
  <c r="A1490" i="15"/>
  <c r="B1490" i="15"/>
  <c r="A1491" i="15"/>
  <c r="B1491" i="15"/>
  <c r="C1491" i="15"/>
  <c r="A1492" i="15"/>
  <c r="B1492" i="15"/>
  <c r="A1493" i="15"/>
  <c r="B1493" i="15"/>
  <c r="A1494" i="15"/>
  <c r="B1494" i="15"/>
  <c r="A1495" i="15"/>
  <c r="B1495" i="15"/>
  <c r="C1495" i="15"/>
  <c r="A1496" i="15"/>
  <c r="B1496" i="15"/>
  <c r="A1497" i="15"/>
  <c r="B1497" i="15"/>
  <c r="A1498" i="15"/>
  <c r="B1498" i="15"/>
  <c r="A1499" i="15"/>
  <c r="B1499" i="15"/>
  <c r="C1499" i="15"/>
  <c r="A1500" i="15"/>
  <c r="B1500" i="15"/>
  <c r="A1501" i="15"/>
  <c r="B1501" i="15"/>
  <c r="A1502" i="15"/>
  <c r="B1502" i="15"/>
  <c r="A1503" i="15"/>
  <c r="B1503" i="15"/>
  <c r="C1503" i="15"/>
  <c r="A1504" i="15"/>
  <c r="B1504" i="15"/>
  <c r="A1505" i="15"/>
  <c r="B1505" i="15"/>
  <c r="A1506" i="15"/>
  <c r="B1506" i="15"/>
  <c r="A1507" i="15"/>
  <c r="B1507" i="15"/>
  <c r="C1507" i="15"/>
  <c r="A1508" i="15"/>
  <c r="B1508" i="15"/>
  <c r="A1509" i="15"/>
  <c r="B1509" i="15"/>
  <c r="A1510" i="15"/>
  <c r="B1510" i="15"/>
  <c r="A1511" i="15"/>
  <c r="B1511" i="15"/>
  <c r="C1511" i="15"/>
  <c r="A1512" i="15"/>
  <c r="B1512" i="15"/>
  <c r="A1513" i="15"/>
  <c r="B1513" i="15"/>
  <c r="A1514" i="15"/>
  <c r="B1514" i="15"/>
  <c r="A1515" i="15"/>
  <c r="B1515" i="15"/>
  <c r="C1515" i="15"/>
  <c r="A1516" i="15"/>
  <c r="B1516" i="15"/>
  <c r="A1517" i="15"/>
  <c r="B1517" i="15"/>
  <c r="A1518" i="15"/>
  <c r="B1518" i="15"/>
  <c r="A1519" i="15"/>
  <c r="B1519" i="15"/>
  <c r="C1519" i="15"/>
  <c r="A1520" i="15"/>
  <c r="B1520" i="15"/>
  <c r="A1521" i="15"/>
  <c r="B1521" i="15"/>
  <c r="A1522" i="15"/>
  <c r="B1522" i="15"/>
  <c r="A1523" i="15"/>
  <c r="B1523" i="15"/>
  <c r="C1523" i="15"/>
  <c r="A1524" i="15"/>
  <c r="B1524" i="15"/>
  <c r="A1525" i="15"/>
  <c r="B1525" i="15"/>
  <c r="A1526" i="15"/>
  <c r="B1526" i="15"/>
  <c r="A1527" i="15"/>
  <c r="B1527" i="15"/>
  <c r="C1527" i="15"/>
  <c r="A1528" i="15"/>
  <c r="B1528" i="15"/>
  <c r="A1529" i="15"/>
  <c r="B1529" i="15"/>
  <c r="A1530" i="15"/>
  <c r="B1530" i="15"/>
  <c r="A1531" i="15"/>
  <c r="B1531" i="15"/>
  <c r="C1531" i="15"/>
  <c r="A1532" i="15"/>
  <c r="B1532" i="15"/>
  <c r="A1533" i="15"/>
  <c r="B1533" i="15"/>
  <c r="A1534" i="15"/>
  <c r="B1534" i="15"/>
  <c r="A1535" i="15"/>
  <c r="B1535" i="15"/>
  <c r="C1535" i="15"/>
  <c r="A1536" i="15"/>
  <c r="B1536" i="15"/>
  <c r="A1537" i="15"/>
  <c r="B1537" i="15"/>
  <c r="A1538" i="15"/>
  <c r="B1538" i="15"/>
  <c r="A1539" i="15"/>
  <c r="B1539" i="15"/>
  <c r="C1539" i="15"/>
  <c r="A1540" i="15"/>
  <c r="B1540" i="15"/>
  <c r="A1541" i="15"/>
  <c r="B1541" i="15"/>
  <c r="A1542" i="15"/>
  <c r="B1542" i="15"/>
  <c r="A1543" i="15"/>
  <c r="B1543" i="15"/>
  <c r="C1543" i="15"/>
  <c r="A1544" i="15"/>
  <c r="B1544" i="15"/>
  <c r="A1545" i="15"/>
  <c r="B1545" i="15"/>
  <c r="A1546" i="15"/>
  <c r="B1546" i="15"/>
  <c r="A1547" i="15"/>
  <c r="B1547" i="15"/>
  <c r="C1547" i="15"/>
  <c r="A1548" i="15"/>
  <c r="B1548" i="15"/>
  <c r="A1549" i="15"/>
  <c r="B1549" i="15"/>
  <c r="A1550" i="15"/>
  <c r="B1550" i="15"/>
  <c r="A1551" i="15"/>
  <c r="B1551" i="15"/>
  <c r="C1551" i="15"/>
  <c r="A1552" i="15"/>
  <c r="B1552" i="15"/>
  <c r="A1553" i="15"/>
  <c r="B1553" i="15"/>
  <c r="A1554" i="15"/>
  <c r="B1554" i="15"/>
  <c r="A1555" i="15"/>
  <c r="B1555" i="15"/>
  <c r="C1555" i="15"/>
  <c r="A1556" i="15"/>
  <c r="B1556" i="15"/>
  <c r="A1557" i="15"/>
  <c r="B1557" i="15"/>
  <c r="A1558" i="15"/>
  <c r="B1558" i="15"/>
  <c r="A1559" i="15"/>
  <c r="B1559" i="15"/>
  <c r="C1559" i="15"/>
  <c r="A1560" i="15"/>
  <c r="B1560" i="15"/>
  <c r="A1561" i="15"/>
  <c r="B1561" i="15"/>
  <c r="A1562" i="15"/>
  <c r="B1562" i="15"/>
  <c r="A1563" i="15"/>
  <c r="B1563" i="15"/>
  <c r="C1563" i="15"/>
  <c r="A1564" i="15"/>
  <c r="B1564" i="15"/>
  <c r="A1565" i="15"/>
  <c r="B1565" i="15"/>
  <c r="A1566" i="15"/>
  <c r="B1566" i="15"/>
  <c r="A1567" i="15"/>
  <c r="B1567" i="15"/>
  <c r="C1567" i="15"/>
  <c r="A1568" i="15"/>
  <c r="B1568" i="15"/>
  <c r="A1569" i="15"/>
  <c r="B1569" i="15"/>
  <c r="A1570" i="15"/>
  <c r="B1570" i="15"/>
  <c r="A1571" i="15"/>
  <c r="B1571" i="15"/>
  <c r="C1571" i="15"/>
  <c r="A1572" i="15"/>
  <c r="B1572" i="15"/>
  <c r="A1573" i="15"/>
  <c r="B1573" i="15"/>
  <c r="A1574" i="15"/>
  <c r="B1574" i="15"/>
  <c r="A1575" i="15"/>
  <c r="B1575" i="15"/>
  <c r="C1575" i="15"/>
  <c r="A1576" i="15"/>
  <c r="B1576" i="15"/>
  <c r="A1577" i="15"/>
  <c r="B1577" i="15"/>
  <c r="A1578" i="15"/>
  <c r="B1578" i="15"/>
  <c r="A1579" i="15"/>
  <c r="B1579" i="15"/>
  <c r="C1579" i="15"/>
  <c r="A1580" i="15"/>
  <c r="B1580" i="15"/>
  <c r="A1581" i="15"/>
  <c r="B1581" i="15"/>
  <c r="A1582" i="15"/>
  <c r="B1582" i="15"/>
  <c r="A1583" i="15"/>
  <c r="B1583" i="15"/>
  <c r="C1583" i="15"/>
  <c r="A1584" i="15"/>
  <c r="B1584" i="15"/>
  <c r="A1585" i="15"/>
  <c r="B1585" i="15"/>
  <c r="A1586" i="15"/>
  <c r="B1586" i="15"/>
  <c r="A1587" i="15"/>
  <c r="B1587" i="15"/>
  <c r="C1587" i="15"/>
  <c r="A1588" i="15"/>
  <c r="B1588" i="15"/>
  <c r="A1589" i="15"/>
  <c r="B1589" i="15"/>
  <c r="A1590" i="15"/>
  <c r="B1590" i="15"/>
  <c r="A1591" i="15"/>
  <c r="B1591" i="15"/>
  <c r="C1591" i="15"/>
  <c r="A1592" i="15"/>
  <c r="B1592" i="15"/>
  <c r="A1593" i="15"/>
  <c r="B1593" i="15"/>
  <c r="B1594" i="15"/>
  <c r="C1594" i="15"/>
  <c r="A1594" i="15"/>
  <c r="A1595" i="15"/>
  <c r="B1595" i="15"/>
  <c r="C1595" i="15"/>
  <c r="A1596" i="15"/>
  <c r="B1596" i="15"/>
  <c r="A1597" i="15"/>
  <c r="B1597" i="15"/>
  <c r="A1598" i="15"/>
  <c r="B1598" i="15"/>
  <c r="A1599" i="15"/>
  <c r="B1599" i="15"/>
  <c r="C1599" i="15"/>
  <c r="A1600" i="15"/>
  <c r="B1600" i="15"/>
  <c r="A1601" i="15"/>
  <c r="B1601" i="15"/>
  <c r="A1602" i="15"/>
  <c r="B1602" i="15"/>
  <c r="A1603" i="15"/>
  <c r="B1603" i="15"/>
  <c r="C1603" i="15"/>
  <c r="A1604" i="15"/>
  <c r="B1604" i="15"/>
  <c r="A1605" i="15"/>
  <c r="B1605" i="15"/>
  <c r="A1606" i="15"/>
  <c r="B1606" i="15"/>
  <c r="A1607" i="15"/>
  <c r="B1607" i="15"/>
  <c r="C1607" i="15"/>
  <c r="A1608" i="15"/>
  <c r="B1608" i="15"/>
  <c r="A1609" i="15"/>
  <c r="B1609" i="15"/>
  <c r="B1610" i="15"/>
  <c r="C1610" i="15"/>
  <c r="A1610" i="15"/>
  <c r="A1611" i="15"/>
  <c r="B1611" i="15"/>
  <c r="C1611" i="15"/>
  <c r="A1612" i="15"/>
  <c r="B1612" i="15"/>
  <c r="A1613" i="15"/>
  <c r="B1613" i="15"/>
  <c r="A1614" i="15"/>
  <c r="B1614" i="15"/>
  <c r="A1615" i="15"/>
  <c r="B1615" i="15"/>
  <c r="C1615" i="15"/>
  <c r="A1616" i="15"/>
  <c r="B1616" i="15"/>
  <c r="A1617" i="15"/>
  <c r="B1617" i="15"/>
  <c r="A1618" i="15"/>
  <c r="B1618" i="15"/>
  <c r="A1619" i="15"/>
  <c r="B1619" i="15"/>
  <c r="C1619" i="15"/>
  <c r="A1620" i="15"/>
  <c r="B1620" i="15"/>
  <c r="A1621" i="15"/>
  <c r="B1621" i="15"/>
  <c r="A1622" i="15"/>
  <c r="B1622" i="15"/>
  <c r="A1623" i="15"/>
  <c r="B1623" i="15"/>
  <c r="C1623" i="15"/>
  <c r="A1624" i="15"/>
  <c r="B1624" i="15"/>
  <c r="A1625" i="15"/>
  <c r="B1625" i="15"/>
  <c r="A1626" i="15"/>
  <c r="B1626" i="15"/>
  <c r="A1627" i="15"/>
  <c r="B1627" i="15"/>
  <c r="C1627" i="15"/>
  <c r="A1628" i="15"/>
  <c r="B1628" i="15"/>
  <c r="A1629" i="15"/>
  <c r="B1629" i="15"/>
  <c r="A1630" i="15"/>
  <c r="B1630" i="15"/>
  <c r="A1631" i="15"/>
  <c r="B1631" i="15"/>
  <c r="C1631" i="15"/>
  <c r="A1632" i="15"/>
  <c r="B1632" i="15"/>
  <c r="A1633" i="15"/>
  <c r="B1633" i="15"/>
  <c r="A1634" i="15"/>
  <c r="B1634" i="15"/>
  <c r="A1635" i="15"/>
  <c r="B1635" i="15"/>
  <c r="C1635" i="15"/>
  <c r="A1636" i="15"/>
  <c r="B1636" i="15"/>
  <c r="A1637" i="15"/>
  <c r="B1637" i="15"/>
  <c r="A1638" i="15"/>
  <c r="B1638" i="15"/>
  <c r="A1639" i="15"/>
  <c r="B1639" i="15"/>
  <c r="C1639" i="15"/>
  <c r="A1640" i="15"/>
  <c r="B1640" i="15"/>
  <c r="A1641" i="15"/>
  <c r="B1641" i="15"/>
  <c r="A1642" i="15"/>
  <c r="B1642" i="15"/>
  <c r="A1643" i="15"/>
  <c r="B1643" i="15"/>
  <c r="C1643" i="15"/>
  <c r="A1644" i="15"/>
  <c r="B1644" i="15"/>
  <c r="A1645" i="15"/>
  <c r="B1645" i="15"/>
  <c r="A1646" i="15"/>
  <c r="B1646" i="15"/>
  <c r="A1647" i="15"/>
  <c r="B1647" i="15"/>
  <c r="C1647" i="15"/>
  <c r="A1648" i="15"/>
  <c r="B1648" i="15"/>
  <c r="A1649" i="15"/>
  <c r="B1649" i="15"/>
  <c r="A1650" i="15"/>
  <c r="B1650" i="15"/>
  <c r="A1651" i="15"/>
  <c r="B1651" i="15"/>
  <c r="C1651" i="15"/>
  <c r="A1652" i="15"/>
  <c r="B1652" i="15"/>
  <c r="A1653" i="15"/>
  <c r="B1653" i="15"/>
  <c r="A1654" i="15"/>
  <c r="B1654" i="15"/>
  <c r="A1655" i="15"/>
  <c r="B1655" i="15"/>
  <c r="C1655" i="15"/>
  <c r="A1656" i="15"/>
  <c r="B1656" i="15"/>
  <c r="A1657" i="15"/>
  <c r="B1657" i="15"/>
  <c r="A1658" i="15"/>
  <c r="B1658" i="15"/>
  <c r="A1659" i="15"/>
  <c r="B1659" i="15"/>
  <c r="C1659" i="15"/>
  <c r="A1660" i="15"/>
  <c r="B1660" i="15"/>
  <c r="A1661" i="15"/>
  <c r="B1661" i="15"/>
  <c r="A1662" i="15"/>
  <c r="B1662" i="15"/>
  <c r="A1663" i="15"/>
  <c r="B1663" i="15"/>
  <c r="C1663" i="15"/>
  <c r="A1664" i="15"/>
  <c r="B1664" i="15"/>
  <c r="A1665" i="15"/>
  <c r="B1665" i="15"/>
  <c r="A1666" i="15"/>
  <c r="B1666" i="15"/>
  <c r="A1667" i="15"/>
  <c r="B1667" i="15"/>
  <c r="C1667" i="15"/>
  <c r="A1668" i="15"/>
  <c r="B1668" i="15"/>
  <c r="A1669" i="15"/>
  <c r="B1669" i="15"/>
  <c r="A1670" i="15"/>
  <c r="B1670" i="15"/>
  <c r="A1671" i="15"/>
  <c r="B1671" i="15"/>
  <c r="C1671" i="15"/>
  <c r="A1672" i="15"/>
  <c r="B1672" i="15"/>
  <c r="A1673" i="15"/>
  <c r="B1673" i="15"/>
  <c r="A1674" i="15"/>
  <c r="B1674" i="15"/>
  <c r="A1675" i="15"/>
  <c r="B1675" i="15"/>
  <c r="C1675" i="15"/>
  <c r="A1676" i="15"/>
  <c r="B1676" i="15"/>
  <c r="A1677" i="15"/>
  <c r="B1677" i="15"/>
  <c r="A1678" i="15"/>
  <c r="B1678" i="15"/>
  <c r="A1679" i="15"/>
  <c r="B1679" i="15"/>
  <c r="C1679" i="15"/>
  <c r="A1680" i="15"/>
  <c r="B1680" i="15"/>
  <c r="A1681" i="15"/>
  <c r="B1681" i="15"/>
  <c r="A1682" i="15"/>
  <c r="B1682" i="15"/>
  <c r="A1683" i="15"/>
  <c r="B1683" i="15"/>
  <c r="C1683" i="15"/>
  <c r="A1684" i="15"/>
  <c r="B1684" i="15"/>
  <c r="A1685" i="15"/>
  <c r="B1685" i="15"/>
  <c r="A1686" i="15"/>
  <c r="B1686" i="15"/>
  <c r="A1687" i="15"/>
  <c r="B1687" i="15"/>
  <c r="C1687" i="15"/>
  <c r="A1688" i="15"/>
  <c r="B1688" i="15"/>
  <c r="A1689" i="15"/>
  <c r="B1689" i="15"/>
  <c r="A1690" i="15"/>
  <c r="B1690" i="15"/>
  <c r="A1691" i="15"/>
  <c r="B1691" i="15"/>
  <c r="C1691" i="15"/>
  <c r="A1692" i="15"/>
  <c r="B1692" i="15"/>
  <c r="A1693" i="15"/>
  <c r="B1693" i="15"/>
  <c r="A1694" i="15"/>
  <c r="B1694" i="15"/>
  <c r="A1695" i="15"/>
  <c r="B1695" i="15"/>
  <c r="C1695" i="15"/>
  <c r="A1696" i="15"/>
  <c r="B1696" i="15"/>
  <c r="A1697" i="15"/>
  <c r="B1697" i="15"/>
  <c r="A1698" i="15"/>
  <c r="B1698" i="15"/>
  <c r="A1699" i="15"/>
  <c r="B1699" i="15"/>
  <c r="C1699" i="15"/>
  <c r="A1700" i="15"/>
  <c r="B1700" i="15"/>
  <c r="A1701" i="15"/>
  <c r="B1701" i="15"/>
  <c r="A1702" i="15"/>
  <c r="B1702" i="15"/>
  <c r="A1703" i="15"/>
  <c r="B1703" i="15"/>
  <c r="C1703" i="15"/>
  <c r="A1704" i="15"/>
  <c r="B1704" i="15"/>
  <c r="A1705" i="15"/>
  <c r="B1705" i="15"/>
  <c r="A1706" i="15"/>
  <c r="B1706" i="15"/>
  <c r="A1707" i="15"/>
  <c r="B1707" i="15"/>
  <c r="C1707" i="15"/>
  <c r="A1708" i="15"/>
  <c r="B1708" i="15"/>
  <c r="A1709" i="15"/>
  <c r="B1709" i="15"/>
  <c r="A1710" i="15"/>
  <c r="B1710" i="15"/>
  <c r="A1711" i="15"/>
  <c r="B1711" i="15"/>
  <c r="C1711" i="15"/>
  <c r="A1712" i="15"/>
  <c r="B1712" i="15"/>
  <c r="A1713" i="15"/>
  <c r="B1713" i="15"/>
  <c r="A1714" i="15"/>
  <c r="B1714" i="15"/>
  <c r="A1715" i="15"/>
  <c r="B1715" i="15"/>
  <c r="C1715" i="15"/>
  <c r="A1716" i="15"/>
  <c r="B1716" i="15"/>
  <c r="A1717" i="15"/>
  <c r="B1717" i="15"/>
  <c r="A1718" i="15"/>
  <c r="B1718" i="15"/>
  <c r="A1719" i="15"/>
  <c r="B1719" i="15"/>
  <c r="C1719" i="15"/>
  <c r="A1720" i="15"/>
  <c r="B1720" i="15"/>
  <c r="A1721" i="15"/>
  <c r="B1721" i="15"/>
  <c r="B1722" i="15"/>
  <c r="C1722" i="15"/>
  <c r="A1722" i="15"/>
  <c r="A1723" i="15"/>
  <c r="B1723" i="15"/>
  <c r="C1723" i="15"/>
  <c r="A1724" i="15"/>
  <c r="B1724" i="15"/>
  <c r="A1725" i="15"/>
  <c r="B1725" i="15"/>
  <c r="A1726" i="15"/>
  <c r="B1726" i="15"/>
  <c r="A1727" i="15"/>
  <c r="B1727" i="15"/>
  <c r="C1727" i="15"/>
  <c r="A1728" i="15"/>
  <c r="B1728" i="15"/>
  <c r="A1729" i="15"/>
  <c r="B1729" i="15"/>
  <c r="A1730" i="15"/>
  <c r="B1730" i="15"/>
  <c r="A1731" i="15"/>
  <c r="B1731" i="15"/>
  <c r="C1731" i="15"/>
  <c r="A1732" i="15"/>
  <c r="B1732" i="15"/>
  <c r="A1733" i="15"/>
  <c r="B1733" i="15"/>
  <c r="A1734" i="15"/>
  <c r="B1734" i="15"/>
  <c r="A1735" i="15"/>
  <c r="B1735" i="15"/>
  <c r="C1735" i="15"/>
  <c r="A1736" i="15"/>
  <c r="B1736" i="15"/>
  <c r="A1737" i="15"/>
  <c r="B1737" i="15"/>
  <c r="A1738" i="15"/>
  <c r="B1738" i="15"/>
  <c r="A1739" i="15"/>
  <c r="B1739" i="15"/>
  <c r="C1739" i="15"/>
  <c r="A1740" i="15"/>
  <c r="B1740" i="15"/>
  <c r="A1741" i="15"/>
  <c r="B1741" i="15"/>
  <c r="A1742" i="15"/>
  <c r="B1742" i="15"/>
  <c r="A1743" i="15"/>
  <c r="B1743" i="15"/>
  <c r="C1743" i="15"/>
  <c r="A1744" i="15"/>
  <c r="B1744" i="15"/>
  <c r="A1745" i="15"/>
  <c r="B1745" i="15"/>
  <c r="A1746" i="15"/>
  <c r="B1746" i="15"/>
  <c r="A1747" i="15"/>
  <c r="B1747" i="15"/>
  <c r="C1747" i="15"/>
  <c r="A1748" i="15"/>
  <c r="B1748" i="15"/>
  <c r="A1749" i="15"/>
  <c r="B1749" i="15"/>
  <c r="A1750" i="15"/>
  <c r="B1750" i="15"/>
  <c r="A1751" i="15"/>
  <c r="B1751" i="15"/>
  <c r="C1751" i="15"/>
  <c r="A1752" i="15"/>
  <c r="B1752" i="15"/>
  <c r="A1753" i="15"/>
  <c r="B1753" i="15"/>
  <c r="A1754" i="15"/>
  <c r="B1754" i="15"/>
  <c r="A1755" i="15"/>
  <c r="B1755" i="15"/>
  <c r="C1755" i="15"/>
  <c r="A1756" i="15"/>
  <c r="B1756" i="15"/>
  <c r="A1757" i="15"/>
  <c r="B1757" i="15"/>
  <c r="A1758" i="15"/>
  <c r="B1758" i="15"/>
  <c r="A1759" i="15"/>
  <c r="B1759" i="15"/>
  <c r="C1759" i="15"/>
  <c r="A1760" i="15"/>
  <c r="B1760" i="15"/>
  <c r="A1761" i="15"/>
  <c r="B1761" i="15"/>
  <c r="A1762" i="15"/>
  <c r="B1762" i="15"/>
  <c r="A1763" i="15"/>
  <c r="B1763" i="15"/>
  <c r="C1763" i="15"/>
  <c r="A1764" i="15"/>
  <c r="B1764" i="15"/>
  <c r="A1765" i="15"/>
  <c r="B1765" i="15"/>
  <c r="A1766" i="15"/>
  <c r="B1766" i="15"/>
  <c r="A1767" i="15"/>
  <c r="B1767" i="15"/>
  <c r="C1767" i="15"/>
  <c r="A1768" i="15"/>
  <c r="B1768" i="15"/>
  <c r="A1769" i="15"/>
  <c r="B1769" i="15"/>
  <c r="A1770" i="15"/>
  <c r="B1770" i="15"/>
  <c r="A1771" i="15"/>
  <c r="B1771" i="15"/>
  <c r="C1771" i="15"/>
  <c r="A1772" i="15"/>
  <c r="B1772" i="15"/>
  <c r="A1773" i="15"/>
  <c r="B1773" i="15"/>
  <c r="A1774" i="15"/>
  <c r="B1774" i="15"/>
  <c r="A1775" i="15"/>
  <c r="B1775" i="15"/>
  <c r="C1775" i="15"/>
  <c r="A1776" i="15"/>
  <c r="B1776" i="15"/>
  <c r="A1777" i="15"/>
  <c r="B1777" i="15"/>
  <c r="A1778" i="15"/>
  <c r="B1778" i="15"/>
  <c r="A1779" i="15"/>
  <c r="B1779" i="15"/>
  <c r="C1779" i="15"/>
  <c r="A1780" i="15"/>
  <c r="B1780" i="15"/>
  <c r="A1781" i="15"/>
  <c r="B1781" i="15"/>
  <c r="A1782" i="15"/>
  <c r="B1782" i="15"/>
  <c r="A1783" i="15"/>
  <c r="B1783" i="15"/>
  <c r="C1783" i="15"/>
  <c r="A1784" i="15"/>
  <c r="B1784" i="15"/>
  <c r="A1785" i="15"/>
  <c r="B1785" i="15"/>
  <c r="A1786" i="15"/>
  <c r="B1786" i="15"/>
  <c r="A1787" i="15"/>
  <c r="B1787" i="15"/>
  <c r="C1787" i="15"/>
  <c r="A1788" i="15"/>
  <c r="B1788" i="15"/>
  <c r="A1789" i="15"/>
  <c r="B1789" i="15"/>
  <c r="A1790" i="15"/>
  <c r="B1790" i="15"/>
  <c r="A1791" i="15"/>
  <c r="B1791" i="15"/>
  <c r="C1791" i="15"/>
  <c r="A1792" i="15"/>
  <c r="B1792" i="15"/>
  <c r="A1793" i="15"/>
  <c r="B1793" i="15"/>
  <c r="A1794" i="15"/>
  <c r="B1794" i="15"/>
  <c r="A1795" i="15"/>
  <c r="B1795" i="15"/>
  <c r="C1795" i="15"/>
  <c r="A1796" i="15"/>
  <c r="B1796" i="15"/>
  <c r="A1797" i="15"/>
  <c r="B1797" i="15"/>
  <c r="A1798" i="15"/>
  <c r="B1798" i="15"/>
  <c r="A1799" i="15"/>
  <c r="B1799" i="15"/>
  <c r="C1799" i="15"/>
  <c r="A1800" i="15"/>
  <c r="B1800" i="15"/>
  <c r="A1801" i="15"/>
  <c r="B1801" i="15"/>
  <c r="A1802" i="15"/>
  <c r="B1802" i="15"/>
  <c r="A1803" i="15"/>
  <c r="B1803" i="15"/>
  <c r="C1803" i="15"/>
  <c r="A1804" i="15"/>
  <c r="B1804" i="15"/>
  <c r="A1805" i="15"/>
  <c r="B1805" i="15"/>
  <c r="A1806" i="15"/>
  <c r="B1806" i="15"/>
  <c r="A1807" i="15"/>
  <c r="B1807" i="15"/>
  <c r="C1807" i="15"/>
  <c r="A1808" i="15"/>
  <c r="B1808" i="15"/>
  <c r="A1809" i="15"/>
  <c r="B1809" i="15"/>
  <c r="A1810" i="15"/>
  <c r="B1810" i="15"/>
  <c r="A1811" i="15"/>
  <c r="B1811" i="15"/>
  <c r="C1811" i="15"/>
  <c r="A1812" i="15"/>
  <c r="B1812" i="15"/>
  <c r="A1813" i="15"/>
  <c r="B1813" i="15"/>
  <c r="A1814" i="15"/>
  <c r="B1814" i="15"/>
  <c r="A1815" i="15"/>
  <c r="B1815" i="15"/>
  <c r="C1815" i="15"/>
  <c r="A1816" i="15"/>
  <c r="B1816" i="15"/>
  <c r="A1817" i="15"/>
  <c r="B1817" i="15"/>
  <c r="A1818" i="15"/>
  <c r="B1818" i="15"/>
  <c r="A1819" i="15"/>
  <c r="B1819" i="15"/>
  <c r="C1819" i="15"/>
  <c r="A1820" i="15"/>
  <c r="B1820" i="15"/>
  <c r="A1821" i="15"/>
  <c r="B1821" i="15"/>
  <c r="A1822" i="15"/>
  <c r="B1822" i="15"/>
  <c r="A1823" i="15"/>
  <c r="B1823" i="15"/>
  <c r="C1823" i="15"/>
  <c r="A1824" i="15"/>
  <c r="B1824" i="15"/>
  <c r="A1825" i="15"/>
  <c r="B1825" i="15"/>
  <c r="A1826" i="15"/>
  <c r="B1826" i="15"/>
  <c r="A1827" i="15"/>
  <c r="B1827" i="15"/>
  <c r="C1827" i="15"/>
  <c r="A1828" i="15"/>
  <c r="B1828" i="15"/>
  <c r="A1829" i="15"/>
  <c r="B1829" i="15"/>
  <c r="A1830" i="15"/>
  <c r="B1830" i="15"/>
  <c r="A1831" i="15"/>
  <c r="B1831" i="15"/>
  <c r="C1831" i="15"/>
  <c r="A1832" i="15"/>
  <c r="B1832" i="15"/>
  <c r="A1833" i="15"/>
  <c r="B1833" i="15"/>
  <c r="A1834" i="15"/>
  <c r="B1834" i="15"/>
  <c r="A1835" i="15"/>
  <c r="B1835" i="15"/>
  <c r="C1835" i="15"/>
  <c r="A1836" i="15"/>
  <c r="B1836" i="15"/>
  <c r="A1837" i="15"/>
  <c r="B1837" i="15"/>
  <c r="A1838" i="15"/>
  <c r="B1838" i="15"/>
  <c r="A1839" i="15"/>
  <c r="B1839" i="15"/>
  <c r="C1839" i="15"/>
  <c r="A1840" i="15"/>
  <c r="B1840" i="15"/>
  <c r="A1841" i="15"/>
  <c r="B1841" i="15"/>
  <c r="A1842" i="15"/>
  <c r="B1842" i="15"/>
  <c r="A1843" i="15"/>
  <c r="B1843" i="15"/>
  <c r="C1843" i="15"/>
  <c r="A1844" i="15"/>
  <c r="B1844" i="15"/>
  <c r="A1845" i="15"/>
  <c r="B1845" i="15"/>
  <c r="A1846" i="15"/>
  <c r="B1846" i="15"/>
  <c r="A1847" i="15"/>
  <c r="B1847" i="15"/>
  <c r="C1847" i="15"/>
  <c r="A1848" i="15"/>
  <c r="B1848" i="15"/>
  <c r="A1849" i="15"/>
  <c r="B1849" i="15"/>
  <c r="A1850" i="15"/>
  <c r="B1850" i="15"/>
  <c r="A1851" i="15"/>
  <c r="B1851" i="15"/>
  <c r="C1851" i="15"/>
  <c r="A1852" i="15"/>
  <c r="B1852" i="15"/>
  <c r="A1853" i="15"/>
  <c r="B1853" i="15"/>
  <c r="A1854" i="15"/>
  <c r="B1854" i="15"/>
  <c r="A1855" i="15"/>
  <c r="B1855" i="15"/>
  <c r="C1855" i="15"/>
  <c r="A1856" i="15"/>
  <c r="B1856" i="15"/>
  <c r="A1857" i="15"/>
  <c r="B1857" i="15"/>
  <c r="A1858" i="15"/>
  <c r="B1858" i="15"/>
  <c r="A1859" i="15"/>
  <c r="B1859" i="15"/>
  <c r="C1859" i="15"/>
  <c r="A1860" i="15"/>
  <c r="B1860" i="15"/>
  <c r="A1861" i="15"/>
  <c r="B1861" i="15"/>
  <c r="A1862" i="15"/>
  <c r="B1862" i="15"/>
  <c r="A1863" i="15"/>
  <c r="B1863" i="15"/>
  <c r="C1863" i="15"/>
  <c r="A1864" i="15"/>
  <c r="B1864" i="15"/>
  <c r="A1865" i="15"/>
  <c r="B1865" i="15"/>
  <c r="A1866" i="15"/>
  <c r="B1866" i="15"/>
  <c r="A1867" i="15"/>
  <c r="B1867" i="15"/>
  <c r="C1867" i="15"/>
  <c r="A1868" i="15"/>
  <c r="B1868" i="15"/>
  <c r="A1869" i="15"/>
  <c r="B1869" i="15"/>
  <c r="A1870" i="15"/>
  <c r="B1870" i="15"/>
  <c r="A1871" i="15"/>
  <c r="B1871" i="15"/>
  <c r="C1871" i="15"/>
  <c r="A1872" i="15"/>
  <c r="B1872" i="15"/>
  <c r="A1873" i="15"/>
  <c r="B1873" i="15"/>
  <c r="A1874" i="15"/>
  <c r="B1874" i="15"/>
  <c r="A1875" i="15"/>
  <c r="B1875" i="15"/>
  <c r="C1875" i="15"/>
  <c r="A1876" i="15"/>
  <c r="B1876" i="15"/>
  <c r="A1877" i="15"/>
  <c r="B1877" i="15"/>
  <c r="A1878" i="15"/>
  <c r="B1878" i="15"/>
  <c r="A1879" i="15"/>
  <c r="B1879" i="15"/>
  <c r="C1879" i="15"/>
  <c r="A1880" i="15"/>
  <c r="B1880" i="15"/>
  <c r="A1881" i="15"/>
  <c r="B1881" i="15"/>
  <c r="A1882" i="15"/>
  <c r="B1882" i="15"/>
  <c r="A1883" i="15"/>
  <c r="B1883" i="15"/>
  <c r="C1883" i="15"/>
  <c r="A1884" i="15"/>
  <c r="B1884" i="15"/>
  <c r="A1885" i="15"/>
  <c r="B1885" i="15"/>
  <c r="A1886" i="15"/>
  <c r="B1886" i="15"/>
  <c r="A1887" i="15"/>
  <c r="B1887" i="15"/>
  <c r="C1887" i="15"/>
  <c r="A1888" i="15"/>
  <c r="B1888" i="15"/>
  <c r="A1889" i="15"/>
  <c r="B1889" i="15"/>
  <c r="A1890" i="15"/>
  <c r="B1890" i="15"/>
  <c r="A1891" i="15"/>
  <c r="B1891" i="15"/>
  <c r="C1891" i="15"/>
  <c r="A1892" i="15"/>
  <c r="B1892" i="15"/>
  <c r="A1893" i="15"/>
  <c r="B1893" i="15"/>
  <c r="A1894" i="15"/>
  <c r="B1894" i="15"/>
  <c r="A1895" i="15"/>
  <c r="B1895" i="15"/>
  <c r="C1895" i="15"/>
  <c r="A1896" i="15"/>
  <c r="B1896" i="15"/>
  <c r="A1897" i="15"/>
  <c r="B1897" i="15"/>
  <c r="A1898" i="15"/>
  <c r="B1898" i="15"/>
  <c r="A1899" i="15"/>
  <c r="B1899" i="15"/>
  <c r="C1899" i="15"/>
  <c r="A1900" i="15"/>
  <c r="B1900" i="15"/>
  <c r="A1901" i="15"/>
  <c r="B1901" i="15"/>
  <c r="A1902" i="15"/>
  <c r="B1902" i="15"/>
  <c r="A1903" i="15"/>
  <c r="B1903" i="15"/>
  <c r="C1903" i="15"/>
  <c r="A1904" i="15"/>
  <c r="B1904" i="15"/>
  <c r="A1905" i="15"/>
  <c r="B1905" i="15"/>
  <c r="A1906" i="15"/>
  <c r="B1906" i="15"/>
  <c r="A1907" i="15"/>
  <c r="B1907" i="15"/>
  <c r="C1907" i="15"/>
  <c r="A1908" i="15"/>
  <c r="B1908" i="15"/>
  <c r="A1909" i="15"/>
  <c r="B1909" i="15"/>
  <c r="A1910" i="15"/>
  <c r="B1910" i="15"/>
  <c r="A1911" i="15"/>
  <c r="B1911" i="15"/>
  <c r="C1911" i="15"/>
  <c r="A1912" i="15"/>
  <c r="B1912" i="15"/>
  <c r="A1913" i="15"/>
  <c r="B1913" i="15"/>
  <c r="A1914" i="15"/>
  <c r="B1914" i="15"/>
  <c r="A1915" i="15"/>
  <c r="B1915" i="15"/>
  <c r="C1915" i="15"/>
  <c r="A1916" i="15"/>
  <c r="B1916" i="15"/>
  <c r="A1917" i="15"/>
  <c r="B1917" i="15"/>
  <c r="A1918" i="15"/>
  <c r="B1918" i="15"/>
  <c r="A1919" i="15"/>
  <c r="B1919" i="15"/>
  <c r="C1919" i="15"/>
  <c r="A1920" i="15"/>
  <c r="B1920" i="15"/>
  <c r="A1921" i="15"/>
  <c r="B1921" i="15"/>
  <c r="A1922" i="15"/>
  <c r="B1922" i="15"/>
  <c r="A1923" i="15"/>
  <c r="B1923" i="15"/>
  <c r="C1923" i="15"/>
  <c r="A1924" i="15"/>
  <c r="B1924" i="15"/>
  <c r="A1925" i="15"/>
  <c r="B1925" i="15"/>
  <c r="A1926" i="15"/>
  <c r="B1926" i="15"/>
  <c r="A1927" i="15"/>
  <c r="B1927" i="15"/>
  <c r="C1927" i="15"/>
  <c r="A1928" i="15"/>
  <c r="B1928" i="15"/>
  <c r="A1929" i="15"/>
  <c r="B1929" i="15"/>
  <c r="A1930" i="15"/>
  <c r="B1930" i="15"/>
  <c r="A1931" i="15"/>
  <c r="B1931" i="15"/>
  <c r="C1931" i="15"/>
  <c r="A1932" i="15"/>
  <c r="B1932" i="15"/>
  <c r="A1933" i="15"/>
  <c r="B1933" i="15"/>
  <c r="A1934" i="15"/>
  <c r="B1934" i="15"/>
  <c r="A1935" i="15"/>
  <c r="B1935" i="15"/>
  <c r="C1935" i="15"/>
  <c r="A1936" i="15"/>
  <c r="B1936" i="15"/>
  <c r="A1937" i="15"/>
  <c r="B1937" i="15"/>
  <c r="A1938" i="15"/>
  <c r="B1938" i="15"/>
  <c r="A1939" i="15"/>
  <c r="B1939" i="15"/>
  <c r="C1939" i="15"/>
  <c r="A1940" i="15"/>
  <c r="B1940" i="15"/>
  <c r="A1941" i="15"/>
  <c r="B1941" i="15"/>
  <c r="A1942" i="15"/>
  <c r="B1942" i="15"/>
  <c r="A1943" i="15"/>
  <c r="B1943" i="15"/>
  <c r="C1943" i="15"/>
  <c r="A1944" i="15"/>
  <c r="B1944" i="15"/>
  <c r="A1945" i="15"/>
  <c r="B1945" i="15"/>
  <c r="A1946" i="15"/>
  <c r="B1946" i="15"/>
  <c r="A1947" i="15"/>
  <c r="B1947" i="15"/>
  <c r="C1947" i="15"/>
  <c r="A1948" i="15"/>
  <c r="B1948" i="15"/>
  <c r="A1949" i="15"/>
  <c r="B1949" i="15"/>
  <c r="A1950" i="15"/>
  <c r="B1950" i="15"/>
  <c r="A1951" i="15"/>
  <c r="B1951" i="15"/>
  <c r="C1951" i="15"/>
  <c r="A1952" i="15"/>
  <c r="B1952" i="15"/>
  <c r="A1953" i="15"/>
  <c r="B1953" i="15"/>
  <c r="A1954" i="15"/>
  <c r="B1954" i="15"/>
  <c r="A1955" i="15"/>
  <c r="B1955" i="15"/>
  <c r="C1955" i="15"/>
  <c r="A1956" i="15"/>
  <c r="B1956" i="15"/>
  <c r="A1957" i="15"/>
  <c r="B1957" i="15"/>
  <c r="A1958" i="15"/>
  <c r="B1958" i="15"/>
  <c r="A1959" i="15"/>
  <c r="B1959" i="15"/>
  <c r="C1959" i="15"/>
  <c r="A1960" i="15"/>
  <c r="B1960" i="15"/>
  <c r="A1961" i="15"/>
  <c r="B1961" i="15"/>
  <c r="A1962" i="15"/>
  <c r="B1962" i="15"/>
  <c r="A1963" i="15"/>
  <c r="B1963" i="15"/>
  <c r="C1963" i="15"/>
  <c r="A1964" i="15"/>
  <c r="B1964" i="15"/>
  <c r="A1965" i="15"/>
  <c r="B1965" i="15"/>
  <c r="A1966" i="15"/>
  <c r="B1966" i="15"/>
  <c r="A1967" i="15"/>
  <c r="B1967" i="15"/>
  <c r="C1967" i="15"/>
  <c r="A1968" i="15"/>
  <c r="B1968" i="15"/>
  <c r="A1969" i="15"/>
  <c r="B1969" i="15"/>
  <c r="A1970" i="15"/>
  <c r="B1970" i="15"/>
  <c r="A1971" i="15"/>
  <c r="B1971" i="15"/>
  <c r="C1971" i="15"/>
  <c r="A1972" i="15"/>
  <c r="B1972" i="15"/>
  <c r="A1973" i="15"/>
  <c r="B1973" i="15"/>
  <c r="A1974" i="15"/>
  <c r="B1974" i="15"/>
  <c r="A1975" i="15"/>
  <c r="B1975" i="15"/>
  <c r="C1975" i="15"/>
  <c r="A1976" i="15"/>
  <c r="B1976" i="15"/>
  <c r="A1977" i="15"/>
  <c r="B1977" i="15"/>
  <c r="A1978" i="15"/>
  <c r="B1978" i="15"/>
  <c r="A1979" i="15"/>
  <c r="B1979" i="15"/>
  <c r="C1979" i="15"/>
  <c r="A1980" i="15"/>
  <c r="B1980" i="15"/>
  <c r="A1981" i="15"/>
  <c r="B1981" i="15"/>
  <c r="A1982" i="15"/>
  <c r="B1982" i="15"/>
  <c r="A1983" i="15"/>
  <c r="B1983" i="15"/>
  <c r="C1983" i="15"/>
  <c r="A1984" i="15"/>
  <c r="B1984" i="15"/>
  <c r="A1985" i="15"/>
  <c r="B1985" i="15"/>
  <c r="A1986" i="15"/>
  <c r="B1986" i="15"/>
  <c r="A1987" i="15"/>
  <c r="B1987" i="15"/>
  <c r="C1987" i="15"/>
  <c r="A1988" i="15"/>
  <c r="B1988" i="15"/>
  <c r="A1989" i="15"/>
  <c r="B1989" i="15"/>
  <c r="A1990" i="15"/>
  <c r="B1990" i="15"/>
  <c r="A1991" i="15"/>
  <c r="B1991" i="15"/>
  <c r="C1991" i="15"/>
  <c r="A1992" i="15"/>
  <c r="B1992" i="15"/>
  <c r="A1993" i="15"/>
  <c r="B1993" i="15"/>
  <c r="A1994" i="15"/>
  <c r="B1994" i="15"/>
  <c r="A1995" i="15"/>
  <c r="B1995" i="15"/>
  <c r="C1995" i="15"/>
  <c r="A1996" i="15"/>
  <c r="B1996" i="15"/>
  <c r="A1997" i="15"/>
  <c r="B1997" i="15"/>
  <c r="A1998" i="15"/>
  <c r="B1998" i="15"/>
  <c r="A1999" i="15"/>
  <c r="B1999" i="15"/>
  <c r="C1999" i="15"/>
  <c r="A2000" i="15"/>
  <c r="B2000" i="15"/>
  <c r="A2001" i="15"/>
  <c r="B2001" i="15"/>
  <c r="A2002" i="15"/>
  <c r="B2002" i="15"/>
  <c r="A2003" i="15"/>
  <c r="B2003" i="15"/>
  <c r="C2003" i="15"/>
  <c r="A2004" i="15"/>
  <c r="B2004" i="15"/>
  <c r="A2005" i="15"/>
  <c r="B2005" i="15"/>
  <c r="A2006" i="15"/>
  <c r="B2006" i="15"/>
  <c r="A2007" i="15"/>
  <c r="B2007" i="15"/>
  <c r="C2007" i="15"/>
  <c r="A2008" i="15"/>
  <c r="B2008" i="15"/>
  <c r="A2009" i="15"/>
  <c r="B2009" i="15"/>
  <c r="A2010" i="15"/>
  <c r="B2010" i="15"/>
  <c r="A2011" i="15"/>
  <c r="B2011" i="15"/>
  <c r="C2011" i="15"/>
  <c r="A2012" i="15"/>
  <c r="B2012" i="15"/>
  <c r="A2013" i="15"/>
  <c r="B2013" i="15"/>
  <c r="A2014" i="15"/>
  <c r="B2014" i="15"/>
  <c r="A2015" i="15"/>
  <c r="B2015" i="15"/>
  <c r="C2015" i="15"/>
  <c r="A2016" i="15"/>
  <c r="B2016" i="15"/>
  <c r="A2017" i="15"/>
  <c r="B2017" i="15"/>
  <c r="A2018" i="15"/>
  <c r="B2018" i="15"/>
  <c r="A2019" i="15"/>
  <c r="B2019" i="15"/>
  <c r="C2019" i="15"/>
  <c r="A2020" i="15"/>
  <c r="B2020" i="15"/>
  <c r="A2021" i="15"/>
  <c r="B2021" i="15"/>
  <c r="A2022" i="15"/>
  <c r="B2022" i="15"/>
  <c r="A2023" i="15"/>
  <c r="B2023" i="15"/>
  <c r="C2023" i="15"/>
  <c r="A2024" i="15"/>
  <c r="B2024" i="15"/>
  <c r="A2025" i="15"/>
  <c r="B2025" i="15"/>
  <c r="A2026" i="15"/>
  <c r="B2026" i="15"/>
  <c r="A2027" i="15"/>
  <c r="B2027" i="15"/>
  <c r="A2028" i="15"/>
  <c r="B2028" i="15"/>
  <c r="A2029" i="15"/>
  <c r="B2029" i="15"/>
  <c r="A2030" i="15"/>
  <c r="B2030" i="15"/>
  <c r="A2031" i="15"/>
  <c r="B2031" i="15"/>
  <c r="C2031" i="15"/>
  <c r="A2032" i="15"/>
  <c r="B2032" i="15"/>
  <c r="A2033" i="15"/>
  <c r="B2033" i="15"/>
  <c r="A2034" i="15"/>
  <c r="B2034" i="15"/>
  <c r="A2035" i="15"/>
  <c r="B2035" i="15"/>
  <c r="C2035" i="15"/>
  <c r="A2036" i="15"/>
  <c r="B2036" i="15"/>
  <c r="A2037" i="15"/>
  <c r="B2037" i="15"/>
  <c r="A2038" i="15"/>
  <c r="B2038" i="15"/>
  <c r="A2039" i="15"/>
  <c r="B2039" i="15"/>
  <c r="C2039" i="15"/>
  <c r="A2040" i="15"/>
  <c r="B2040" i="15"/>
  <c r="A2041" i="15"/>
  <c r="B2041" i="15"/>
  <c r="A2042" i="15"/>
  <c r="B2042" i="15"/>
  <c r="A2043" i="15"/>
  <c r="B2043" i="15"/>
  <c r="C2043" i="15"/>
  <c r="A2044" i="15"/>
  <c r="B2044" i="15"/>
  <c r="A2045" i="15"/>
  <c r="B2045" i="15"/>
  <c r="A2046" i="15"/>
  <c r="B2046" i="15"/>
  <c r="A2047" i="15"/>
  <c r="B2047" i="15"/>
  <c r="C2047" i="15"/>
  <c r="A2048" i="15"/>
  <c r="B2048" i="15"/>
  <c r="A2049" i="15"/>
  <c r="B2049" i="15"/>
  <c r="A2050" i="15"/>
  <c r="B2050" i="15"/>
  <c r="A2051" i="15"/>
  <c r="B2051" i="15"/>
  <c r="C2051" i="15"/>
  <c r="A2052" i="15"/>
  <c r="B2052" i="15"/>
  <c r="A2053" i="15"/>
  <c r="B2053" i="15"/>
  <c r="A2054" i="15"/>
  <c r="B2054" i="15"/>
  <c r="A2055" i="15"/>
  <c r="B2055" i="15"/>
  <c r="C2055" i="15"/>
  <c r="A2056" i="15"/>
  <c r="B2056" i="15"/>
  <c r="A2057" i="15"/>
  <c r="B2057" i="15"/>
  <c r="A2058" i="15"/>
  <c r="B2058" i="15"/>
  <c r="A2059" i="15"/>
  <c r="B2059" i="15"/>
  <c r="A2060" i="15"/>
  <c r="B2060" i="15"/>
  <c r="A2061" i="15"/>
  <c r="B2061" i="15"/>
  <c r="A2062" i="15"/>
  <c r="B2062" i="15"/>
  <c r="A2063" i="15"/>
  <c r="B2063" i="15"/>
  <c r="C2063" i="15"/>
  <c r="A2064" i="15"/>
  <c r="B2064" i="15"/>
  <c r="A2065" i="15"/>
  <c r="B2065" i="15"/>
  <c r="A2066" i="15"/>
  <c r="B2066" i="15"/>
  <c r="A2067" i="15"/>
  <c r="B2067" i="15"/>
  <c r="C2067" i="15"/>
  <c r="A2068" i="15"/>
  <c r="B2068" i="15"/>
  <c r="A2069" i="15"/>
  <c r="B2069" i="15"/>
  <c r="A2070" i="15"/>
  <c r="B2070" i="15"/>
  <c r="A2071" i="15"/>
  <c r="B2071" i="15"/>
  <c r="C2071" i="15"/>
  <c r="A2072" i="15"/>
  <c r="B2072" i="15"/>
  <c r="A2073" i="15"/>
  <c r="B2073" i="15"/>
  <c r="A2074" i="15"/>
  <c r="B2074" i="15"/>
  <c r="A2075" i="15"/>
  <c r="B2075" i="15"/>
  <c r="C2075" i="15"/>
  <c r="A2076" i="15"/>
  <c r="B2076" i="15"/>
  <c r="A2077" i="15"/>
  <c r="B2077" i="15"/>
  <c r="A2078" i="15"/>
  <c r="B2078" i="15"/>
  <c r="A2079" i="15"/>
  <c r="B2079" i="15"/>
  <c r="C2079" i="15"/>
  <c r="A2080" i="15"/>
  <c r="B2080" i="15"/>
  <c r="A2081" i="15"/>
  <c r="B2081" i="15"/>
  <c r="A2082" i="15"/>
  <c r="B2082" i="15"/>
  <c r="A2083" i="15"/>
  <c r="B2083" i="15"/>
  <c r="C2083" i="15"/>
  <c r="A2084" i="15"/>
  <c r="B2084" i="15"/>
  <c r="A2085" i="15"/>
  <c r="B2085" i="15"/>
  <c r="A2086" i="15"/>
  <c r="B2086" i="15"/>
  <c r="A2087" i="15"/>
  <c r="B2087" i="15"/>
  <c r="C2087" i="15"/>
  <c r="A2088" i="15"/>
  <c r="B2088" i="15"/>
  <c r="A2089" i="15"/>
  <c r="B2089" i="15"/>
  <c r="A2090" i="15"/>
  <c r="B2090" i="15"/>
  <c r="A2091" i="15"/>
  <c r="B2091" i="15"/>
  <c r="C2091" i="15"/>
  <c r="A2092" i="15"/>
  <c r="B2092" i="15"/>
  <c r="A2093" i="15"/>
  <c r="B2093" i="15"/>
  <c r="A2094" i="15"/>
  <c r="B2094" i="15"/>
  <c r="A2095" i="15"/>
  <c r="B2095" i="15"/>
  <c r="C2095" i="15"/>
  <c r="A2096" i="15"/>
  <c r="B2096" i="15"/>
  <c r="A2097" i="15"/>
  <c r="B2097" i="15"/>
  <c r="A2098" i="15"/>
  <c r="B2098" i="15"/>
  <c r="A2099" i="15"/>
  <c r="B2099" i="15"/>
  <c r="C2099" i="15"/>
  <c r="A2100" i="15"/>
  <c r="B2100" i="15"/>
  <c r="A2101" i="15"/>
  <c r="B2101" i="15"/>
  <c r="C2101" i="15"/>
  <c r="A2102" i="15"/>
  <c r="B2102" i="15"/>
  <c r="A2103" i="15"/>
  <c r="B2103" i="15"/>
  <c r="C2103" i="15"/>
  <c r="A2104" i="15"/>
  <c r="B2104" i="15"/>
  <c r="A2105" i="15"/>
  <c r="B2105" i="15"/>
  <c r="A2106" i="15"/>
  <c r="B2106" i="15"/>
  <c r="A2107" i="15"/>
  <c r="B2107" i="15"/>
  <c r="C2107" i="15"/>
  <c r="A2108" i="15"/>
  <c r="B2108" i="15"/>
  <c r="A2109" i="15"/>
  <c r="B2109" i="15"/>
  <c r="C2109" i="15"/>
  <c r="A2110" i="15"/>
  <c r="B2110" i="15"/>
  <c r="A2111" i="15"/>
  <c r="B2111" i="15"/>
  <c r="C2111" i="15"/>
  <c r="A2112" i="15"/>
  <c r="B2112" i="15"/>
  <c r="A2113" i="15"/>
  <c r="B2113" i="15"/>
  <c r="C2113" i="15"/>
  <c r="A2114" i="15"/>
  <c r="B2114" i="15"/>
  <c r="A2115" i="15"/>
  <c r="B2115" i="15"/>
  <c r="C2115" i="15"/>
  <c r="A2116" i="15"/>
  <c r="B2116" i="15"/>
  <c r="A2117" i="15"/>
  <c r="B2117" i="15"/>
  <c r="C2117" i="15"/>
  <c r="A2118" i="15"/>
  <c r="B2118" i="15"/>
  <c r="A2119" i="15"/>
  <c r="B2119" i="15"/>
  <c r="C2119" i="15"/>
  <c r="A2120" i="15"/>
  <c r="B2120" i="15"/>
  <c r="A2121" i="15"/>
  <c r="B2121" i="15"/>
  <c r="A2122" i="15"/>
  <c r="B2122" i="15"/>
  <c r="A2123" i="15"/>
  <c r="B2123" i="15"/>
  <c r="C2123" i="15"/>
  <c r="A2124" i="15"/>
  <c r="B2124" i="15"/>
  <c r="A2125" i="15"/>
  <c r="B2125" i="15"/>
  <c r="C2125" i="15"/>
  <c r="A2126" i="15"/>
  <c r="B2126" i="15"/>
  <c r="A2127" i="15"/>
  <c r="B2127" i="15"/>
  <c r="C2127" i="15"/>
  <c r="A2128" i="15"/>
  <c r="B2128" i="15"/>
  <c r="A2129" i="15"/>
  <c r="B2129" i="15"/>
  <c r="C2129" i="15"/>
  <c r="A2130" i="15"/>
  <c r="B2130" i="15"/>
  <c r="A2131" i="15"/>
  <c r="B2131" i="15"/>
  <c r="C2131" i="15"/>
  <c r="A2132" i="15"/>
  <c r="B2132" i="15"/>
  <c r="A2133" i="15"/>
  <c r="B2133" i="15"/>
  <c r="C2133" i="15"/>
  <c r="A2134" i="15"/>
  <c r="B2134" i="15"/>
  <c r="A2135" i="15"/>
  <c r="B2135" i="15"/>
  <c r="C2135" i="15"/>
  <c r="A2136" i="15"/>
  <c r="B2136" i="15"/>
  <c r="A2137" i="15"/>
  <c r="B2137" i="15"/>
  <c r="C2137" i="15"/>
  <c r="A2138" i="15"/>
  <c r="B2138" i="15"/>
  <c r="A2139" i="15"/>
  <c r="B2139" i="15"/>
  <c r="C2139" i="15"/>
  <c r="A2140" i="15"/>
  <c r="B2140" i="15"/>
  <c r="A2141" i="15"/>
  <c r="B2141" i="15"/>
  <c r="C2141" i="15"/>
  <c r="A2142" i="15"/>
  <c r="B2142" i="15"/>
  <c r="A2143" i="15"/>
  <c r="B2143" i="15"/>
  <c r="C2143" i="15"/>
  <c r="A2144" i="15"/>
  <c r="B2144" i="15"/>
  <c r="A2145" i="15"/>
  <c r="B2145" i="15"/>
  <c r="C2145" i="15"/>
  <c r="A2146" i="15"/>
  <c r="B2146" i="15"/>
  <c r="A2147" i="15"/>
  <c r="B2147" i="15"/>
  <c r="C2147" i="15"/>
  <c r="A2148" i="15"/>
  <c r="B2148" i="15"/>
  <c r="A2149" i="15"/>
  <c r="B2149" i="15"/>
  <c r="C2149" i="15"/>
  <c r="A2150" i="15"/>
  <c r="B2150" i="15"/>
  <c r="A2151" i="15"/>
  <c r="B2151" i="15"/>
  <c r="C2151" i="15"/>
  <c r="A2152" i="15"/>
  <c r="B2152" i="15"/>
  <c r="A2153" i="15"/>
  <c r="B2153" i="15"/>
  <c r="A2154" i="15"/>
  <c r="B2154" i="15"/>
  <c r="A2155" i="15"/>
  <c r="B2155" i="15"/>
  <c r="C2155" i="15"/>
  <c r="A2156" i="15"/>
  <c r="B2156" i="15"/>
  <c r="A2157" i="15"/>
  <c r="B2157" i="15"/>
  <c r="C2157" i="15"/>
  <c r="A2158" i="15"/>
  <c r="B2158" i="15"/>
  <c r="A2159" i="15"/>
  <c r="B2159" i="15"/>
  <c r="C2159" i="15"/>
  <c r="A2160" i="15"/>
  <c r="B2160" i="15"/>
  <c r="A2161" i="15"/>
  <c r="B2161" i="15"/>
  <c r="C2161" i="15"/>
  <c r="A2162" i="15"/>
  <c r="B2162" i="15"/>
  <c r="A2163" i="15"/>
  <c r="B2163" i="15"/>
  <c r="C2163" i="15"/>
  <c r="A2164" i="15"/>
  <c r="B2164" i="15"/>
  <c r="A2165" i="15"/>
  <c r="B2165" i="15"/>
  <c r="C2165" i="15"/>
  <c r="A2166" i="15"/>
  <c r="B2166" i="15"/>
  <c r="A2167" i="15"/>
  <c r="B2167" i="15"/>
  <c r="C2167" i="15"/>
  <c r="A2168" i="15"/>
  <c r="B2168" i="15"/>
  <c r="A2169" i="15"/>
  <c r="B2169" i="15"/>
  <c r="A2170" i="15"/>
  <c r="B2170" i="15"/>
  <c r="A2171" i="15"/>
  <c r="B2171" i="15"/>
  <c r="C2171" i="15"/>
  <c r="A2172" i="15"/>
  <c r="B2172" i="15"/>
  <c r="A2173" i="15"/>
  <c r="B2173" i="15"/>
  <c r="C2173" i="15"/>
  <c r="A2174" i="15"/>
  <c r="B2174" i="15"/>
  <c r="A2175" i="15"/>
  <c r="B2175" i="15"/>
  <c r="C2175" i="15"/>
  <c r="A2176" i="15"/>
  <c r="B2176" i="15"/>
  <c r="A2177" i="15"/>
  <c r="B2177" i="15"/>
  <c r="C2177" i="15"/>
  <c r="A2178" i="15"/>
  <c r="B2178" i="15"/>
  <c r="A2179" i="15"/>
  <c r="B2179" i="15"/>
  <c r="C2179" i="15"/>
  <c r="A2180" i="15"/>
  <c r="B2180" i="15"/>
  <c r="A2181" i="15"/>
  <c r="B2181" i="15"/>
  <c r="C2181" i="15"/>
  <c r="A2182" i="15"/>
  <c r="B2182" i="15"/>
  <c r="A2183" i="15"/>
  <c r="B2183" i="15"/>
  <c r="C2183" i="15"/>
  <c r="A2184" i="15"/>
  <c r="B2184" i="15"/>
  <c r="A2185" i="15"/>
  <c r="B2185" i="15"/>
  <c r="A2186" i="15"/>
  <c r="B2186" i="15"/>
  <c r="A2187" i="15"/>
  <c r="B2187" i="15"/>
  <c r="C2187" i="15"/>
  <c r="A2188" i="15"/>
  <c r="B2188" i="15"/>
  <c r="A2189" i="15"/>
  <c r="B2189" i="15"/>
  <c r="C2189" i="15"/>
  <c r="A2190" i="15"/>
  <c r="B2190" i="15"/>
  <c r="A2191" i="15"/>
  <c r="B2191" i="15"/>
  <c r="C2191" i="15"/>
  <c r="A2192" i="15"/>
  <c r="B2192" i="15"/>
  <c r="A2193" i="15"/>
  <c r="B2193" i="15"/>
  <c r="C2193" i="15"/>
  <c r="A2194" i="15"/>
  <c r="B2194" i="15"/>
  <c r="A2195" i="15"/>
  <c r="B2195" i="15"/>
  <c r="C2195" i="15"/>
  <c r="A2196" i="15"/>
  <c r="B2196" i="15"/>
  <c r="A2197" i="15"/>
  <c r="B2197" i="15"/>
  <c r="C2197" i="15"/>
  <c r="A2198" i="15"/>
  <c r="B2198" i="15"/>
  <c r="A2199" i="15"/>
  <c r="B2199" i="15"/>
  <c r="C2199" i="15"/>
  <c r="A2200" i="15"/>
  <c r="B2200" i="15"/>
  <c r="A2201" i="15"/>
  <c r="B2201" i="15"/>
  <c r="C2201" i="15"/>
  <c r="A2202" i="15"/>
  <c r="B2202" i="15"/>
  <c r="A2203" i="15"/>
  <c r="B2203" i="15"/>
  <c r="C2203" i="15"/>
  <c r="A2204" i="15"/>
  <c r="B2204" i="15"/>
  <c r="A2205" i="15"/>
  <c r="B2205" i="15"/>
  <c r="C2205" i="15"/>
  <c r="A2206" i="15"/>
  <c r="B2206" i="15"/>
  <c r="A2207" i="15"/>
  <c r="B2207" i="15"/>
  <c r="C2207" i="15"/>
  <c r="A2208" i="15"/>
  <c r="B2208" i="15"/>
  <c r="A2209" i="15"/>
  <c r="B2209" i="15"/>
  <c r="C2209" i="15"/>
  <c r="A2210" i="15"/>
  <c r="B2210" i="15"/>
  <c r="A2211" i="15"/>
  <c r="B2211" i="15"/>
  <c r="C2211" i="15"/>
  <c r="A2212" i="15"/>
  <c r="B2212" i="15"/>
  <c r="A2213" i="15"/>
  <c r="B2213" i="15"/>
  <c r="C2213" i="15"/>
  <c r="A2214" i="15"/>
  <c r="B2214" i="15"/>
  <c r="A2215" i="15"/>
  <c r="B2215" i="15"/>
  <c r="C2215" i="15"/>
  <c r="A2216" i="15"/>
  <c r="B2216" i="15"/>
  <c r="A2217" i="15"/>
  <c r="B2217" i="15"/>
  <c r="A2218" i="15"/>
  <c r="B2218" i="15"/>
  <c r="A2219" i="15"/>
  <c r="B2219" i="15"/>
  <c r="C2219" i="15"/>
  <c r="A2220" i="15"/>
  <c r="B2220" i="15"/>
  <c r="A2221" i="15"/>
  <c r="B2221" i="15"/>
  <c r="C2221" i="15"/>
  <c r="A2222" i="15"/>
  <c r="B2222" i="15"/>
  <c r="A2223" i="15"/>
  <c r="B2223" i="15"/>
  <c r="C2223" i="15"/>
  <c r="A2224" i="15"/>
  <c r="B2224" i="15"/>
  <c r="A2225" i="15"/>
  <c r="B2225" i="15"/>
  <c r="C2225" i="15"/>
  <c r="A2226" i="15"/>
  <c r="B2226" i="15"/>
  <c r="A2227" i="15"/>
  <c r="B2227" i="15"/>
  <c r="C2227" i="15"/>
  <c r="A2228" i="15"/>
  <c r="B2228" i="15"/>
  <c r="A2229" i="15"/>
  <c r="B2229" i="15"/>
  <c r="C2229" i="15"/>
  <c r="A2230" i="15"/>
  <c r="B2230" i="15"/>
  <c r="A2231" i="15"/>
  <c r="B2231" i="15"/>
  <c r="C2231" i="15"/>
  <c r="A2232" i="15"/>
  <c r="B2232" i="15"/>
  <c r="A2233" i="15"/>
  <c r="B2233" i="15"/>
  <c r="A2234" i="15"/>
  <c r="B2234" i="15"/>
  <c r="A2235" i="15"/>
  <c r="B2235" i="15"/>
  <c r="C2235" i="15"/>
  <c r="A2236" i="15"/>
  <c r="B2236" i="15"/>
  <c r="A2237" i="15"/>
  <c r="B2237" i="15"/>
  <c r="C2237" i="15"/>
  <c r="A2238" i="15"/>
  <c r="B2238" i="15"/>
  <c r="A2239" i="15"/>
  <c r="B2239" i="15"/>
  <c r="C2239" i="15"/>
  <c r="A2240" i="15"/>
  <c r="B2240" i="15"/>
  <c r="A2241" i="15"/>
  <c r="B2241" i="15"/>
  <c r="C2241" i="15"/>
  <c r="A2242" i="15"/>
  <c r="B2242" i="15"/>
  <c r="A2243" i="15"/>
  <c r="B2243" i="15"/>
  <c r="C2243" i="15"/>
  <c r="A2244" i="15"/>
  <c r="B2244" i="15"/>
  <c r="A2245" i="15"/>
  <c r="B2245" i="15"/>
  <c r="C2245" i="15"/>
  <c r="A2246" i="15"/>
  <c r="B2246" i="15"/>
  <c r="A2247" i="15"/>
  <c r="B2247" i="15"/>
  <c r="C2247" i="15"/>
  <c r="A2248" i="15"/>
  <c r="B2248" i="15"/>
  <c r="A2249" i="15"/>
  <c r="B2249" i="15"/>
  <c r="A2250" i="15"/>
  <c r="B2250" i="15"/>
  <c r="A2251" i="15"/>
  <c r="B2251" i="15"/>
  <c r="C2251" i="15"/>
  <c r="A2252" i="15"/>
  <c r="B2252" i="15"/>
  <c r="A2253" i="15"/>
  <c r="B2253" i="15"/>
  <c r="C2253" i="15"/>
  <c r="A2254" i="15"/>
  <c r="B2254" i="15"/>
  <c r="A2255" i="15"/>
  <c r="B2255" i="15"/>
  <c r="C2255" i="15"/>
  <c r="A2256" i="15"/>
  <c r="B2256" i="15"/>
  <c r="A2257" i="15"/>
  <c r="B2257" i="15"/>
  <c r="C2257" i="15"/>
  <c r="A2258" i="15"/>
  <c r="B2258" i="15"/>
  <c r="A2259" i="15"/>
  <c r="B2259" i="15"/>
  <c r="C2259" i="15"/>
  <c r="A2260" i="15"/>
  <c r="B2260" i="15"/>
  <c r="A2261" i="15"/>
  <c r="B2261" i="15"/>
  <c r="C2261" i="15"/>
  <c r="A2262" i="15"/>
  <c r="B2262" i="15"/>
  <c r="A2263" i="15"/>
  <c r="B2263" i="15"/>
  <c r="C2263" i="15"/>
  <c r="A2264" i="15"/>
  <c r="B2264" i="15"/>
  <c r="A2265" i="15"/>
  <c r="B2265" i="15"/>
  <c r="C2265" i="15"/>
  <c r="A2266" i="15"/>
  <c r="B2266" i="15"/>
  <c r="A2267" i="15"/>
  <c r="B2267" i="15"/>
  <c r="C2267" i="15"/>
  <c r="A2268" i="15"/>
  <c r="B2268" i="15"/>
  <c r="A2269" i="15"/>
  <c r="B2269" i="15"/>
  <c r="C2269" i="15"/>
  <c r="A2270" i="15"/>
  <c r="B2270" i="15"/>
  <c r="A2271" i="15"/>
  <c r="B2271" i="15"/>
  <c r="C2271" i="15"/>
  <c r="A2272" i="15"/>
  <c r="B2272" i="15"/>
  <c r="A2273" i="15"/>
  <c r="B2273" i="15"/>
  <c r="C2273" i="15"/>
  <c r="A2274" i="15"/>
  <c r="B2274" i="15"/>
  <c r="A2275" i="15"/>
  <c r="B2275" i="15"/>
  <c r="C2275" i="15"/>
  <c r="A2276" i="15"/>
  <c r="B2276" i="15"/>
  <c r="A2277" i="15"/>
  <c r="B2277" i="15"/>
  <c r="C2277" i="15"/>
  <c r="A2278" i="15"/>
  <c r="B2278" i="15"/>
  <c r="A2279" i="15"/>
  <c r="B2279" i="15"/>
  <c r="C2279" i="15"/>
  <c r="A2280" i="15"/>
  <c r="B2280" i="15"/>
  <c r="A2281" i="15"/>
  <c r="B2281" i="15"/>
  <c r="A2282" i="15"/>
  <c r="B2282" i="15"/>
  <c r="A2283" i="15"/>
  <c r="B2283" i="15"/>
  <c r="C2283" i="15"/>
  <c r="A2284" i="15"/>
  <c r="B2284" i="15"/>
  <c r="A2285" i="15"/>
  <c r="B2285" i="15"/>
  <c r="C2285" i="15"/>
  <c r="A2286" i="15"/>
  <c r="B2286" i="15"/>
  <c r="A2287" i="15"/>
  <c r="B2287" i="15"/>
  <c r="C2287" i="15"/>
  <c r="A2288" i="15"/>
  <c r="B2288" i="15"/>
  <c r="A2289" i="15"/>
  <c r="B2289" i="15"/>
  <c r="C2289" i="15"/>
  <c r="A2290" i="15"/>
  <c r="B2290" i="15"/>
  <c r="A2291" i="15"/>
  <c r="B2291" i="15"/>
  <c r="C2291" i="15"/>
  <c r="A2292" i="15"/>
  <c r="B2292" i="15"/>
  <c r="A2293" i="15"/>
  <c r="B2293" i="15"/>
  <c r="C2293" i="15"/>
  <c r="A2294" i="15"/>
  <c r="B2294" i="15"/>
  <c r="A2295" i="15"/>
  <c r="B2295" i="15"/>
  <c r="C2295" i="15"/>
  <c r="A2296" i="15"/>
  <c r="B2296" i="15"/>
  <c r="A2297" i="15"/>
  <c r="B2297" i="15"/>
  <c r="A2298" i="15"/>
  <c r="B2298" i="15"/>
  <c r="A2299" i="15"/>
  <c r="B2299" i="15"/>
  <c r="C2299" i="15"/>
  <c r="A2300" i="15"/>
  <c r="B2300" i="15"/>
  <c r="A2301" i="15"/>
  <c r="B2301" i="15"/>
  <c r="C2301" i="15"/>
  <c r="A2302" i="15"/>
  <c r="B2302" i="15"/>
  <c r="A2303" i="15"/>
  <c r="B2303" i="15"/>
  <c r="C2303" i="15"/>
  <c r="A2304" i="15"/>
  <c r="B2304" i="15"/>
  <c r="A2305" i="15"/>
  <c r="B2305" i="15"/>
  <c r="C2305" i="15"/>
  <c r="A2306" i="15"/>
  <c r="B2306" i="15"/>
  <c r="A2307" i="15"/>
  <c r="B2307" i="15"/>
  <c r="C2307" i="15"/>
  <c r="A2308" i="15"/>
  <c r="B2308" i="15"/>
  <c r="A2309" i="15"/>
  <c r="B2309" i="15"/>
  <c r="C2309" i="15"/>
  <c r="A2310" i="15"/>
  <c r="B2310" i="15"/>
  <c r="A2311" i="15"/>
  <c r="B2311" i="15"/>
  <c r="C2311" i="15"/>
  <c r="A2312" i="15"/>
  <c r="B2312" i="15"/>
  <c r="A2313" i="15"/>
  <c r="B2313" i="15"/>
  <c r="A2314" i="15"/>
  <c r="B2314" i="15"/>
  <c r="A2315" i="15"/>
  <c r="B2315" i="15"/>
  <c r="C2315" i="15"/>
  <c r="A2316" i="15"/>
  <c r="B2316" i="15"/>
  <c r="A2317" i="15"/>
  <c r="B2317" i="15"/>
  <c r="C2317" i="15"/>
  <c r="A2318" i="15"/>
  <c r="B2318" i="15"/>
  <c r="A2319" i="15"/>
  <c r="B2319" i="15"/>
  <c r="C2319" i="15"/>
  <c r="A2320" i="15"/>
  <c r="B2320" i="15"/>
  <c r="A2321" i="15"/>
  <c r="B2321" i="15"/>
  <c r="C2321" i="15"/>
  <c r="A2322" i="15"/>
  <c r="B2322" i="15"/>
  <c r="A2323" i="15"/>
  <c r="B2323" i="15"/>
  <c r="C2323" i="15"/>
  <c r="A2324" i="15"/>
  <c r="B2324" i="15"/>
  <c r="A2325" i="15"/>
  <c r="B2325" i="15"/>
  <c r="C2325" i="15"/>
  <c r="A2326" i="15"/>
  <c r="B2326" i="15"/>
  <c r="A2327" i="15"/>
  <c r="B2327" i="15"/>
  <c r="C2327" i="15"/>
  <c r="A2328" i="15"/>
  <c r="B2328" i="15"/>
  <c r="A2329" i="15"/>
  <c r="B2329" i="15"/>
  <c r="C2329" i="15"/>
  <c r="A2330" i="15"/>
  <c r="B2330" i="15"/>
  <c r="A2331" i="15"/>
  <c r="B2331" i="15"/>
  <c r="C2331" i="15"/>
  <c r="A2332" i="15"/>
  <c r="B2332" i="15"/>
  <c r="A2333" i="15"/>
  <c r="B2333" i="15"/>
  <c r="C2333" i="15"/>
  <c r="A2334" i="15"/>
  <c r="B2334" i="15"/>
  <c r="A2335" i="15"/>
  <c r="B2335" i="15"/>
  <c r="C2335" i="15"/>
  <c r="A2336" i="15"/>
  <c r="B2336" i="15"/>
  <c r="A2337" i="15"/>
  <c r="B2337" i="15"/>
  <c r="C2337" i="15"/>
  <c r="A2338" i="15"/>
  <c r="B2338" i="15"/>
  <c r="A2339" i="15"/>
  <c r="B2339" i="15"/>
  <c r="C2339" i="15"/>
  <c r="A2340" i="15"/>
  <c r="B2340" i="15"/>
  <c r="A2341" i="15"/>
  <c r="B2341" i="15"/>
  <c r="C2341" i="15"/>
  <c r="A2342" i="15"/>
  <c r="B2342" i="15"/>
  <c r="A2343" i="15"/>
  <c r="B2343" i="15"/>
  <c r="A2344" i="15"/>
  <c r="B2344" i="15"/>
  <c r="A2345" i="15"/>
  <c r="B2345" i="15"/>
  <c r="C2345" i="15"/>
  <c r="A2346" i="15"/>
  <c r="B2346" i="15"/>
  <c r="A2347" i="15"/>
  <c r="B2347" i="15"/>
  <c r="C2347" i="15"/>
  <c r="A2348" i="15"/>
  <c r="B2348" i="15"/>
  <c r="A2349" i="15"/>
  <c r="B2349" i="15"/>
  <c r="C2349" i="15"/>
  <c r="A2350" i="15"/>
  <c r="B2350" i="15"/>
  <c r="A2351" i="15"/>
  <c r="B2351" i="15"/>
  <c r="C2351" i="15"/>
  <c r="A2352" i="15"/>
  <c r="B2352" i="15"/>
  <c r="A2353" i="15"/>
  <c r="B2353" i="15"/>
  <c r="C2353" i="15"/>
  <c r="A2354" i="15"/>
  <c r="B2354" i="15"/>
  <c r="A2355" i="15"/>
  <c r="B2355" i="15"/>
  <c r="C2355" i="15"/>
  <c r="A2356" i="15"/>
  <c r="B2356" i="15"/>
  <c r="A2357" i="15"/>
  <c r="B2357" i="15"/>
  <c r="C2357" i="15"/>
  <c r="A2358" i="15"/>
  <c r="B2358" i="15"/>
  <c r="A2359" i="15"/>
  <c r="B2359" i="15"/>
  <c r="A2360" i="15"/>
  <c r="B2360" i="15"/>
  <c r="A2361" i="15"/>
  <c r="B2361" i="15"/>
  <c r="C2361" i="15"/>
  <c r="A2362" i="15"/>
  <c r="B2362" i="15"/>
  <c r="A2363" i="15"/>
  <c r="B2363" i="15"/>
  <c r="C2363" i="15"/>
  <c r="A2364" i="15"/>
  <c r="B2364" i="15"/>
  <c r="A2365" i="15"/>
  <c r="B2365" i="15"/>
  <c r="C2365" i="15"/>
  <c r="A2366" i="15"/>
  <c r="B2366" i="15"/>
  <c r="A2367" i="15"/>
  <c r="B2367" i="15"/>
  <c r="C2367" i="15"/>
  <c r="A2368" i="15"/>
  <c r="B2368" i="15"/>
  <c r="A2369" i="15"/>
  <c r="B2369" i="15"/>
  <c r="C2369" i="15"/>
  <c r="A2370" i="15"/>
  <c r="B2370" i="15"/>
  <c r="A2371" i="15"/>
  <c r="B2371" i="15"/>
  <c r="C2371" i="15"/>
  <c r="A2372" i="15"/>
  <c r="B2372" i="15"/>
  <c r="A2373" i="15"/>
  <c r="B2373" i="15"/>
  <c r="C2373" i="15"/>
  <c r="A2374" i="15"/>
  <c r="B2374" i="15"/>
  <c r="A2375" i="15"/>
  <c r="B2375" i="15"/>
  <c r="A2376" i="15"/>
  <c r="B2376" i="15"/>
  <c r="A2377" i="15"/>
  <c r="B2377" i="15"/>
  <c r="C2377" i="15"/>
  <c r="A2378" i="15"/>
  <c r="B2378" i="15"/>
  <c r="A2379" i="15"/>
  <c r="B2379" i="15"/>
  <c r="C2379" i="15"/>
  <c r="A2380" i="15"/>
  <c r="B2380" i="15"/>
  <c r="A2381" i="15"/>
  <c r="B2381" i="15"/>
  <c r="A2382" i="15"/>
  <c r="B2382" i="15"/>
  <c r="A2383" i="15"/>
  <c r="B2383" i="15"/>
  <c r="C2383" i="15"/>
  <c r="A2384" i="15"/>
  <c r="B2384" i="15"/>
  <c r="A2385" i="15"/>
  <c r="B2385" i="15"/>
  <c r="C2385" i="15"/>
  <c r="A2386" i="15"/>
  <c r="B2386" i="15"/>
  <c r="A2387" i="15"/>
  <c r="B2387" i="15"/>
  <c r="C2387" i="15"/>
  <c r="A2388" i="15"/>
  <c r="B2388" i="15"/>
  <c r="A2389" i="15"/>
  <c r="B2389" i="15"/>
  <c r="C2389" i="15"/>
  <c r="A2390" i="15"/>
  <c r="B2390" i="15"/>
  <c r="A2391" i="15"/>
  <c r="B2391" i="15"/>
  <c r="C2391" i="15"/>
  <c r="A2392" i="15"/>
  <c r="B2392" i="15"/>
  <c r="A2393" i="15"/>
  <c r="B2393" i="15"/>
  <c r="A2394" i="15"/>
  <c r="B2394" i="15"/>
  <c r="A2395" i="15"/>
  <c r="B2395" i="15"/>
  <c r="C2395" i="15"/>
  <c r="A2396" i="15"/>
  <c r="B2396" i="15"/>
  <c r="A2397" i="15"/>
  <c r="B2397" i="15"/>
  <c r="A2398" i="15"/>
  <c r="B2398" i="15"/>
  <c r="A2399" i="15"/>
  <c r="B2399" i="15"/>
  <c r="C2399" i="15"/>
  <c r="A2400" i="15"/>
  <c r="B2400" i="15"/>
  <c r="A2401" i="15"/>
  <c r="B2401" i="15"/>
  <c r="C2401" i="15"/>
  <c r="A2402" i="15"/>
  <c r="B2402" i="15"/>
  <c r="A2403" i="15"/>
  <c r="B2403" i="15"/>
  <c r="C2403" i="15"/>
  <c r="A2404" i="15"/>
  <c r="B2404" i="15"/>
  <c r="A2405" i="15"/>
  <c r="B2405" i="15"/>
  <c r="C2405" i="15"/>
  <c r="A2406" i="15"/>
  <c r="B2406" i="15"/>
  <c r="A2407" i="15"/>
  <c r="B2407" i="15"/>
  <c r="C2407" i="15"/>
  <c r="A2408" i="15"/>
  <c r="B2408" i="15"/>
  <c r="A2409" i="15"/>
  <c r="B2409" i="15"/>
  <c r="A2410" i="15"/>
  <c r="B2410" i="15"/>
  <c r="A2411" i="15"/>
  <c r="B2411" i="15"/>
  <c r="C2411" i="15"/>
  <c r="A2412" i="15"/>
  <c r="B2412" i="15"/>
  <c r="A2413" i="15"/>
  <c r="B2413" i="15"/>
  <c r="A2414" i="15"/>
  <c r="B2414" i="15"/>
  <c r="A2415" i="15"/>
  <c r="B2415" i="15"/>
  <c r="C2415" i="15"/>
  <c r="A2416" i="15"/>
  <c r="B2416" i="15"/>
  <c r="A2417" i="15"/>
  <c r="B2417" i="15"/>
  <c r="C2417" i="15"/>
  <c r="A2418" i="15"/>
  <c r="B2418" i="15"/>
  <c r="A2419" i="15"/>
  <c r="B2419" i="15"/>
  <c r="C2419" i="15"/>
  <c r="A2420" i="15"/>
  <c r="B2420" i="15"/>
  <c r="A2421" i="15"/>
  <c r="B2421" i="15"/>
  <c r="C2421" i="15"/>
  <c r="A2422" i="15"/>
  <c r="B2422" i="15"/>
  <c r="A2423" i="15"/>
  <c r="B2423" i="15"/>
  <c r="C2423" i="15"/>
  <c r="A2424" i="15"/>
  <c r="B2424" i="15"/>
  <c r="A2425" i="15"/>
  <c r="B2425" i="15"/>
  <c r="C2425" i="15"/>
  <c r="A2426" i="15"/>
  <c r="B2426" i="15"/>
  <c r="A2427" i="15"/>
  <c r="B2427" i="15"/>
  <c r="C2427" i="15"/>
  <c r="A2428" i="15"/>
  <c r="B2428" i="15"/>
  <c r="A2429" i="15"/>
  <c r="B2429" i="15"/>
  <c r="C2429" i="15"/>
  <c r="A2430" i="15"/>
  <c r="B2430" i="15"/>
  <c r="A2431" i="15"/>
  <c r="B2431" i="15"/>
  <c r="C2431" i="15"/>
  <c r="A2432" i="15"/>
  <c r="B2432" i="15"/>
  <c r="A2433" i="15"/>
  <c r="B2433" i="15"/>
  <c r="C2433" i="15"/>
  <c r="A2434" i="15"/>
  <c r="B2434" i="15"/>
  <c r="A2435" i="15"/>
  <c r="B2435" i="15"/>
  <c r="C2435" i="15"/>
  <c r="A2436" i="15"/>
  <c r="B2436" i="15"/>
  <c r="A2437" i="15"/>
  <c r="B2437" i="15"/>
  <c r="C2437" i="15"/>
  <c r="A2438" i="15"/>
  <c r="B2438" i="15"/>
  <c r="A2439" i="15"/>
  <c r="B2439" i="15"/>
  <c r="C2439" i="15"/>
  <c r="A2440" i="15"/>
  <c r="B2440" i="15"/>
  <c r="A2441" i="15"/>
  <c r="B2441" i="15"/>
  <c r="C2441" i="15"/>
  <c r="A2442" i="15"/>
  <c r="B2442" i="15"/>
  <c r="A2443" i="15"/>
  <c r="B2443" i="15"/>
  <c r="C2443" i="15"/>
  <c r="A2444" i="15"/>
  <c r="B2444" i="15"/>
  <c r="A2445" i="15"/>
  <c r="B2445" i="15"/>
  <c r="C2445" i="15"/>
  <c r="A2446" i="15"/>
  <c r="B2446" i="15"/>
  <c r="A2447" i="15"/>
  <c r="B2447" i="15"/>
  <c r="C2447" i="15"/>
  <c r="A2448" i="15"/>
  <c r="B2448" i="15"/>
  <c r="A2449" i="15"/>
  <c r="B2449" i="15"/>
  <c r="C2449" i="15"/>
  <c r="A2450" i="15"/>
  <c r="B2450" i="15"/>
  <c r="A2451" i="15"/>
  <c r="B2451" i="15"/>
  <c r="C2451" i="15"/>
  <c r="A2452" i="15"/>
  <c r="B2452" i="15"/>
  <c r="A2453" i="15"/>
  <c r="B2453" i="15"/>
  <c r="C2453" i="15"/>
  <c r="A2454" i="15"/>
  <c r="B2454" i="15"/>
  <c r="A2455" i="15"/>
  <c r="B2455" i="15"/>
  <c r="C2455" i="15"/>
  <c r="A2456" i="15"/>
  <c r="B2456" i="15"/>
  <c r="A2457" i="15"/>
  <c r="B2457" i="15"/>
  <c r="C2457" i="15"/>
  <c r="A2458" i="15"/>
  <c r="B2458" i="15"/>
  <c r="A2459" i="15"/>
  <c r="B2459" i="15"/>
  <c r="C2459" i="15"/>
  <c r="A2460" i="15"/>
  <c r="B2460" i="15"/>
  <c r="A2461" i="15"/>
  <c r="B2461" i="15"/>
  <c r="C2461" i="15"/>
  <c r="A2462" i="15"/>
  <c r="B2462" i="15"/>
  <c r="A2463" i="15"/>
  <c r="B2463" i="15"/>
  <c r="C2463" i="15"/>
  <c r="A2464" i="15"/>
  <c r="B2464" i="15"/>
  <c r="A2465" i="15"/>
  <c r="B2465" i="15"/>
  <c r="C2465" i="15"/>
  <c r="A2466" i="15"/>
  <c r="B2466" i="15"/>
  <c r="A2467" i="15"/>
  <c r="B2467" i="15"/>
  <c r="C2467" i="15"/>
  <c r="A2468" i="15"/>
  <c r="B2468" i="15"/>
  <c r="A2469" i="15"/>
  <c r="B2469" i="15"/>
  <c r="C2469" i="15"/>
  <c r="A2470" i="15"/>
  <c r="B2470" i="15"/>
  <c r="A2471" i="15"/>
  <c r="B2471" i="15"/>
  <c r="C2471" i="15"/>
  <c r="A2472" i="15"/>
  <c r="B2472" i="15"/>
  <c r="A2473" i="15"/>
  <c r="B2473" i="15"/>
  <c r="C2473" i="15"/>
  <c r="A2474" i="15"/>
  <c r="B2474" i="15"/>
  <c r="A2475" i="15"/>
  <c r="B2475" i="15"/>
  <c r="C2475" i="15"/>
  <c r="A2476" i="15"/>
  <c r="B2476" i="15"/>
  <c r="A2477" i="15"/>
  <c r="B2477" i="15"/>
  <c r="C2477" i="15"/>
  <c r="A2478" i="15"/>
  <c r="B2478" i="15"/>
  <c r="A2479" i="15"/>
  <c r="B2479" i="15"/>
  <c r="C2479" i="15"/>
  <c r="A2480" i="15"/>
  <c r="B2480" i="15"/>
  <c r="A2481" i="15"/>
  <c r="B2481" i="15"/>
  <c r="C2481" i="15"/>
  <c r="A2482" i="15"/>
  <c r="B2482" i="15"/>
  <c r="A2483" i="15"/>
  <c r="B2483" i="15"/>
  <c r="C2483" i="15"/>
  <c r="A2484" i="15"/>
  <c r="B2484" i="15"/>
  <c r="A2485" i="15"/>
  <c r="B2485" i="15"/>
  <c r="C2485" i="15"/>
  <c r="A2486" i="15"/>
  <c r="B2486" i="15"/>
  <c r="A2487" i="15"/>
  <c r="B2487" i="15"/>
  <c r="C2487" i="15"/>
  <c r="A2488" i="15"/>
  <c r="B2488" i="15"/>
  <c r="A2489" i="15"/>
  <c r="B2489" i="15"/>
  <c r="C2489" i="15"/>
  <c r="A2490" i="15"/>
  <c r="B2490" i="15"/>
  <c r="A2491" i="15"/>
  <c r="B2491" i="15"/>
  <c r="C2491" i="15"/>
  <c r="A2492" i="15"/>
  <c r="B2492" i="15"/>
  <c r="A2493" i="15"/>
  <c r="B2493" i="15"/>
  <c r="C2493" i="15"/>
  <c r="A2494" i="15"/>
  <c r="B2494" i="15"/>
  <c r="A2495" i="15"/>
  <c r="B2495" i="15"/>
  <c r="C2495" i="15"/>
  <c r="A2496" i="15"/>
  <c r="B2496" i="15"/>
  <c r="A2497" i="15"/>
  <c r="B2497" i="15"/>
  <c r="C2497" i="15"/>
  <c r="A2498" i="15"/>
  <c r="B2498" i="15"/>
  <c r="A2499" i="15"/>
  <c r="B2499" i="15"/>
  <c r="C2499" i="15"/>
  <c r="A2500" i="15"/>
  <c r="B2500" i="15"/>
  <c r="A2501" i="15"/>
  <c r="B2501" i="15"/>
  <c r="C2501" i="15"/>
  <c r="A2502" i="15"/>
  <c r="B2502" i="15"/>
  <c r="A2503" i="15"/>
  <c r="B2503" i="15"/>
  <c r="C2503" i="15"/>
  <c r="A2504" i="15"/>
  <c r="B2504" i="15"/>
  <c r="A2505" i="15"/>
  <c r="B2505" i="15"/>
  <c r="C2505" i="15"/>
  <c r="A2506" i="15"/>
  <c r="B2506" i="15"/>
  <c r="A2507" i="15"/>
  <c r="B2507" i="15"/>
  <c r="C2507" i="15"/>
  <c r="A2508" i="15"/>
  <c r="B2508" i="15"/>
  <c r="A2509" i="15"/>
  <c r="B2509" i="15"/>
  <c r="C2509" i="15"/>
  <c r="A2510" i="15"/>
  <c r="B2510" i="15"/>
  <c r="A2511" i="15"/>
  <c r="B2511" i="15"/>
  <c r="C2511" i="15"/>
  <c r="A2512" i="15"/>
  <c r="B2512" i="15"/>
  <c r="A2513" i="15"/>
  <c r="B2513" i="15"/>
  <c r="C2513" i="15"/>
  <c r="A2514" i="15"/>
  <c r="B2514" i="15"/>
  <c r="A2515" i="15"/>
  <c r="B2515" i="15"/>
  <c r="C2515" i="15"/>
  <c r="A2516" i="15"/>
  <c r="B2516" i="15"/>
  <c r="A2517" i="15"/>
  <c r="B2517" i="15"/>
  <c r="C2517" i="15"/>
  <c r="A2518" i="15"/>
  <c r="B2518" i="15"/>
  <c r="A2519" i="15"/>
  <c r="B2519" i="15"/>
  <c r="C2519" i="15"/>
  <c r="A2520" i="15"/>
  <c r="B2520" i="15"/>
  <c r="A2521" i="15"/>
  <c r="B2521" i="15"/>
  <c r="A2522" i="15"/>
  <c r="B2522" i="15"/>
  <c r="A2523" i="15"/>
  <c r="B2523" i="15"/>
  <c r="C2523" i="15"/>
  <c r="A2524" i="15"/>
  <c r="B2524" i="15"/>
  <c r="A2525" i="15"/>
  <c r="B2525" i="15"/>
  <c r="A2526" i="15"/>
  <c r="B2526" i="15"/>
  <c r="A2527" i="15"/>
  <c r="B2527" i="15"/>
  <c r="C2527" i="15"/>
  <c r="A2528" i="15"/>
  <c r="B2528" i="15"/>
  <c r="A2529" i="15"/>
  <c r="B2529" i="15"/>
  <c r="A2530" i="15"/>
  <c r="B2530" i="15"/>
  <c r="A2531" i="15"/>
  <c r="B2531" i="15"/>
  <c r="C2531" i="15"/>
  <c r="A2532" i="15"/>
  <c r="B2532" i="15"/>
  <c r="A2533" i="15"/>
  <c r="B2533" i="15"/>
  <c r="C2533" i="15"/>
  <c r="A2534" i="15"/>
  <c r="B2534" i="15"/>
  <c r="A2535" i="15"/>
  <c r="B2535" i="15"/>
  <c r="C2535" i="15"/>
  <c r="A2536" i="15"/>
  <c r="B2536" i="15"/>
  <c r="A2537" i="15"/>
  <c r="B2537" i="15"/>
  <c r="A2538" i="15"/>
  <c r="B2538" i="15"/>
  <c r="A2539" i="15"/>
  <c r="B2539" i="15"/>
  <c r="C2539" i="15"/>
  <c r="A2540" i="15"/>
  <c r="B2540" i="15"/>
  <c r="A2541" i="15"/>
  <c r="B2541" i="15"/>
  <c r="C2541" i="15"/>
  <c r="A2542" i="15"/>
  <c r="B2542" i="15"/>
  <c r="A2543" i="15"/>
  <c r="B2543" i="15"/>
  <c r="C2543" i="15"/>
  <c r="A2544" i="15"/>
  <c r="B2544" i="15"/>
  <c r="A2545" i="15"/>
  <c r="B2545" i="15"/>
  <c r="A2546" i="15"/>
  <c r="B2546" i="15"/>
  <c r="A2547" i="15"/>
  <c r="B2547" i="15"/>
  <c r="C2547" i="15"/>
  <c r="A2548" i="15"/>
  <c r="B2548" i="15"/>
  <c r="A2549" i="15"/>
  <c r="B2549" i="15"/>
  <c r="C2549" i="15"/>
  <c r="A2550" i="15"/>
  <c r="B2550" i="15"/>
  <c r="A2551" i="15"/>
  <c r="B2551" i="15"/>
  <c r="C2551" i="15"/>
  <c r="A2552" i="15"/>
  <c r="B2552" i="15"/>
  <c r="A2553" i="15"/>
  <c r="B2553" i="15"/>
  <c r="A2554" i="15"/>
  <c r="B2554" i="15"/>
  <c r="A2555" i="15"/>
  <c r="B2555" i="15"/>
  <c r="C2555" i="15"/>
  <c r="A2556" i="15"/>
  <c r="B2556" i="15"/>
  <c r="A2557" i="15"/>
  <c r="B2557" i="15"/>
  <c r="A2558" i="15"/>
  <c r="B2558" i="15"/>
  <c r="A2559" i="15"/>
  <c r="B2559" i="15"/>
  <c r="C2559" i="15"/>
  <c r="A2560" i="15"/>
  <c r="B2560" i="15"/>
  <c r="A2561" i="15"/>
  <c r="B2561" i="15"/>
  <c r="A2562" i="15"/>
  <c r="B2562" i="15"/>
  <c r="A2563" i="15"/>
  <c r="B2563" i="15"/>
  <c r="C2563" i="15"/>
  <c r="A2564" i="15"/>
  <c r="B2564" i="15"/>
  <c r="A2565" i="15"/>
  <c r="B2565" i="15"/>
  <c r="C2565" i="15"/>
  <c r="A2566" i="15"/>
  <c r="B2566" i="15"/>
  <c r="A2567" i="15"/>
  <c r="B2567" i="15"/>
  <c r="C2567" i="15"/>
  <c r="A2568" i="15"/>
  <c r="B2568" i="15"/>
  <c r="A2569" i="15"/>
  <c r="B2569" i="15"/>
  <c r="A2570" i="15"/>
  <c r="B2570" i="15"/>
  <c r="A2571" i="15"/>
  <c r="B2571" i="15"/>
  <c r="C2571" i="15"/>
  <c r="A2572" i="15"/>
  <c r="B2572" i="15"/>
  <c r="A2573" i="15"/>
  <c r="B2573" i="15"/>
  <c r="C2573" i="15"/>
  <c r="A2574" i="15"/>
  <c r="B2574" i="15"/>
  <c r="A2575" i="15"/>
  <c r="B2575" i="15"/>
  <c r="C2575" i="15"/>
  <c r="A2576" i="15"/>
  <c r="B2576" i="15"/>
  <c r="A2577" i="15"/>
  <c r="B2577" i="15"/>
  <c r="A2578" i="15"/>
  <c r="B2578" i="15"/>
  <c r="A2579" i="15"/>
  <c r="B2579" i="15"/>
  <c r="C2579" i="15"/>
  <c r="A2580" i="15"/>
  <c r="B2580" i="15"/>
  <c r="A2581" i="15"/>
  <c r="B2581" i="15"/>
  <c r="C2581" i="15"/>
  <c r="A2582" i="15"/>
  <c r="B2582" i="15"/>
  <c r="A2583" i="15"/>
  <c r="B2583" i="15"/>
  <c r="C2583" i="15"/>
  <c r="A2584" i="15"/>
  <c r="B2584" i="15"/>
  <c r="A2585" i="15"/>
  <c r="B2585" i="15"/>
  <c r="A2586" i="15"/>
  <c r="B2586" i="15"/>
  <c r="A2587" i="15"/>
  <c r="B2587" i="15"/>
  <c r="C2587" i="15"/>
  <c r="A2588" i="15"/>
  <c r="B2588" i="15"/>
  <c r="A2589" i="15"/>
  <c r="B2589" i="15"/>
  <c r="A2590" i="15"/>
  <c r="B2590" i="15"/>
  <c r="A2591" i="15"/>
  <c r="B2591" i="15"/>
  <c r="C2591" i="15"/>
  <c r="A2592" i="15"/>
  <c r="B2592" i="15"/>
  <c r="A2593" i="15"/>
  <c r="B2593" i="15"/>
  <c r="A2594" i="15"/>
  <c r="B2594" i="15"/>
  <c r="A2595" i="15"/>
  <c r="B2595" i="15"/>
  <c r="C2595" i="15"/>
  <c r="A2596" i="15"/>
  <c r="B2596" i="15"/>
  <c r="A2597" i="15"/>
  <c r="B2597" i="15"/>
  <c r="C2597" i="15"/>
  <c r="A2598" i="15"/>
  <c r="B2598" i="15"/>
  <c r="A2599" i="15"/>
  <c r="B2599" i="15"/>
  <c r="C2599" i="15"/>
  <c r="A2600" i="15"/>
  <c r="B2600" i="15"/>
  <c r="A2601" i="15"/>
  <c r="B2601" i="15"/>
  <c r="A2602" i="15"/>
  <c r="B2602" i="15"/>
  <c r="A2603" i="15"/>
  <c r="B2603" i="15"/>
  <c r="C2603" i="15"/>
  <c r="A2604" i="15"/>
  <c r="B2604" i="15"/>
  <c r="A2605" i="15"/>
  <c r="B2605" i="15"/>
  <c r="C2605" i="15"/>
  <c r="A2606" i="15"/>
  <c r="B2606" i="15"/>
  <c r="A2607" i="15"/>
  <c r="B2607" i="15"/>
  <c r="C2607" i="15"/>
  <c r="A2608" i="15"/>
  <c r="B2608" i="15"/>
  <c r="A2609" i="15"/>
  <c r="B2609" i="15"/>
  <c r="A2610" i="15"/>
  <c r="B2610" i="15"/>
  <c r="A2611" i="15"/>
  <c r="B2611" i="15"/>
  <c r="C2611" i="15"/>
  <c r="A2612" i="15"/>
  <c r="B2612" i="15"/>
  <c r="A2613" i="15"/>
  <c r="B2613" i="15"/>
  <c r="C2613" i="15"/>
  <c r="A2614" i="15"/>
  <c r="B2614" i="15"/>
  <c r="A2615" i="15"/>
  <c r="B2615" i="15"/>
  <c r="C2615" i="15"/>
  <c r="A2616" i="15"/>
  <c r="B2616" i="15"/>
  <c r="A2617" i="15"/>
  <c r="B2617" i="15"/>
  <c r="A2618" i="15"/>
  <c r="B2618" i="15"/>
  <c r="A2619" i="15"/>
  <c r="B2619" i="15"/>
  <c r="C2619" i="15"/>
  <c r="A2620" i="15"/>
  <c r="B2620" i="15"/>
  <c r="A2621" i="15"/>
  <c r="B2621" i="15"/>
  <c r="A2622" i="15"/>
  <c r="B2622" i="15"/>
  <c r="A2623" i="15"/>
  <c r="B2623" i="15"/>
  <c r="C2623" i="15"/>
  <c r="A2624" i="15"/>
  <c r="B2624" i="15"/>
  <c r="A2625" i="15"/>
  <c r="B2625" i="15"/>
  <c r="A2626" i="15"/>
  <c r="B2626" i="15"/>
  <c r="A2627" i="15"/>
  <c r="B2627" i="15"/>
  <c r="C2627" i="15"/>
  <c r="A2628" i="15"/>
  <c r="B2628" i="15"/>
  <c r="A2629" i="15"/>
  <c r="B2629" i="15"/>
  <c r="C2629" i="15"/>
  <c r="A2630" i="15"/>
  <c r="B2630" i="15"/>
  <c r="A2631" i="15"/>
  <c r="B2631" i="15"/>
  <c r="C2631" i="15"/>
  <c r="A2632" i="15"/>
  <c r="B2632" i="15"/>
  <c r="A2633" i="15"/>
  <c r="B2633" i="15"/>
  <c r="A2634" i="15"/>
  <c r="B2634" i="15"/>
  <c r="A2635" i="15"/>
  <c r="B2635" i="15"/>
  <c r="C2635" i="15"/>
  <c r="A2636" i="15"/>
  <c r="B2636" i="15"/>
  <c r="A2637" i="15"/>
  <c r="B2637" i="15"/>
  <c r="C2637" i="15"/>
  <c r="A2638" i="15"/>
  <c r="B2638" i="15"/>
  <c r="A2639" i="15"/>
  <c r="B2639" i="15"/>
  <c r="C2639" i="15"/>
  <c r="A2640" i="15"/>
  <c r="B2640" i="15"/>
  <c r="A2641" i="15"/>
  <c r="B2641" i="15"/>
  <c r="A2642" i="15"/>
  <c r="B2642" i="15"/>
  <c r="A2643" i="15"/>
  <c r="B2643" i="15"/>
  <c r="C2643" i="15"/>
  <c r="A2644" i="15"/>
  <c r="B2644" i="15"/>
  <c r="A2645" i="15"/>
  <c r="B2645" i="15"/>
  <c r="C2645" i="15"/>
  <c r="A2646" i="15"/>
  <c r="B2646" i="15"/>
  <c r="A2647" i="15"/>
  <c r="B2647" i="15"/>
  <c r="C2647" i="15"/>
  <c r="A2648" i="15"/>
  <c r="B2648" i="15"/>
  <c r="A2649" i="15"/>
  <c r="B2649" i="15"/>
  <c r="A2650" i="15"/>
  <c r="B2650" i="15"/>
  <c r="A2651" i="15"/>
  <c r="B2651" i="15"/>
  <c r="C2651" i="15"/>
  <c r="A2652" i="15"/>
  <c r="B2652" i="15"/>
  <c r="A2653" i="15"/>
  <c r="B2653" i="15"/>
  <c r="A2654" i="15"/>
  <c r="B2654" i="15"/>
  <c r="A2655" i="15"/>
  <c r="B2655" i="15"/>
  <c r="C2655" i="15"/>
  <c r="A2656" i="15"/>
  <c r="B2656" i="15"/>
  <c r="A2657" i="15"/>
  <c r="B2657" i="15"/>
  <c r="A2658" i="15"/>
  <c r="B2658" i="15"/>
  <c r="A2659" i="15"/>
  <c r="B2659" i="15"/>
  <c r="C2659" i="15"/>
  <c r="A2660" i="15"/>
  <c r="B2660" i="15"/>
  <c r="A2661" i="15"/>
  <c r="B2661" i="15"/>
  <c r="C2661" i="15"/>
  <c r="A2662" i="15"/>
  <c r="B2662" i="15"/>
  <c r="A2663" i="15"/>
  <c r="B2663" i="15"/>
  <c r="C2663" i="15"/>
  <c r="A2664" i="15"/>
  <c r="B2664" i="15"/>
  <c r="A2665" i="15"/>
  <c r="B2665" i="15"/>
  <c r="A2666" i="15"/>
  <c r="B2666" i="15"/>
  <c r="A2667" i="15"/>
  <c r="B2667" i="15"/>
  <c r="C2667" i="15"/>
  <c r="A2668" i="15"/>
  <c r="B2668" i="15"/>
  <c r="A2669" i="15"/>
  <c r="B2669" i="15"/>
  <c r="C2669" i="15"/>
  <c r="A2670" i="15"/>
  <c r="B2670" i="15"/>
  <c r="A2671" i="15"/>
  <c r="B2671" i="15"/>
  <c r="C2671" i="15"/>
  <c r="A2672" i="15"/>
  <c r="B2672" i="15"/>
  <c r="A2673" i="15"/>
  <c r="B2673" i="15"/>
  <c r="A2674" i="15"/>
  <c r="B2674" i="15"/>
  <c r="A2675" i="15"/>
  <c r="B2675" i="15"/>
  <c r="C2675" i="15"/>
  <c r="A2676" i="15"/>
  <c r="B2676" i="15"/>
  <c r="A2677" i="15"/>
  <c r="B2677" i="15"/>
  <c r="C2677" i="15"/>
  <c r="A2678" i="15"/>
  <c r="B2678" i="15"/>
  <c r="A2679" i="15"/>
  <c r="B2679" i="15"/>
  <c r="C2679" i="15"/>
  <c r="A2680" i="15"/>
  <c r="B2680" i="15"/>
  <c r="A2681" i="15"/>
  <c r="B2681" i="15"/>
  <c r="A2682" i="15"/>
  <c r="B2682" i="15"/>
  <c r="A2683" i="15"/>
  <c r="B2683" i="15"/>
  <c r="C2683" i="15"/>
  <c r="A2684" i="15"/>
  <c r="B2684" i="15"/>
  <c r="A2685" i="15"/>
  <c r="B2685" i="15"/>
  <c r="A2686" i="15"/>
  <c r="B2686" i="15"/>
  <c r="A2687" i="15"/>
  <c r="B2687" i="15"/>
  <c r="C2687" i="15"/>
  <c r="A2688" i="15"/>
  <c r="B2688" i="15"/>
  <c r="A2689" i="15"/>
  <c r="B2689" i="15"/>
  <c r="A2690" i="15"/>
  <c r="B2690" i="15"/>
  <c r="A2691" i="15"/>
  <c r="B2691" i="15"/>
  <c r="C2691" i="15"/>
  <c r="A2692" i="15"/>
  <c r="B2692" i="15"/>
  <c r="A2693" i="15"/>
  <c r="B2693" i="15"/>
  <c r="C2693" i="15"/>
  <c r="A2694" i="15"/>
  <c r="B2694" i="15"/>
  <c r="A2695" i="15"/>
  <c r="B2695" i="15"/>
  <c r="C2695" i="15"/>
  <c r="A2696" i="15"/>
  <c r="B2696" i="15"/>
  <c r="A2697" i="15"/>
  <c r="B2697" i="15"/>
  <c r="A2698" i="15"/>
  <c r="B2698" i="15"/>
  <c r="A2699" i="15"/>
  <c r="B2699" i="15"/>
  <c r="C2699" i="15"/>
  <c r="A2700" i="15"/>
  <c r="B2700" i="15"/>
  <c r="A2701" i="15"/>
  <c r="B2701" i="15"/>
  <c r="C2701" i="15"/>
  <c r="A2702" i="15"/>
  <c r="B2702" i="15"/>
  <c r="A2703" i="15"/>
  <c r="B2703" i="15"/>
  <c r="C2703" i="15"/>
  <c r="A2704" i="15"/>
  <c r="B2704" i="15"/>
  <c r="A2705" i="15"/>
  <c r="B2705" i="15"/>
  <c r="A2706" i="15"/>
  <c r="B2706" i="15"/>
  <c r="A2707" i="15"/>
  <c r="B2707" i="15"/>
  <c r="C2707" i="15"/>
  <c r="A2708" i="15"/>
  <c r="B2708" i="15"/>
  <c r="A2709" i="15"/>
  <c r="B2709" i="15"/>
  <c r="C2709" i="15"/>
  <c r="A2710" i="15"/>
  <c r="B2710" i="15"/>
  <c r="A2711" i="15"/>
  <c r="B2711" i="15"/>
  <c r="C2711" i="15"/>
  <c r="A2712" i="15"/>
  <c r="B2712" i="15"/>
  <c r="A2713" i="15"/>
  <c r="B2713" i="15"/>
  <c r="A2714" i="15"/>
  <c r="B2714" i="15"/>
  <c r="A2715" i="15"/>
  <c r="B2715" i="15"/>
  <c r="C2715" i="15"/>
  <c r="A2716" i="15"/>
  <c r="B2716" i="15"/>
  <c r="A2717" i="15"/>
  <c r="B2717" i="15"/>
  <c r="A2718" i="15"/>
  <c r="B2718" i="15"/>
  <c r="A2719" i="15"/>
  <c r="B2719" i="15"/>
  <c r="C2719" i="15"/>
  <c r="A2720" i="15"/>
  <c r="B2720" i="15"/>
  <c r="A2721" i="15"/>
  <c r="B2721" i="15"/>
  <c r="A2722" i="15"/>
  <c r="B2722" i="15"/>
  <c r="A2723" i="15"/>
  <c r="B2723" i="15"/>
  <c r="C2723" i="15"/>
  <c r="A2724" i="15"/>
  <c r="B2724" i="15"/>
  <c r="A2725" i="15"/>
  <c r="B2725" i="15"/>
  <c r="C2725" i="15"/>
  <c r="A2726" i="15"/>
  <c r="B2726" i="15"/>
  <c r="A2727" i="15"/>
  <c r="B2727" i="15"/>
  <c r="C2727" i="15"/>
  <c r="A2728" i="15"/>
  <c r="B2728" i="15"/>
  <c r="A2729" i="15"/>
  <c r="B2729" i="15"/>
  <c r="A2730" i="15"/>
  <c r="B2730" i="15"/>
  <c r="A2731" i="15"/>
  <c r="B2731" i="15"/>
  <c r="C2731" i="15"/>
  <c r="A2732" i="15"/>
  <c r="B2732" i="15"/>
  <c r="A2733" i="15"/>
  <c r="B2733" i="15"/>
  <c r="C2733" i="15"/>
  <c r="A2734" i="15"/>
  <c r="B2734" i="15"/>
  <c r="A2735" i="15"/>
  <c r="B2735" i="15"/>
  <c r="C2735" i="15"/>
  <c r="A2736" i="15"/>
  <c r="B2736" i="15"/>
  <c r="A2737" i="15"/>
  <c r="B2737" i="15"/>
  <c r="A2738" i="15"/>
  <c r="B2738" i="15"/>
  <c r="A2739" i="15"/>
  <c r="B2739" i="15"/>
  <c r="C2739" i="15"/>
  <c r="A2740" i="15"/>
  <c r="B2740" i="15"/>
  <c r="A2741" i="15"/>
  <c r="B2741" i="15"/>
  <c r="C2741" i="15"/>
  <c r="A2742" i="15"/>
  <c r="B2742" i="15"/>
  <c r="A2743" i="15"/>
  <c r="B2743" i="15"/>
  <c r="C2743" i="15"/>
  <c r="A2744" i="15"/>
  <c r="B2744" i="15"/>
  <c r="A2745" i="15"/>
  <c r="B2745" i="15"/>
  <c r="A2746" i="15"/>
  <c r="B2746" i="15"/>
  <c r="A2747" i="15"/>
  <c r="B2747" i="15"/>
  <c r="C2747" i="15"/>
  <c r="A2748" i="15"/>
  <c r="B2748" i="15"/>
  <c r="A2749" i="15"/>
  <c r="B2749" i="15"/>
  <c r="A2750" i="15"/>
  <c r="B2750" i="15"/>
  <c r="A2751" i="15"/>
  <c r="B2751" i="15"/>
  <c r="C2751" i="15"/>
  <c r="A2752" i="15"/>
  <c r="B2752" i="15"/>
  <c r="A2753" i="15"/>
  <c r="B2753" i="15"/>
  <c r="A2754" i="15"/>
  <c r="B2754" i="15"/>
  <c r="A2755" i="15"/>
  <c r="B2755" i="15"/>
  <c r="C2755" i="15"/>
  <c r="A2756" i="15"/>
  <c r="B2756" i="15"/>
  <c r="A2757" i="15"/>
  <c r="B2757" i="15"/>
  <c r="C2757" i="15"/>
  <c r="A2758" i="15"/>
  <c r="B2758" i="15"/>
  <c r="A2759" i="15"/>
  <c r="B2759" i="15"/>
  <c r="C2759" i="15"/>
  <c r="A2760" i="15"/>
  <c r="B2760" i="15"/>
  <c r="A2761" i="15"/>
  <c r="B2761" i="15"/>
  <c r="A2762" i="15"/>
  <c r="B2762" i="15"/>
  <c r="A2763" i="15"/>
  <c r="B2763" i="15"/>
  <c r="C2763" i="15"/>
  <c r="A2764" i="15"/>
  <c r="B2764" i="15"/>
  <c r="A2765" i="15"/>
  <c r="B2765" i="15"/>
  <c r="C2765" i="15"/>
  <c r="A2766" i="15"/>
  <c r="B2766" i="15"/>
  <c r="A2767" i="15"/>
  <c r="B2767" i="15"/>
  <c r="C2767" i="15"/>
  <c r="A2768" i="15"/>
  <c r="B2768" i="15"/>
  <c r="A2769" i="15"/>
  <c r="B2769" i="15"/>
  <c r="A2770" i="15"/>
  <c r="B2770" i="15"/>
  <c r="A2771" i="15"/>
  <c r="B2771" i="15"/>
  <c r="C2771" i="15"/>
  <c r="A2772" i="15"/>
  <c r="B2772" i="15"/>
  <c r="A2773" i="15"/>
  <c r="B2773" i="15"/>
  <c r="C2773" i="15"/>
  <c r="A2774" i="15"/>
  <c r="B2774" i="15"/>
  <c r="A2775" i="15"/>
  <c r="B2775" i="15"/>
  <c r="C2775" i="15"/>
  <c r="A2776" i="15"/>
  <c r="B2776" i="15"/>
  <c r="A2777" i="15"/>
  <c r="B2777" i="15"/>
  <c r="A2778" i="15"/>
  <c r="B2778" i="15"/>
  <c r="A2779" i="15"/>
  <c r="B2779" i="15"/>
  <c r="C2779" i="15"/>
  <c r="A2780" i="15"/>
  <c r="B2780" i="15"/>
  <c r="A2781" i="15"/>
  <c r="B2781" i="15"/>
  <c r="A2782" i="15"/>
  <c r="B2782" i="15"/>
  <c r="A2783" i="15"/>
  <c r="B2783" i="15"/>
  <c r="C2783" i="15"/>
  <c r="A2784" i="15"/>
  <c r="B2784" i="15"/>
  <c r="A2785" i="15"/>
  <c r="B2785" i="15"/>
  <c r="A2786" i="15"/>
  <c r="B2786" i="15"/>
  <c r="A2787" i="15"/>
  <c r="B2787" i="15"/>
  <c r="C2787" i="15"/>
  <c r="A2788" i="15"/>
  <c r="B2788" i="15"/>
  <c r="A2789" i="15"/>
  <c r="B2789" i="15"/>
  <c r="C2789" i="15"/>
  <c r="A2790" i="15"/>
  <c r="B2790" i="15"/>
  <c r="A2791" i="15"/>
  <c r="B2791" i="15"/>
  <c r="C2791" i="15"/>
  <c r="A2792" i="15"/>
  <c r="B2792" i="15"/>
  <c r="A2793" i="15"/>
  <c r="B2793" i="15"/>
  <c r="A2794" i="15"/>
  <c r="B2794" i="15"/>
  <c r="A2795" i="15"/>
  <c r="B2795" i="15"/>
  <c r="C2795" i="15"/>
  <c r="A2796" i="15"/>
  <c r="B2796" i="15"/>
  <c r="A2797" i="15"/>
  <c r="B2797" i="15"/>
  <c r="C2797" i="15"/>
  <c r="A2798" i="15"/>
  <c r="B2798" i="15"/>
  <c r="A2799" i="15"/>
  <c r="B2799" i="15"/>
  <c r="C2799" i="15"/>
  <c r="A2800" i="15"/>
  <c r="B2800" i="15"/>
  <c r="A2801" i="15"/>
  <c r="B2801" i="15"/>
  <c r="A2802" i="15"/>
  <c r="B2802" i="15"/>
  <c r="A2803" i="15"/>
  <c r="B2803" i="15"/>
  <c r="C2803" i="15"/>
  <c r="A2804" i="15"/>
  <c r="B2804" i="15"/>
  <c r="A2805" i="15"/>
  <c r="B2805" i="15"/>
  <c r="C2805" i="15"/>
  <c r="A2806" i="15"/>
  <c r="B2806" i="15"/>
  <c r="A2807" i="15"/>
  <c r="B2807" i="15"/>
  <c r="C2807" i="15"/>
  <c r="A2808" i="15"/>
  <c r="B2808" i="15"/>
  <c r="A2809" i="15"/>
  <c r="B2809" i="15"/>
  <c r="A2810" i="15"/>
  <c r="B2810" i="15"/>
  <c r="A2811" i="15"/>
  <c r="B2811" i="15"/>
  <c r="C2811" i="15"/>
  <c r="A2812" i="15"/>
  <c r="B2812" i="15"/>
  <c r="A2813" i="15"/>
  <c r="B2813" i="15"/>
  <c r="A2814" i="15"/>
  <c r="B2814" i="15"/>
  <c r="A2815" i="15"/>
  <c r="B2815" i="15"/>
  <c r="C2815" i="15"/>
  <c r="A2816" i="15"/>
  <c r="B2816" i="15"/>
  <c r="A2817" i="15"/>
  <c r="B2817" i="15"/>
  <c r="A2818" i="15"/>
  <c r="B2818" i="15"/>
  <c r="A2819" i="15"/>
  <c r="B2819" i="15"/>
  <c r="C2819" i="15"/>
  <c r="A2820" i="15"/>
  <c r="B2820" i="15"/>
  <c r="A2821" i="15"/>
  <c r="B2821" i="15"/>
  <c r="C2821" i="15"/>
  <c r="A2822" i="15"/>
  <c r="B2822" i="15"/>
  <c r="A2823" i="15"/>
  <c r="B2823" i="15"/>
  <c r="C2823" i="15"/>
  <c r="A2824" i="15"/>
  <c r="B2824" i="15"/>
  <c r="A2825" i="15"/>
  <c r="B2825" i="15"/>
  <c r="A2826" i="15"/>
  <c r="B2826" i="15"/>
  <c r="A2827" i="15"/>
  <c r="B2827" i="15"/>
  <c r="C2827" i="15"/>
  <c r="A2828" i="15"/>
  <c r="B2828" i="15"/>
  <c r="A2829" i="15"/>
  <c r="B2829" i="15"/>
  <c r="C2829" i="15"/>
  <c r="A2830" i="15"/>
  <c r="B2830" i="15"/>
  <c r="A2831" i="15"/>
  <c r="B2831" i="15"/>
  <c r="C2831" i="15"/>
  <c r="A2832" i="15"/>
  <c r="B2832" i="15"/>
  <c r="A2833" i="15"/>
  <c r="B2833" i="15"/>
  <c r="A2834" i="15"/>
  <c r="B2834" i="15"/>
  <c r="A2835" i="15"/>
  <c r="B2835" i="15"/>
  <c r="C2835" i="15"/>
  <c r="A2836" i="15"/>
  <c r="B2836" i="15"/>
  <c r="A2837" i="15"/>
  <c r="B2837" i="15"/>
  <c r="C2837" i="15"/>
  <c r="A2838" i="15"/>
  <c r="B2838" i="15"/>
  <c r="A2839" i="15"/>
  <c r="B2839" i="15"/>
  <c r="C2839" i="15"/>
  <c r="A2840" i="15"/>
  <c r="B2840" i="15"/>
  <c r="A2841" i="15"/>
  <c r="B2841" i="15"/>
  <c r="A2842" i="15"/>
  <c r="B2842" i="15"/>
  <c r="A2843" i="15"/>
  <c r="B2843" i="15"/>
  <c r="C2843" i="15"/>
  <c r="A2844" i="15"/>
  <c r="B2844" i="15"/>
  <c r="A2845" i="15"/>
  <c r="B2845" i="15"/>
  <c r="A2846" i="15"/>
  <c r="B2846" i="15"/>
  <c r="A2847" i="15"/>
  <c r="B2847" i="15"/>
  <c r="C2847" i="15"/>
  <c r="A2848" i="15"/>
  <c r="B2848" i="15"/>
  <c r="A2849" i="15"/>
  <c r="B2849" i="15"/>
  <c r="A2850" i="15"/>
  <c r="B2850" i="15"/>
  <c r="A2851" i="15"/>
  <c r="B2851" i="15"/>
  <c r="C2851" i="15"/>
  <c r="A2852" i="15"/>
  <c r="B2852" i="15"/>
  <c r="A2853" i="15"/>
  <c r="B2853" i="15"/>
  <c r="C2853" i="15"/>
  <c r="A2854" i="15"/>
  <c r="B2854" i="15"/>
  <c r="A2855" i="15"/>
  <c r="B2855" i="15"/>
  <c r="C2855" i="15"/>
  <c r="A2856" i="15"/>
  <c r="B2856" i="15"/>
  <c r="A2857" i="15"/>
  <c r="B2857" i="15"/>
  <c r="A2858" i="15"/>
  <c r="B2858" i="15"/>
  <c r="A2859" i="15"/>
  <c r="B2859" i="15"/>
  <c r="C2859" i="15"/>
  <c r="A2860" i="15"/>
  <c r="B2860" i="15"/>
  <c r="A2861" i="15"/>
  <c r="B2861" i="15"/>
  <c r="C2861" i="15"/>
  <c r="A2862" i="15"/>
  <c r="B2862" i="15"/>
  <c r="A2863" i="15"/>
  <c r="B2863" i="15"/>
  <c r="C2863" i="15"/>
  <c r="A2864" i="15"/>
  <c r="B2864" i="15"/>
  <c r="A2865" i="15"/>
  <c r="B2865" i="15"/>
  <c r="A2866" i="15"/>
  <c r="B2866" i="15"/>
  <c r="A2867" i="15"/>
  <c r="B2867" i="15"/>
  <c r="C2867" i="15"/>
  <c r="A2868" i="15"/>
  <c r="B2868" i="15"/>
  <c r="A2869" i="15"/>
  <c r="B2869" i="15"/>
  <c r="C2869" i="15"/>
  <c r="A2870" i="15"/>
  <c r="B2870" i="15"/>
  <c r="A2871" i="15"/>
  <c r="B2871" i="15"/>
  <c r="C2871" i="15"/>
  <c r="A2872" i="15"/>
  <c r="B2872" i="15"/>
  <c r="A2873" i="15"/>
  <c r="B2873" i="15"/>
  <c r="A2874" i="15"/>
  <c r="B2874" i="15"/>
  <c r="A2875" i="15"/>
  <c r="B2875" i="15"/>
  <c r="C2875" i="15"/>
  <c r="A2876" i="15"/>
  <c r="B2876" i="15"/>
  <c r="A2877" i="15"/>
  <c r="B2877" i="15"/>
  <c r="A2878" i="15"/>
  <c r="B2878" i="15"/>
  <c r="A2879" i="15"/>
  <c r="B2879" i="15"/>
  <c r="C2879" i="15"/>
  <c r="A2880" i="15"/>
  <c r="B2880" i="15"/>
  <c r="A2881" i="15"/>
  <c r="B2881" i="15"/>
  <c r="A2882" i="15"/>
  <c r="B2882" i="15"/>
  <c r="A2883" i="15"/>
  <c r="B2883" i="15"/>
  <c r="C2883" i="15"/>
  <c r="A2884" i="15"/>
  <c r="B2884" i="15"/>
  <c r="A2885" i="15"/>
  <c r="B2885" i="15"/>
  <c r="C2885" i="15"/>
  <c r="A2886" i="15"/>
  <c r="B2886" i="15"/>
  <c r="A2887" i="15"/>
  <c r="B2887" i="15"/>
  <c r="C2887" i="15"/>
  <c r="A2888" i="15"/>
  <c r="B2888" i="15"/>
  <c r="A2889" i="15"/>
  <c r="B2889" i="15"/>
  <c r="A2890" i="15"/>
  <c r="B2890" i="15"/>
  <c r="A2891" i="15"/>
  <c r="B2891" i="15"/>
  <c r="C2891" i="15"/>
  <c r="A2892" i="15"/>
  <c r="B2892" i="15"/>
  <c r="A2893" i="15"/>
  <c r="B2893" i="15"/>
  <c r="C2893" i="15"/>
  <c r="A2894" i="15"/>
  <c r="B2894" i="15"/>
  <c r="A2895" i="15"/>
  <c r="B2895" i="15"/>
  <c r="C2895" i="15"/>
  <c r="A2896" i="15"/>
  <c r="B2896" i="15"/>
  <c r="A2897" i="15"/>
  <c r="B2897" i="15"/>
  <c r="A2898" i="15"/>
  <c r="B2898" i="15"/>
  <c r="A2899" i="15"/>
  <c r="B2899" i="15"/>
  <c r="C2899" i="15"/>
  <c r="A2900" i="15"/>
  <c r="B2900" i="15"/>
  <c r="A2901" i="15"/>
  <c r="B2901" i="15"/>
  <c r="C2901" i="15"/>
  <c r="A2902" i="15"/>
  <c r="B2902" i="15"/>
  <c r="A2903" i="15"/>
  <c r="B2903" i="15"/>
  <c r="C2903" i="15"/>
  <c r="A2904" i="15"/>
  <c r="B2904" i="15"/>
  <c r="A2905" i="15"/>
  <c r="B2905" i="15"/>
  <c r="C2905" i="15"/>
  <c r="A2906" i="15"/>
  <c r="B2906" i="15"/>
  <c r="A2907" i="15"/>
  <c r="B2907" i="15"/>
  <c r="C2907" i="15"/>
  <c r="A2908" i="15"/>
  <c r="B2908" i="15"/>
  <c r="A2909" i="15"/>
  <c r="B2909" i="15"/>
  <c r="C2909" i="15"/>
  <c r="A2910" i="15"/>
  <c r="B2910" i="15"/>
  <c r="A2911" i="15"/>
  <c r="B2911" i="15"/>
  <c r="C2911" i="15"/>
  <c r="A2912" i="15"/>
  <c r="B2912" i="15"/>
  <c r="A2913" i="15"/>
  <c r="B2913" i="15"/>
  <c r="C2913" i="15"/>
  <c r="A2914" i="15"/>
  <c r="B2914" i="15"/>
  <c r="A2915" i="15"/>
  <c r="B2915" i="15"/>
  <c r="C2915" i="15"/>
  <c r="A2916" i="15"/>
  <c r="B2916" i="15"/>
  <c r="A2917" i="15"/>
  <c r="B2917" i="15"/>
  <c r="C2917" i="15"/>
  <c r="A2918" i="15"/>
  <c r="B2918" i="15"/>
  <c r="A2919" i="15"/>
  <c r="B2919" i="15"/>
  <c r="C2919" i="15"/>
  <c r="A2920" i="15"/>
  <c r="B2920" i="15"/>
  <c r="A2921" i="15"/>
  <c r="B2921" i="15"/>
  <c r="C2921" i="15"/>
  <c r="A2922" i="15"/>
  <c r="B2922" i="15"/>
  <c r="A2923" i="15"/>
  <c r="B2923" i="15"/>
  <c r="C2923" i="15"/>
  <c r="A2924" i="15"/>
  <c r="B2924" i="15"/>
  <c r="A2925" i="15"/>
  <c r="B2925" i="15"/>
  <c r="C2925" i="15"/>
  <c r="A2926" i="15"/>
  <c r="B2926" i="15"/>
  <c r="A2927" i="15"/>
  <c r="B2927" i="15"/>
  <c r="C2927" i="15"/>
  <c r="A2928" i="15"/>
  <c r="B2928" i="15"/>
  <c r="A2929" i="15"/>
  <c r="B2929" i="15"/>
  <c r="C2929" i="15"/>
  <c r="A2930" i="15"/>
  <c r="B2930" i="15"/>
  <c r="A2931" i="15"/>
  <c r="B2931" i="15"/>
  <c r="C2931" i="15"/>
  <c r="A2932" i="15"/>
  <c r="B2932" i="15"/>
  <c r="A2933" i="15"/>
  <c r="B2933" i="15"/>
  <c r="C2933" i="15"/>
  <c r="A2934" i="15"/>
  <c r="B2934" i="15"/>
  <c r="A2935" i="15"/>
  <c r="B2935" i="15"/>
  <c r="C2935" i="15"/>
  <c r="A2936" i="15"/>
  <c r="B2936" i="15"/>
  <c r="A2937" i="15"/>
  <c r="B2937" i="15"/>
  <c r="C2937" i="15"/>
  <c r="A2938" i="15"/>
  <c r="B2938" i="15"/>
  <c r="A2939" i="15"/>
  <c r="B2939" i="15"/>
  <c r="C2939" i="15"/>
  <c r="A2940" i="15"/>
  <c r="B2940" i="15"/>
  <c r="A2941" i="15"/>
  <c r="B2941" i="15"/>
  <c r="C2941" i="15"/>
  <c r="A2942" i="15"/>
  <c r="B2942" i="15"/>
  <c r="A2943" i="15"/>
  <c r="B2943" i="15"/>
  <c r="C2943" i="15"/>
  <c r="A2944" i="15"/>
  <c r="B2944" i="15"/>
  <c r="A2945" i="15"/>
  <c r="B2945" i="15"/>
  <c r="C2945" i="15"/>
  <c r="A2946" i="15"/>
  <c r="B2946" i="15"/>
  <c r="A2947" i="15"/>
  <c r="B2947" i="15"/>
  <c r="C2947" i="15"/>
  <c r="A2948" i="15"/>
  <c r="B2948" i="15"/>
  <c r="A2949" i="15"/>
  <c r="B2949" i="15"/>
  <c r="C2949" i="15"/>
  <c r="A2950" i="15"/>
  <c r="B2950" i="15"/>
  <c r="A2951" i="15"/>
  <c r="B2951" i="15"/>
  <c r="C2951" i="15"/>
  <c r="A2952" i="15"/>
  <c r="B2952" i="15"/>
  <c r="A2953" i="15"/>
  <c r="B2953" i="15"/>
  <c r="C2953" i="15"/>
  <c r="A2954" i="15"/>
  <c r="B2954" i="15"/>
  <c r="A2955" i="15"/>
  <c r="B2955" i="15"/>
  <c r="C2955" i="15"/>
  <c r="A2956" i="15"/>
  <c r="B2956" i="15"/>
  <c r="A2957" i="15"/>
  <c r="B2957" i="15"/>
  <c r="C2957" i="15"/>
  <c r="A2958" i="15"/>
  <c r="B2958" i="15"/>
  <c r="A2959" i="15"/>
  <c r="B2959" i="15"/>
  <c r="C2959" i="15"/>
  <c r="A2960" i="15"/>
  <c r="B2960" i="15"/>
  <c r="A2961" i="15"/>
  <c r="B2961" i="15"/>
  <c r="C2961" i="15"/>
  <c r="A2962" i="15"/>
  <c r="B2962" i="15"/>
  <c r="A2963" i="15"/>
  <c r="B2963" i="15"/>
  <c r="C2963" i="15"/>
  <c r="A2964" i="15"/>
  <c r="B2964" i="15"/>
  <c r="A2965" i="15"/>
  <c r="B2965" i="15"/>
  <c r="C2965" i="15"/>
  <c r="A2966" i="15"/>
  <c r="B2966" i="15"/>
  <c r="A2967" i="15"/>
  <c r="B2967" i="15"/>
  <c r="C2967" i="15"/>
  <c r="A2968" i="15"/>
  <c r="B2968" i="15"/>
  <c r="A2969" i="15"/>
  <c r="B2969" i="15"/>
  <c r="C2969" i="15"/>
  <c r="A2970" i="15"/>
  <c r="B2970" i="15"/>
  <c r="A2971" i="15"/>
  <c r="B2971" i="15"/>
  <c r="C2971" i="15"/>
  <c r="A2972" i="15"/>
  <c r="B2972" i="15"/>
  <c r="A2973" i="15"/>
  <c r="B2973" i="15"/>
  <c r="C2973" i="15"/>
  <c r="A2974" i="15"/>
  <c r="B2974" i="15"/>
  <c r="A2975" i="15"/>
  <c r="B2975" i="15"/>
  <c r="C2975" i="15"/>
  <c r="A2976" i="15"/>
  <c r="B2976" i="15"/>
  <c r="A2977" i="15"/>
  <c r="B2977" i="15"/>
  <c r="C2977" i="15"/>
  <c r="A2978" i="15"/>
  <c r="B2978" i="15"/>
  <c r="A2979" i="15"/>
  <c r="B2979" i="15"/>
  <c r="C2979" i="15"/>
  <c r="A2980" i="15"/>
  <c r="B2980" i="15"/>
  <c r="A2981" i="15"/>
  <c r="B2981" i="15"/>
  <c r="C2981" i="15"/>
  <c r="A2982" i="15"/>
  <c r="B2982" i="15"/>
  <c r="A2983" i="15"/>
  <c r="B2983" i="15"/>
  <c r="C2983" i="15"/>
  <c r="A2984" i="15"/>
  <c r="B2984" i="15"/>
  <c r="A2985" i="15"/>
  <c r="B2985" i="15"/>
  <c r="C2985" i="15"/>
  <c r="A2986" i="15"/>
  <c r="B2986" i="15"/>
  <c r="A2987" i="15"/>
  <c r="B2987" i="15"/>
  <c r="C2987" i="15"/>
  <c r="A2988" i="15"/>
  <c r="B2988" i="15"/>
  <c r="A2989" i="15"/>
  <c r="B2989" i="15"/>
  <c r="C2989" i="15"/>
  <c r="A2990" i="15"/>
  <c r="B2990" i="15"/>
  <c r="A2991" i="15"/>
  <c r="B2991" i="15"/>
  <c r="C2991" i="15"/>
  <c r="A2992" i="15"/>
  <c r="B2992" i="15"/>
  <c r="A2993" i="15"/>
  <c r="B2993" i="15"/>
  <c r="C2993" i="15"/>
  <c r="A2994" i="15"/>
  <c r="B2994" i="15"/>
  <c r="A2995" i="15"/>
  <c r="B2995" i="15"/>
  <c r="C2995" i="15"/>
  <c r="A2996" i="15"/>
  <c r="B2996" i="15"/>
  <c r="A2997" i="15"/>
  <c r="B2997" i="15"/>
  <c r="C2997" i="15"/>
  <c r="A2998" i="15"/>
  <c r="B2998" i="15"/>
  <c r="A2999" i="15"/>
  <c r="B2999" i="15"/>
  <c r="C2999" i="15"/>
  <c r="A3000" i="15"/>
  <c r="B3000" i="15"/>
  <c r="A3001" i="15"/>
  <c r="B3001" i="15"/>
  <c r="C3001" i="15"/>
  <c r="A3002" i="15"/>
  <c r="B3002" i="15"/>
  <c r="A3003" i="15"/>
  <c r="B3003" i="15"/>
  <c r="C3003" i="15"/>
  <c r="A3004" i="15"/>
  <c r="B3004" i="15"/>
  <c r="A3005" i="15"/>
  <c r="B3005" i="15"/>
  <c r="C3005" i="15"/>
  <c r="A3006" i="15"/>
  <c r="B3006" i="15"/>
  <c r="A3007" i="15"/>
  <c r="B3007" i="15"/>
  <c r="C3007" i="15"/>
  <c r="A3008" i="15"/>
  <c r="B3008" i="15"/>
  <c r="A3009" i="15"/>
  <c r="B3009" i="15"/>
  <c r="C3009" i="15"/>
  <c r="A3010" i="15"/>
  <c r="B3010" i="15"/>
  <c r="A3011" i="15"/>
  <c r="B3011" i="15"/>
  <c r="C3011" i="15"/>
  <c r="A3012" i="15"/>
  <c r="B3012" i="15"/>
  <c r="A3013" i="15"/>
  <c r="B3013" i="15"/>
  <c r="C3013" i="15"/>
  <c r="A3014" i="15"/>
  <c r="B3014" i="15"/>
  <c r="A3015" i="15"/>
  <c r="B3015" i="15"/>
  <c r="C3015" i="15"/>
  <c r="A3016" i="15"/>
  <c r="B3016" i="15"/>
  <c r="A3017" i="15"/>
  <c r="B3017" i="15"/>
  <c r="C3017" i="15"/>
  <c r="A3018" i="15"/>
  <c r="B3018" i="15"/>
  <c r="A3019" i="15"/>
  <c r="B3019" i="15"/>
  <c r="C3019" i="15"/>
  <c r="A3020" i="15"/>
  <c r="B3020" i="15"/>
  <c r="A3021" i="15"/>
  <c r="B3021" i="15"/>
  <c r="C3021" i="15"/>
  <c r="A3022" i="15"/>
  <c r="B3022" i="15"/>
  <c r="A3023" i="15"/>
  <c r="B3023" i="15"/>
  <c r="C3023" i="15"/>
  <c r="A3024" i="15"/>
  <c r="B3024" i="15"/>
  <c r="A3025" i="15"/>
  <c r="B3025" i="15"/>
  <c r="C3025" i="15"/>
  <c r="A3026" i="15"/>
  <c r="B3026" i="15"/>
  <c r="A3027" i="15"/>
  <c r="B3027" i="15"/>
  <c r="C3027" i="15"/>
  <c r="A3028" i="15"/>
  <c r="B3028" i="15"/>
  <c r="A3029" i="15"/>
  <c r="B3029" i="15"/>
  <c r="C3029" i="15"/>
  <c r="A3030" i="15"/>
  <c r="B3030" i="15"/>
  <c r="A3031" i="15"/>
  <c r="B3031" i="15"/>
  <c r="C3031" i="15"/>
  <c r="C356" i="15"/>
  <c r="C388" i="15"/>
  <c r="C420" i="15"/>
  <c r="C452" i="15"/>
  <c r="C500" i="15"/>
  <c r="C508" i="15"/>
  <c r="C751" i="15"/>
  <c r="C755" i="15"/>
  <c r="C759" i="15"/>
  <c r="C763" i="15"/>
  <c r="C767" i="15"/>
  <c r="C771" i="15"/>
  <c r="C775" i="15"/>
  <c r="C779" i="15"/>
  <c r="C783" i="15"/>
  <c r="C785" i="15"/>
  <c r="C787" i="15"/>
  <c r="C791" i="15"/>
  <c r="C795" i="15"/>
  <c r="C799" i="15"/>
  <c r="C803" i="15"/>
  <c r="C807" i="15"/>
  <c r="C811" i="15"/>
  <c r="C815" i="15"/>
  <c r="C819" i="15"/>
  <c r="C823" i="15"/>
  <c r="C827" i="15"/>
  <c r="C831" i="15"/>
  <c r="C835" i="15"/>
  <c r="C839" i="15"/>
  <c r="C843" i="15"/>
  <c r="C847" i="15"/>
  <c r="C851" i="15"/>
  <c r="C855" i="15"/>
  <c r="C859" i="15"/>
  <c r="C863" i="15"/>
  <c r="C867" i="15"/>
  <c r="C871" i="15"/>
  <c r="C875" i="15"/>
  <c r="C879" i="15"/>
  <c r="C883" i="15"/>
  <c r="C887" i="15"/>
  <c r="C891" i="15"/>
  <c r="C895" i="15"/>
  <c r="C899" i="15"/>
  <c r="C903" i="15"/>
  <c r="C907" i="15"/>
  <c r="C911" i="15"/>
  <c r="C915" i="15"/>
  <c r="C919" i="15"/>
  <c r="C923" i="15"/>
  <c r="C927" i="15"/>
  <c r="C931" i="15"/>
  <c r="C935" i="15"/>
  <c r="C939" i="15"/>
  <c r="C943" i="15"/>
  <c r="C944" i="15"/>
  <c r="C947" i="15"/>
  <c r="C950" i="15"/>
  <c r="C951" i="15"/>
  <c r="C954" i="15"/>
  <c r="C955" i="15"/>
  <c r="C959" i="15"/>
  <c r="C963" i="15"/>
  <c r="C967" i="15"/>
  <c r="C984" i="15"/>
  <c r="C987" i="15"/>
  <c r="C991" i="15"/>
  <c r="C995" i="15"/>
  <c r="C999" i="15"/>
  <c r="C1048" i="15"/>
  <c r="C1051" i="15"/>
  <c r="C1055" i="15"/>
  <c r="C1059" i="15"/>
  <c r="C1063" i="15"/>
  <c r="C1070" i="15"/>
  <c r="C1076" i="15"/>
  <c r="C1086" i="15"/>
  <c r="C1114" i="15"/>
  <c r="C1118" i="15"/>
  <c r="C1143" i="15"/>
  <c r="C1147" i="15"/>
  <c r="C1175" i="15"/>
  <c r="C1179" i="15"/>
  <c r="C1207" i="15"/>
  <c r="C1239" i="15"/>
  <c r="C1275" i="15"/>
  <c r="C1307" i="15"/>
  <c r="C1346" i="15"/>
  <c r="C1874" i="15"/>
  <c r="C3028" i="15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J992" i="16"/>
  <c r="J964" i="16"/>
  <c r="J1397" i="16"/>
  <c r="J1588" i="16"/>
  <c r="J1607" i="16"/>
  <c r="J1269" i="16"/>
  <c r="J2094" i="16"/>
  <c r="J2038" i="16"/>
  <c r="J1958" i="16"/>
  <c r="J1902" i="16"/>
  <c r="J1870" i="16"/>
  <c r="J1814" i="16"/>
  <c r="J1734" i="16"/>
  <c r="J1670" i="16"/>
  <c r="J1646" i="16"/>
  <c r="J1597" i="16"/>
  <c r="J1538" i="16"/>
  <c r="J1020" i="16"/>
  <c r="J1016" i="16"/>
  <c r="J1012" i="16"/>
  <c r="J984" i="16"/>
  <c r="J960" i="16"/>
  <c r="J936" i="16"/>
  <c r="J932" i="16"/>
  <c r="J928" i="16"/>
  <c r="J920" i="16"/>
  <c r="J916" i="16"/>
  <c r="J914" i="16"/>
  <c r="J908" i="16"/>
  <c r="J902" i="16"/>
  <c r="J900" i="16"/>
  <c r="J898" i="16"/>
  <c r="J892" i="16"/>
  <c r="J886" i="16"/>
  <c r="J882" i="16"/>
  <c r="J876" i="16"/>
  <c r="J870" i="16"/>
  <c r="J868" i="16"/>
  <c r="J866" i="16"/>
  <c r="J860" i="16"/>
  <c r="J854" i="16"/>
  <c r="J850" i="16"/>
  <c r="J844" i="16"/>
  <c r="J838" i="16"/>
  <c r="J836" i="16"/>
  <c r="J834" i="16"/>
  <c r="J828" i="16"/>
  <c r="J822" i="16"/>
  <c r="J820" i="16"/>
  <c r="J812" i="16"/>
  <c r="J806" i="16"/>
  <c r="J804" i="16"/>
  <c r="J796" i="16"/>
  <c r="J790" i="16"/>
  <c r="J788" i="16"/>
  <c r="J780" i="16"/>
  <c r="J774" i="16"/>
  <c r="J772" i="16"/>
  <c r="J764" i="16"/>
  <c r="J758" i="16"/>
  <c r="J756" i="16"/>
  <c r="J748" i="16"/>
  <c r="J742" i="16"/>
  <c r="J740" i="16"/>
  <c r="J738" i="16"/>
  <c r="J732" i="16"/>
  <c r="J726" i="16"/>
  <c r="J724" i="16"/>
  <c r="J722" i="16"/>
  <c r="J716" i="16"/>
  <c r="J710" i="16"/>
  <c r="J708" i="16"/>
  <c r="J706" i="16"/>
  <c r="J700" i="16"/>
  <c r="J694" i="16"/>
  <c r="J692" i="16"/>
  <c r="J690" i="16"/>
  <c r="J684" i="16"/>
  <c r="J678" i="16"/>
  <c r="J676" i="16"/>
  <c r="J674" i="16"/>
  <c r="J668" i="16"/>
  <c r="J662" i="16"/>
  <c r="J660" i="16"/>
  <c r="J658" i="16"/>
  <c r="J652" i="16"/>
  <c r="J646" i="16"/>
  <c r="J644" i="16"/>
  <c r="J642" i="16"/>
  <c r="J640" i="16"/>
  <c r="J638" i="16"/>
  <c r="J636" i="16"/>
  <c r="J634" i="16"/>
  <c r="J632" i="16"/>
  <c r="J630" i="16"/>
  <c r="J628" i="16"/>
  <c r="J626" i="16"/>
  <c r="J624" i="16"/>
  <c r="J622" i="16"/>
  <c r="J620" i="16"/>
  <c r="J618" i="16"/>
  <c r="J616" i="16"/>
  <c r="J614" i="16"/>
  <c r="J612" i="16"/>
  <c r="J610" i="16"/>
  <c r="J608" i="16"/>
  <c r="J606" i="16"/>
  <c r="J604" i="16"/>
  <c r="J602" i="16"/>
  <c r="J600" i="16"/>
  <c r="J598" i="16"/>
  <c r="J596" i="16"/>
  <c r="J594" i="16"/>
  <c r="J592" i="16"/>
  <c r="J590" i="16"/>
  <c r="J588" i="16"/>
  <c r="J586" i="16"/>
  <c r="J584" i="16"/>
  <c r="J582" i="16"/>
  <c r="J580" i="16"/>
  <c r="J578" i="16"/>
  <c r="J576" i="16"/>
  <c r="J574" i="16"/>
  <c r="J572" i="16"/>
  <c r="J570" i="16"/>
  <c r="J568" i="16"/>
  <c r="J566" i="16"/>
  <c r="J564" i="16"/>
  <c r="J562" i="16"/>
  <c r="J560" i="16"/>
  <c r="J558" i="16"/>
  <c r="J556" i="16"/>
  <c r="J554" i="16"/>
  <c r="J552" i="16"/>
  <c r="J550" i="16"/>
  <c r="J548" i="16"/>
  <c r="J546" i="16"/>
  <c r="J544" i="16"/>
  <c r="J542" i="16"/>
  <c r="J540" i="16"/>
  <c r="J538" i="16"/>
  <c r="J536" i="16"/>
  <c r="J534" i="16"/>
  <c r="J532" i="16"/>
  <c r="J530" i="16"/>
  <c r="J528" i="16"/>
  <c r="J526" i="16"/>
  <c r="J524" i="16"/>
  <c r="J522" i="16"/>
  <c r="J520" i="16"/>
  <c r="J518" i="16"/>
  <c r="J516" i="16"/>
  <c r="J514" i="16"/>
  <c r="J512" i="16"/>
  <c r="J1088" i="16"/>
  <c r="J1990" i="16"/>
  <c r="J1838" i="16"/>
  <c r="J1702" i="16"/>
  <c r="J2070" i="16"/>
  <c r="J1926" i="16"/>
  <c r="J1782" i="16"/>
  <c r="J2006" i="16"/>
  <c r="J1750" i="16"/>
  <c r="J852" i="16"/>
  <c r="J884" i="16"/>
  <c r="B753" i="15"/>
  <c r="C753" i="15"/>
  <c r="J910" i="16"/>
  <c r="J894" i="16"/>
  <c r="J878" i="16"/>
  <c r="J862" i="16"/>
  <c r="J846" i="16"/>
  <c r="J830" i="16"/>
  <c r="J814" i="16"/>
  <c r="J798" i="16"/>
  <c r="J782" i="16"/>
  <c r="J766" i="16"/>
  <c r="J750" i="16"/>
  <c r="J734" i="16"/>
  <c r="J718" i="16"/>
  <c r="J702" i="16"/>
  <c r="J686" i="16"/>
  <c r="J670" i="16"/>
  <c r="J654" i="16"/>
  <c r="J1605" i="16"/>
  <c r="J1599" i="16"/>
  <c r="J1580" i="16"/>
  <c r="J1564" i="16"/>
  <c r="J1482" i="16"/>
  <c r="J1461" i="16"/>
  <c r="J1429" i="16"/>
  <c r="J1333" i="16"/>
  <c r="J1301" i="16"/>
  <c r="J1008" i="16"/>
  <c r="J952" i="16"/>
  <c r="J904" i="16"/>
  <c r="J888" i="16"/>
  <c r="J856" i="16"/>
  <c r="J840" i="16"/>
  <c r="J824" i="16"/>
  <c r="J816" i="16"/>
  <c r="J808" i="16"/>
  <c r="J800" i="16"/>
  <c r="J792" i="16"/>
  <c r="J784" i="16"/>
  <c r="J776" i="16"/>
  <c r="J768" i="16"/>
  <c r="J760" i="16"/>
  <c r="J752" i="16"/>
  <c r="J744" i="16"/>
  <c r="J736" i="16"/>
  <c r="J730" i="16"/>
  <c r="J728" i="16"/>
  <c r="J720" i="16"/>
  <c r="J714" i="16"/>
  <c r="J704" i="16"/>
  <c r="J698" i="16"/>
  <c r="J696" i="16"/>
  <c r="J688" i="16"/>
  <c r="J682" i="16"/>
  <c r="J680" i="16"/>
  <c r="J672" i="16"/>
  <c r="J666" i="16"/>
  <c r="J664" i="16"/>
  <c r="J656" i="16"/>
  <c r="J648" i="16"/>
  <c r="J1525" i="16"/>
  <c r="J1121" i="16"/>
  <c r="C2888" i="15"/>
  <c r="C3012" i="15"/>
  <c r="C2996" i="15"/>
  <c r="C2964" i="15"/>
  <c r="C2948" i="15"/>
  <c r="C2940" i="15"/>
  <c r="C2804" i="15"/>
  <c r="C2359" i="15"/>
  <c r="C2360" i="15"/>
  <c r="B733" i="15"/>
  <c r="C733" i="15"/>
  <c r="B701" i="15"/>
  <c r="C701" i="15"/>
  <c r="B669" i="15"/>
  <c r="C669" i="15"/>
  <c r="C2932" i="15"/>
  <c r="C2924" i="15"/>
  <c r="C2916" i="15"/>
  <c r="C2908" i="15"/>
  <c r="C2900" i="15"/>
  <c r="C2868" i="15"/>
  <c r="C2856" i="15"/>
  <c r="C2836" i="15"/>
  <c r="C2824" i="15"/>
  <c r="C2792" i="15"/>
  <c r="C2772" i="15"/>
  <c r="C2760" i="15"/>
  <c r="C2740" i="15"/>
  <c r="C2728" i="15"/>
  <c r="C2708" i="15"/>
  <c r="C2696" i="15"/>
  <c r="C2676" i="15"/>
  <c r="C2664" i="15"/>
  <c r="C2644" i="15"/>
  <c r="C2632" i="15"/>
  <c r="C2612" i="15"/>
  <c r="C2600" i="15"/>
  <c r="C2580" i="15"/>
  <c r="C2568" i="15"/>
  <c r="C2548" i="15"/>
  <c r="C2536" i="15"/>
  <c r="C2044" i="15"/>
  <c r="C1364" i="15"/>
  <c r="C1332" i="15"/>
  <c r="C1300" i="15"/>
  <c r="C1268" i="15"/>
  <c r="C1261" i="15"/>
  <c r="C1225" i="15"/>
  <c r="C1193" i="15"/>
  <c r="C1165" i="15"/>
  <c r="C1161" i="15"/>
  <c r="C1133" i="15"/>
  <c r="C1129" i="15"/>
  <c r="C1033" i="15"/>
  <c r="C1029" i="15"/>
  <c r="C1025" i="15"/>
  <c r="C1021" i="15"/>
  <c r="C969" i="15"/>
  <c r="C965" i="15"/>
  <c r="C961" i="15"/>
  <c r="C945" i="15"/>
  <c r="C937" i="15"/>
  <c r="C929" i="15"/>
  <c r="C913" i="15"/>
  <c r="C909" i="15"/>
  <c r="C905" i="15"/>
  <c r="C901" i="15"/>
  <c r="C897" i="15"/>
  <c r="C893" i="15"/>
  <c r="C889" i="15"/>
  <c r="C885" i="15"/>
  <c r="C881" i="15"/>
  <c r="C877" i="15"/>
  <c r="C873" i="15"/>
  <c r="C869" i="15"/>
  <c r="C865" i="15"/>
  <c r="C861" i="15"/>
  <c r="C857" i="15"/>
  <c r="C853" i="15"/>
  <c r="C845" i="15"/>
  <c r="C841" i="15"/>
  <c r="C837" i="15"/>
  <c r="C833" i="15"/>
  <c r="C829" i="15"/>
  <c r="C825" i="15"/>
  <c r="C821" i="15"/>
  <c r="C817" i="15"/>
  <c r="C813" i="15"/>
  <c r="C809" i="15"/>
  <c r="C805" i="15"/>
  <c r="C801" i="15"/>
  <c r="C797" i="15"/>
  <c r="C793" i="15"/>
  <c r="C789" i="15"/>
  <c r="C781" i="15"/>
  <c r="C777" i="15"/>
  <c r="C773" i="15"/>
  <c r="C769" i="15"/>
  <c r="C765" i="15"/>
  <c r="B588" i="15"/>
  <c r="C589" i="15"/>
  <c r="C1019" i="15"/>
  <c r="C1015" i="15"/>
  <c r="C1011" i="15"/>
  <c r="C1007" i="15"/>
  <c r="C1003" i="15"/>
  <c r="C983" i="15"/>
  <c r="C979" i="15"/>
  <c r="C975" i="15"/>
  <c r="C971" i="15"/>
  <c r="B745" i="15"/>
  <c r="C745" i="15"/>
  <c r="B729" i="15"/>
  <c r="C729" i="15"/>
  <c r="B721" i="15"/>
  <c r="C721" i="15"/>
  <c r="B713" i="15"/>
  <c r="C713" i="15"/>
  <c r="B705" i="15"/>
  <c r="C705" i="15"/>
  <c r="B697" i="15"/>
  <c r="C697" i="15"/>
  <c r="B673" i="15"/>
  <c r="C673" i="15"/>
  <c r="B657" i="15"/>
  <c r="C657" i="15"/>
  <c r="B649" i="15"/>
  <c r="C649" i="15"/>
  <c r="C188" i="15"/>
  <c r="B743" i="15"/>
  <c r="C743" i="15"/>
  <c r="B739" i="15"/>
  <c r="C739" i="15"/>
  <c r="B735" i="15"/>
  <c r="C735" i="15"/>
  <c r="B731" i="15"/>
  <c r="B727" i="15"/>
  <c r="C727" i="15"/>
  <c r="B723" i="15"/>
  <c r="C723" i="15"/>
  <c r="B719" i="15"/>
  <c r="C719" i="15"/>
  <c r="B715" i="15"/>
  <c r="C715" i="15"/>
  <c r="B711" i="15"/>
  <c r="C711" i="15"/>
  <c r="B707" i="15"/>
  <c r="C707" i="15"/>
  <c r="B703" i="15"/>
  <c r="C703" i="15"/>
  <c r="B699" i="15"/>
  <c r="B695" i="15"/>
  <c r="C695" i="15"/>
  <c r="B691" i="15"/>
  <c r="C691" i="15"/>
  <c r="B687" i="15"/>
  <c r="C687" i="15"/>
  <c r="B683" i="15"/>
  <c r="C683" i="15"/>
  <c r="B679" i="15"/>
  <c r="C679" i="15"/>
  <c r="B675" i="15"/>
  <c r="C675" i="15"/>
  <c r="B671" i="15"/>
  <c r="C671" i="15"/>
  <c r="B667" i="15"/>
  <c r="B663" i="15"/>
  <c r="C663" i="15"/>
  <c r="B659" i="15"/>
  <c r="C659" i="15"/>
  <c r="B655" i="15"/>
  <c r="C655" i="15"/>
  <c r="B651" i="15"/>
  <c r="C651" i="15"/>
  <c r="B647" i="15"/>
  <c r="C647" i="15"/>
  <c r="B643" i="15"/>
  <c r="C643" i="15"/>
  <c r="B639" i="15"/>
  <c r="C639" i="15"/>
  <c r="B635" i="15"/>
  <c r="C635" i="15"/>
  <c r="B631" i="15"/>
  <c r="C631" i="15"/>
  <c r="B627" i="15"/>
  <c r="C627" i="15"/>
  <c r="B623" i="15"/>
  <c r="C623" i="15"/>
  <c r="B619" i="15"/>
  <c r="C619" i="15"/>
  <c r="B615" i="15"/>
  <c r="C615" i="15"/>
  <c r="B611" i="15"/>
  <c r="C611" i="15"/>
  <c r="B607" i="15"/>
  <c r="B603" i="15"/>
  <c r="B599" i="15"/>
  <c r="B594" i="15"/>
  <c r="C595" i="15"/>
  <c r="B583" i="15"/>
  <c r="B582" i="15"/>
  <c r="C583" i="15"/>
  <c r="B577" i="15"/>
  <c r="A571" i="15"/>
  <c r="A563" i="15"/>
  <c r="A555" i="15"/>
  <c r="A547" i="15"/>
  <c r="A539" i="15"/>
  <c r="A531" i="15"/>
  <c r="A523" i="15"/>
  <c r="A515" i="15"/>
  <c r="A507" i="15"/>
  <c r="A499" i="15"/>
  <c r="A491" i="15"/>
  <c r="A483" i="15"/>
  <c r="A475" i="15"/>
  <c r="A467" i="15"/>
  <c r="A459" i="15"/>
  <c r="A451" i="15"/>
  <c r="A443" i="15"/>
  <c r="A435" i="15"/>
  <c r="A427" i="15"/>
  <c r="A419" i="15"/>
  <c r="A411" i="15"/>
  <c r="A403" i="15"/>
  <c r="A395" i="15"/>
  <c r="A387" i="15"/>
  <c r="A379" i="15"/>
  <c r="A371" i="15"/>
  <c r="A363" i="15"/>
  <c r="A355" i="15"/>
  <c r="A347" i="15"/>
  <c r="A334" i="15"/>
  <c r="A318" i="15"/>
  <c r="A302" i="15"/>
  <c r="A286" i="15"/>
  <c r="A270" i="15"/>
  <c r="B248" i="15"/>
  <c r="B249" i="15"/>
  <c r="C249" i="15"/>
  <c r="B216" i="15"/>
  <c r="B184" i="15"/>
  <c r="B131" i="15"/>
  <c r="B67" i="15"/>
  <c r="A739" i="15"/>
  <c r="A735" i="15"/>
  <c r="A731" i="15"/>
  <c r="A727" i="15"/>
  <c r="A723" i="15"/>
  <c r="A719" i="15"/>
  <c r="A715" i="15"/>
  <c r="A711" i="15"/>
  <c r="A707" i="15"/>
  <c r="A703" i="15"/>
  <c r="A699" i="15"/>
  <c r="A695" i="15"/>
  <c r="A691" i="15"/>
  <c r="A687" i="15"/>
  <c r="A683" i="15"/>
  <c r="A679" i="15"/>
  <c r="A675" i="15"/>
  <c r="A671" i="15"/>
  <c r="A667" i="15"/>
  <c r="A663" i="15"/>
  <c r="A659" i="15"/>
  <c r="A655" i="15"/>
  <c r="A651" i="15"/>
  <c r="A647" i="15"/>
  <c r="A643" i="15"/>
  <c r="A639" i="15"/>
  <c r="A635" i="15"/>
  <c r="A631" i="15"/>
  <c r="A627" i="15"/>
  <c r="A623" i="15"/>
  <c r="A619" i="15"/>
  <c r="A615" i="15"/>
  <c r="A611" i="15"/>
  <c r="A607" i="15"/>
  <c r="A603" i="15"/>
  <c r="A599" i="15"/>
  <c r="B593" i="15"/>
  <c r="B592" i="15"/>
  <c r="C593" i="15"/>
  <c r="A588" i="15"/>
  <c r="A583" i="15"/>
  <c r="B576" i="15"/>
  <c r="B568" i="15"/>
  <c r="B560" i="15"/>
  <c r="B552" i="15"/>
  <c r="B544" i="15"/>
  <c r="B543" i="15"/>
  <c r="C544" i="15"/>
  <c r="B536" i="15"/>
  <c r="B528" i="15"/>
  <c r="B520" i="15"/>
  <c r="B512" i="15"/>
  <c r="B504" i="15"/>
  <c r="B496" i="15"/>
  <c r="B488" i="15"/>
  <c r="B480" i="15"/>
  <c r="B479" i="15"/>
  <c r="C480" i="15"/>
  <c r="B472" i="15"/>
  <c r="B464" i="15"/>
  <c r="B463" i="15"/>
  <c r="C464" i="15"/>
  <c r="B456" i="15"/>
  <c r="B448" i="15"/>
  <c r="B447" i="15"/>
  <c r="C448" i="15"/>
  <c r="B440" i="15"/>
  <c r="B432" i="15"/>
  <c r="B431" i="15"/>
  <c r="C432" i="15"/>
  <c r="B424" i="15"/>
  <c r="B416" i="15"/>
  <c r="B415" i="15"/>
  <c r="C416" i="15"/>
  <c r="B408" i="15"/>
  <c r="B400" i="15"/>
  <c r="B399" i="15"/>
  <c r="C400" i="15"/>
  <c r="B392" i="15"/>
  <c r="B384" i="15"/>
  <c r="B383" i="15"/>
  <c r="C384" i="15"/>
  <c r="B376" i="15"/>
  <c r="B368" i="15"/>
  <c r="B367" i="15"/>
  <c r="C368" i="15"/>
  <c r="B360" i="15"/>
  <c r="B352" i="15"/>
  <c r="B351" i="15"/>
  <c r="C352" i="15"/>
  <c r="B344" i="15"/>
  <c r="B329" i="15"/>
  <c r="B313" i="15"/>
  <c r="B297" i="15"/>
  <c r="B281" i="15"/>
  <c r="B265" i="15"/>
  <c r="B239" i="15"/>
  <c r="B207" i="15"/>
  <c r="B175" i="15"/>
  <c r="B113" i="15"/>
  <c r="B49" i="15"/>
  <c r="B606" i="15"/>
  <c r="B605" i="15"/>
  <c r="C606" i="15"/>
  <c r="B602" i="15"/>
  <c r="B598" i="15"/>
  <c r="B597" i="15"/>
  <c r="C598" i="15"/>
  <c r="B587" i="15"/>
  <c r="A576" i="15"/>
  <c r="A568" i="15"/>
  <c r="A560" i="15"/>
  <c r="A552" i="15"/>
  <c r="A544" i="15"/>
  <c r="A536" i="15"/>
  <c r="A528" i="15"/>
  <c r="A520" i="15"/>
  <c r="A512" i="15"/>
  <c r="A504" i="15"/>
  <c r="A496" i="15"/>
  <c r="A488" i="15"/>
  <c r="A480" i="15"/>
  <c r="A472" i="15"/>
  <c r="A464" i="15"/>
  <c r="A456" i="15"/>
  <c r="A448" i="15"/>
  <c r="A440" i="15"/>
  <c r="A432" i="15"/>
  <c r="A424" i="15"/>
  <c r="A416" i="15"/>
  <c r="A408" i="15"/>
  <c r="A400" i="15"/>
  <c r="A392" i="15"/>
  <c r="A384" i="15"/>
  <c r="A376" i="15"/>
  <c r="A368" i="15"/>
  <c r="A360" i="15"/>
  <c r="A352" i="15"/>
  <c r="A344" i="15"/>
  <c r="A328" i="15"/>
  <c r="A312" i="15"/>
  <c r="A296" i="15"/>
  <c r="A280" i="15"/>
  <c r="A264" i="15"/>
  <c r="B236" i="15"/>
  <c r="B204" i="15"/>
  <c r="B203" i="15"/>
  <c r="C204" i="15"/>
  <c r="B171" i="15"/>
  <c r="B107" i="15"/>
  <c r="B43" i="15"/>
  <c r="A746" i="15"/>
  <c r="A742" i="15"/>
  <c r="A738" i="15"/>
  <c r="A734" i="15"/>
  <c r="A730" i="15"/>
  <c r="A726" i="15"/>
  <c r="A722" i="15"/>
  <c r="A718" i="15"/>
  <c r="A714" i="15"/>
  <c r="A710" i="15"/>
  <c r="A706" i="15"/>
  <c r="A702" i="15"/>
  <c r="A698" i="15"/>
  <c r="A694" i="15"/>
  <c r="A690" i="15"/>
  <c r="A686" i="15"/>
  <c r="A682" i="15"/>
  <c r="A678" i="15"/>
  <c r="A674" i="15"/>
  <c r="A670" i="15"/>
  <c r="A666" i="15"/>
  <c r="A662" i="15"/>
  <c r="A658" i="15"/>
  <c r="A654" i="15"/>
  <c r="A650" i="15"/>
  <c r="A646" i="15"/>
  <c r="A642" i="15"/>
  <c r="A638" i="15"/>
  <c r="A634" i="15"/>
  <c r="A630" i="15"/>
  <c r="A626" i="15"/>
  <c r="A622" i="15"/>
  <c r="A618" i="15"/>
  <c r="A614" i="15"/>
  <c r="A610" i="15"/>
  <c r="A606" i="15"/>
  <c r="A602" i="15"/>
  <c r="A592" i="15"/>
  <c r="A587" i="15"/>
  <c r="B581" i="15"/>
  <c r="B580" i="15"/>
  <c r="C581" i="15"/>
  <c r="B575" i="15"/>
  <c r="B567" i="15"/>
  <c r="B559" i="15"/>
  <c r="B551" i="15"/>
  <c r="B535" i="15"/>
  <c r="C536" i="15"/>
  <c r="B527" i="15"/>
  <c r="B519" i="15"/>
  <c r="B511" i="15"/>
  <c r="B503" i="15"/>
  <c r="B495" i="15"/>
  <c r="B487" i="15"/>
  <c r="B471" i="15"/>
  <c r="C472" i="15"/>
  <c r="B455" i="15"/>
  <c r="B439" i="15"/>
  <c r="B423" i="15"/>
  <c r="B407" i="15"/>
  <c r="B391" i="15"/>
  <c r="B375" i="15"/>
  <c r="B359" i="15"/>
  <c r="B343" i="15"/>
  <c r="B327" i="15"/>
  <c r="B311" i="15"/>
  <c r="B295" i="15"/>
  <c r="B279" i="15"/>
  <c r="B263" i="15"/>
  <c r="B235" i="15"/>
  <c r="B169" i="15"/>
  <c r="B105" i="15"/>
  <c r="B41" i="15"/>
  <c r="B761" i="15"/>
  <c r="C761" i="15"/>
  <c r="B757" i="15"/>
  <c r="C757" i="15"/>
  <c r="B749" i="15"/>
  <c r="C749" i="15"/>
  <c r="B741" i="15"/>
  <c r="B737" i="15"/>
  <c r="C737" i="15"/>
  <c r="B725" i="15"/>
  <c r="C725" i="15"/>
  <c r="B717" i="15"/>
  <c r="C717" i="15"/>
  <c r="B709" i="15"/>
  <c r="B693" i="15"/>
  <c r="C693" i="15"/>
  <c r="B689" i="15"/>
  <c r="C689" i="15"/>
  <c r="B685" i="15"/>
  <c r="C685" i="15"/>
  <c r="B681" i="15"/>
  <c r="C681" i="15"/>
  <c r="B677" i="15"/>
  <c r="B665" i="15"/>
  <c r="C665" i="15"/>
  <c r="B661" i="15"/>
  <c r="C661" i="15"/>
  <c r="B653" i="15"/>
  <c r="C653" i="15"/>
  <c r="B645" i="15"/>
  <c r="B641" i="15"/>
  <c r="B637" i="15"/>
  <c r="C638" i="15"/>
  <c r="B633" i="15"/>
  <c r="B629" i="15"/>
  <c r="C630" i="15"/>
  <c r="B625" i="15"/>
  <c r="B621" i="15"/>
  <c r="C622" i="15"/>
  <c r="B617" i="15"/>
  <c r="B613" i="15"/>
  <c r="B609" i="15"/>
  <c r="B601" i="15"/>
  <c r="B596" i="15"/>
  <c r="B591" i="15"/>
  <c r="B586" i="15"/>
  <c r="A575" i="15"/>
  <c r="A567" i="15"/>
  <c r="A559" i="15"/>
  <c r="A551" i="15"/>
  <c r="A543" i="15"/>
  <c r="A535" i="15"/>
  <c r="A527" i="15"/>
  <c r="A519" i="15"/>
  <c r="A511" i="15"/>
  <c r="A503" i="15"/>
  <c r="A495" i="15"/>
  <c r="A487" i="15"/>
  <c r="A479" i="15"/>
  <c r="A471" i="15"/>
  <c r="A463" i="15"/>
  <c r="A455" i="15"/>
  <c r="A447" i="15"/>
  <c r="A439" i="15"/>
  <c r="A431" i="15"/>
  <c r="A423" i="15"/>
  <c r="A415" i="15"/>
  <c r="A407" i="15"/>
  <c r="A399" i="15"/>
  <c r="A391" i="15"/>
  <c r="A383" i="15"/>
  <c r="A375" i="15"/>
  <c r="A367" i="15"/>
  <c r="A359" i="15"/>
  <c r="A351" i="15"/>
  <c r="A342" i="15"/>
  <c r="A326" i="15"/>
  <c r="A310" i="15"/>
  <c r="A294" i="15"/>
  <c r="A278" i="15"/>
  <c r="A262" i="15"/>
  <c r="B232" i="15"/>
  <c r="B200" i="15"/>
  <c r="B163" i="15"/>
  <c r="B99" i="15"/>
  <c r="B35" i="15"/>
  <c r="J1057" i="16"/>
  <c r="J1514" i="16"/>
  <c r="J1498" i="16"/>
  <c r="J1466" i="16"/>
  <c r="J1647" i="16"/>
  <c r="J1591" i="16"/>
  <c r="J1583" i="16"/>
  <c r="J1575" i="16"/>
  <c r="J1567" i="16"/>
  <c r="J1237" i="16"/>
  <c r="J1100" i="16"/>
  <c r="J1078" i="16"/>
  <c r="J1070" i="16"/>
  <c r="J1058" i="16"/>
  <c r="J1050" i="16"/>
  <c r="J1044" i="16"/>
  <c r="J1036" i="16"/>
  <c r="J1028" i="16"/>
  <c r="J1026" i="16"/>
  <c r="J1014" i="16"/>
  <c r="J1006" i="16"/>
  <c r="J998" i="16"/>
  <c r="J990" i="16"/>
  <c r="J982" i="16"/>
  <c r="J974" i="16"/>
  <c r="J966" i="16"/>
  <c r="J958" i="16"/>
  <c r="J950" i="16"/>
  <c r="J942" i="16"/>
  <c r="J934" i="16"/>
  <c r="J926" i="16"/>
  <c r="J918" i="16"/>
  <c r="C2877" i="15"/>
  <c r="C2878" i="15"/>
  <c r="C2845" i="15"/>
  <c r="C2846" i="15"/>
  <c r="C2813" i="15"/>
  <c r="C2814" i="15"/>
  <c r="C2781" i="15"/>
  <c r="C2782" i="15"/>
  <c r="C2749" i="15"/>
  <c r="C2750" i="15"/>
  <c r="C2717" i="15"/>
  <c r="C2718" i="15"/>
  <c r="C2685" i="15"/>
  <c r="C2686" i="15"/>
  <c r="C2653" i="15"/>
  <c r="C2654" i="15"/>
  <c r="C2621" i="15"/>
  <c r="C2622" i="15"/>
  <c r="C2589" i="15"/>
  <c r="C2590" i="15"/>
  <c r="C2557" i="15"/>
  <c r="C2558" i="15"/>
  <c r="C2525" i="15"/>
  <c r="C2526" i="15"/>
  <c r="C2297" i="15"/>
  <c r="C2298" i="15"/>
  <c r="C2233" i="15"/>
  <c r="C2234" i="15"/>
  <c r="C2169" i="15"/>
  <c r="C2170" i="15"/>
  <c r="C2105" i="15"/>
  <c r="C2106" i="15"/>
  <c r="J1604" i="16"/>
  <c r="J1602" i="16"/>
  <c r="J1596" i="16"/>
  <c r="J1594" i="16"/>
  <c r="J1586" i="16"/>
  <c r="J1589" i="16"/>
  <c r="J1581" i="16"/>
  <c r="J1578" i="16"/>
  <c r="J1573" i="16"/>
  <c r="J1572" i="16"/>
  <c r="J1570" i="16"/>
  <c r="J1565" i="16"/>
  <c r="J1562" i="16"/>
  <c r="J1556" i="16"/>
  <c r="J1548" i="16"/>
  <c r="J1540" i="16"/>
  <c r="J1509" i="16"/>
  <c r="J1493" i="16"/>
  <c r="J1445" i="16"/>
  <c r="J1413" i="16"/>
  <c r="J1381" i="16"/>
  <c r="J1365" i="16"/>
  <c r="J1349" i="16"/>
  <c r="J1317" i="16"/>
  <c r="J1285" i="16"/>
  <c r="J1253" i="16"/>
  <c r="C3020" i="15"/>
  <c r="C3004" i="15"/>
  <c r="C2988" i="15"/>
  <c r="C2980" i="15"/>
  <c r="C2972" i="15"/>
  <c r="C2956" i="15"/>
  <c r="C956" i="15"/>
  <c r="C957" i="15"/>
  <c r="C952" i="15"/>
  <c r="C953" i="15"/>
  <c r="C948" i="15"/>
  <c r="C949" i="15"/>
  <c r="C940" i="15"/>
  <c r="C941" i="15"/>
  <c r="C932" i="15"/>
  <c r="C933" i="15"/>
  <c r="C924" i="15"/>
  <c r="C925" i="15"/>
  <c r="C920" i="15"/>
  <c r="C921" i="15"/>
  <c r="C916" i="15"/>
  <c r="C917" i="15"/>
  <c r="C928" i="15"/>
  <c r="C912" i="15"/>
  <c r="C936" i="15"/>
  <c r="B562" i="15"/>
  <c r="C563" i="15"/>
  <c r="C2097" i="15"/>
  <c r="C2093" i="15"/>
  <c r="C2085" i="15"/>
  <c r="C2081" i="15"/>
  <c r="C2077" i="15"/>
  <c r="C2073" i="15"/>
  <c r="C2069" i="15"/>
  <c r="C2065" i="15"/>
  <c r="C2061" i="15"/>
  <c r="C2057" i="15"/>
  <c r="C2053" i="15"/>
  <c r="C2049" i="15"/>
  <c r="C2045" i="15"/>
  <c r="C2041" i="15"/>
  <c r="C2037" i="15"/>
  <c r="C2033" i="15"/>
  <c r="C2025" i="15"/>
  <c r="C2026" i="15"/>
  <c r="C2027" i="15"/>
  <c r="C2028" i="15"/>
  <c r="C2029" i="15"/>
  <c r="C2030" i="15"/>
  <c r="C2032" i="15"/>
  <c r="C2034" i="15"/>
  <c r="C2036" i="15"/>
  <c r="C2038" i="15"/>
  <c r="C2040" i="15"/>
  <c r="C2042" i="15"/>
  <c r="C2046" i="15"/>
  <c r="C2048" i="15"/>
  <c r="C2050" i="15"/>
  <c r="C2052" i="15"/>
  <c r="C2054" i="15"/>
  <c r="C2056" i="15"/>
  <c r="C2058" i="15"/>
  <c r="C2059" i="15"/>
  <c r="C2060" i="15"/>
  <c r="C2062" i="15"/>
  <c r="C2064" i="15"/>
  <c r="C2066" i="15"/>
  <c r="C2068" i="15"/>
  <c r="C2070" i="15"/>
  <c r="C2072" i="15"/>
  <c r="C2074" i="15"/>
  <c r="C2076" i="15"/>
  <c r="C2078" i="15"/>
  <c r="C2080" i="15"/>
  <c r="C2082" i="15"/>
  <c r="C2084" i="15"/>
  <c r="C2086" i="15"/>
  <c r="C2088" i="15"/>
  <c r="C2089" i="15"/>
  <c r="C2090" i="15"/>
  <c r="C2092" i="15"/>
  <c r="C2094" i="15"/>
  <c r="C2096" i="15"/>
  <c r="C2098" i="15"/>
  <c r="C2100" i="15"/>
  <c r="C2102" i="15"/>
  <c r="C2104" i="15"/>
  <c r="C2108" i="15"/>
  <c r="C2110" i="15"/>
  <c r="C2112" i="15"/>
  <c r="C2114" i="15"/>
  <c r="C2116" i="15"/>
  <c r="C2118" i="15"/>
  <c r="C2120" i="15"/>
  <c r="C2121" i="15"/>
  <c r="C2122" i="15"/>
  <c r="C2124" i="15"/>
  <c r="C2126" i="15"/>
  <c r="C2128" i="15"/>
  <c r="C2130" i="15"/>
  <c r="C2132" i="15"/>
  <c r="C2134" i="15"/>
  <c r="C2136" i="15"/>
  <c r="C2138" i="15"/>
  <c r="C2140" i="15"/>
  <c r="C2142" i="15"/>
  <c r="C2144" i="15"/>
  <c r="C2146" i="15"/>
  <c r="C2148" i="15"/>
  <c r="C2150" i="15"/>
  <c r="C2152" i="15"/>
  <c r="C2153" i="15"/>
  <c r="C2154" i="15"/>
  <c r="C2156" i="15"/>
  <c r="C2158" i="15"/>
  <c r="C2160" i="15"/>
  <c r="C2162" i="15"/>
  <c r="C2164" i="15"/>
  <c r="C2166" i="15"/>
  <c r="C2168" i="15"/>
  <c r="C2172" i="15"/>
  <c r="C2174" i="15"/>
  <c r="C2176" i="15"/>
  <c r="C2178" i="15"/>
  <c r="C2180" i="15"/>
  <c r="C2182" i="15"/>
  <c r="C2184" i="15"/>
  <c r="C2185" i="15"/>
  <c r="C2186" i="15"/>
  <c r="C2188" i="15"/>
  <c r="C2190" i="15"/>
  <c r="C2192" i="15"/>
  <c r="C2194" i="15"/>
  <c r="C2196" i="15"/>
  <c r="C2198" i="15"/>
  <c r="C2200" i="15"/>
  <c r="C2202" i="15"/>
  <c r="C2204" i="15"/>
  <c r="C2206" i="15"/>
  <c r="C2208" i="15"/>
  <c r="C2210" i="15"/>
  <c r="C2212" i="15"/>
  <c r="C2214" i="15"/>
  <c r="C2216" i="15"/>
  <c r="C2217" i="15"/>
  <c r="C2218" i="15"/>
  <c r="C2220" i="15"/>
  <c r="C2222" i="15"/>
  <c r="C2224" i="15"/>
  <c r="C2226" i="15"/>
  <c r="C2228" i="15"/>
  <c r="C2230" i="15"/>
  <c r="C2232" i="15"/>
  <c r="C2236" i="15"/>
  <c r="C2238" i="15"/>
  <c r="C2240" i="15"/>
  <c r="C2242" i="15"/>
  <c r="C2244" i="15"/>
  <c r="C2246" i="15"/>
  <c r="C2248" i="15"/>
  <c r="C2249" i="15"/>
  <c r="C2250" i="15"/>
  <c r="C2252" i="15"/>
  <c r="C2254" i="15"/>
  <c r="C2256" i="15"/>
  <c r="C2258" i="15"/>
  <c r="C2260" i="15"/>
  <c r="C2262" i="15"/>
  <c r="C2264" i="15"/>
  <c r="C2266" i="15"/>
  <c r="C2268" i="15"/>
  <c r="C2270" i="15"/>
  <c r="C2272" i="15"/>
  <c r="C2274" i="15"/>
  <c r="C2276" i="15"/>
  <c r="C2278" i="15"/>
  <c r="C2280" i="15"/>
  <c r="C2281" i="15"/>
  <c r="C2282" i="15"/>
  <c r="C2284" i="15"/>
  <c r="C2286" i="15"/>
  <c r="C2288" i="15"/>
  <c r="C2290" i="15"/>
  <c r="C2292" i="15"/>
  <c r="C2294" i="15"/>
  <c r="C2296" i="15"/>
  <c r="C2300" i="15"/>
  <c r="C2302" i="15"/>
  <c r="C2304" i="15"/>
  <c r="C2306" i="15"/>
  <c r="C2308" i="15"/>
  <c r="C2310" i="15"/>
  <c r="C2312" i="15"/>
  <c r="C2313" i="15"/>
  <c r="C2314" i="15"/>
  <c r="C2316" i="15"/>
  <c r="C2318" i="15"/>
  <c r="C2320" i="15"/>
  <c r="C2322" i="15"/>
  <c r="C2324" i="15"/>
  <c r="C2326" i="15"/>
  <c r="C2328" i="15"/>
  <c r="C2330" i="15"/>
  <c r="C2332" i="15"/>
  <c r="C2334" i="15"/>
  <c r="C2336" i="15"/>
  <c r="C2338" i="15"/>
  <c r="C2340" i="15"/>
  <c r="C2342" i="15"/>
  <c r="C2343" i="15"/>
  <c r="C2344" i="15"/>
  <c r="C2346" i="15"/>
  <c r="C2348" i="15"/>
  <c r="C2350" i="15"/>
  <c r="C2352" i="15"/>
  <c r="C2354" i="15"/>
  <c r="C2356" i="15"/>
  <c r="C2358" i="15"/>
  <c r="C2362" i="15"/>
  <c r="C2364" i="15"/>
  <c r="C2366" i="15"/>
  <c r="C2368" i="15"/>
  <c r="C2370" i="15"/>
  <c r="C2372" i="15"/>
  <c r="C2374" i="15"/>
  <c r="C2375" i="15"/>
  <c r="C2376" i="15"/>
  <c r="C2378" i="15"/>
  <c r="C2380" i="15"/>
  <c r="C2381" i="15"/>
  <c r="C2382" i="15"/>
  <c r="C2384" i="15"/>
  <c r="C2386" i="15"/>
  <c r="C2388" i="15"/>
  <c r="C2390" i="15"/>
  <c r="C2392" i="15"/>
  <c r="C2393" i="15"/>
  <c r="C2394" i="15"/>
  <c r="C2396" i="15"/>
  <c r="C2397" i="15"/>
  <c r="C2398" i="15"/>
  <c r="C2400" i="15"/>
  <c r="C2402" i="15"/>
  <c r="C2404" i="15"/>
  <c r="C2406" i="15"/>
  <c r="C2408" i="15"/>
  <c r="C2409" i="15"/>
  <c r="C2410" i="15"/>
  <c r="C2412" i="15"/>
  <c r="C2413" i="15"/>
  <c r="C2414" i="15"/>
  <c r="C2416" i="15"/>
  <c r="C2418" i="15"/>
  <c r="C2420" i="15"/>
  <c r="C2422" i="15"/>
  <c r="C2424" i="15"/>
  <c r="C2426" i="15"/>
  <c r="C2428" i="15"/>
  <c r="C2430" i="15"/>
  <c r="C2432" i="15"/>
  <c r="C2434" i="15"/>
  <c r="C2436" i="15"/>
  <c r="C2438" i="15"/>
  <c r="C2440" i="15"/>
  <c r="C2442" i="15"/>
  <c r="C2444" i="15"/>
  <c r="C2446" i="15"/>
  <c r="C2448" i="15"/>
  <c r="C2450" i="15"/>
  <c r="C2452" i="15"/>
  <c r="C2454" i="15"/>
  <c r="C2456" i="15"/>
  <c r="C2458" i="15"/>
  <c r="C2460" i="15"/>
  <c r="C2462" i="15"/>
  <c r="C2464" i="15"/>
  <c r="C2466" i="15"/>
  <c r="C2468" i="15"/>
  <c r="C2470" i="15"/>
  <c r="C2472" i="15"/>
  <c r="C2474" i="15"/>
  <c r="C2476" i="15"/>
  <c r="C2478" i="15"/>
  <c r="C2480" i="15"/>
  <c r="C2482" i="15"/>
  <c r="C2484" i="15"/>
  <c r="C2486" i="15"/>
  <c r="C2488" i="15"/>
  <c r="C2490" i="15"/>
  <c r="C2492" i="15"/>
  <c r="C2494" i="15"/>
  <c r="C2496" i="15"/>
  <c r="C2498" i="15"/>
  <c r="C2500" i="15"/>
  <c r="C2502" i="15"/>
  <c r="C2504" i="15"/>
  <c r="C2506" i="15"/>
  <c r="C2508" i="15"/>
  <c r="C2510" i="15"/>
  <c r="C2512" i="15"/>
  <c r="C2514" i="15"/>
  <c r="C2516" i="15"/>
  <c r="C2518" i="15"/>
  <c r="C2520" i="15"/>
  <c r="C2521" i="15"/>
  <c r="C2522" i="15"/>
  <c r="C2524" i="15"/>
  <c r="C2528" i="15"/>
  <c r="C2529" i="15"/>
  <c r="C2021" i="15"/>
  <c r="C2017" i="15"/>
  <c r="C2005" i="15"/>
  <c r="C2001" i="15"/>
  <c r="C2002" i="15"/>
  <c r="C1997" i="15"/>
  <c r="C1989" i="15"/>
  <c r="C1981" i="15"/>
  <c r="C1977" i="15"/>
  <c r="C1973" i="15"/>
  <c r="C1969" i="15"/>
  <c r="C1965" i="15"/>
  <c r="C1957" i="15"/>
  <c r="C1949" i="15"/>
  <c r="C1945" i="15"/>
  <c r="C1941" i="15"/>
  <c r="C1937" i="15"/>
  <c r="C1938" i="15"/>
  <c r="C1933" i="15"/>
  <c r="C1925" i="15"/>
  <c r="C1917" i="15"/>
  <c r="C1913" i="15"/>
  <c r="C1910" i="15"/>
  <c r="C1912" i="15"/>
  <c r="C1914" i="15"/>
  <c r="C1916" i="15"/>
  <c r="C1918" i="15"/>
  <c r="C1920" i="15"/>
  <c r="C1921" i="15"/>
  <c r="C1922" i="15"/>
  <c r="C1924" i="15"/>
  <c r="C1926" i="15"/>
  <c r="C1928" i="15"/>
  <c r="C1929" i="15"/>
  <c r="C1930" i="15"/>
  <c r="C1932" i="15"/>
  <c r="C1934" i="15"/>
  <c r="C1936" i="15"/>
  <c r="C1940" i="15"/>
  <c r="C1942" i="15"/>
  <c r="C1944" i="15"/>
  <c r="C1946" i="15"/>
  <c r="C1948" i="15"/>
  <c r="C1950" i="15"/>
  <c r="C1952" i="15"/>
  <c r="C1953" i="15"/>
  <c r="C1954" i="15"/>
  <c r="C1956" i="15"/>
  <c r="C1958" i="15"/>
  <c r="C1960" i="15"/>
  <c r="C1961" i="15"/>
  <c r="C1962" i="15"/>
  <c r="C1964" i="15"/>
  <c r="C1966" i="15"/>
  <c r="C1968" i="15"/>
  <c r="C1970" i="15"/>
  <c r="C1972" i="15"/>
  <c r="C1974" i="15"/>
  <c r="C1976" i="15"/>
  <c r="C1978" i="15"/>
  <c r="C1980" i="15"/>
  <c r="C1982" i="15"/>
  <c r="C1984" i="15"/>
  <c r="C1985" i="15"/>
  <c r="C1986" i="15"/>
  <c r="C1988" i="15"/>
  <c r="C1990" i="15"/>
  <c r="C1992" i="15"/>
  <c r="C1993" i="15"/>
  <c r="C1994" i="15"/>
  <c r="C1996" i="15"/>
  <c r="C1998" i="15"/>
  <c r="C2000" i="15"/>
  <c r="C2004" i="15"/>
  <c r="C2006" i="15"/>
  <c r="C2008" i="15"/>
  <c r="C2009" i="15"/>
  <c r="C2010" i="15"/>
  <c r="C2012" i="15"/>
  <c r="C2013" i="15"/>
  <c r="C2014" i="15"/>
  <c r="C2016" i="15"/>
  <c r="C2018" i="15"/>
  <c r="C2020" i="15"/>
  <c r="C2022" i="15"/>
  <c r="C2024" i="15"/>
  <c r="C1909" i="15"/>
  <c r="C1905" i="15"/>
  <c r="C1901" i="15"/>
  <c r="C1893" i="15"/>
  <c r="C1885" i="15"/>
  <c r="C1881" i="15"/>
  <c r="C1877" i="15"/>
  <c r="C1873" i="15"/>
  <c r="C1869" i="15"/>
  <c r="C1870" i="15"/>
  <c r="C1872" i="15"/>
  <c r="C1876" i="15"/>
  <c r="C1878" i="15"/>
  <c r="C1880" i="15"/>
  <c r="C1882" i="15"/>
  <c r="C1884" i="15"/>
  <c r="C1886" i="15"/>
  <c r="C1888" i="15"/>
  <c r="C1889" i="15"/>
  <c r="C1890" i="15"/>
  <c r="C1892" i="15"/>
  <c r="C1894" i="15"/>
  <c r="C1896" i="15"/>
  <c r="C1897" i="15"/>
  <c r="C1898" i="15"/>
  <c r="C1900" i="15"/>
  <c r="C1902" i="15"/>
  <c r="C1904" i="15"/>
  <c r="C1906" i="15"/>
  <c r="C1908" i="15"/>
  <c r="C1861" i="15"/>
  <c r="C1853" i="15"/>
  <c r="C1849" i="15"/>
  <c r="C1845" i="15"/>
  <c r="C1841" i="15"/>
  <c r="C1837" i="15"/>
  <c r="C1829" i="15"/>
  <c r="C1821" i="15"/>
  <c r="C1817" i="15"/>
  <c r="C1813" i="15"/>
  <c r="C1809" i="15"/>
  <c r="C1810" i="15"/>
  <c r="C1805" i="15"/>
  <c r="C1797" i="15"/>
  <c r="C1789" i="15"/>
  <c r="C1785" i="15"/>
  <c r="C1781" i="15"/>
  <c r="C1777" i="15"/>
  <c r="C1773" i="15"/>
  <c r="C1765" i="15"/>
  <c r="C1761" i="15"/>
  <c r="C1757" i="15"/>
  <c r="C1749" i="15"/>
  <c r="C1734" i="15"/>
  <c r="C1736" i="15"/>
  <c r="C1737" i="15"/>
  <c r="C1738" i="15"/>
  <c r="C1740" i="15"/>
  <c r="C1741" i="15"/>
  <c r="C1742" i="15"/>
  <c r="C1744" i="15"/>
  <c r="C1745" i="15"/>
  <c r="C1746" i="15"/>
  <c r="C1748" i="15"/>
  <c r="C1750" i="15"/>
  <c r="C1752" i="15"/>
  <c r="C1753" i="15"/>
  <c r="C1754" i="15"/>
  <c r="C1756" i="15"/>
  <c r="C1758" i="15"/>
  <c r="C1760" i="15"/>
  <c r="C1762" i="15"/>
  <c r="C1764" i="15"/>
  <c r="C1766" i="15"/>
  <c r="C1768" i="15"/>
  <c r="C1769" i="15"/>
  <c r="C1770" i="15"/>
  <c r="C1772" i="15"/>
  <c r="C1774" i="15"/>
  <c r="C1776" i="15"/>
  <c r="C1778" i="15"/>
  <c r="C1780" i="15"/>
  <c r="C1782" i="15"/>
  <c r="C1784" i="15"/>
  <c r="C1786" i="15"/>
  <c r="C1788" i="15"/>
  <c r="C1790" i="15"/>
  <c r="C1792" i="15"/>
  <c r="C1793" i="15"/>
  <c r="C1794" i="15"/>
  <c r="C1796" i="15"/>
  <c r="C1798" i="15"/>
  <c r="C1800" i="15"/>
  <c r="C1801" i="15"/>
  <c r="C1802" i="15"/>
  <c r="C1804" i="15"/>
  <c r="C1806" i="15"/>
  <c r="C1808" i="15"/>
  <c r="C1812" i="15"/>
  <c r="C1814" i="15"/>
  <c r="C1816" i="15"/>
  <c r="C1818" i="15"/>
  <c r="C1820" i="15"/>
  <c r="C1822" i="15"/>
  <c r="C1824" i="15"/>
  <c r="C1825" i="15"/>
  <c r="C1826" i="15"/>
  <c r="C1828" i="15"/>
  <c r="C1830" i="15"/>
  <c r="C1832" i="15"/>
  <c r="C1833" i="15"/>
  <c r="C1834" i="15"/>
  <c r="C1836" i="15"/>
  <c r="C1838" i="15"/>
  <c r="C1840" i="15"/>
  <c r="C1842" i="15"/>
  <c r="C1844" i="15"/>
  <c r="C1846" i="15"/>
  <c r="C1848" i="15"/>
  <c r="C1850" i="15"/>
  <c r="C1852" i="15"/>
  <c r="C1854" i="15"/>
  <c r="C1856" i="15"/>
  <c r="C1857" i="15"/>
  <c r="C1858" i="15"/>
  <c r="C1860" i="15"/>
  <c r="C1862" i="15"/>
  <c r="C1864" i="15"/>
  <c r="C1865" i="15"/>
  <c r="C1866" i="15"/>
  <c r="C1868" i="15"/>
  <c r="C1733" i="15"/>
  <c r="C1729" i="15"/>
  <c r="C1725" i="15"/>
  <c r="C1721" i="15"/>
  <c r="C1717" i="15"/>
  <c r="C1702" i="15"/>
  <c r="C1704" i="15"/>
  <c r="C1705" i="15"/>
  <c r="C1706" i="15"/>
  <c r="C1708" i="15"/>
  <c r="C1709" i="15"/>
  <c r="C1710" i="15"/>
  <c r="C1712" i="15"/>
  <c r="C1713" i="15"/>
  <c r="C1714" i="15"/>
  <c r="C1716" i="15"/>
  <c r="C1718" i="15"/>
  <c r="C1720" i="15"/>
  <c r="C1724" i="15"/>
  <c r="C1726" i="15"/>
  <c r="C1728" i="15"/>
  <c r="C1730" i="15"/>
  <c r="C1732" i="15"/>
  <c r="C1701" i="15"/>
  <c r="C1697" i="15"/>
  <c r="C1693" i="15"/>
  <c r="C1685" i="15"/>
  <c r="C1681" i="15"/>
  <c r="C1677" i="15"/>
  <c r="C1654" i="15"/>
  <c r="C1656" i="15"/>
  <c r="C1657" i="15"/>
  <c r="C1658" i="15"/>
  <c r="C1660" i="15"/>
  <c r="C1661" i="15"/>
  <c r="C1662" i="15"/>
  <c r="C1664" i="15"/>
  <c r="C1665" i="15"/>
  <c r="C1666" i="15"/>
  <c r="C1668" i="15"/>
  <c r="C1669" i="15"/>
  <c r="C1670" i="15"/>
  <c r="C1672" i="15"/>
  <c r="C1673" i="15"/>
  <c r="C1674" i="15"/>
  <c r="C1676" i="15"/>
  <c r="C1678" i="15"/>
  <c r="C1680" i="15"/>
  <c r="C1682" i="15"/>
  <c r="C1684" i="15"/>
  <c r="C1686" i="15"/>
  <c r="C1688" i="15"/>
  <c r="C1689" i="15"/>
  <c r="C1690" i="15"/>
  <c r="C1692" i="15"/>
  <c r="C1694" i="15"/>
  <c r="C1696" i="15"/>
  <c r="C1698" i="15"/>
  <c r="C1700" i="15"/>
  <c r="C1653" i="15"/>
  <c r="C1649" i="15"/>
  <c r="C1645" i="15"/>
  <c r="C1637" i="15"/>
  <c r="C1633" i="15"/>
  <c r="C1629" i="15"/>
  <c r="C1621" i="15"/>
  <c r="C1617" i="15"/>
  <c r="C1613" i="15"/>
  <c r="C1609" i="15"/>
  <c r="C1605" i="15"/>
  <c r="C1601" i="15"/>
  <c r="C1597" i="15"/>
  <c r="C1593" i="15"/>
  <c r="C1589" i="15"/>
  <c r="C1585" i="15"/>
  <c r="C1581" i="15"/>
  <c r="C1577" i="15"/>
  <c r="C1573" i="15"/>
  <c r="C1566" i="15"/>
  <c r="C1568" i="15"/>
  <c r="C1569" i="15"/>
  <c r="C1570" i="15"/>
  <c r="C1572" i="15"/>
  <c r="C1574" i="15"/>
  <c r="C1576" i="15"/>
  <c r="C1578" i="15"/>
  <c r="C1580" i="15"/>
  <c r="C1582" i="15"/>
  <c r="C1584" i="15"/>
  <c r="C1586" i="15"/>
  <c r="C1588" i="15"/>
  <c r="C1590" i="15"/>
  <c r="C1592" i="15"/>
  <c r="C1596" i="15"/>
  <c r="C1598" i="15"/>
  <c r="C1600" i="15"/>
  <c r="C1602" i="15"/>
  <c r="C1604" i="15"/>
  <c r="C1606" i="15"/>
  <c r="C1608" i="15"/>
  <c r="C1612" i="15"/>
  <c r="C1614" i="15"/>
  <c r="C1616" i="15"/>
  <c r="C1618" i="15"/>
  <c r="C1620" i="15"/>
  <c r="C1622" i="15"/>
  <c r="C1624" i="15"/>
  <c r="C1625" i="15"/>
  <c r="C1626" i="15"/>
  <c r="C1628" i="15"/>
  <c r="C1630" i="15"/>
  <c r="C1632" i="15"/>
  <c r="C1634" i="15"/>
  <c r="C1636" i="15"/>
  <c r="C1638" i="15"/>
  <c r="C1640" i="15"/>
  <c r="C1641" i="15"/>
  <c r="C1642" i="15"/>
  <c r="C1644" i="15"/>
  <c r="C1646" i="15"/>
  <c r="C1648" i="15"/>
  <c r="C1650" i="15"/>
  <c r="C1652" i="15"/>
  <c r="C1565" i="15"/>
  <c r="C1561" i="15"/>
  <c r="C1557" i="15"/>
  <c r="C1553" i="15"/>
  <c r="C1549" i="15"/>
  <c r="C1545" i="15"/>
  <c r="C1541" i="15"/>
  <c r="C1522" i="15"/>
  <c r="C1524" i="15"/>
  <c r="C1525" i="15"/>
  <c r="C1526" i="15"/>
  <c r="C1528" i="15"/>
  <c r="C1529" i="15"/>
  <c r="C1530" i="15"/>
  <c r="C1532" i="15"/>
  <c r="C1533" i="15"/>
  <c r="C1534" i="15"/>
  <c r="C1536" i="15"/>
  <c r="C1537" i="15"/>
  <c r="C1538" i="15"/>
  <c r="C1540" i="15"/>
  <c r="C1542" i="15"/>
  <c r="C1544" i="15"/>
  <c r="C1546" i="15"/>
  <c r="C1548" i="15"/>
  <c r="C1550" i="15"/>
  <c r="C1552" i="15"/>
  <c r="C1554" i="15"/>
  <c r="C1556" i="15"/>
  <c r="C1558" i="15"/>
  <c r="C1560" i="15"/>
  <c r="C1562" i="15"/>
  <c r="C1564" i="15"/>
  <c r="C1521" i="15"/>
  <c r="C1517" i="15"/>
  <c r="C1513" i="15"/>
  <c r="C1509" i="15"/>
  <c r="C1482" i="15"/>
  <c r="C1484" i="15"/>
  <c r="C1485" i="15"/>
  <c r="C1486" i="15"/>
  <c r="C1488" i="15"/>
  <c r="C1489" i="15"/>
  <c r="C1490" i="15"/>
  <c r="C1492" i="15"/>
  <c r="C1493" i="15"/>
  <c r="C1494" i="15"/>
  <c r="C1496" i="15"/>
  <c r="C1497" i="15"/>
  <c r="C1498" i="15"/>
  <c r="C1500" i="15"/>
  <c r="C1501" i="15"/>
  <c r="C1502" i="15"/>
  <c r="C1504" i="15"/>
  <c r="C1505" i="15"/>
  <c r="C1506" i="15"/>
  <c r="C1508" i="15"/>
  <c r="C1510" i="15"/>
  <c r="C1512" i="15"/>
  <c r="C1514" i="15"/>
  <c r="C1516" i="15"/>
  <c r="C1518" i="15"/>
  <c r="C1520" i="15"/>
  <c r="C1481" i="15"/>
  <c r="C1454" i="15"/>
  <c r="C1456" i="15"/>
  <c r="C1457" i="15"/>
  <c r="C1458" i="15"/>
  <c r="C1460" i="15"/>
  <c r="C1461" i="15"/>
  <c r="C1462" i="15"/>
  <c r="C1464" i="15"/>
  <c r="C1465" i="15"/>
  <c r="C1466" i="15"/>
  <c r="C1468" i="15"/>
  <c r="C1469" i="15"/>
  <c r="C1470" i="15"/>
  <c r="C1472" i="15"/>
  <c r="C1473" i="15"/>
  <c r="C1474" i="15"/>
  <c r="C1476" i="15"/>
  <c r="C1477" i="15"/>
  <c r="C1478" i="15"/>
  <c r="C1480" i="15"/>
  <c r="C1453" i="15"/>
  <c r="C1452" i="15"/>
  <c r="C1449" i="15"/>
  <c r="C1445" i="15"/>
  <c r="C1441" i="15"/>
  <c r="C1437" i="15"/>
  <c r="C1433" i="15"/>
  <c r="C1429" i="15"/>
  <c r="C1425" i="15"/>
  <c r="C1421" i="15"/>
  <c r="C1394" i="15"/>
  <c r="C1396" i="15"/>
  <c r="C1397" i="15"/>
  <c r="C1398" i="15"/>
  <c r="C1400" i="15"/>
  <c r="C1401" i="15"/>
  <c r="C1402" i="15"/>
  <c r="C1404" i="15"/>
  <c r="C1405" i="15"/>
  <c r="C1406" i="15"/>
  <c r="C1408" i="15"/>
  <c r="C1409" i="15"/>
  <c r="C1410" i="15"/>
  <c r="C1412" i="15"/>
  <c r="C1413" i="15"/>
  <c r="C1414" i="15"/>
  <c r="C1416" i="15"/>
  <c r="C1417" i="15"/>
  <c r="C1418" i="15"/>
  <c r="C1420" i="15"/>
  <c r="C1422" i="15"/>
  <c r="C1424" i="15"/>
  <c r="C1426" i="15"/>
  <c r="C1428" i="15"/>
  <c r="C1430" i="15"/>
  <c r="C1432" i="15"/>
  <c r="C1434" i="15"/>
  <c r="C1436" i="15"/>
  <c r="C1438" i="15"/>
  <c r="C1440" i="15"/>
  <c r="C1442" i="15"/>
  <c r="C1444" i="15"/>
  <c r="C1446" i="15"/>
  <c r="C1448" i="15"/>
  <c r="C1450" i="15"/>
  <c r="C1393" i="15"/>
  <c r="C1384" i="15"/>
  <c r="C1385" i="15"/>
  <c r="C1386" i="15"/>
  <c r="C1388" i="15"/>
  <c r="C1389" i="15"/>
  <c r="C1390" i="15"/>
  <c r="C1392" i="15"/>
  <c r="C1381" i="15"/>
  <c r="C1377" i="15"/>
  <c r="C1373" i="15"/>
  <c r="C1369" i="15"/>
  <c r="C1365" i="15"/>
  <c r="C1361" i="15"/>
  <c r="C1360" i="15"/>
  <c r="C1362" i="15"/>
  <c r="C1366" i="15"/>
  <c r="C1368" i="15"/>
  <c r="C1370" i="15"/>
  <c r="C1372" i="15"/>
  <c r="C1374" i="15"/>
  <c r="C1376" i="15"/>
  <c r="C1380" i="15"/>
  <c r="C1382" i="15"/>
  <c r="C1357" i="15"/>
  <c r="C1353" i="15"/>
  <c r="C1349" i="15"/>
  <c r="C1345" i="15"/>
  <c r="C1341" i="15"/>
  <c r="C1337" i="15"/>
  <c r="C1333" i="15"/>
  <c r="C1329" i="15"/>
  <c r="C1310" i="15"/>
  <c r="C1312" i="15"/>
  <c r="C1313" i="15"/>
  <c r="C1316" i="15"/>
  <c r="C1317" i="15"/>
  <c r="C1318" i="15"/>
  <c r="C1320" i="15"/>
  <c r="C1321" i="15"/>
  <c r="C1322" i="15"/>
  <c r="C1324" i="15"/>
  <c r="C1325" i="15"/>
  <c r="C1326" i="15"/>
  <c r="C1328" i="15"/>
  <c r="C1330" i="15"/>
  <c r="C1334" i="15"/>
  <c r="C1336" i="15"/>
  <c r="C1338" i="15"/>
  <c r="C1340" i="15"/>
  <c r="C1342" i="15"/>
  <c r="C1344" i="15"/>
  <c r="C1348" i="15"/>
  <c r="C1350" i="15"/>
  <c r="C1352" i="15"/>
  <c r="C1354" i="15"/>
  <c r="C1356" i="15"/>
  <c r="C1358" i="15"/>
  <c r="C1293" i="15"/>
  <c r="B530" i="15"/>
  <c r="C531" i="15"/>
  <c r="B522" i="15"/>
  <c r="C523" i="15"/>
  <c r="B490" i="15"/>
  <c r="C491" i="15"/>
  <c r="B466" i="15"/>
  <c r="C467" i="15"/>
  <c r="B402" i="15"/>
  <c r="C403" i="15"/>
  <c r="B362" i="15"/>
  <c r="C363" i="15"/>
  <c r="C484" i="15"/>
  <c r="C444" i="15"/>
  <c r="C412" i="15"/>
  <c r="C380" i="15"/>
  <c r="C348" i="15"/>
  <c r="C476" i="15"/>
  <c r="C468" i="15"/>
  <c r="C436" i="15"/>
  <c r="C404" i="15"/>
  <c r="C372" i="15"/>
  <c r="B502" i="15"/>
  <c r="C503" i="15"/>
  <c r="B438" i="15"/>
  <c r="C439" i="15"/>
  <c r="C1309" i="15"/>
  <c r="C1305" i="15"/>
  <c r="C1301" i="15"/>
  <c r="C1297" i="15"/>
  <c r="C1289" i="15"/>
  <c r="C1285" i="15"/>
  <c r="C1281" i="15"/>
  <c r="C1277" i="15"/>
  <c r="C1273" i="15"/>
  <c r="C1269" i="15"/>
  <c r="C1265" i="15"/>
  <c r="C1257" i="15"/>
  <c r="C1253" i="15"/>
  <c r="C1249" i="15"/>
  <c r="C1245" i="15"/>
  <c r="C1241" i="15"/>
  <c r="C1237" i="15"/>
  <c r="C1233" i="15"/>
  <c r="C1229" i="15"/>
  <c r="C1221" i="15"/>
  <c r="C1217" i="15"/>
  <c r="C1213" i="15"/>
  <c r="C1209" i="15"/>
  <c r="C1205" i="15"/>
  <c r="C1201" i="15"/>
  <c r="C1189" i="15"/>
  <c r="C1185" i="15"/>
  <c r="C1181" i="15"/>
  <c r="C1177" i="15"/>
  <c r="C1173" i="15"/>
  <c r="C1169" i="15"/>
  <c r="C1157" i="15"/>
  <c r="C1153" i="15"/>
  <c r="C1149" i="15"/>
  <c r="C1145" i="15"/>
  <c r="C1141" i="15"/>
  <c r="C1137" i="15"/>
  <c r="C1125" i="15"/>
  <c r="C1121" i="15"/>
  <c r="C1117" i="15"/>
  <c r="C1113" i="15"/>
  <c r="C1109" i="15"/>
  <c r="C1105" i="15"/>
  <c r="C1101" i="15"/>
  <c r="C1097" i="15"/>
  <c r="C1093" i="15"/>
  <c r="C1089" i="15"/>
  <c r="C1085" i="15"/>
  <c r="C1081" i="15"/>
  <c r="C1077" i="15"/>
  <c r="C1073" i="15"/>
  <c r="C1069" i="15"/>
  <c r="C1065" i="15"/>
  <c r="C1061" i="15"/>
  <c r="C1057" i="15"/>
  <c r="C1053" i="15"/>
  <c r="C1049" i="15"/>
  <c r="C1045" i="15"/>
  <c r="C1041" i="15"/>
  <c r="C1037" i="15"/>
  <c r="C1017" i="15"/>
  <c r="C1013" i="15"/>
  <c r="C1009" i="15"/>
  <c r="C1005" i="15"/>
  <c r="C1001" i="15"/>
  <c r="C997" i="15"/>
  <c r="C993" i="15"/>
  <c r="C989" i="15"/>
  <c r="C985" i="15"/>
  <c r="C981" i="15"/>
  <c r="C977" i="15"/>
  <c r="C973" i="15"/>
  <c r="C641" i="15"/>
  <c r="C637" i="15"/>
  <c r="C633" i="15"/>
  <c r="C629" i="15"/>
  <c r="C625" i="15"/>
  <c r="C621" i="15"/>
  <c r="C617" i="15"/>
  <c r="C609" i="15"/>
  <c r="C605" i="15"/>
  <c r="C601" i="15"/>
  <c r="C591" i="15"/>
  <c r="C460" i="15"/>
  <c r="C428" i="15"/>
  <c r="C396" i="15"/>
  <c r="C364" i="15"/>
  <c r="C585" i="15"/>
  <c r="B578" i="15"/>
  <c r="C579" i="15"/>
  <c r="B574" i="15"/>
  <c r="C575" i="15"/>
  <c r="B570" i="15"/>
  <c r="C571" i="15"/>
  <c r="B566" i="15"/>
  <c r="B558" i="15"/>
  <c r="B554" i="15"/>
  <c r="C555" i="15"/>
  <c r="B550" i="15"/>
  <c r="C551" i="15"/>
  <c r="B546" i="15"/>
  <c r="C547" i="15"/>
  <c r="B542" i="15"/>
  <c r="C543" i="15"/>
  <c r="B538" i="15"/>
  <c r="C539" i="15"/>
  <c r="B534" i="15"/>
  <c r="B526" i="15"/>
  <c r="B518" i="15"/>
  <c r="B517" i="15"/>
  <c r="C518" i="15"/>
  <c r="B514" i="15"/>
  <c r="C515" i="15"/>
  <c r="B510" i="15"/>
  <c r="B506" i="15"/>
  <c r="B505" i="15"/>
  <c r="C506" i="15"/>
  <c r="B498" i="15"/>
  <c r="C499" i="15"/>
  <c r="B494" i="15"/>
  <c r="C495" i="15"/>
  <c r="B486" i="15"/>
  <c r="C487" i="15"/>
  <c r="B482" i="15"/>
  <c r="C483" i="15"/>
  <c r="B478" i="15"/>
  <c r="C479" i="15"/>
  <c r="B474" i="15"/>
  <c r="C475" i="15"/>
  <c r="B470" i="15"/>
  <c r="B462" i="15"/>
  <c r="B458" i="15"/>
  <c r="C459" i="15"/>
  <c r="B454" i="15"/>
  <c r="B453" i="15"/>
  <c r="C454" i="15"/>
  <c r="B450" i="15"/>
  <c r="B449" i="15"/>
  <c r="C450" i="15"/>
  <c r="B446" i="15"/>
  <c r="C447" i="15"/>
  <c r="B442" i="15"/>
  <c r="C443" i="15"/>
  <c r="B434" i="15"/>
  <c r="C435" i="15"/>
  <c r="B430" i="15"/>
  <c r="B426" i="15"/>
  <c r="C427" i="15"/>
  <c r="B422" i="15"/>
  <c r="C423" i="15"/>
  <c r="B418" i="15"/>
  <c r="C419" i="15"/>
  <c r="B414" i="15"/>
  <c r="C415" i="15"/>
  <c r="B410" i="15"/>
  <c r="C411" i="15"/>
  <c r="B406" i="15"/>
  <c r="B398" i="15"/>
  <c r="B394" i="15"/>
  <c r="C395" i="15"/>
  <c r="B390" i="15"/>
  <c r="C391" i="15"/>
  <c r="B386" i="15"/>
  <c r="B385" i="15"/>
  <c r="C386" i="15"/>
  <c r="B382" i="15"/>
  <c r="C383" i="15"/>
  <c r="B378" i="15"/>
  <c r="C379" i="15"/>
  <c r="B374" i="15"/>
  <c r="C375" i="15"/>
  <c r="B370" i="15"/>
  <c r="C371" i="15"/>
  <c r="B366" i="15"/>
  <c r="B358" i="15"/>
  <c r="C359" i="15"/>
  <c r="B354" i="15"/>
  <c r="C355" i="15"/>
  <c r="B350" i="15"/>
  <c r="C351" i="15"/>
  <c r="B346" i="15"/>
  <c r="C347" i="15"/>
  <c r="B341" i="15"/>
  <c r="B333" i="15"/>
  <c r="B325" i="15"/>
  <c r="B317" i="15"/>
  <c r="B309" i="15"/>
  <c r="B301" i="15"/>
  <c r="B293" i="15"/>
  <c r="B285" i="15"/>
  <c r="B277" i="15"/>
  <c r="B269" i="15"/>
  <c r="B261" i="15"/>
  <c r="B247" i="15"/>
  <c r="B231" i="15"/>
  <c r="C232" i="15"/>
  <c r="B215" i="15"/>
  <c r="C216" i="15"/>
  <c r="B199" i="15"/>
  <c r="C200" i="15"/>
  <c r="B183" i="15"/>
  <c r="C184" i="15"/>
  <c r="B161" i="15"/>
  <c r="B129" i="15"/>
  <c r="B97" i="15"/>
  <c r="B65" i="15"/>
  <c r="B33" i="15"/>
  <c r="A598" i="15"/>
  <c r="A594" i="15"/>
  <c r="A590" i="15"/>
  <c r="A586" i="15"/>
  <c r="A582" i="15"/>
  <c r="A578" i="15"/>
  <c r="A574" i="15"/>
  <c r="A570" i="15"/>
  <c r="A566" i="15"/>
  <c r="A562" i="15"/>
  <c r="A558" i="15"/>
  <c r="A554" i="15"/>
  <c r="A550" i="15"/>
  <c r="A546" i="15"/>
  <c r="A542" i="15"/>
  <c r="A538" i="15"/>
  <c r="A534" i="15"/>
  <c r="A530" i="15"/>
  <c r="A526" i="15"/>
  <c r="A522" i="15"/>
  <c r="A518" i="15"/>
  <c r="A514" i="15"/>
  <c r="A510" i="15"/>
  <c r="A506" i="15"/>
  <c r="A502" i="15"/>
  <c r="A498" i="15"/>
  <c r="A494" i="15"/>
  <c r="A490" i="15"/>
  <c r="A486" i="15"/>
  <c r="A482" i="15"/>
  <c r="A478" i="15"/>
  <c r="A474" i="15"/>
  <c r="A470" i="15"/>
  <c r="A466" i="15"/>
  <c r="A462" i="15"/>
  <c r="A458" i="15"/>
  <c r="A454" i="15"/>
  <c r="A450" i="15"/>
  <c r="A446" i="15"/>
  <c r="A442" i="15"/>
  <c r="A438" i="15"/>
  <c r="A434" i="15"/>
  <c r="A430" i="15"/>
  <c r="A426" i="15"/>
  <c r="A422" i="15"/>
  <c r="A418" i="15"/>
  <c r="A414" i="15"/>
  <c r="A410" i="15"/>
  <c r="A406" i="15"/>
  <c r="A402" i="15"/>
  <c r="A398" i="15"/>
  <c r="A394" i="15"/>
  <c r="A390" i="15"/>
  <c r="A386" i="15"/>
  <c r="A382" i="15"/>
  <c r="A378" i="15"/>
  <c r="A374" i="15"/>
  <c r="A370" i="15"/>
  <c r="A366" i="15"/>
  <c r="A362" i="15"/>
  <c r="A358" i="15"/>
  <c r="A354" i="15"/>
  <c r="A350" i="15"/>
  <c r="A346" i="15"/>
  <c r="A340" i="15"/>
  <c r="A332" i="15"/>
  <c r="A324" i="15"/>
  <c r="A316" i="15"/>
  <c r="A308" i="15"/>
  <c r="A300" i="15"/>
  <c r="A292" i="15"/>
  <c r="A284" i="15"/>
  <c r="A276" i="15"/>
  <c r="A268" i="15"/>
  <c r="A260" i="15"/>
  <c r="B244" i="15"/>
  <c r="B228" i="15"/>
  <c r="B212" i="15"/>
  <c r="B211" i="15"/>
  <c r="C212" i="15"/>
  <c r="B196" i="15"/>
  <c r="B180" i="15"/>
  <c r="B155" i="15"/>
  <c r="B123" i="15"/>
  <c r="B91" i="15"/>
  <c r="B59" i="15"/>
  <c r="B27" i="15"/>
  <c r="B573" i="15"/>
  <c r="C573" i="15"/>
  <c r="B569" i="15"/>
  <c r="C569" i="15"/>
  <c r="B565" i="15"/>
  <c r="C565" i="15"/>
  <c r="B561" i="15"/>
  <c r="C561" i="15"/>
  <c r="B557" i="15"/>
  <c r="C557" i="15"/>
  <c r="B553" i="15"/>
  <c r="C553" i="15"/>
  <c r="B549" i="15"/>
  <c r="C549" i="15"/>
  <c r="B545" i="15"/>
  <c r="B541" i="15"/>
  <c r="C541" i="15"/>
  <c r="B537" i="15"/>
  <c r="C537" i="15"/>
  <c r="B533" i="15"/>
  <c r="C533" i="15"/>
  <c r="B529" i="15"/>
  <c r="C529" i="15"/>
  <c r="B525" i="15"/>
  <c r="C525" i="15"/>
  <c r="B521" i="15"/>
  <c r="C521" i="15"/>
  <c r="C517" i="15"/>
  <c r="B513" i="15"/>
  <c r="C513" i="15"/>
  <c r="B509" i="15"/>
  <c r="C509" i="15"/>
  <c r="C505" i="15"/>
  <c r="B501" i="15"/>
  <c r="C501" i="15"/>
  <c r="B497" i="15"/>
  <c r="C497" i="15"/>
  <c r="B493" i="15"/>
  <c r="C493" i="15"/>
  <c r="B489" i="15"/>
  <c r="C489" i="15"/>
  <c r="B485" i="15"/>
  <c r="C485" i="15"/>
  <c r="B481" i="15"/>
  <c r="B477" i="15"/>
  <c r="C477" i="15"/>
  <c r="B473" i="15"/>
  <c r="C473" i="15"/>
  <c r="B469" i="15"/>
  <c r="C469" i="15"/>
  <c r="B465" i="15"/>
  <c r="C465" i="15"/>
  <c r="B461" i="15"/>
  <c r="C461" i="15"/>
  <c r="B457" i="15"/>
  <c r="C457" i="15"/>
  <c r="C453" i="15"/>
  <c r="C449" i="15"/>
  <c r="B445" i="15"/>
  <c r="C445" i="15"/>
  <c r="B441" i="15"/>
  <c r="C441" i="15"/>
  <c r="B437" i="15"/>
  <c r="C437" i="15"/>
  <c r="B433" i="15"/>
  <c r="C433" i="15"/>
  <c r="B429" i="15"/>
  <c r="C429" i="15"/>
  <c r="B425" i="15"/>
  <c r="C425" i="15"/>
  <c r="B421" i="15"/>
  <c r="C421" i="15"/>
  <c r="B417" i="15"/>
  <c r="B413" i="15"/>
  <c r="C413" i="15"/>
  <c r="B409" i="15"/>
  <c r="C409" i="15"/>
  <c r="B405" i="15"/>
  <c r="C405" i="15"/>
  <c r="B401" i="15"/>
  <c r="C401" i="15"/>
  <c r="B397" i="15"/>
  <c r="C397" i="15"/>
  <c r="B393" i="15"/>
  <c r="C393" i="15"/>
  <c r="B389" i="15"/>
  <c r="C389" i="15"/>
  <c r="C385" i="15"/>
  <c r="B381" i="15"/>
  <c r="C381" i="15"/>
  <c r="B377" i="15"/>
  <c r="C377" i="15"/>
  <c r="B373" i="15"/>
  <c r="C373" i="15"/>
  <c r="B369" i="15"/>
  <c r="C369" i="15"/>
  <c r="B365" i="15"/>
  <c r="C365" i="15"/>
  <c r="B361" i="15"/>
  <c r="C361" i="15"/>
  <c r="B357" i="15"/>
  <c r="C357" i="15"/>
  <c r="B353" i="15"/>
  <c r="B349" i="15"/>
  <c r="C349" i="15"/>
  <c r="B345" i="15"/>
  <c r="C345" i="15"/>
  <c r="B339" i="15"/>
  <c r="B331" i="15"/>
  <c r="B323" i="15"/>
  <c r="B315" i="15"/>
  <c r="B307" i="15"/>
  <c r="B299" i="15"/>
  <c r="B291" i="15"/>
  <c r="B283" i="15"/>
  <c r="B275" i="15"/>
  <c r="B267" i="15"/>
  <c r="B259" i="15"/>
  <c r="B258" i="15"/>
  <c r="C259" i="15"/>
  <c r="B243" i="15"/>
  <c r="B227" i="15"/>
  <c r="B195" i="15"/>
  <c r="B179" i="15"/>
  <c r="B153" i="15"/>
  <c r="B121" i="15"/>
  <c r="B89" i="15"/>
  <c r="B57" i="15"/>
  <c r="B25" i="15"/>
  <c r="A597" i="15"/>
  <c r="A593" i="15"/>
  <c r="A589" i="15"/>
  <c r="A585" i="15"/>
  <c r="A581" i="15"/>
  <c r="A577" i="15"/>
  <c r="A573" i="15"/>
  <c r="A569" i="15"/>
  <c r="A565" i="15"/>
  <c r="A561" i="15"/>
  <c r="A557" i="15"/>
  <c r="A553" i="15"/>
  <c r="A549" i="15"/>
  <c r="A545" i="15"/>
  <c r="A541" i="15"/>
  <c r="A537" i="15"/>
  <c r="A533" i="15"/>
  <c r="A529" i="15"/>
  <c r="A525" i="15"/>
  <c r="A521" i="15"/>
  <c r="A517" i="15"/>
  <c r="A513" i="15"/>
  <c r="A509" i="15"/>
  <c r="A505" i="15"/>
  <c r="A501" i="15"/>
  <c r="A497" i="15"/>
  <c r="A493" i="15"/>
  <c r="A489" i="15"/>
  <c r="A485" i="15"/>
  <c r="A481" i="15"/>
  <c r="A477" i="15"/>
  <c r="A473" i="15"/>
  <c r="A469" i="15"/>
  <c r="A465" i="15"/>
  <c r="A461" i="15"/>
  <c r="A457" i="15"/>
  <c r="A453" i="15"/>
  <c r="A449" i="15"/>
  <c r="A445" i="15"/>
  <c r="A441" i="15"/>
  <c r="A437" i="15"/>
  <c r="A433" i="15"/>
  <c r="A429" i="15"/>
  <c r="A425" i="15"/>
  <c r="A421" i="15"/>
  <c r="A417" i="15"/>
  <c r="A413" i="15"/>
  <c r="A409" i="15"/>
  <c r="A405" i="15"/>
  <c r="A401" i="15"/>
  <c r="A397" i="15"/>
  <c r="A393" i="15"/>
  <c r="A389" i="15"/>
  <c r="A385" i="15"/>
  <c r="A381" i="15"/>
  <c r="A377" i="15"/>
  <c r="A373" i="15"/>
  <c r="A369" i="15"/>
  <c r="A365" i="15"/>
  <c r="A361" i="15"/>
  <c r="A357" i="15"/>
  <c r="A353" i="15"/>
  <c r="A349" i="15"/>
  <c r="A345" i="15"/>
  <c r="A338" i="15"/>
  <c r="A330" i="15"/>
  <c r="A322" i="15"/>
  <c r="A314" i="15"/>
  <c r="A306" i="15"/>
  <c r="A298" i="15"/>
  <c r="A290" i="15"/>
  <c r="A282" i="15"/>
  <c r="A274" i="15"/>
  <c r="A266" i="15"/>
  <c r="B256" i="15"/>
  <c r="C256" i="15"/>
  <c r="B240" i="15"/>
  <c r="C240" i="15"/>
  <c r="B224" i="15"/>
  <c r="C224" i="15"/>
  <c r="B208" i="15"/>
  <c r="B192" i="15"/>
  <c r="C192" i="15"/>
  <c r="B176" i="15"/>
  <c r="C176" i="15"/>
  <c r="B147" i="15"/>
  <c r="B115" i="15"/>
  <c r="B83" i="15"/>
  <c r="B51" i="15"/>
  <c r="B19" i="15"/>
  <c r="B17" i="15"/>
  <c r="B11" i="15"/>
  <c r="B9" i="15"/>
  <c r="C3024" i="15"/>
  <c r="C3016" i="15"/>
  <c r="C3008" i="15"/>
  <c r="C3000" i="15"/>
  <c r="C2992" i="15"/>
  <c r="C2984" i="15"/>
  <c r="C2976" i="15"/>
  <c r="C2968" i="15"/>
  <c r="C2960" i="15"/>
  <c r="C2952" i="15"/>
  <c r="C2944" i="15"/>
  <c r="C2936" i="15"/>
  <c r="C2928" i="15"/>
  <c r="C2920" i="15"/>
  <c r="C2912" i="15"/>
  <c r="C2904" i="15"/>
  <c r="C2894" i="15"/>
  <c r="C2884" i="15"/>
  <c r="C2872" i="15"/>
  <c r="C2862" i="15"/>
  <c r="C2852" i="15"/>
  <c r="C2840" i="15"/>
  <c r="C2830" i="15"/>
  <c r="C2820" i="15"/>
  <c r="C2808" i="15"/>
  <c r="C2798" i="15"/>
  <c r="C2788" i="15"/>
  <c r="C2776" i="15"/>
  <c r="C2766" i="15"/>
  <c r="C2756" i="15"/>
  <c r="C2744" i="15"/>
  <c r="C2734" i="15"/>
  <c r="C2724" i="15"/>
  <c r="C2712" i="15"/>
  <c r="C2702" i="15"/>
  <c r="C2692" i="15"/>
  <c r="C2680" i="15"/>
  <c r="C2670" i="15"/>
  <c r="C2660" i="15"/>
  <c r="C2648" i="15"/>
  <c r="C2638" i="15"/>
  <c r="C2628" i="15"/>
  <c r="C2616" i="15"/>
  <c r="C2606" i="15"/>
  <c r="C2596" i="15"/>
  <c r="C2584" i="15"/>
  <c r="C2574" i="15"/>
  <c r="C2564" i="15"/>
  <c r="C2552" i="15"/>
  <c r="C2542" i="15"/>
  <c r="C2532" i="15"/>
  <c r="C3030" i="15"/>
  <c r="C3022" i="15"/>
  <c r="C3014" i="15"/>
  <c r="C3006" i="15"/>
  <c r="C2998" i="15"/>
  <c r="C2990" i="15"/>
  <c r="C2982" i="15"/>
  <c r="C2974" i="15"/>
  <c r="C2966" i="15"/>
  <c r="C2958" i="15"/>
  <c r="C2950" i="15"/>
  <c r="C2942" i="15"/>
  <c r="C2934" i="15"/>
  <c r="C2926" i="15"/>
  <c r="C2918" i="15"/>
  <c r="C2910" i="15"/>
  <c r="C2902" i="15"/>
  <c r="C2892" i="15"/>
  <c r="C2880" i="15"/>
  <c r="C2870" i="15"/>
  <c r="C2860" i="15"/>
  <c r="C2848" i="15"/>
  <c r="C2838" i="15"/>
  <c r="C2828" i="15"/>
  <c r="C2816" i="15"/>
  <c r="C2806" i="15"/>
  <c r="C2796" i="15"/>
  <c r="C2784" i="15"/>
  <c r="C2774" i="15"/>
  <c r="C2764" i="15"/>
  <c r="C2752" i="15"/>
  <c r="C2742" i="15"/>
  <c r="C2732" i="15"/>
  <c r="C2720" i="15"/>
  <c r="C2710" i="15"/>
  <c r="C2700" i="15"/>
  <c r="C2688" i="15"/>
  <c r="C2678" i="15"/>
  <c r="C2668" i="15"/>
  <c r="C2656" i="15"/>
  <c r="C2646" i="15"/>
  <c r="C2636" i="15"/>
  <c r="C2624" i="15"/>
  <c r="C2614" i="15"/>
  <c r="C2604" i="15"/>
  <c r="C2592" i="15"/>
  <c r="C2582" i="15"/>
  <c r="C2572" i="15"/>
  <c r="C2560" i="15"/>
  <c r="C2550" i="15"/>
  <c r="C2540" i="15"/>
  <c r="C2897" i="15"/>
  <c r="C2898" i="15"/>
  <c r="C2889" i="15"/>
  <c r="C2890" i="15"/>
  <c r="C2881" i="15"/>
  <c r="C2882" i="15"/>
  <c r="C2873" i="15"/>
  <c r="C2874" i="15"/>
  <c r="C2865" i="15"/>
  <c r="C2866" i="15"/>
  <c r="C2857" i="15"/>
  <c r="C2858" i="15"/>
  <c r="C2849" i="15"/>
  <c r="C2850" i="15"/>
  <c r="C2841" i="15"/>
  <c r="C2842" i="15"/>
  <c r="C2833" i="15"/>
  <c r="C2834" i="15"/>
  <c r="C2825" i="15"/>
  <c r="C2826" i="15"/>
  <c r="C2817" i="15"/>
  <c r="C2818" i="15"/>
  <c r="C2809" i="15"/>
  <c r="C2810" i="15"/>
  <c r="C2801" i="15"/>
  <c r="C2802" i="15"/>
  <c r="C2793" i="15"/>
  <c r="C2794" i="15"/>
  <c r="C2785" i="15"/>
  <c r="C2786" i="15"/>
  <c r="C2777" i="15"/>
  <c r="C2778" i="15"/>
  <c r="C2769" i="15"/>
  <c r="C2770" i="15"/>
  <c r="C2761" i="15"/>
  <c r="C2762" i="15"/>
  <c r="C2753" i="15"/>
  <c r="C2754" i="15"/>
  <c r="C2745" i="15"/>
  <c r="C2746" i="15"/>
  <c r="C2737" i="15"/>
  <c r="C2738" i="15"/>
  <c r="C2729" i="15"/>
  <c r="C2730" i="15"/>
  <c r="C2721" i="15"/>
  <c r="C2722" i="15"/>
  <c r="C2713" i="15"/>
  <c r="C2714" i="15"/>
  <c r="C2705" i="15"/>
  <c r="C2706" i="15"/>
  <c r="C2697" i="15"/>
  <c r="C2698" i="15"/>
  <c r="C2689" i="15"/>
  <c r="C2690" i="15"/>
  <c r="C2681" i="15"/>
  <c r="C2682" i="15"/>
  <c r="C2673" i="15"/>
  <c r="C2674" i="15"/>
  <c r="C2665" i="15"/>
  <c r="C2666" i="15"/>
  <c r="C2657" i="15"/>
  <c r="C2658" i="15"/>
  <c r="C2649" i="15"/>
  <c r="C2650" i="15"/>
  <c r="C2641" i="15"/>
  <c r="C2642" i="15"/>
  <c r="C2633" i="15"/>
  <c r="C2634" i="15"/>
  <c r="C2625" i="15"/>
  <c r="C2626" i="15"/>
  <c r="C2617" i="15"/>
  <c r="C2618" i="15"/>
  <c r="C2609" i="15"/>
  <c r="C2610" i="15"/>
  <c r="C2601" i="15"/>
  <c r="C2602" i="15"/>
  <c r="C2593" i="15"/>
  <c r="C2594" i="15"/>
  <c r="C2585" i="15"/>
  <c r="C2586" i="15"/>
  <c r="C2577" i="15"/>
  <c r="C2578" i="15"/>
  <c r="C2569" i="15"/>
  <c r="C2570" i="15"/>
  <c r="C2561" i="15"/>
  <c r="C2562" i="15"/>
  <c r="C2553" i="15"/>
  <c r="C2554" i="15"/>
  <c r="C2545" i="15"/>
  <c r="C2546" i="15"/>
  <c r="C2537" i="15"/>
  <c r="C2538" i="15"/>
  <c r="C2530" i="15"/>
  <c r="C3026" i="15"/>
  <c r="C3018" i="15"/>
  <c r="C3010" i="15"/>
  <c r="C3002" i="15"/>
  <c r="C2994" i="15"/>
  <c r="C2986" i="15"/>
  <c r="C2978" i="15"/>
  <c r="C2970" i="15"/>
  <c r="C2962" i="15"/>
  <c r="C2954" i="15"/>
  <c r="C2946" i="15"/>
  <c r="C2938" i="15"/>
  <c r="C2930" i="15"/>
  <c r="C2922" i="15"/>
  <c r="C2914" i="15"/>
  <c r="C2906" i="15"/>
  <c r="C2896" i="15"/>
  <c r="C2886" i="15"/>
  <c r="C2876" i="15"/>
  <c r="C2864" i="15"/>
  <c r="C2854" i="15"/>
  <c r="C2844" i="15"/>
  <c r="C2832" i="15"/>
  <c r="C2822" i="15"/>
  <c r="C2812" i="15"/>
  <c r="C2800" i="15"/>
  <c r="C2790" i="15"/>
  <c r="C2780" i="15"/>
  <c r="C2768" i="15"/>
  <c r="C2758" i="15"/>
  <c r="C2748" i="15"/>
  <c r="C2736" i="15"/>
  <c r="C2726" i="15"/>
  <c r="C2716" i="15"/>
  <c r="C2704" i="15"/>
  <c r="C2694" i="15"/>
  <c r="C2684" i="15"/>
  <c r="C2672" i="15"/>
  <c r="C2662" i="15"/>
  <c r="C2652" i="15"/>
  <c r="C2640" i="15"/>
  <c r="C2630" i="15"/>
  <c r="C2620" i="15"/>
  <c r="C2608" i="15"/>
  <c r="C2598" i="15"/>
  <c r="C2588" i="15"/>
  <c r="C2576" i="15"/>
  <c r="C2566" i="15"/>
  <c r="C2556" i="15"/>
  <c r="C2544" i="15"/>
  <c r="C2534" i="15"/>
  <c r="C1308" i="15"/>
  <c r="C1306" i="15"/>
  <c r="C1304" i="15"/>
  <c r="C1302" i="15"/>
  <c r="C1298" i="15"/>
  <c r="C1296" i="15"/>
  <c r="C1294" i="15"/>
  <c r="C1292" i="15"/>
  <c r="C1290" i="15"/>
  <c r="C1288" i="15"/>
  <c r="C1286" i="15"/>
  <c r="C1284" i="15"/>
  <c r="C1280" i="15"/>
  <c r="C1278" i="15"/>
  <c r="C1276" i="15"/>
  <c r="C1274" i="15"/>
  <c r="C1272" i="15"/>
  <c r="C1270" i="15"/>
  <c r="C1266" i="15"/>
  <c r="C1264" i="15"/>
  <c r="C1262" i="15"/>
  <c r="C1260" i="15"/>
  <c r="C1258" i="15"/>
  <c r="C1256" i="15"/>
  <c r="C1254" i="15"/>
  <c r="C1252" i="15"/>
  <c r="C1250" i="15"/>
  <c r="C1248" i="15"/>
  <c r="C1244" i="15"/>
  <c r="C1242" i="15"/>
  <c r="C1240" i="15"/>
  <c r="C1238" i="15"/>
  <c r="C1236" i="15"/>
  <c r="C1234" i="15"/>
  <c r="C1230" i="15"/>
  <c r="C1228" i="15"/>
  <c r="C1226" i="15"/>
  <c r="C1224" i="15"/>
  <c r="C1222" i="15"/>
  <c r="C1220" i="15"/>
  <c r="C1218" i="15"/>
  <c r="C1216" i="15"/>
  <c r="C1212" i="15"/>
  <c r="C1210" i="15"/>
  <c r="C1208" i="15"/>
  <c r="C1206" i="15"/>
  <c r="C1204" i="15"/>
  <c r="C1202" i="15"/>
  <c r="C1198" i="15"/>
  <c r="C1196" i="15"/>
  <c r="C1194" i="15"/>
  <c r="C1192" i="15"/>
  <c r="C1190" i="15"/>
  <c r="C1188" i="15"/>
  <c r="C1184" i="15"/>
  <c r="C1180" i="15"/>
  <c r="C1178" i="15"/>
  <c r="C1176" i="15"/>
  <c r="C1174" i="15"/>
  <c r="C1170" i="15"/>
  <c r="C1166" i="15"/>
  <c r="C1164" i="15"/>
  <c r="C1162" i="15"/>
  <c r="C1160" i="15"/>
  <c r="C1158" i="15"/>
  <c r="C1156" i="15"/>
  <c r="C1152" i="15"/>
  <c r="C1148" i="15"/>
  <c r="C1146" i="15"/>
  <c r="C1144" i="15"/>
  <c r="C1142" i="15"/>
  <c r="C1138" i="15"/>
  <c r="C1134" i="15"/>
  <c r="C1132" i="15"/>
  <c r="C1130" i="15"/>
  <c r="C1128" i="15"/>
  <c r="C1126" i="15"/>
  <c r="C1124" i="15"/>
  <c r="C1120" i="15"/>
  <c r="C1068" i="15"/>
  <c r="C1064" i="15"/>
  <c r="C1062" i="15"/>
  <c r="C1060" i="15"/>
  <c r="C1058" i="15"/>
  <c r="C1056" i="15"/>
  <c r="C1054" i="15"/>
  <c r="C1052" i="15"/>
  <c r="C1050" i="15"/>
  <c r="C1046" i="15"/>
  <c r="C1042" i="15"/>
  <c r="C1038" i="15"/>
  <c r="C1034" i="15"/>
  <c r="C1032" i="15"/>
  <c r="C1030" i="15"/>
  <c r="C1028" i="15"/>
  <c r="C1026" i="15"/>
  <c r="C1024" i="15"/>
  <c r="C1022" i="15"/>
  <c r="C1020" i="15"/>
  <c r="C1018" i="15"/>
  <c r="C1016" i="15"/>
  <c r="C1012" i="15"/>
  <c r="C1008" i="15"/>
  <c r="C1004" i="15"/>
  <c r="C1000" i="15"/>
  <c r="C998" i="15"/>
  <c r="C996" i="15"/>
  <c r="C994" i="15"/>
  <c r="C992" i="15"/>
  <c r="C990" i="15"/>
  <c r="C988" i="15"/>
  <c r="C986" i="15"/>
  <c r="C982" i="15"/>
  <c r="C978" i="15"/>
  <c r="C974" i="15"/>
  <c r="C970" i="15"/>
  <c r="C968" i="15"/>
  <c r="C966" i="15"/>
  <c r="C964" i="15"/>
  <c r="C962" i="15"/>
  <c r="C960" i="15"/>
  <c r="C958" i="15"/>
  <c r="C910" i="15"/>
  <c r="C908" i="15"/>
  <c r="C906" i="15"/>
  <c r="C904" i="15"/>
  <c r="C902" i="15"/>
  <c r="C900" i="15"/>
  <c r="C898" i="15"/>
  <c r="C896" i="15"/>
  <c r="C894" i="15"/>
  <c r="C892" i="15"/>
  <c r="C890" i="15"/>
  <c r="C888" i="15"/>
  <c r="C886" i="15"/>
  <c r="C884" i="15"/>
  <c r="C882" i="15"/>
  <c r="C880" i="15"/>
  <c r="C878" i="15"/>
  <c r="C876" i="15"/>
  <c r="C874" i="15"/>
  <c r="C872" i="15"/>
  <c r="C870" i="15"/>
  <c r="C868" i="15"/>
  <c r="C866" i="15"/>
  <c r="C864" i="15"/>
  <c r="C862" i="15"/>
  <c r="C860" i="15"/>
  <c r="C858" i="15"/>
  <c r="C856" i="15"/>
  <c r="C854" i="15"/>
  <c r="C852" i="15"/>
  <c r="C850" i="15"/>
  <c r="C848" i="15"/>
  <c r="C846" i="15"/>
  <c r="C844" i="15"/>
  <c r="C842" i="15"/>
  <c r="C840" i="15"/>
  <c r="C838" i="15"/>
  <c r="C836" i="15"/>
  <c r="C834" i="15"/>
  <c r="C832" i="15"/>
  <c r="C830" i="15"/>
  <c r="C828" i="15"/>
  <c r="C826" i="15"/>
  <c r="C824" i="15"/>
  <c r="C822" i="15"/>
  <c r="C820" i="15"/>
  <c r="C818" i="15"/>
  <c r="C816" i="15"/>
  <c r="C814" i="15"/>
  <c r="C812" i="15"/>
  <c r="C810" i="15"/>
  <c r="C808" i="15"/>
  <c r="C806" i="15"/>
  <c r="C804" i="15"/>
  <c r="C802" i="15"/>
  <c r="C800" i="15"/>
  <c r="C798" i="15"/>
  <c r="C796" i="15"/>
  <c r="C794" i="15"/>
  <c r="C792" i="15"/>
  <c r="C790" i="15"/>
  <c r="C788" i="15"/>
  <c r="C786" i="15"/>
  <c r="C784" i="15"/>
  <c r="C782" i="15"/>
  <c r="C780" i="15"/>
  <c r="C778" i="15"/>
  <c r="C776" i="15"/>
  <c r="C774" i="15"/>
  <c r="C772" i="15"/>
  <c r="C770" i="15"/>
  <c r="C768" i="15"/>
  <c r="C766" i="15"/>
  <c r="C764" i="15"/>
  <c r="C762" i="15"/>
  <c r="C760" i="15"/>
  <c r="C758" i="15"/>
  <c r="C756" i="15"/>
  <c r="C754" i="15"/>
  <c r="C752" i="15"/>
  <c r="C750" i="15"/>
  <c r="C748" i="15"/>
  <c r="C746" i="15"/>
  <c r="C744" i="15"/>
  <c r="C740" i="15"/>
  <c r="C738" i="15"/>
  <c r="C736" i="15"/>
  <c r="C734" i="15"/>
  <c r="C730" i="15"/>
  <c r="C728" i="15"/>
  <c r="C726" i="15"/>
  <c r="C724" i="15"/>
  <c r="C722" i="15"/>
  <c r="C720" i="15"/>
  <c r="C718" i="15"/>
  <c r="C716" i="15"/>
  <c r="C714" i="15"/>
  <c r="C712" i="15"/>
  <c r="C708" i="15"/>
  <c r="C706" i="15"/>
  <c r="C704" i="15"/>
  <c r="C702" i="15"/>
  <c r="C698" i="15"/>
  <c r="C696" i="15"/>
  <c r="C694" i="15"/>
  <c r="C692" i="15"/>
  <c r="C690" i="15"/>
  <c r="C688" i="15"/>
  <c r="C686" i="15"/>
  <c r="C684" i="15"/>
  <c r="C682" i="15"/>
  <c r="C680" i="15"/>
  <c r="C676" i="15"/>
  <c r="C674" i="15"/>
  <c r="C672" i="15"/>
  <c r="C670" i="15"/>
  <c r="C666" i="15"/>
  <c r="C664" i="15"/>
  <c r="C662" i="15"/>
  <c r="C660" i="15"/>
  <c r="C658" i="15"/>
  <c r="C656" i="15"/>
  <c r="C654" i="15"/>
  <c r="C652" i="15"/>
  <c r="C650" i="15"/>
  <c r="C648" i="15"/>
  <c r="C644" i="15"/>
  <c r="C642" i="15"/>
  <c r="C640" i="15"/>
  <c r="C636" i="15"/>
  <c r="C634" i="15"/>
  <c r="C632" i="15"/>
  <c r="C628" i="15"/>
  <c r="C626" i="15"/>
  <c r="C624" i="15"/>
  <c r="C620" i="15"/>
  <c r="C618" i="15"/>
  <c r="C616" i="15"/>
  <c r="C612" i="15"/>
  <c r="C610" i="15"/>
  <c r="C608" i="15"/>
  <c r="C602" i="15"/>
  <c r="C600" i="15"/>
  <c r="C596" i="15"/>
  <c r="C594" i="15"/>
  <c r="C592" i="15"/>
  <c r="C586" i="15"/>
  <c r="C584" i="15"/>
  <c r="C580" i="15"/>
  <c r="C576" i="15"/>
  <c r="C572" i="15"/>
  <c r="C570" i="15"/>
  <c r="C568" i="15"/>
  <c r="C564" i="15"/>
  <c r="C560" i="15"/>
  <c r="C556" i="15"/>
  <c r="C552" i="15"/>
  <c r="C548" i="15"/>
  <c r="C540" i="15"/>
  <c r="C532" i="15"/>
  <c r="C528" i="15"/>
  <c r="C524" i="15"/>
  <c r="C522" i="15"/>
  <c r="C520" i="15"/>
  <c r="C512" i="15"/>
  <c r="C504" i="15"/>
  <c r="C496" i="15"/>
  <c r="C488" i="15"/>
  <c r="C422" i="15"/>
  <c r="C358" i="15"/>
  <c r="A343" i="15"/>
  <c r="A341" i="15"/>
  <c r="A339" i="15"/>
  <c r="A337" i="15"/>
  <c r="A335" i="15"/>
  <c r="A333" i="15"/>
  <c r="A331" i="15"/>
  <c r="A329" i="15"/>
  <c r="A327" i="15"/>
  <c r="A325" i="15"/>
  <c r="A323" i="15"/>
  <c r="A321" i="15"/>
  <c r="A319" i="15"/>
  <c r="A317" i="15"/>
  <c r="A315" i="15"/>
  <c r="A313" i="15"/>
  <c r="A311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B254" i="15"/>
  <c r="B250" i="15"/>
  <c r="B246" i="15"/>
  <c r="B242" i="15"/>
  <c r="B238" i="15"/>
  <c r="B234" i="15"/>
  <c r="B230" i="15"/>
  <c r="B226" i="15"/>
  <c r="B222" i="15"/>
  <c r="B218" i="15"/>
  <c r="B214" i="15"/>
  <c r="B210" i="15"/>
  <c r="B206" i="15"/>
  <c r="C207" i="15"/>
  <c r="B202" i="15"/>
  <c r="B198" i="15"/>
  <c r="B194" i="15"/>
  <c r="B190" i="15"/>
  <c r="B186" i="15"/>
  <c r="B182" i="15"/>
  <c r="B178" i="15"/>
  <c r="B174" i="15"/>
  <c r="C175" i="15"/>
  <c r="B167" i="15"/>
  <c r="B159" i="15"/>
  <c r="B151" i="15"/>
  <c r="B143" i="15"/>
  <c r="B135" i="15"/>
  <c r="B127" i="15"/>
  <c r="B119" i="15"/>
  <c r="B111" i="15"/>
  <c r="B103" i="15"/>
  <c r="B95" i="15"/>
  <c r="B87" i="15"/>
  <c r="B79" i="15"/>
  <c r="B71" i="15"/>
  <c r="B63" i="15"/>
  <c r="B55" i="15"/>
  <c r="B47" i="15"/>
  <c r="B39" i="15"/>
  <c r="B31" i="15"/>
  <c r="B23" i="15"/>
  <c r="B15" i="15"/>
  <c r="B7" i="15"/>
  <c r="B342" i="15"/>
  <c r="B340" i="15"/>
  <c r="B338" i="15"/>
  <c r="C338" i="15"/>
  <c r="B336" i="15"/>
  <c r="C336" i="15"/>
  <c r="B334" i="15"/>
  <c r="C334" i="15"/>
  <c r="B332" i="15"/>
  <c r="B330" i="15"/>
  <c r="C330" i="15"/>
  <c r="B328" i="15"/>
  <c r="C328" i="15"/>
  <c r="B326" i="15"/>
  <c r="B324" i="15"/>
  <c r="B322" i="15"/>
  <c r="C322" i="15"/>
  <c r="B320" i="15"/>
  <c r="C320" i="15"/>
  <c r="B318" i="15"/>
  <c r="C318" i="15"/>
  <c r="B316" i="15"/>
  <c r="B314" i="15"/>
  <c r="C314" i="15"/>
  <c r="B312" i="15"/>
  <c r="C312" i="15"/>
  <c r="B310" i="15"/>
  <c r="C310" i="15"/>
  <c r="B308" i="15"/>
  <c r="C308" i="15"/>
  <c r="B306" i="15"/>
  <c r="C306" i="15"/>
  <c r="B304" i="15"/>
  <c r="C304" i="15"/>
  <c r="B302" i="15"/>
  <c r="B300" i="15"/>
  <c r="C300" i="15"/>
  <c r="B298" i="15"/>
  <c r="C298" i="15"/>
  <c r="B296" i="15"/>
  <c r="C296" i="15"/>
  <c r="B294" i="15"/>
  <c r="B292" i="15"/>
  <c r="B290" i="15"/>
  <c r="C290" i="15"/>
  <c r="B288" i="15"/>
  <c r="C288" i="15"/>
  <c r="B286" i="15"/>
  <c r="B284" i="15"/>
  <c r="B282" i="15"/>
  <c r="C282" i="15"/>
  <c r="B280" i="15"/>
  <c r="C280" i="15"/>
  <c r="B278" i="15"/>
  <c r="B276" i="15"/>
  <c r="B274" i="15"/>
  <c r="C274" i="15"/>
  <c r="B272" i="15"/>
  <c r="C272" i="15"/>
  <c r="B270" i="15"/>
  <c r="C270" i="15"/>
  <c r="B268" i="15"/>
  <c r="B266" i="15"/>
  <c r="C266" i="15"/>
  <c r="B264" i="15"/>
  <c r="C264" i="15"/>
  <c r="B262" i="15"/>
  <c r="B260" i="15"/>
  <c r="B257" i="15"/>
  <c r="C257" i="15"/>
  <c r="B253" i="15"/>
  <c r="B245" i="15"/>
  <c r="B241" i="15"/>
  <c r="B237" i="15"/>
  <c r="B233" i="15"/>
  <c r="B229" i="15"/>
  <c r="B225" i="15"/>
  <c r="C225" i="15"/>
  <c r="B221" i="15"/>
  <c r="B217" i="15"/>
  <c r="B213" i="15"/>
  <c r="B209" i="15"/>
  <c r="B205" i="15"/>
  <c r="B201" i="15"/>
  <c r="B197" i="15"/>
  <c r="B193" i="15"/>
  <c r="C193" i="15"/>
  <c r="B189" i="15"/>
  <c r="B185" i="15"/>
  <c r="B181" i="15"/>
  <c r="B177" i="15"/>
  <c r="B173" i="15"/>
  <c r="B165" i="15"/>
  <c r="B157" i="15"/>
  <c r="B149" i="15"/>
  <c r="B141" i="15"/>
  <c r="B133" i="15"/>
  <c r="B125" i="15"/>
  <c r="B117" i="15"/>
  <c r="B109" i="15"/>
  <c r="B101" i="15"/>
  <c r="B93" i="15"/>
  <c r="B85" i="15"/>
  <c r="B77" i="15"/>
  <c r="B69" i="15"/>
  <c r="B61" i="15"/>
  <c r="B53" i="15"/>
  <c r="B45" i="15"/>
  <c r="B37" i="15"/>
  <c r="B29" i="15"/>
  <c r="B21" i="15"/>
  <c r="B13" i="15"/>
  <c r="B5" i="15"/>
  <c r="J2604" i="16"/>
  <c r="J2600" i="16"/>
  <c r="J2592" i="16"/>
  <c r="J2588" i="16"/>
  <c r="J2584" i="16"/>
  <c r="J2576" i="16"/>
  <c r="J2572" i="16"/>
  <c r="J2568" i="16"/>
  <c r="J2557" i="16"/>
  <c r="J2555" i="16"/>
  <c r="J2553" i="16"/>
  <c r="J2549" i="16"/>
  <c r="J2547" i="16"/>
  <c r="J2545" i="16"/>
  <c r="J2541" i="16"/>
  <c r="J2537" i="16"/>
  <c r="J2533" i="16"/>
  <c r="J2531" i="16"/>
  <c r="J2529" i="16"/>
  <c r="J2525" i="16"/>
  <c r="J2523" i="16"/>
  <c r="J2521" i="16"/>
  <c r="J2517" i="16"/>
  <c r="J2515" i="16"/>
  <c r="J2513" i="16"/>
  <c r="J2509" i="16"/>
  <c r="J2505" i="16"/>
  <c r="J2501" i="16"/>
  <c r="J2499" i="16"/>
  <c r="J2497" i="16"/>
  <c r="J2493" i="16"/>
  <c r="J2491" i="16"/>
  <c r="J2489" i="16"/>
  <c r="J2485" i="16"/>
  <c r="J2483" i="16"/>
  <c r="J2481" i="16"/>
  <c r="J2477" i="16"/>
  <c r="J2475" i="16"/>
  <c r="J2473" i="16"/>
  <c r="J2469" i="16"/>
  <c r="J2467" i="16"/>
  <c r="J2465" i="16"/>
  <c r="J2461" i="16"/>
  <c r="J2459" i="16"/>
  <c r="J2457" i="16"/>
  <c r="J2453" i="16"/>
  <c r="J2451" i="16"/>
  <c r="J2449" i="16"/>
  <c r="J2445" i="16"/>
  <c r="J2441" i="16"/>
  <c r="J2437" i="16"/>
  <c r="J2435" i="16"/>
  <c r="J2433" i="16"/>
  <c r="J2429" i="16"/>
  <c r="J2427" i="16"/>
  <c r="J2425" i="16"/>
  <c r="J2421" i="16"/>
  <c r="J2419" i="16"/>
  <c r="J2417" i="16"/>
  <c r="J2413" i="16"/>
  <c r="J2411" i="16"/>
  <c r="J2409" i="16"/>
  <c r="J2405" i="16"/>
  <c r="J2403" i="16"/>
  <c r="J2401" i="16"/>
  <c r="J2397" i="16"/>
  <c r="J2395" i="16"/>
  <c r="J2393" i="16"/>
  <c r="J2389" i="16"/>
  <c r="J2387" i="16"/>
  <c r="J2385" i="16"/>
  <c r="J2381" i="16"/>
  <c r="J2377" i="16"/>
  <c r="J2373" i="16"/>
  <c r="J2371" i="16"/>
  <c r="J2369" i="16"/>
  <c r="J2365" i="16"/>
  <c r="J2363" i="16"/>
  <c r="J2361" i="16"/>
  <c r="J2357" i="16"/>
  <c r="J2355" i="16"/>
  <c r="J2353" i="16"/>
  <c r="J2349" i="16"/>
  <c r="J2345" i="16"/>
  <c r="J2341" i="16"/>
  <c r="J2339" i="16"/>
  <c r="J2337" i="16"/>
  <c r="J2333" i="16"/>
  <c r="J2331" i="16"/>
  <c r="J2329" i="16"/>
  <c r="J2325" i="16"/>
  <c r="J2323" i="16"/>
  <c r="J2321" i="16"/>
  <c r="J2317" i="16"/>
  <c r="J2313" i="16"/>
  <c r="J2309" i="16"/>
  <c r="J2307" i="16"/>
  <c r="J2305" i="16"/>
  <c r="J2301" i="16"/>
  <c r="J2299" i="16"/>
  <c r="J2297" i="16"/>
  <c r="J2293" i="16"/>
  <c r="J2291" i="16"/>
  <c r="J2289" i="16"/>
  <c r="J2285" i="16"/>
  <c r="J2283" i="16"/>
  <c r="J2281" i="16"/>
  <c r="J2277" i="16"/>
  <c r="J2275" i="16"/>
  <c r="J2273" i="16"/>
  <c r="J2269" i="16"/>
  <c r="J2267" i="16"/>
  <c r="J2265" i="16"/>
  <c r="J2261" i="16"/>
  <c r="J2259" i="16"/>
  <c r="J2257" i="16"/>
  <c r="J2253" i="16"/>
  <c r="J2249" i="16"/>
  <c r="J2245" i="16"/>
  <c r="J2243" i="16"/>
  <c r="J2241" i="16"/>
  <c r="J2237" i="16"/>
  <c r="J2235" i="16"/>
  <c r="J2233" i="16"/>
  <c r="J2229" i="16"/>
  <c r="J2227" i="16"/>
  <c r="J2225" i="16"/>
  <c r="J2221" i="16"/>
  <c r="J2219" i="16"/>
  <c r="J2217" i="16"/>
  <c r="J2213" i="16"/>
  <c r="J2211" i="16"/>
  <c r="J2209" i="16"/>
  <c r="J2207" i="16"/>
  <c r="J2205" i="16"/>
  <c r="J2201" i="16"/>
  <c r="J2199" i="16"/>
  <c r="J2197" i="16"/>
  <c r="J2193" i="16"/>
  <c r="J2191" i="16"/>
  <c r="J2189" i="16"/>
  <c r="J2185" i="16"/>
  <c r="J2183" i="16"/>
  <c r="J2181" i="16"/>
  <c r="J2177" i="16"/>
  <c r="J2175" i="16"/>
  <c r="J2173" i="16"/>
  <c r="J2169" i="16"/>
  <c r="J2023" i="16"/>
  <c r="J2165" i="16"/>
  <c r="J2161" i="16"/>
  <c r="J2159" i="16"/>
  <c r="J2157" i="16"/>
  <c r="J2153" i="16"/>
  <c r="J2151" i="16"/>
  <c r="J2149" i="16"/>
  <c r="J2147" i="16"/>
  <c r="J2145" i="16"/>
  <c r="J2143" i="16"/>
  <c r="J2141" i="16"/>
  <c r="J2137" i="16"/>
  <c r="J2135" i="16"/>
  <c r="J2133" i="16"/>
  <c r="J2131" i="16"/>
  <c r="J2129" i="16"/>
  <c r="J2127" i="16"/>
  <c r="J2125" i="16"/>
  <c r="J2120" i="16"/>
  <c r="J2116" i="16"/>
  <c r="J2108" i="16"/>
  <c r="J2104" i="16"/>
  <c r="J2100" i="16"/>
  <c r="J2096" i="16"/>
  <c r="J2092" i="16"/>
  <c r="J2087" i="16"/>
  <c r="J2084" i="16"/>
  <c r="J2076" i="16"/>
  <c r="J2072" i="16"/>
  <c r="J2068" i="16"/>
  <c r="J2064" i="16"/>
  <c r="J2060" i="16"/>
  <c r="J2056" i="16"/>
  <c r="J2052" i="16"/>
  <c r="J2044" i="16"/>
  <c r="J2040" i="16"/>
  <c r="J2036" i="16"/>
  <c r="J2032" i="16"/>
  <c r="J2028" i="16"/>
  <c r="J2024" i="16"/>
  <c r="J2016" i="16"/>
  <c r="J2012" i="16"/>
  <c r="J2008" i="16"/>
  <c r="J2004" i="16"/>
  <c r="J2000" i="16"/>
  <c r="J1992" i="16"/>
  <c r="J1988" i="16"/>
  <c r="J1984" i="16"/>
  <c r="J1980" i="16"/>
  <c r="J1976" i="16"/>
  <c r="J1972" i="16"/>
  <c r="J1964" i="16"/>
  <c r="J1959" i="16"/>
  <c r="J1956" i="16"/>
  <c r="J1952" i="16"/>
  <c r="J1944" i="16"/>
  <c r="J1940" i="16"/>
  <c r="J1936" i="16"/>
  <c r="J1932" i="16"/>
  <c r="J1928" i="16"/>
  <c r="J1920" i="16"/>
  <c r="J1916" i="16"/>
  <c r="J1912" i="16"/>
  <c r="J1908" i="16"/>
  <c r="J1904" i="16"/>
  <c r="J1900" i="16"/>
  <c r="J1896" i="16"/>
  <c r="J1895" i="16"/>
  <c r="J1892" i="16"/>
  <c r="J1888" i="16"/>
  <c r="J1884" i="16"/>
  <c r="J1880" i="16"/>
  <c r="J1876" i="16"/>
  <c r="J1872" i="16"/>
  <c r="J1868" i="16"/>
  <c r="J1864" i="16"/>
  <c r="J1860" i="16"/>
  <c r="J1856" i="16"/>
  <c r="J1852" i="16"/>
  <c r="J1848" i="16"/>
  <c r="J1844" i="16"/>
  <c r="J1840" i="16"/>
  <c r="J1836" i="16"/>
  <c r="J1832" i="16"/>
  <c r="J1828" i="16"/>
  <c r="J1824" i="16"/>
  <c r="J1820" i="16"/>
  <c r="J1816" i="16"/>
  <c r="J1808" i="16"/>
  <c r="J1804" i="16"/>
  <c r="J1800" i="16"/>
  <c r="J1796" i="16"/>
  <c r="J1792" i="16"/>
  <c r="J1784" i="16"/>
  <c r="J1780" i="16"/>
  <c r="J1775" i="16"/>
  <c r="J1760" i="16"/>
  <c r="J1744" i="16"/>
  <c r="J1736" i="16"/>
  <c r="J1704" i="16"/>
  <c r="J1688" i="16"/>
  <c r="J1600" i="16"/>
  <c r="J1592" i="16"/>
  <c r="J1584" i="16"/>
  <c r="J1576" i="16"/>
  <c r="J1568" i="16"/>
  <c r="J1560" i="16"/>
  <c r="J1529" i="16"/>
  <c r="J1518" i="16"/>
  <c r="J1517" i="16"/>
  <c r="J1513" i="16"/>
  <c r="J1502" i="16"/>
  <c r="J1501" i="16"/>
  <c r="J1497" i="16"/>
  <c r="J1486" i="16"/>
  <c r="J1485" i="16"/>
  <c r="J1481" i="16"/>
  <c r="J1470" i="16"/>
  <c r="J1469" i="16"/>
  <c r="J1465" i="16"/>
  <c r="J1454" i="16"/>
  <c r="J1453" i="16"/>
  <c r="J1442" i="16"/>
  <c r="J1437" i="16"/>
  <c r="J1426" i="16"/>
  <c r="J1422" i="16"/>
  <c r="J1421" i="16"/>
  <c r="J1410" i="16"/>
  <c r="J1406" i="16"/>
  <c r="J1405" i="16"/>
  <c r="J1394" i="16"/>
  <c r="J1389" i="16"/>
  <c r="J1378" i="16"/>
  <c r="J1373" i="16"/>
  <c r="J1362" i="16"/>
  <c r="J1357" i="16"/>
  <c r="J1353" i="16"/>
  <c r="J1341" i="16"/>
  <c r="J1337" i="16"/>
  <c r="J1325" i="16"/>
  <c r="J1321" i="16"/>
  <c r="J1309" i="16"/>
  <c r="J1305" i="16"/>
  <c r="J1293" i="16"/>
  <c r="J1289" i="16"/>
  <c r="J1280" i="16"/>
  <c r="J1277" i="16"/>
  <c r="J1273" i="16"/>
  <c r="J1261" i="16"/>
  <c r="J1257" i="16"/>
  <c r="J1248" i="16"/>
  <c r="J1245" i="16"/>
  <c r="J1241" i="16"/>
  <c r="J1229" i="16"/>
  <c r="J1225" i="16"/>
  <c r="J1216" i="16"/>
  <c r="J1209" i="16"/>
  <c r="J1177" i="16"/>
  <c r="J1145" i="16"/>
  <c r="J1113" i="16"/>
  <c r="J1105" i="16"/>
  <c r="C255" i="15"/>
  <c r="C253" i="15"/>
  <c r="C251" i="15"/>
  <c r="C247" i="15"/>
  <c r="C245" i="15"/>
  <c r="C243" i="15"/>
  <c r="C241" i="15"/>
  <c r="C239" i="15"/>
  <c r="C237" i="15"/>
  <c r="C235" i="15"/>
  <c r="C233" i="15"/>
  <c r="C231" i="15"/>
  <c r="C229" i="15"/>
  <c r="C227" i="15"/>
  <c r="C223" i="15"/>
  <c r="C221" i="15"/>
  <c r="C219" i="15"/>
  <c r="C217" i="15"/>
  <c r="C215" i="15"/>
  <c r="C213" i="15"/>
  <c r="C211" i="15"/>
  <c r="C205" i="15"/>
  <c r="C203" i="15"/>
  <c r="C201" i="15"/>
  <c r="C199" i="15"/>
  <c r="C197" i="15"/>
  <c r="C195" i="15"/>
  <c r="C191" i="15"/>
  <c r="C189" i="15"/>
  <c r="C187" i="15"/>
  <c r="C185" i="15"/>
  <c r="C183" i="15"/>
  <c r="C181" i="15"/>
  <c r="C179" i="15"/>
  <c r="C177" i="15"/>
  <c r="B172" i="15"/>
  <c r="C172" i="15"/>
  <c r="B170" i="15"/>
  <c r="B168" i="15"/>
  <c r="C168" i="15"/>
  <c r="B166" i="15"/>
  <c r="C167" i="15"/>
  <c r="B164" i="15"/>
  <c r="C164" i="15"/>
  <c r="B162" i="15"/>
  <c r="C163" i="15"/>
  <c r="B160" i="15"/>
  <c r="C160" i="15"/>
  <c r="B158" i="15"/>
  <c r="C159" i="15"/>
  <c r="B156" i="15"/>
  <c r="C156" i="15"/>
  <c r="B154" i="15"/>
  <c r="C155" i="15"/>
  <c r="B152" i="15"/>
  <c r="C152" i="15"/>
  <c r="B150" i="15"/>
  <c r="C151" i="15"/>
  <c r="B148" i="15"/>
  <c r="C148" i="15"/>
  <c r="B146" i="15"/>
  <c r="C147" i="15"/>
  <c r="B144" i="15"/>
  <c r="C144" i="15"/>
  <c r="B142" i="15"/>
  <c r="C143" i="15"/>
  <c r="B140" i="15"/>
  <c r="C140" i="15"/>
  <c r="B138" i="15"/>
  <c r="B136" i="15"/>
  <c r="C136" i="15"/>
  <c r="B134" i="15"/>
  <c r="C135" i="15"/>
  <c r="B132" i="15"/>
  <c r="C132" i="15"/>
  <c r="B130" i="15"/>
  <c r="C131" i="15"/>
  <c r="B128" i="15"/>
  <c r="C128" i="15"/>
  <c r="B126" i="15"/>
  <c r="C127" i="15"/>
  <c r="B124" i="15"/>
  <c r="B122" i="15"/>
  <c r="C123" i="15"/>
  <c r="B120" i="15"/>
  <c r="C120" i="15"/>
  <c r="B118" i="15"/>
  <c r="C119" i="15"/>
  <c r="B116" i="15"/>
  <c r="C116" i="15"/>
  <c r="B114" i="15"/>
  <c r="C115" i="15"/>
  <c r="B112" i="15"/>
  <c r="B110" i="15"/>
  <c r="B108" i="15"/>
  <c r="B106" i="15"/>
  <c r="B104" i="15"/>
  <c r="C104" i="15"/>
  <c r="B102" i="15"/>
  <c r="C103" i="15"/>
  <c r="B100" i="15"/>
  <c r="C100" i="15"/>
  <c r="B98" i="15"/>
  <c r="C99" i="15"/>
  <c r="B96" i="15"/>
  <c r="C96" i="15"/>
  <c r="B94" i="15"/>
  <c r="C95" i="15"/>
  <c r="B92" i="15"/>
  <c r="C92" i="15"/>
  <c r="B90" i="15"/>
  <c r="C91" i="15"/>
  <c r="B88" i="15"/>
  <c r="C88" i="15"/>
  <c r="B86" i="15"/>
  <c r="C87" i="15"/>
  <c r="B84" i="15"/>
  <c r="C84" i="15"/>
  <c r="B82" i="15"/>
  <c r="C83" i="15"/>
  <c r="B80" i="15"/>
  <c r="C80" i="15"/>
  <c r="B78" i="15"/>
  <c r="C79" i="15"/>
  <c r="B76" i="15"/>
  <c r="C76" i="15"/>
  <c r="B74" i="15"/>
  <c r="B72" i="15"/>
  <c r="C72" i="15"/>
  <c r="B70" i="15"/>
  <c r="C71" i="15"/>
  <c r="B68" i="15"/>
  <c r="C68" i="15"/>
  <c r="B66" i="15"/>
  <c r="C67" i="15"/>
  <c r="B64" i="15"/>
  <c r="C64" i="15"/>
  <c r="B62" i="15"/>
  <c r="C63" i="15"/>
  <c r="B60" i="15"/>
  <c r="C60" i="15"/>
  <c r="B58" i="15"/>
  <c r="C59" i="15"/>
  <c r="B56" i="15"/>
  <c r="C56" i="15"/>
  <c r="B54" i="15"/>
  <c r="C55" i="15"/>
  <c r="B52" i="15"/>
  <c r="C52" i="15"/>
  <c r="B50" i="15"/>
  <c r="C51" i="15"/>
  <c r="B48" i="15"/>
  <c r="B46" i="15"/>
  <c r="B44" i="15"/>
  <c r="C44" i="15"/>
  <c r="B42" i="15"/>
  <c r="B40" i="15"/>
  <c r="C40" i="15"/>
  <c r="B38" i="15"/>
  <c r="C39" i="15"/>
  <c r="B36" i="15"/>
  <c r="C36" i="15"/>
  <c r="B34" i="15"/>
  <c r="C35" i="15"/>
  <c r="B32" i="15"/>
  <c r="C32" i="15"/>
  <c r="B30" i="15"/>
  <c r="C31" i="15"/>
  <c r="B28" i="15"/>
  <c r="C28" i="15"/>
  <c r="B26" i="15"/>
  <c r="C27" i="15"/>
  <c r="B24" i="15"/>
  <c r="C24" i="15"/>
  <c r="B22" i="15"/>
  <c r="C23" i="15"/>
  <c r="B20" i="15"/>
  <c r="C20" i="15"/>
  <c r="B18" i="15"/>
  <c r="C19" i="15"/>
  <c r="B16" i="15"/>
  <c r="C16" i="15"/>
  <c r="B14" i="15"/>
  <c r="C15" i="15"/>
  <c r="B12" i="15"/>
  <c r="C12" i="15"/>
  <c r="B10" i="15"/>
  <c r="B8" i="15"/>
  <c r="C8" i="15"/>
  <c r="B6" i="15"/>
  <c r="C7" i="15"/>
  <c r="B4" i="15"/>
  <c r="C5" i="15"/>
  <c r="J754" i="16"/>
  <c r="J786" i="16"/>
  <c r="J818" i="16"/>
  <c r="J1034" i="16"/>
  <c r="J1038" i="16"/>
  <c r="J1042" i="16"/>
  <c r="J1046" i="16"/>
  <c r="J1048" i="16"/>
  <c r="J1056" i="16"/>
  <c r="J1060" i="16"/>
  <c r="J1082" i="16"/>
  <c r="J1094" i="16"/>
  <c r="J1772" i="16"/>
  <c r="J1764" i="16"/>
  <c r="J1756" i="16"/>
  <c r="J1748" i="16"/>
  <c r="J1740" i="16"/>
  <c r="J1728" i="16"/>
  <c r="J1720" i="16"/>
  <c r="J1712" i="16"/>
  <c r="J1696" i="16"/>
  <c r="J1680" i="16"/>
  <c r="J1672" i="16"/>
  <c r="J1668" i="16"/>
  <c r="J1656" i="16"/>
  <c r="J1640" i="16"/>
  <c r="J1632" i="16"/>
  <c r="J1624" i="16"/>
  <c r="J1098" i="16"/>
  <c r="J1102" i="16"/>
  <c r="J770" i="16"/>
  <c r="J802" i="16"/>
  <c r="J1030" i="16"/>
  <c r="J1068" i="16"/>
  <c r="J1072" i="16"/>
  <c r="J1076" i="16"/>
  <c r="J1086" i="16"/>
  <c r="J1090" i="16"/>
  <c r="J1768" i="16"/>
  <c r="J1752" i="16"/>
  <c r="J1732" i="16"/>
  <c r="J1724" i="16"/>
  <c r="J1716" i="16"/>
  <c r="J1708" i="16"/>
  <c r="J1700" i="16"/>
  <c r="J1692" i="16"/>
  <c r="J1684" i="16"/>
  <c r="J1664" i="16"/>
  <c r="J1660" i="16"/>
  <c r="J1652" i="16"/>
  <c r="J1644" i="16"/>
  <c r="J1636" i="16"/>
  <c r="J1628" i="16"/>
  <c r="J1344" i="16"/>
  <c r="J1531" i="16"/>
  <c r="J1537" i="16"/>
  <c r="J1545" i="16"/>
  <c r="J1547" i="16"/>
  <c r="J1553" i="16"/>
  <c r="J1555" i="16"/>
  <c r="J1561" i="16"/>
  <c r="J1563" i="16"/>
  <c r="J1566" i="16"/>
  <c r="J1569" i="16"/>
  <c r="J1574" i="16"/>
  <c r="J1577" i="16"/>
  <c r="J1579" i="16"/>
  <c r="J1582" i="16"/>
  <c r="J1585" i="16"/>
  <c r="J1587" i="16"/>
  <c r="J1593" i="16"/>
  <c r="J1595" i="16"/>
  <c r="J1598" i="16"/>
  <c r="J1601" i="16"/>
  <c r="J1606" i="16"/>
  <c r="J1077" i="16"/>
  <c r="J1221" i="16"/>
  <c r="J1213" i="16"/>
  <c r="J1197" i="16"/>
  <c r="J1189" i="16"/>
  <c r="J1165" i="16"/>
  <c r="J1157" i="16"/>
  <c r="J1133" i="16"/>
  <c r="J1125" i="16"/>
  <c r="J1109" i="16"/>
  <c r="J1101" i="16"/>
  <c r="J1093" i="16"/>
  <c r="J1085" i="16"/>
  <c r="J1069" i="16"/>
  <c r="J1061" i="16"/>
  <c r="J1053" i="16"/>
  <c r="J1045" i="16"/>
  <c r="J1037" i="16"/>
  <c r="J1029" i="16"/>
  <c r="J553" i="16"/>
  <c r="J1612" i="16"/>
  <c r="J1532" i="16"/>
  <c r="J533" i="16"/>
  <c r="C258" i="15"/>
  <c r="C254" i="15"/>
  <c r="C250" i="15"/>
  <c r="C246" i="15"/>
  <c r="C242" i="15"/>
  <c r="C238" i="15"/>
  <c r="C234" i="15"/>
  <c r="C230" i="15"/>
  <c r="C226" i="15"/>
  <c r="C222" i="15"/>
  <c r="C218" i="15"/>
  <c r="C214" i="15"/>
  <c r="C210" i="15"/>
  <c r="C206" i="15"/>
  <c r="C202" i="15"/>
  <c r="C198" i="15"/>
  <c r="C194" i="15"/>
  <c r="C190" i="15"/>
  <c r="C186" i="15"/>
  <c r="C182" i="15"/>
  <c r="C178" i="15"/>
  <c r="C174" i="15"/>
  <c r="C166" i="15"/>
  <c r="C162" i="15"/>
  <c r="C158" i="15"/>
  <c r="C154" i="15"/>
  <c r="C150" i="15"/>
  <c r="C146" i="15"/>
  <c r="C142" i="15"/>
  <c r="C134" i="15"/>
  <c r="C130" i="15"/>
  <c r="C126" i="15"/>
  <c r="C122" i="15"/>
  <c r="C118" i="15"/>
  <c r="C114" i="15"/>
  <c r="C110" i="15"/>
  <c r="C102" i="15"/>
  <c r="C98" i="15"/>
  <c r="C94" i="15"/>
  <c r="C90" i="15"/>
  <c r="C86" i="15"/>
  <c r="C82" i="15"/>
  <c r="C78" i="15"/>
  <c r="C70" i="15"/>
  <c r="C66" i="15"/>
  <c r="C62" i="15"/>
  <c r="C58" i="15"/>
  <c r="C54" i="15"/>
  <c r="C50" i="15"/>
  <c r="C46" i="15"/>
  <c r="C38" i="15"/>
  <c r="C34" i="15"/>
  <c r="C30" i="15"/>
  <c r="C26" i="15"/>
  <c r="C22" i="15"/>
  <c r="C18" i="15"/>
  <c r="C14" i="15"/>
  <c r="C6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J2039" i="16"/>
  <c r="J1975" i="16"/>
  <c r="J1911" i="16"/>
  <c r="J525" i="16"/>
  <c r="J2071" i="16"/>
  <c r="J1009" i="16"/>
  <c r="J2007" i="16"/>
  <c r="J2111" i="16"/>
  <c r="J2015" i="16"/>
  <c r="J1983" i="16"/>
  <c r="J1887" i="16"/>
  <c r="J1823" i="16"/>
  <c r="J2587" i="16"/>
  <c r="J2140" i="16"/>
  <c r="J1533" i="16"/>
  <c r="J1535" i="16"/>
  <c r="J1544" i="16"/>
  <c r="J1549" i="16"/>
  <c r="J1551" i="16"/>
  <c r="J1536" i="16"/>
  <c r="J1541" i="16"/>
  <c r="J1543" i="16"/>
  <c r="J1552" i="16"/>
  <c r="J1557" i="16"/>
  <c r="J1559" i="16"/>
  <c r="J2577" i="16"/>
  <c r="J2563" i="16"/>
  <c r="J2597" i="16"/>
  <c r="J2565" i="16"/>
  <c r="J2569" i="16"/>
  <c r="J1312" i="16"/>
  <c r="J1438" i="16"/>
  <c r="J1620" i="16"/>
  <c r="J1648" i="16"/>
  <c r="J2095" i="16"/>
  <c r="J1791" i="16"/>
  <c r="J1996" i="16"/>
  <c r="J2020" i="16"/>
  <c r="J2048" i="16"/>
  <c r="J2080" i="16"/>
  <c r="J2112" i="16"/>
  <c r="C11" i="15"/>
  <c r="C10" i="15"/>
  <c r="C13" i="15"/>
  <c r="C17" i="15"/>
  <c r="C21" i="15"/>
  <c r="C25" i="15"/>
  <c r="C29" i="15"/>
  <c r="C33" i="15"/>
  <c r="C37" i="15"/>
  <c r="C41" i="15"/>
  <c r="C42" i="15"/>
  <c r="C43" i="15"/>
  <c r="C45" i="15"/>
  <c r="C47" i="15"/>
  <c r="C48" i="15"/>
  <c r="C49" i="15"/>
  <c r="C53" i="15"/>
  <c r="C57" i="15"/>
  <c r="C61" i="15"/>
  <c r="C65" i="15"/>
  <c r="C69" i="15"/>
  <c r="C73" i="15"/>
  <c r="C74" i="15"/>
  <c r="C75" i="15"/>
  <c r="C77" i="15"/>
  <c r="C81" i="15"/>
  <c r="C85" i="15"/>
  <c r="C89" i="15"/>
  <c r="C93" i="15"/>
  <c r="C97" i="15"/>
  <c r="C101" i="15"/>
  <c r="C105" i="15"/>
  <c r="C106" i="15"/>
  <c r="C107" i="15"/>
  <c r="C108" i="15"/>
  <c r="C109" i="15"/>
  <c r="C111" i="15"/>
  <c r="C112" i="15"/>
  <c r="C113" i="15"/>
  <c r="C117" i="15"/>
  <c r="C121" i="15"/>
  <c r="C124" i="15"/>
  <c r="C125" i="15"/>
  <c r="C129" i="15"/>
  <c r="C133" i="15"/>
  <c r="C137" i="15"/>
  <c r="C138" i="15"/>
  <c r="C139" i="15"/>
  <c r="C141" i="15"/>
  <c r="C145" i="15"/>
  <c r="C149" i="15"/>
  <c r="C153" i="15"/>
  <c r="C157" i="15"/>
  <c r="C161" i="15"/>
  <c r="C165" i="15"/>
  <c r="C169" i="15"/>
  <c r="C170" i="15"/>
  <c r="C171" i="15"/>
  <c r="C173" i="15"/>
  <c r="C180" i="15"/>
  <c r="C196" i="15"/>
  <c r="C208" i="15"/>
  <c r="C209" i="15"/>
  <c r="C228" i="15"/>
  <c r="C236" i="15"/>
  <c r="C244" i="15"/>
  <c r="C248" i="15"/>
  <c r="C260" i="15"/>
  <c r="C261" i="15"/>
  <c r="C262" i="15"/>
  <c r="C263" i="15"/>
  <c r="C265" i="15"/>
  <c r="C267" i="15"/>
  <c r="C268" i="15"/>
  <c r="C269" i="15"/>
  <c r="C271" i="15"/>
  <c r="C273" i="15"/>
  <c r="C275" i="15"/>
  <c r="C276" i="15"/>
  <c r="C277" i="15"/>
  <c r="C278" i="15"/>
  <c r="C279" i="15"/>
  <c r="C281" i="15"/>
  <c r="C283" i="15"/>
  <c r="C284" i="15"/>
  <c r="C285" i="15"/>
  <c r="C286" i="15"/>
  <c r="C287" i="15"/>
  <c r="C289" i="15"/>
  <c r="C291" i="15"/>
  <c r="C292" i="15"/>
  <c r="C293" i="15"/>
  <c r="C294" i="15"/>
  <c r="C295" i="15"/>
  <c r="C297" i="15"/>
  <c r="C299" i="15"/>
  <c r="C301" i="15"/>
  <c r="C302" i="15"/>
  <c r="C303" i="15"/>
  <c r="C305" i="15"/>
  <c r="C307" i="15"/>
  <c r="C309" i="15"/>
  <c r="C311" i="15"/>
  <c r="C313" i="15"/>
  <c r="C315" i="15"/>
  <c r="C316" i="15"/>
  <c r="C317" i="15"/>
  <c r="C319" i="15"/>
  <c r="C321" i="15"/>
  <c r="C323" i="15"/>
  <c r="C324" i="15"/>
  <c r="C325" i="15"/>
  <c r="C326" i="15"/>
  <c r="C327" i="15"/>
  <c r="C329" i="15"/>
  <c r="C331" i="15"/>
  <c r="C332" i="15"/>
  <c r="C333" i="15"/>
  <c r="C335" i="15"/>
  <c r="C337" i="15"/>
  <c r="C339" i="15"/>
  <c r="C340" i="15"/>
  <c r="C341" i="15"/>
  <c r="C342" i="15"/>
  <c r="C343" i="15"/>
  <c r="C344" i="15"/>
  <c r="C346" i="15"/>
  <c r="C350" i="15"/>
  <c r="C353" i="15"/>
  <c r="C354" i="15"/>
  <c r="C360" i="15"/>
  <c r="C362" i="15"/>
  <c r="C366" i="15"/>
  <c r="C367" i="15"/>
  <c r="C370" i="15"/>
  <c r="C374" i="15"/>
  <c r="C376" i="15"/>
  <c r="C378" i="15"/>
  <c r="C382" i="15"/>
  <c r="C387" i="15"/>
  <c r="C390" i="15"/>
  <c r="C392" i="15"/>
  <c r="C394" i="15"/>
  <c r="C398" i="15"/>
  <c r="C399" i="15"/>
  <c r="C402" i="15"/>
  <c r="C406" i="15"/>
  <c r="C407" i="15"/>
  <c r="C408" i="15"/>
  <c r="C410" i="15"/>
  <c r="C414" i="15"/>
  <c r="C417" i="15"/>
  <c r="C418" i="15"/>
  <c r="C424" i="15"/>
  <c r="C426" i="15"/>
  <c r="C430" i="15"/>
  <c r="C431" i="15"/>
  <c r="C434" i="15"/>
  <c r="C438" i="15"/>
  <c r="C440" i="15"/>
  <c r="C442" i="15"/>
  <c r="C446" i="15"/>
  <c r="C451" i="15"/>
  <c r="C455" i="15"/>
  <c r="C456" i="15"/>
  <c r="C458" i="15"/>
  <c r="C462" i="15"/>
  <c r="C463" i="15"/>
  <c r="C466" i="15"/>
  <c r="C470" i="15"/>
  <c r="C471" i="15"/>
  <c r="C474" i="15"/>
  <c r="C478" i="15"/>
  <c r="C481" i="15"/>
  <c r="C482" i="15"/>
  <c r="C486" i="15"/>
  <c r="C490" i="15"/>
  <c r="C494" i="15"/>
  <c r="C498" i="15"/>
  <c r="C502" i="15"/>
  <c r="C507" i="15"/>
  <c r="C510" i="15"/>
  <c r="C511" i="15"/>
  <c r="C514" i="15"/>
  <c r="J746" i="16"/>
  <c r="J762" i="16"/>
  <c r="J778" i="16"/>
  <c r="J794" i="16"/>
  <c r="J810" i="16"/>
  <c r="J826" i="16"/>
  <c r="J842" i="16"/>
  <c r="J858" i="16"/>
  <c r="J874" i="16"/>
  <c r="J890" i="16"/>
  <c r="J906" i="16"/>
  <c r="J924" i="16"/>
  <c r="J996" i="16"/>
  <c r="J2167" i="16"/>
  <c r="J2195" i="16"/>
  <c r="J2251" i="16"/>
  <c r="J2315" i="16"/>
  <c r="J2347" i="16"/>
  <c r="J2379" i="16"/>
  <c r="J2443" i="16"/>
  <c r="J2507" i="16"/>
  <c r="J2539" i="16"/>
  <c r="J2564" i="16"/>
  <c r="J2580" i="16"/>
  <c r="J2596" i="16"/>
  <c r="J1676" i="16"/>
  <c r="J1530" i="16"/>
  <c r="J1477" i="16"/>
  <c r="J1092" i="16"/>
  <c r="J1686" i="16"/>
  <c r="J1830" i="16"/>
  <c r="J1052" i="16"/>
  <c r="J1966" i="16"/>
  <c r="J1185" i="16"/>
  <c r="C614" i="15"/>
  <c r="C582" i="15"/>
  <c r="C587" i="15"/>
  <c r="C588" i="15"/>
  <c r="C597" i="15"/>
  <c r="C599" i="15"/>
  <c r="C603" i="15"/>
  <c r="C604" i="15"/>
  <c r="C607" i="15"/>
  <c r="C613" i="15"/>
  <c r="C645" i="15"/>
  <c r="C646" i="15"/>
  <c r="C667" i="15"/>
  <c r="C668" i="15"/>
  <c r="C677" i="15"/>
  <c r="C678" i="15"/>
  <c r="C699" i="15"/>
  <c r="C700" i="15"/>
  <c r="C709" i="15"/>
  <c r="C710" i="15"/>
  <c r="C731" i="15"/>
  <c r="C732" i="15"/>
  <c r="C741" i="15"/>
  <c r="C742" i="15"/>
  <c r="J1788" i="16"/>
  <c r="J1812" i="16"/>
  <c r="J1924" i="16"/>
  <c r="J1948" i="16"/>
  <c r="J1968" i="16"/>
  <c r="C519" i="15"/>
  <c r="C526" i="15"/>
  <c r="C527" i="15"/>
  <c r="C530" i="15"/>
  <c r="C534" i="15"/>
  <c r="C535" i="15"/>
  <c r="C538" i="15"/>
  <c r="C542" i="15"/>
  <c r="C545" i="15"/>
  <c r="C546" i="15"/>
  <c r="C550" i="15"/>
  <c r="C554" i="15"/>
  <c r="C558" i="15"/>
  <c r="C559" i="15"/>
  <c r="C562" i="15"/>
  <c r="C566" i="15"/>
  <c r="C567" i="15"/>
  <c r="C574" i="15"/>
  <c r="C577" i="15"/>
  <c r="C578" i="15"/>
  <c r="J1153" i="16"/>
  <c r="J650" i="16"/>
  <c r="J1000" i="16"/>
  <c r="J1546" i="16"/>
  <c r="J1710" i="16"/>
  <c r="J1846" i="16"/>
  <c r="J1974" i="16"/>
  <c r="J968" i="16"/>
  <c r="J1554" i="16"/>
  <c r="J1718" i="16"/>
  <c r="J1862" i="16"/>
  <c r="J1998" i="16"/>
  <c r="J940" i="16"/>
  <c r="J1742" i="16"/>
  <c r="J1878" i="16"/>
  <c r="J2022" i="16"/>
  <c r="J976" i="16"/>
  <c r="J980" i="16"/>
  <c r="J1622" i="16"/>
  <c r="J1766" i="16"/>
  <c r="J1894" i="16"/>
  <c r="J2030" i="16"/>
  <c r="J948" i="16"/>
  <c r="J832" i="16"/>
  <c r="J848" i="16"/>
  <c r="J864" i="16"/>
  <c r="J880" i="16"/>
  <c r="J896" i="16"/>
  <c r="J912" i="16"/>
  <c r="J944" i="16"/>
  <c r="J1638" i="16"/>
  <c r="J1774" i="16"/>
  <c r="J1910" i="16"/>
  <c r="J2054" i="16"/>
  <c r="J712" i="16"/>
  <c r="J872" i="16"/>
  <c r="J1018" i="16"/>
  <c r="J1654" i="16"/>
  <c r="J1798" i="16"/>
  <c r="J1934" i="16"/>
  <c r="J2062" i="16"/>
  <c r="J922" i="16"/>
  <c r="J1678" i="16"/>
  <c r="J1806" i="16"/>
  <c r="J1942" i="16"/>
  <c r="J2086" i="16"/>
  <c r="I511" i="16"/>
  <c r="J641" i="16"/>
  <c r="J541" i="16"/>
  <c r="J1679" i="16"/>
  <c r="J1967" i="16"/>
  <c r="J1807" i="16"/>
  <c r="J1658" i="16"/>
  <c r="J1726" i="16"/>
  <c r="J1982" i="16"/>
  <c r="J954" i="16"/>
  <c r="J1004" i="16"/>
  <c r="J1032" i="16"/>
  <c r="J1084" i="16"/>
  <c r="J1217" i="16"/>
  <c r="J1754" i="16"/>
  <c r="J1818" i="16"/>
  <c r="J1882" i="16"/>
  <c r="J1946" i="16"/>
  <c r="J2010" i="16"/>
  <c r="J2074" i="16"/>
  <c r="J2118" i="16"/>
  <c r="J2102" i="16"/>
  <c r="J1662" i="16"/>
  <c r="J1758" i="16"/>
  <c r="J2014" i="16"/>
  <c r="J988" i="16"/>
  <c r="J1022" i="16"/>
  <c r="J1762" i="16"/>
  <c r="J1826" i="16"/>
  <c r="J1890" i="16"/>
  <c r="J1954" i="16"/>
  <c r="J2018" i="16"/>
  <c r="J2082" i="16"/>
  <c r="J1666" i="16"/>
  <c r="J1790" i="16"/>
  <c r="J2046" i="16"/>
  <c r="J930" i="16"/>
  <c r="J972" i="16"/>
  <c r="J1010" i="16"/>
  <c r="J1074" i="16"/>
  <c r="J1706" i="16"/>
  <c r="J1770" i="16"/>
  <c r="J1834" i="16"/>
  <c r="J1898" i="16"/>
  <c r="J1962" i="16"/>
  <c r="J2026" i="16"/>
  <c r="J2090" i="16"/>
  <c r="J1626" i="16"/>
  <c r="J1674" i="16"/>
  <c r="J1822" i="16"/>
  <c r="J2078" i="16"/>
  <c r="J956" i="16"/>
  <c r="J994" i="16"/>
  <c r="J1024" i="16"/>
  <c r="J1062" i="16"/>
  <c r="J1714" i="16"/>
  <c r="J1778" i="16"/>
  <c r="J1842" i="16"/>
  <c r="J1906" i="16"/>
  <c r="J1970" i="16"/>
  <c r="J2034" i="16"/>
  <c r="J2098" i="16"/>
  <c r="J1630" i="16"/>
  <c r="J1682" i="16"/>
  <c r="J1854" i="16"/>
  <c r="J2110" i="16"/>
  <c r="J938" i="16"/>
  <c r="J978" i="16"/>
  <c r="J1064" i="16"/>
  <c r="J1089" i="16"/>
  <c r="J1722" i="16"/>
  <c r="J1786" i="16"/>
  <c r="J1850" i="16"/>
  <c r="J1914" i="16"/>
  <c r="J1978" i="16"/>
  <c r="J2042" i="16"/>
  <c r="J2106" i="16"/>
  <c r="J1634" i="16"/>
  <c r="J1690" i="16"/>
  <c r="J1886" i="16"/>
  <c r="J962" i="16"/>
  <c r="J1002" i="16"/>
  <c r="J1040" i="16"/>
  <c r="J1066" i="16"/>
  <c r="J1730" i="16"/>
  <c r="J1794" i="16"/>
  <c r="J1858" i="16"/>
  <c r="J1922" i="16"/>
  <c r="J1986" i="16"/>
  <c r="J2050" i="16"/>
  <c r="J2114" i="16"/>
  <c r="J1642" i="16"/>
  <c r="J1694" i="16"/>
  <c r="J1918" i="16"/>
  <c r="J946" i="16"/>
  <c r="J986" i="16"/>
  <c r="J1054" i="16"/>
  <c r="J1080" i="16"/>
  <c r="J1738" i="16"/>
  <c r="J1802" i="16"/>
  <c r="J1866" i="16"/>
  <c r="J1930" i="16"/>
  <c r="J1994" i="16"/>
  <c r="J2058" i="16"/>
  <c r="J2122" i="16"/>
  <c r="J1650" i="16"/>
  <c r="J1698" i="16"/>
  <c r="J1950" i="16"/>
  <c r="J970" i="16"/>
  <c r="J1746" i="16"/>
  <c r="J1810" i="16"/>
  <c r="J1874" i="16"/>
  <c r="J1938" i="16"/>
  <c r="J2002" i="16"/>
  <c r="J2066" i="16"/>
  <c r="J1663" i="16"/>
  <c r="J1903" i="16"/>
  <c r="J2031" i="16"/>
  <c r="J1695" i="16"/>
  <c r="J1919" i="16"/>
  <c r="J2047" i="16"/>
  <c r="J1759" i="16"/>
  <c r="J1951" i="16"/>
  <c r="J2079" i="16"/>
  <c r="C9" i="15"/>
  <c r="J1041" i="16"/>
  <c r="J1049" i="16"/>
  <c r="J1073" i="16"/>
  <c r="J1097" i="16"/>
  <c r="J1137" i="16"/>
  <c r="J1169" i="16"/>
  <c r="J1193" i="16"/>
  <c r="J1201" i="16"/>
  <c r="J1230" i="16"/>
  <c r="J1233" i="16"/>
  <c r="J1249" i="16"/>
  <c r="J1262" i="16"/>
  <c r="J1265" i="16"/>
  <c r="J1281" i="16"/>
  <c r="J1294" i="16"/>
  <c r="J1297" i="16"/>
  <c r="J1313" i="16"/>
  <c r="J1326" i="16"/>
  <c r="J1329" i="16"/>
  <c r="J1361" i="16"/>
  <c r="J1369" i="16"/>
  <c r="J1374" i="16"/>
  <c r="J1393" i="16"/>
  <c r="J1401" i="16"/>
  <c r="J1425" i="16"/>
  <c r="J1433" i="16"/>
  <c r="J1457" i="16"/>
  <c r="J1473" i="16"/>
  <c r="J1505" i="16"/>
  <c r="J1608" i="16"/>
  <c r="J2139" i="16"/>
  <c r="J2155" i="16"/>
  <c r="J2163" i="16"/>
  <c r="J2171" i="16"/>
  <c r="J2179" i="16"/>
  <c r="J2187" i="16"/>
  <c r="J2203" i="16"/>
  <c r="J1033" i="16"/>
  <c r="J1065" i="16"/>
  <c r="J1081" i="16"/>
  <c r="J1129" i="16"/>
  <c r="J1161" i="16"/>
  <c r="J1345" i="16"/>
  <c r="J1358" i="16"/>
  <c r="J1377" i="16"/>
  <c r="J1385" i="16"/>
  <c r="J1390" i="16"/>
  <c r="J1409" i="16"/>
  <c r="J1417" i="16"/>
  <c r="J1441" i="16"/>
  <c r="J1449" i="16"/>
  <c r="J1489" i="16"/>
  <c r="J1521" i="16"/>
  <c r="J2215" i="16"/>
  <c r="J2223" i="16"/>
  <c r="J2231" i="16"/>
  <c r="J2239" i="16"/>
  <c r="J2247" i="16"/>
  <c r="J2255" i="16"/>
  <c r="J2263" i="16"/>
  <c r="J2271" i="16"/>
  <c r="J2279" i="16"/>
  <c r="J2287" i="16"/>
  <c r="J2295" i="16"/>
  <c r="J2303" i="16"/>
  <c r="J2311" i="16"/>
  <c r="J2319" i="16"/>
  <c r="J2327" i="16"/>
  <c r="J2335" i="16"/>
  <c r="J2343" i="16"/>
  <c r="J2351" i="16"/>
  <c r="J2359" i="16"/>
  <c r="J2367" i="16"/>
  <c r="J2375" i="16"/>
  <c r="J2383" i="16"/>
  <c r="J2391" i="16"/>
  <c r="J2399" i="16"/>
  <c r="J2407" i="16"/>
  <c r="J2415" i="16"/>
  <c r="J2423" i="16"/>
  <c r="J2431" i="16"/>
  <c r="J2439" i="16"/>
  <c r="J2447" i="16"/>
  <c r="J2455" i="16"/>
  <c r="J2463" i="16"/>
  <c r="J2471" i="16"/>
  <c r="J2479" i="16"/>
  <c r="J2487" i="16"/>
  <c r="J2495" i="16"/>
  <c r="J2503" i="16"/>
  <c r="J2511" i="16"/>
  <c r="J2519" i="16"/>
  <c r="J2527" i="16"/>
  <c r="J2535" i="16"/>
  <c r="J2543" i="16"/>
  <c r="J2551" i="16"/>
  <c r="J2566" i="16"/>
  <c r="J2570" i="16"/>
  <c r="J2574" i="16"/>
  <c r="J2578" i="16"/>
  <c r="J2582" i="16"/>
  <c r="J2586" i="16"/>
  <c r="J2590" i="16"/>
  <c r="J2594" i="16"/>
  <c r="J2598" i="16"/>
  <c r="J2602" i="16"/>
  <c r="J2606" i="16"/>
  <c r="J511" i="16"/>
  <c r="J1149" i="16"/>
  <c r="J1173" i="16"/>
  <c r="J1220" i="16"/>
  <c r="J1364" i="16"/>
  <c r="J1380" i="16"/>
  <c r="J1396" i="16"/>
  <c r="J1412" i="16"/>
  <c r="J1428" i="16"/>
  <c r="J1444" i="16"/>
  <c r="J1468" i="16"/>
  <c r="J1484" i="16"/>
  <c r="J1500" i="16"/>
  <c r="J1516" i="16"/>
  <c r="J1711" i="16"/>
  <c r="J1927" i="16"/>
  <c r="J2055" i="16"/>
  <c r="J2088" i="16"/>
  <c r="J1776" i="16"/>
  <c r="J1603" i="16"/>
  <c r="J1571" i="16"/>
  <c r="J1550" i="16"/>
  <c r="J1539" i="16"/>
  <c r="J1534" i="16"/>
  <c r="J1610" i="16"/>
  <c r="J1871" i="16"/>
  <c r="J1117" i="16"/>
  <c r="J1141" i="16"/>
  <c r="J1181" i="16"/>
  <c r="J1205" i="16"/>
  <c r="J1234" i="16"/>
  <c r="J1252" i="16"/>
  <c r="J1266" i="16"/>
  <c r="J1284" i="16"/>
  <c r="J1298" i="16"/>
  <c r="J1316" i="16"/>
  <c r="J1330" i="16"/>
  <c r="J1348" i="16"/>
  <c r="J1360" i="16"/>
  <c r="J1376" i="16"/>
  <c r="J1392" i="16"/>
  <c r="J1408" i="16"/>
  <c r="J1424" i="16"/>
  <c r="J1440" i="16"/>
  <c r="J1456" i="16"/>
  <c r="J1472" i="16"/>
  <c r="J1488" i="16"/>
  <c r="J1504" i="16"/>
  <c r="J1520" i="16"/>
  <c r="J1839" i="16"/>
  <c r="J1991" i="16"/>
  <c r="J2119" i="16"/>
  <c r="J2559" i="16"/>
  <c r="J1960" i="16"/>
  <c r="J1590" i="16"/>
  <c r="J1558" i="16"/>
  <c r="J1542" i="16"/>
  <c r="J1614" i="16"/>
  <c r="J1096" i="16"/>
  <c r="J1631" i="16"/>
  <c r="J1727" i="16"/>
  <c r="J1855" i="16"/>
  <c r="J1935" i="16"/>
  <c r="J1999" i="16"/>
  <c r="J2063" i="16"/>
  <c r="J2103" i="16"/>
  <c r="J1743" i="16"/>
  <c r="J1943" i="16"/>
  <c r="J517" i="16"/>
  <c r="J753" i="16"/>
  <c r="J513" i="16"/>
  <c r="J521" i="16"/>
  <c r="J529" i="16"/>
  <c r="J537" i="16"/>
  <c r="J545" i="16"/>
  <c r="J561" i="16"/>
  <c r="J577" i="16"/>
  <c r="J543" i="16"/>
  <c r="J519" i="16"/>
  <c r="J547" i="16"/>
  <c r="J913" i="16"/>
  <c r="J1110" i="16"/>
  <c r="J1118" i="16"/>
  <c r="J1126" i="16"/>
  <c r="J1166" i="16"/>
  <c r="J1174" i="16"/>
  <c r="J1182" i="16"/>
  <c r="J1190" i="16"/>
  <c r="J1198" i="16"/>
  <c r="J1206" i="16"/>
  <c r="J1222" i="16"/>
  <c r="J1226" i="16"/>
  <c r="J1302" i="16"/>
  <c r="J1306" i="16"/>
  <c r="J1318" i="16"/>
  <c r="J1334" i="16"/>
  <c r="J1338" i="16"/>
  <c r="J1350" i="16"/>
  <c r="J1354" i="16"/>
  <c r="J1292" i="16"/>
  <c r="J1308" i="16"/>
  <c r="J1322" i="16"/>
  <c r="J625" i="16"/>
  <c r="J721" i="16"/>
  <c r="J849" i="16"/>
  <c r="J1095" i="16"/>
  <c r="J1270" i="16"/>
  <c r="J1526" i="16"/>
  <c r="J1619" i="16"/>
  <c r="J1627" i="16"/>
  <c r="J1639" i="16"/>
  <c r="J1651" i="16"/>
  <c r="J1659" i="16"/>
  <c r="J1671" i="16"/>
  <c r="J1683" i="16"/>
  <c r="J1691" i="16"/>
  <c r="J1703" i="16"/>
  <c r="J1715" i="16"/>
  <c r="J1723" i="16"/>
  <c r="J1735" i="16"/>
  <c r="J1747" i="16"/>
  <c r="J1755" i="16"/>
  <c r="J1767" i="16"/>
  <c r="J1783" i="16"/>
  <c r="J1795" i="16"/>
  <c r="J1803" i="16"/>
  <c r="J1815" i="16"/>
  <c r="J1827" i="16"/>
  <c r="J1835" i="16"/>
  <c r="J1847" i="16"/>
  <c r="J1859" i="16"/>
  <c r="J1867" i="16"/>
  <c r="J1879" i="16"/>
  <c r="J2065" i="16"/>
  <c r="J2081" i="16"/>
  <c r="J2097" i="16"/>
  <c r="J2113" i="16"/>
  <c r="J1063" i="16"/>
  <c r="J1055" i="16"/>
  <c r="J1047" i="16"/>
  <c r="J1039" i="16"/>
  <c r="J1031" i="16"/>
  <c r="J945" i="16"/>
  <c r="J689" i="16"/>
  <c r="J1071" i="16"/>
  <c r="J1075" i="16"/>
  <c r="J1083" i="16"/>
  <c r="J1227" i="16"/>
  <c r="J1219" i="16"/>
  <c r="J1211" i="16"/>
  <c r="J1203" i="16"/>
  <c r="J1195" i="16"/>
  <c r="J1187" i="16"/>
  <c r="J1179" i="16"/>
  <c r="J1171" i="16"/>
  <c r="J1163" i="16"/>
  <c r="J1214" i="16"/>
  <c r="J1200" i="16"/>
  <c r="J1184" i="16"/>
  <c r="J1168" i="16"/>
  <c r="J1231" i="16"/>
  <c r="J1236" i="16"/>
  <c r="J1243" i="16"/>
  <c r="J1242" i="16"/>
  <c r="J1247" i="16"/>
  <c r="J1250" i="16"/>
  <c r="J1255" i="16"/>
  <c r="J1256" i="16"/>
  <c r="J1259" i="16"/>
  <c r="J1258" i="16"/>
  <c r="J1263" i="16"/>
  <c r="J1267" i="16"/>
  <c r="J1271" i="16"/>
  <c r="J1272" i="16"/>
  <c r="J1275" i="16"/>
  <c r="J1276" i="16"/>
  <c r="J1279" i="16"/>
  <c r="J1282" i="16"/>
  <c r="J1286" i="16"/>
  <c r="J1287" i="16"/>
  <c r="J1483" i="16"/>
  <c r="J1475" i="16"/>
  <c r="J1467" i="16"/>
  <c r="J1459" i="16"/>
  <c r="J1451" i="16"/>
  <c r="J1443" i="16"/>
  <c r="J1435" i="16"/>
  <c r="J1427" i="16"/>
  <c r="J1419" i="16"/>
  <c r="J1478" i="16"/>
  <c r="J1474" i="16"/>
  <c r="J1462" i="16"/>
  <c r="J1458" i="16"/>
  <c r="J1450" i="16"/>
  <c r="J1446" i="16"/>
  <c r="J1434" i="16"/>
  <c r="J1430" i="16"/>
  <c r="J1487" i="16"/>
  <c r="J1491" i="16"/>
  <c r="J1495" i="16"/>
  <c r="J1496" i="16"/>
  <c r="J1506" i="16"/>
  <c r="J1508" i="16"/>
  <c r="J1510" i="16"/>
  <c r="J1519" i="16"/>
  <c r="J1524" i="16"/>
  <c r="J1527" i="16"/>
  <c r="J1771" i="16"/>
  <c r="J1398" i="16"/>
  <c r="J1414" i="16"/>
  <c r="J1131" i="16"/>
  <c r="J1123" i="16"/>
  <c r="J1115" i="16"/>
  <c r="J1107" i="16"/>
  <c r="J1099" i="16"/>
  <c r="J1120" i="16"/>
  <c r="J1134" i="16"/>
  <c r="J1136" i="16"/>
  <c r="J1143" i="16"/>
  <c r="J1147" i="16"/>
  <c r="J1151" i="16"/>
  <c r="J1160" i="16"/>
  <c r="J1351" i="16"/>
  <c r="J1343" i="16"/>
  <c r="J1335" i="16"/>
  <c r="J1327" i="16"/>
  <c r="J1319" i="16"/>
  <c r="J1311" i="16"/>
  <c r="J1303" i="16"/>
  <c r="J1295" i="16"/>
  <c r="J1346" i="16"/>
  <c r="J1332" i="16"/>
  <c r="J1314" i="16"/>
  <c r="J1300" i="16"/>
  <c r="J1356" i="16"/>
  <c r="J1366" i="16"/>
  <c r="J1368" i="16"/>
  <c r="J1370" i="16"/>
  <c r="J1375" i="16"/>
  <c r="J1379" i="16"/>
  <c r="J1383" i="16"/>
  <c r="J1388" i="16"/>
  <c r="J1395" i="16"/>
  <c r="J1400" i="16"/>
  <c r="J1403" i="16"/>
  <c r="J1411" i="16"/>
  <c r="J1416" i="16"/>
  <c r="J515" i="16"/>
  <c r="J523" i="16"/>
  <c r="J977" i="16"/>
  <c r="J1224" i="16"/>
  <c r="J1304" i="16"/>
  <c r="J1320" i="16"/>
  <c r="J1336" i="16"/>
  <c r="J1340" i="16"/>
  <c r="J1352" i="16"/>
  <c r="J1324" i="16"/>
  <c r="J593" i="16"/>
  <c r="J657" i="16"/>
  <c r="J785" i="16"/>
  <c r="J1079" i="16"/>
  <c r="J1087" i="16"/>
  <c r="J1091" i="16"/>
  <c r="J1274" i="16"/>
  <c r="J1522" i="16"/>
  <c r="J1623" i="16"/>
  <c r="J1635" i="16"/>
  <c r="J1643" i="16"/>
  <c r="J1655" i="16"/>
  <c r="J1667" i="16"/>
  <c r="J1675" i="16"/>
  <c r="J1687" i="16"/>
  <c r="J1699" i="16"/>
  <c r="J1707" i="16"/>
  <c r="J1719" i="16"/>
  <c r="J1731" i="16"/>
  <c r="J1739" i="16"/>
  <c r="J1751" i="16"/>
  <c r="J1763" i="16"/>
  <c r="J1779" i="16"/>
  <c r="J1787" i="16"/>
  <c r="J1799" i="16"/>
  <c r="J1811" i="16"/>
  <c r="J1819" i="16"/>
  <c r="J1831" i="16"/>
  <c r="J1843" i="16"/>
  <c r="J1851" i="16"/>
  <c r="J1863" i="16"/>
  <c r="J1875" i="16"/>
  <c r="J1883" i="16"/>
  <c r="J2057" i="16"/>
  <c r="J2073" i="16"/>
  <c r="J2089" i="16"/>
  <c r="J2105" i="16"/>
  <c r="J2121" i="16"/>
  <c r="J1067" i="16"/>
  <c r="J1059" i="16"/>
  <c r="J1051" i="16"/>
  <c r="J1043" i="16"/>
  <c r="J1035" i="16"/>
  <c r="J1027" i="16"/>
  <c r="J817" i="16"/>
  <c r="J609" i="16"/>
  <c r="J1223" i="16"/>
  <c r="J1215" i="16"/>
  <c r="J1207" i="16"/>
  <c r="J1199" i="16"/>
  <c r="J1191" i="16"/>
  <c r="J1183" i="16"/>
  <c r="J1175" i="16"/>
  <c r="J1167" i="16"/>
  <c r="J1218" i="16"/>
  <c r="J1208" i="16"/>
  <c r="J1192" i="16"/>
  <c r="J1176" i="16"/>
  <c r="J1228" i="16"/>
  <c r="J1232" i="16"/>
  <c r="J1235" i="16"/>
  <c r="J1239" i="16"/>
  <c r="J1238" i="16"/>
  <c r="J1240" i="16"/>
  <c r="J1244" i="16"/>
  <c r="J1246" i="16"/>
  <c r="J1251" i="16"/>
  <c r="J1254" i="16"/>
  <c r="J1260" i="16"/>
  <c r="J1264" i="16"/>
  <c r="J1268" i="16"/>
  <c r="J1278" i="16"/>
  <c r="J1283" i="16"/>
  <c r="J1288" i="16"/>
  <c r="J1290" i="16"/>
  <c r="J1479" i="16"/>
  <c r="J1471" i="16"/>
  <c r="J1463" i="16"/>
  <c r="J1455" i="16"/>
  <c r="J1447" i="16"/>
  <c r="J1439" i="16"/>
  <c r="J1431" i="16"/>
  <c r="J1423" i="16"/>
  <c r="J1480" i="16"/>
  <c r="J1476" i="16"/>
  <c r="J1464" i="16"/>
  <c r="J1460" i="16"/>
  <c r="J1452" i="16"/>
  <c r="J1448" i="16"/>
  <c r="J1436" i="16"/>
  <c r="J1432" i="16"/>
  <c r="J1420" i="16"/>
  <c r="J1490" i="16"/>
  <c r="J1492" i="16"/>
  <c r="J1494" i="16"/>
  <c r="J1499" i="16"/>
  <c r="J1503" i="16"/>
  <c r="J1507" i="16"/>
  <c r="J1511" i="16"/>
  <c r="J1512" i="16"/>
  <c r="J1515" i="16"/>
  <c r="J1523" i="16"/>
  <c r="J1528" i="16"/>
  <c r="J1889" i="16"/>
  <c r="J1897" i="16"/>
  <c r="J1905" i="16"/>
  <c r="J1913" i="16"/>
  <c r="J1921" i="16"/>
  <c r="J1929" i="16"/>
  <c r="J1937" i="16"/>
  <c r="J1945" i="16"/>
  <c r="J1953" i="16"/>
  <c r="J1961" i="16"/>
  <c r="J1969" i="16"/>
  <c r="J1977" i="16"/>
  <c r="J1985" i="16"/>
  <c r="J1993" i="16"/>
  <c r="J2001" i="16"/>
  <c r="J2009" i="16"/>
  <c r="J2017" i="16"/>
  <c r="J2025" i="16"/>
  <c r="J2033" i="16"/>
  <c r="J2041" i="16"/>
  <c r="J2049" i="16"/>
  <c r="J1139" i="16"/>
  <c r="J1150" i="16"/>
  <c r="J1158" i="16"/>
  <c r="J881" i="16"/>
  <c r="J1402" i="16"/>
  <c r="J1418" i="16"/>
  <c r="J1127" i="16"/>
  <c r="J1119" i="16"/>
  <c r="J1111" i="16"/>
  <c r="J1103" i="16"/>
  <c r="J1128" i="16"/>
  <c r="J1112" i="16"/>
  <c r="J1135" i="16"/>
  <c r="J1142" i="16"/>
  <c r="J1144" i="16"/>
  <c r="J1152" i="16"/>
  <c r="J1155" i="16"/>
  <c r="J1159" i="16"/>
  <c r="J1355" i="16"/>
  <c r="J1347" i="16"/>
  <c r="J1339" i="16"/>
  <c r="J1331" i="16"/>
  <c r="J1323" i="16"/>
  <c r="J1315" i="16"/>
  <c r="J1307" i="16"/>
  <c r="J1299" i="16"/>
  <c r="J1291" i="16"/>
  <c r="J1342" i="16"/>
  <c r="J1328" i="16"/>
  <c r="J1310" i="16"/>
  <c r="J1296" i="16"/>
  <c r="J1359" i="16"/>
  <c r="J1363" i="16"/>
  <c r="J1367" i="16"/>
  <c r="J1371" i="16"/>
  <c r="J1372" i="16"/>
  <c r="J1382" i="16"/>
  <c r="J1384" i="16"/>
  <c r="J1387" i="16"/>
  <c r="J1386" i="16"/>
  <c r="J1391" i="16"/>
  <c r="J1399" i="16"/>
  <c r="J1404" i="16"/>
  <c r="J1407" i="16"/>
  <c r="J1415" i="16"/>
  <c r="J563" i="16"/>
  <c r="J603" i="16"/>
  <c r="J527" i="16"/>
  <c r="J531" i="16"/>
  <c r="J535" i="16"/>
  <c r="J539" i="16"/>
  <c r="J551" i="16"/>
  <c r="J549" i="16"/>
  <c r="J583" i="16"/>
  <c r="J557" i="16"/>
  <c r="J573" i="16"/>
  <c r="J581" i="16"/>
  <c r="J589" i="16"/>
  <c r="J597" i="16"/>
  <c r="J613" i="16"/>
  <c r="J621" i="16"/>
  <c r="J629" i="16"/>
  <c r="J637" i="16"/>
  <c r="J653" i="16"/>
  <c r="J669" i="16"/>
  <c r="J665" i="16"/>
  <c r="J733" i="16"/>
  <c r="J681" i="16"/>
  <c r="J821" i="16"/>
  <c r="J949" i="16"/>
  <c r="J713" i="16"/>
  <c r="J729" i="16"/>
  <c r="J745" i="16"/>
  <c r="J761" i="16"/>
  <c r="J777" i="16"/>
  <c r="J793" i="16"/>
  <c r="J809" i="16"/>
  <c r="J825" i="16"/>
  <c r="J857" i="16"/>
  <c r="J873" i="16"/>
  <c r="J889" i="16"/>
  <c r="J905" i="16"/>
  <c r="J921" i="16"/>
  <c r="J937" i="16"/>
  <c r="J953" i="16"/>
  <c r="J969" i="16"/>
  <c r="J985" i="16"/>
  <c r="J1001" i="16"/>
  <c r="J1017" i="16"/>
  <c r="J605" i="16"/>
  <c r="J697" i="16"/>
  <c r="J569" i="16"/>
  <c r="J585" i="16"/>
  <c r="J1104" i="16"/>
  <c r="J601" i="16"/>
  <c r="J617" i="16"/>
  <c r="J633" i="16"/>
  <c r="J649" i="16"/>
  <c r="J701" i="16"/>
  <c r="J673" i="16"/>
  <c r="J1186" i="16"/>
  <c r="J877" i="16"/>
  <c r="J705" i="16"/>
  <c r="J737" i="16"/>
  <c r="J769" i="16"/>
  <c r="J801" i="16"/>
  <c r="J833" i="16"/>
  <c r="J865" i="16"/>
  <c r="J897" i="16"/>
  <c r="J929" i="16"/>
  <c r="J961" i="16"/>
  <c r="J993" i="16"/>
  <c r="J1891" i="16"/>
  <c r="J1893" i="16"/>
  <c r="J1899" i="16"/>
  <c r="J1901" i="16"/>
  <c r="J1907" i="16"/>
  <c r="J1909" i="16"/>
  <c r="J1915" i="16"/>
  <c r="J1917" i="16"/>
  <c r="J1923" i="16"/>
  <c r="J1925" i="16"/>
  <c r="J1933" i="16"/>
  <c r="J1939" i="16"/>
  <c r="J1941" i="16"/>
  <c r="J1947" i="16"/>
  <c r="J1949" i="16"/>
  <c r="J1955" i="16"/>
  <c r="J1957" i="16"/>
  <c r="J1963" i="16"/>
  <c r="J1965" i="16"/>
  <c r="J1971" i="16"/>
  <c r="J1973" i="16"/>
  <c r="J1979" i="16"/>
  <c r="J1981" i="16"/>
  <c r="J1987" i="16"/>
  <c r="J1989" i="16"/>
  <c r="J1997" i="16"/>
  <c r="J2003" i="16"/>
  <c r="J2005" i="16"/>
  <c r="J2011" i="16"/>
  <c r="J2013" i="16"/>
  <c r="J2019" i="16"/>
  <c r="J2021" i="16"/>
  <c r="J2027" i="16"/>
  <c r="J2029" i="16"/>
  <c r="J2035" i="16"/>
  <c r="J2037" i="16"/>
  <c r="J2075" i="16"/>
  <c r="J2083" i="16"/>
  <c r="J2091" i="16"/>
  <c r="J2093" i="16"/>
  <c r="J2099" i="16"/>
  <c r="J2101" i="16"/>
  <c r="J2316" i="16"/>
  <c r="J2440" i="16"/>
  <c r="J2456" i="16"/>
  <c r="J2571" i="16"/>
  <c r="J2603" i="16"/>
  <c r="J1108" i="16"/>
  <c r="J1106" i="16"/>
  <c r="J1124" i="16"/>
  <c r="J1122" i="16"/>
  <c r="J1140" i="16"/>
  <c r="J1138" i="16"/>
  <c r="J1156" i="16"/>
  <c r="J1154" i="16"/>
  <c r="J1172" i="16"/>
  <c r="J1180" i="16"/>
  <c r="J1178" i="16"/>
  <c r="J1204" i="16"/>
  <c r="J1212" i="16"/>
  <c r="J1210" i="16"/>
  <c r="J1931" i="16"/>
  <c r="J1995" i="16"/>
  <c r="J2077" i="16"/>
  <c r="J2085" i="16"/>
  <c r="J2156" i="16"/>
  <c r="J2220" i="16"/>
  <c r="J2348" i="16"/>
  <c r="J2472" i="16"/>
  <c r="J2488" i="16"/>
  <c r="J565" i="16"/>
  <c r="J645" i="16"/>
  <c r="J841" i="16"/>
  <c r="J661" i="16"/>
  <c r="J1170" i="16"/>
  <c r="J773" i="16"/>
  <c r="J1202" i="16"/>
  <c r="J1005" i="16"/>
  <c r="J2043" i="16"/>
  <c r="J2051" i="16"/>
  <c r="J2061" i="16"/>
  <c r="J2067" i="16"/>
  <c r="J2069" i="16"/>
  <c r="J2107" i="16"/>
  <c r="J2115" i="16"/>
  <c r="J2252" i="16"/>
  <c r="J2380" i="16"/>
  <c r="J2504" i="16"/>
  <c r="J2520" i="16"/>
  <c r="J1116" i="16"/>
  <c r="J1114" i="16"/>
  <c r="J1132" i="16"/>
  <c r="J1130" i="16"/>
  <c r="J1148" i="16"/>
  <c r="J1146" i="16"/>
  <c r="J1164" i="16"/>
  <c r="J1162" i="16"/>
  <c r="J1188" i="16"/>
  <c r="J1196" i="16"/>
  <c r="J1194" i="16"/>
  <c r="J2045" i="16"/>
  <c r="J2053" i="16"/>
  <c r="J2059" i="16"/>
  <c r="J2109" i="16"/>
  <c r="J2117" i="16"/>
  <c r="J2123" i="16"/>
  <c r="J2124" i="16"/>
  <c r="J2188" i="16"/>
  <c r="J2284" i="16"/>
  <c r="J2412" i="16"/>
  <c r="J2536" i="16"/>
  <c r="J2552" i="16"/>
  <c r="J555" i="16"/>
  <c r="J567" i="16"/>
  <c r="J575" i="16"/>
  <c r="J587" i="16"/>
  <c r="J595" i="16"/>
  <c r="J607" i="16"/>
  <c r="J615" i="16"/>
  <c r="J627" i="16"/>
  <c r="J635" i="16"/>
  <c r="J643" i="16"/>
  <c r="J655" i="16"/>
  <c r="J663" i="16"/>
  <c r="J675" i="16"/>
  <c r="J683" i="16"/>
  <c r="J695" i="16"/>
  <c r="J703" i="16"/>
  <c r="J711" i="16"/>
  <c r="J723" i="16"/>
  <c r="J731" i="16"/>
  <c r="J739" i="16"/>
  <c r="J751" i="16"/>
  <c r="J759" i="16"/>
  <c r="J771" i="16"/>
  <c r="J779" i="16"/>
  <c r="J787" i="16"/>
  <c r="J795" i="16"/>
  <c r="J807" i="16"/>
  <c r="J815" i="16"/>
  <c r="J823" i="16"/>
  <c r="J831" i="16"/>
  <c r="J843" i="16"/>
  <c r="J851" i="16"/>
  <c r="J859" i="16"/>
  <c r="J867" i="16"/>
  <c r="J875" i="16"/>
  <c r="J883" i="16"/>
  <c r="J895" i="16"/>
  <c r="J903" i="16"/>
  <c r="J911" i="16"/>
  <c r="J919" i="16"/>
  <c r="J927" i="16"/>
  <c r="J935" i="16"/>
  <c r="J947" i="16"/>
  <c r="J955" i="16"/>
  <c r="J963" i="16"/>
  <c r="J971" i="16"/>
  <c r="J979" i="16"/>
  <c r="J987" i="16"/>
  <c r="J995" i="16"/>
  <c r="J1003" i="16"/>
  <c r="J1011" i="16"/>
  <c r="J1019" i="16"/>
  <c r="J691" i="16"/>
  <c r="J799" i="16"/>
  <c r="J1025" i="16"/>
  <c r="J1615" i="16"/>
  <c r="J667" i="16"/>
  <c r="J767" i="16"/>
  <c r="J943" i="16"/>
  <c r="J685" i="16"/>
  <c r="J709" i="16"/>
  <c r="J725" i="16"/>
  <c r="J749" i="16"/>
  <c r="J765" i="16"/>
  <c r="J789" i="16"/>
  <c r="J805" i="16"/>
  <c r="J829" i="16"/>
  <c r="J845" i="16"/>
  <c r="J861" i="16"/>
  <c r="J885" i="16"/>
  <c r="J901" i="16"/>
  <c r="J917" i="16"/>
  <c r="J933" i="16"/>
  <c r="J957" i="16"/>
  <c r="J973" i="16"/>
  <c r="J989" i="16"/>
  <c r="J1013" i="16"/>
  <c r="J2130" i="16"/>
  <c r="J2138" i="16"/>
  <c r="J2146" i="16"/>
  <c r="J2154" i="16"/>
  <c r="J2162" i="16"/>
  <c r="J2170" i="16"/>
  <c r="J2178" i="16"/>
  <c r="J2186" i="16"/>
  <c r="J2194" i="16"/>
  <c r="J2202" i="16"/>
  <c r="J2210" i="16"/>
  <c r="J2218" i="16"/>
  <c r="J2226" i="16"/>
  <c r="J2234" i="16"/>
  <c r="J2242" i="16"/>
  <c r="J2250" i="16"/>
  <c r="J2258" i="16"/>
  <c r="J2266" i="16"/>
  <c r="J2274" i="16"/>
  <c r="J2282" i="16"/>
  <c r="J2290" i="16"/>
  <c r="J2298" i="16"/>
  <c r="J2306" i="16"/>
  <c r="J2314" i="16"/>
  <c r="J2322" i="16"/>
  <c r="J2330" i="16"/>
  <c r="J2338" i="16"/>
  <c r="J2346" i="16"/>
  <c r="J2354" i="16"/>
  <c r="J2362" i="16"/>
  <c r="J2370" i="16"/>
  <c r="J2378" i="16"/>
  <c r="J2386" i="16"/>
  <c r="J2394" i="16"/>
  <c r="J2402" i="16"/>
  <c r="J2410" i="16"/>
  <c r="J2418" i="16"/>
  <c r="J2426" i="16"/>
  <c r="J2434" i="16"/>
  <c r="J2959" i="16"/>
  <c r="J2975" i="16"/>
  <c r="J2991" i="16"/>
  <c r="J3007" i="16"/>
  <c r="J3023" i="16"/>
  <c r="J3032" i="16"/>
  <c r="J2126" i="16"/>
  <c r="J2618" i="16"/>
  <c r="J2616" i="16"/>
  <c r="J2622" i="16"/>
  <c r="J2620" i="16"/>
  <c r="J2633" i="16"/>
  <c r="J2639" i="16"/>
  <c r="J2637" i="16"/>
  <c r="J2635" i="16"/>
  <c r="J2649" i="16"/>
  <c r="J2655" i="16"/>
  <c r="J2653" i="16"/>
  <c r="J2651" i="16"/>
  <c r="J2665" i="16"/>
  <c r="J2671" i="16"/>
  <c r="J2669" i="16"/>
  <c r="J2667" i="16"/>
  <c r="J2681" i="16"/>
  <c r="J2687" i="16"/>
  <c r="J2685" i="16"/>
  <c r="J2683" i="16"/>
  <c r="J2697" i="16"/>
  <c r="J2703" i="16"/>
  <c r="J2701" i="16"/>
  <c r="J2699" i="16"/>
  <c r="J2713" i="16"/>
  <c r="J2719" i="16"/>
  <c r="J2717" i="16"/>
  <c r="J2715" i="16"/>
  <c r="J2729" i="16"/>
  <c r="J2735" i="16"/>
  <c r="J2733" i="16"/>
  <c r="J2731" i="16"/>
  <c r="J2745" i="16"/>
  <c r="J2751" i="16"/>
  <c r="J2749" i="16"/>
  <c r="J2747" i="16"/>
  <c r="J2761" i="16"/>
  <c r="J2767" i="16"/>
  <c r="J2765" i="16"/>
  <c r="J2763" i="16"/>
  <c r="J2777" i="16"/>
  <c r="J2783" i="16"/>
  <c r="J2781" i="16"/>
  <c r="J2779" i="16"/>
  <c r="J2793" i="16"/>
  <c r="J2799" i="16"/>
  <c r="J2797" i="16"/>
  <c r="J2795" i="16"/>
  <c r="J2809" i="16"/>
  <c r="J2815" i="16"/>
  <c r="J2813" i="16"/>
  <c r="J2811" i="16"/>
  <c r="J2825" i="16"/>
  <c r="J2831" i="16"/>
  <c r="J2829" i="16"/>
  <c r="J2827" i="16"/>
  <c r="J2841" i="16"/>
  <c r="J2847" i="16"/>
  <c r="J2845" i="16"/>
  <c r="J2843" i="16"/>
  <c r="J2857" i="16"/>
  <c r="J2863" i="16"/>
  <c r="J2861" i="16"/>
  <c r="J2859" i="16"/>
  <c r="J2873" i="16"/>
  <c r="J2879" i="16"/>
  <c r="J2877" i="16"/>
  <c r="J2875" i="16"/>
  <c r="J2889" i="16"/>
  <c r="J2895" i="16"/>
  <c r="J2893" i="16"/>
  <c r="J2891" i="16"/>
  <c r="J2905" i="16"/>
  <c r="J2911" i="16"/>
  <c r="J2909" i="16"/>
  <c r="J559" i="16"/>
  <c r="J571" i="16"/>
  <c r="J579" i="16"/>
  <c r="J591" i="16"/>
  <c r="J599" i="16"/>
  <c r="J611" i="16"/>
  <c r="J619" i="16"/>
  <c r="J631" i="16"/>
  <c r="J639" i="16"/>
  <c r="J651" i="16"/>
  <c r="J659" i="16"/>
  <c r="J671" i="16"/>
  <c r="J679" i="16"/>
  <c r="J687" i="16"/>
  <c r="J699" i="16"/>
  <c r="J707" i="16"/>
  <c r="J719" i="16"/>
  <c r="J727" i="16"/>
  <c r="J735" i="16"/>
  <c r="J747" i="16"/>
  <c r="J755" i="16"/>
  <c r="J763" i="16"/>
  <c r="J775" i="16"/>
  <c r="J783" i="16"/>
  <c r="J791" i="16"/>
  <c r="J803" i="16"/>
  <c r="J811" i="16"/>
  <c r="J819" i="16"/>
  <c r="J827" i="16"/>
  <c r="J835" i="16"/>
  <c r="J847" i="16"/>
  <c r="J855" i="16"/>
  <c r="J863" i="16"/>
  <c r="J871" i="16"/>
  <c r="J879" i="16"/>
  <c r="J891" i="16"/>
  <c r="J899" i="16"/>
  <c r="J907" i="16"/>
  <c r="J915" i="16"/>
  <c r="J923" i="16"/>
  <c r="J931" i="16"/>
  <c r="J939" i="16"/>
  <c r="J951" i="16"/>
  <c r="J959" i="16"/>
  <c r="J967" i="16"/>
  <c r="J975" i="16"/>
  <c r="J983" i="16"/>
  <c r="J991" i="16"/>
  <c r="J999" i="16"/>
  <c r="J1007" i="16"/>
  <c r="J1015" i="16"/>
  <c r="J1023" i="16"/>
  <c r="J647" i="16"/>
  <c r="J743" i="16"/>
  <c r="J887" i="16"/>
  <c r="J1611" i="16"/>
  <c r="J1616" i="16"/>
  <c r="J623" i="16"/>
  <c r="J715" i="16"/>
  <c r="J839" i="16"/>
  <c r="J677" i="16"/>
  <c r="J693" i="16"/>
  <c r="J717" i="16"/>
  <c r="J741" i="16"/>
  <c r="J757" i="16"/>
  <c r="J781" i="16"/>
  <c r="J797" i="16"/>
  <c r="J813" i="16"/>
  <c r="J837" i="16"/>
  <c r="J853" i="16"/>
  <c r="J869" i="16"/>
  <c r="J893" i="16"/>
  <c r="J909" i="16"/>
  <c r="J925" i="16"/>
  <c r="J941" i="16"/>
  <c r="J965" i="16"/>
  <c r="J981" i="16"/>
  <c r="J997" i="16"/>
  <c r="J1021" i="16"/>
  <c r="J1613" i="16"/>
  <c r="J2132" i="16"/>
  <c r="J2148" i="16"/>
  <c r="J2164" i="16"/>
  <c r="J2180" i="16"/>
  <c r="J2951" i="16"/>
  <c r="J2967" i="16"/>
  <c r="J2983" i="16"/>
  <c r="J2999" i="16"/>
  <c r="J3015" i="16"/>
  <c r="J3031" i="16"/>
  <c r="J2136" i="16"/>
  <c r="J2142" i="16"/>
  <c r="J2152" i="16"/>
  <c r="J2158" i="16"/>
  <c r="J2168" i="16"/>
  <c r="J2174" i="16"/>
  <c r="J2184" i="16"/>
  <c r="J2190" i="16"/>
  <c r="J2200" i="16"/>
  <c r="J2206" i="16"/>
  <c r="J2216" i="16"/>
  <c r="J2222" i="16"/>
  <c r="J2232" i="16"/>
  <c r="J2238" i="16"/>
  <c r="J2248" i="16"/>
  <c r="J2254" i="16"/>
  <c r="J2264" i="16"/>
  <c r="J2270" i="16"/>
  <c r="J2280" i="16"/>
  <c r="J2286" i="16"/>
  <c r="J2296" i="16"/>
  <c r="J2302" i="16"/>
  <c r="J2312" i="16"/>
  <c r="J2318" i="16"/>
  <c r="J2328" i="16"/>
  <c r="J2334" i="16"/>
  <c r="J2344" i="16"/>
  <c r="J2350" i="16"/>
  <c r="J2360" i="16"/>
  <c r="J2366" i="16"/>
  <c r="J2376" i="16"/>
  <c r="J2382" i="16"/>
  <c r="J2392" i="16"/>
  <c r="J2398" i="16"/>
  <c r="J2408" i="16"/>
  <c r="J2414" i="16"/>
  <c r="J2424" i="16"/>
  <c r="J2430" i="16"/>
  <c r="J2442" i="16"/>
  <c r="J2446" i="16"/>
  <c r="J2458" i="16"/>
  <c r="J2462" i="16"/>
  <c r="J2474" i="16"/>
  <c r="J2478" i="16"/>
  <c r="J2490" i="16"/>
  <c r="J2494" i="16"/>
  <c r="J2506" i="16"/>
  <c r="J2510" i="16"/>
  <c r="J2522" i="16"/>
  <c r="J2526" i="16"/>
  <c r="J2538" i="16"/>
  <c r="J2542" i="16"/>
  <c r="J2554" i="16"/>
  <c r="J2558" i="16"/>
  <c r="J2573" i="16"/>
  <c r="J2585" i="16"/>
  <c r="J2589" i="16"/>
  <c r="J2601" i="16"/>
  <c r="J2605" i="16"/>
  <c r="J2619" i="16"/>
  <c r="J2617" i="16"/>
  <c r="J2615" i="16"/>
  <c r="J2621" i="16"/>
  <c r="J2634" i="16"/>
  <c r="J2632" i="16"/>
  <c r="J2638" i="16"/>
  <c r="J2636" i="16"/>
  <c r="J2650" i="16"/>
  <c r="J2648" i="16"/>
  <c r="J2654" i="16"/>
  <c r="J2652" i="16"/>
  <c r="J2666" i="16"/>
  <c r="J2664" i="16"/>
  <c r="J2670" i="16"/>
  <c r="J2668" i="16"/>
  <c r="J2682" i="16"/>
  <c r="J2680" i="16"/>
  <c r="J2686" i="16"/>
  <c r="J2684" i="16"/>
  <c r="J2698" i="16"/>
  <c r="J2696" i="16"/>
  <c r="J2702" i="16"/>
  <c r="J2700" i="16"/>
  <c r="J2714" i="16"/>
  <c r="J2712" i="16"/>
  <c r="J2718" i="16"/>
  <c r="J2716" i="16"/>
  <c r="J2730" i="16"/>
  <c r="J2728" i="16"/>
  <c r="J2734" i="16"/>
  <c r="J2732" i="16"/>
  <c r="J2746" i="16"/>
  <c r="J2744" i="16"/>
  <c r="J2750" i="16"/>
  <c r="J2748" i="16"/>
  <c r="J2762" i="16"/>
  <c r="J2760" i="16"/>
  <c r="J2766" i="16"/>
  <c r="J2764" i="16"/>
  <c r="J2778" i="16"/>
  <c r="J2776" i="16"/>
  <c r="J2782" i="16"/>
  <c r="J2780" i="16"/>
  <c r="J2794" i="16"/>
  <c r="J2792" i="16"/>
  <c r="J2798" i="16"/>
  <c r="J2796" i="16"/>
  <c r="J2810" i="16"/>
  <c r="J2808" i="16"/>
  <c r="J2814" i="16"/>
  <c r="J2812" i="16"/>
  <c r="J2826" i="16"/>
  <c r="J2824" i="16"/>
  <c r="J2830" i="16"/>
  <c r="J2828" i="16"/>
  <c r="J2842" i="16"/>
  <c r="J2840" i="16"/>
  <c r="J2846" i="16"/>
  <c r="J2844" i="16"/>
  <c r="J2858" i="16"/>
  <c r="J2856" i="16"/>
  <c r="J2862" i="16"/>
  <c r="J2860" i="16"/>
  <c r="J2874" i="16"/>
  <c r="J2872" i="16"/>
  <c r="J2878" i="16"/>
  <c r="J2876" i="16"/>
  <c r="J2890" i="16"/>
  <c r="J2888" i="16"/>
  <c r="J2894" i="16"/>
  <c r="J2892" i="16"/>
  <c r="J2906" i="16"/>
  <c r="J2904" i="16"/>
  <c r="J2910" i="16"/>
  <c r="J2908" i="16"/>
  <c r="J2922" i="16"/>
  <c r="J2920" i="16"/>
  <c r="J2926" i="16"/>
  <c r="J2924" i="16"/>
  <c r="J2938" i="16"/>
  <c r="J2936" i="16"/>
  <c r="J2942" i="16"/>
  <c r="J2940" i="16"/>
  <c r="J2946" i="16"/>
  <c r="J2944" i="16"/>
  <c r="J2953" i="16"/>
  <c r="J2962" i="16"/>
  <c r="J2960" i="16"/>
  <c r="J2969" i="16"/>
  <c r="J2978" i="16"/>
  <c r="J2976" i="16"/>
  <c r="J2985" i="16"/>
  <c r="J2994" i="16"/>
  <c r="J2992" i="16"/>
  <c r="J3001" i="16"/>
  <c r="J3010" i="16"/>
  <c r="J3008" i="16"/>
  <c r="J3017" i="16"/>
  <c r="J3026" i="16"/>
  <c r="J3024" i="16"/>
  <c r="J1617" i="16"/>
  <c r="J1621" i="16"/>
  <c r="J1629" i="16"/>
  <c r="J1637" i="16"/>
  <c r="J1645" i="16"/>
  <c r="J1653" i="16"/>
  <c r="J1661" i="16"/>
  <c r="J1669" i="16"/>
  <c r="J1677" i="16"/>
  <c r="J1685" i="16"/>
  <c r="J1693" i="16"/>
  <c r="J1701" i="16"/>
  <c r="J1709" i="16"/>
  <c r="J1717" i="16"/>
  <c r="J1725" i="16"/>
  <c r="J1733" i="16"/>
  <c r="J1741" i="16"/>
  <c r="J1749" i="16"/>
  <c r="J1757" i="16"/>
  <c r="J1765" i="16"/>
  <c r="J1773" i="16"/>
  <c r="J1781" i="16"/>
  <c r="J1789" i="16"/>
  <c r="J1797" i="16"/>
  <c r="J1805" i="16"/>
  <c r="J1813" i="16"/>
  <c r="J1821" i="16"/>
  <c r="J1829" i="16"/>
  <c r="J1837" i="16"/>
  <c r="J1845" i="16"/>
  <c r="J1853" i="16"/>
  <c r="J1861" i="16"/>
  <c r="J1869" i="16"/>
  <c r="J1877" i="16"/>
  <c r="J1885" i="16"/>
  <c r="J2128" i="16"/>
  <c r="J2134" i="16"/>
  <c r="J2144" i="16"/>
  <c r="J2150" i="16"/>
  <c r="J2160" i="16"/>
  <c r="J2166" i="16"/>
  <c r="J2176" i="16"/>
  <c r="J2182" i="16"/>
  <c r="J2192" i="16"/>
  <c r="J2947" i="16"/>
  <c r="J2979" i="16"/>
  <c r="J3011" i="16"/>
  <c r="J2208" i="16"/>
  <c r="J2212" i="16"/>
  <c r="J2240" i="16"/>
  <c r="J2244" i="16"/>
  <c r="J2272" i="16"/>
  <c r="J2276" i="16"/>
  <c r="J2304" i="16"/>
  <c r="J2308" i="16"/>
  <c r="J2336" i="16"/>
  <c r="J2340" i="16"/>
  <c r="J2368" i="16"/>
  <c r="J2372" i="16"/>
  <c r="J2400" i="16"/>
  <c r="J2404" i="16"/>
  <c r="J2432" i="16"/>
  <c r="J2436" i="16"/>
  <c r="J2460" i="16"/>
  <c r="J2466" i="16"/>
  <c r="J2468" i="16"/>
  <c r="J2492" i="16"/>
  <c r="J2498" i="16"/>
  <c r="J2500" i="16"/>
  <c r="J2524" i="16"/>
  <c r="J2530" i="16"/>
  <c r="J2532" i="16"/>
  <c r="J2593" i="16"/>
  <c r="J2626" i="16"/>
  <c r="J2624" i="16"/>
  <c r="J2631" i="16"/>
  <c r="J2629" i="16"/>
  <c r="J2658" i="16"/>
  <c r="J2656" i="16"/>
  <c r="J2662" i="16"/>
  <c r="J2660" i="16"/>
  <c r="J2689" i="16"/>
  <c r="J2695" i="16"/>
  <c r="J2693" i="16"/>
  <c r="J2691" i="16"/>
  <c r="J2721" i="16"/>
  <c r="J2727" i="16"/>
  <c r="J2725" i="16"/>
  <c r="J2723" i="16"/>
  <c r="J2753" i="16"/>
  <c r="J2759" i="16"/>
  <c r="J2757" i="16"/>
  <c r="J2755" i="16"/>
  <c r="J2785" i="16"/>
  <c r="J2791" i="16"/>
  <c r="J2789" i="16"/>
  <c r="J2787" i="16"/>
  <c r="J2817" i="16"/>
  <c r="J2823" i="16"/>
  <c r="J2821" i="16"/>
  <c r="J2819" i="16"/>
  <c r="J2849" i="16"/>
  <c r="J2855" i="16"/>
  <c r="J2853" i="16"/>
  <c r="J2851" i="16"/>
  <c r="J2881" i="16"/>
  <c r="J2887" i="16"/>
  <c r="J2885" i="16"/>
  <c r="J2883" i="16"/>
  <c r="J2913" i="16"/>
  <c r="J2919" i="16"/>
  <c r="J2917" i="16"/>
  <c r="J2915" i="16"/>
  <c r="J2957" i="16"/>
  <c r="J2974" i="16"/>
  <c r="J2972" i="16"/>
  <c r="J2989" i="16"/>
  <c r="J3006" i="16"/>
  <c r="J3004" i="16"/>
  <c r="J3021" i="16"/>
  <c r="J2172" i="16"/>
  <c r="J2204" i="16"/>
  <c r="J2236" i="16"/>
  <c r="J2268" i="16"/>
  <c r="J2300" i="16"/>
  <c r="J2364" i="16"/>
  <c r="J2428" i="16"/>
  <c r="J2955" i="16"/>
  <c r="J2464" i="16"/>
  <c r="J2480" i="16"/>
  <c r="J3003" i="16"/>
  <c r="J3019" i="16"/>
  <c r="J2528" i="16"/>
  <c r="J2561" i="16"/>
  <c r="J2579" i="16"/>
  <c r="J2595" i="16"/>
  <c r="J2196" i="16"/>
  <c r="J2224" i="16"/>
  <c r="J2228" i="16"/>
  <c r="J2256" i="16"/>
  <c r="J2260" i="16"/>
  <c r="J2288" i="16"/>
  <c r="J2292" i="16"/>
  <c r="J2320" i="16"/>
  <c r="J2324" i="16"/>
  <c r="J2352" i="16"/>
  <c r="J2356" i="16"/>
  <c r="J2384" i="16"/>
  <c r="J2388" i="16"/>
  <c r="J2416" i="16"/>
  <c r="J2420" i="16"/>
  <c r="J2444" i="16"/>
  <c r="J2450" i="16"/>
  <c r="J2452" i="16"/>
  <c r="J2476" i="16"/>
  <c r="J2482" i="16"/>
  <c r="J2484" i="16"/>
  <c r="J2508" i="16"/>
  <c r="J2514" i="16"/>
  <c r="J2516" i="16"/>
  <c r="J2540" i="16"/>
  <c r="J2546" i="16"/>
  <c r="J2548" i="16"/>
  <c r="J2607" i="16"/>
  <c r="J2599" i="16"/>
  <c r="J2610" i="16"/>
  <c r="J2608" i="16"/>
  <c r="J2614" i="16"/>
  <c r="J2612" i="16"/>
  <c r="J2641" i="16"/>
  <c r="J2647" i="16"/>
  <c r="J2645" i="16"/>
  <c r="J2643" i="16"/>
  <c r="J2673" i="16"/>
  <c r="J2679" i="16"/>
  <c r="J2677" i="16"/>
  <c r="J2675" i="16"/>
  <c r="J2705" i="16"/>
  <c r="J2711" i="16"/>
  <c r="J2709" i="16"/>
  <c r="J2707" i="16"/>
  <c r="J2737" i="16"/>
  <c r="J2743" i="16"/>
  <c r="J2741" i="16"/>
  <c r="J2739" i="16"/>
  <c r="J2769" i="16"/>
  <c r="J2775" i="16"/>
  <c r="J2773" i="16"/>
  <c r="J2771" i="16"/>
  <c r="J2801" i="16"/>
  <c r="J2807" i="16"/>
  <c r="J2805" i="16"/>
  <c r="J2803" i="16"/>
  <c r="J2833" i="16"/>
  <c r="J2839" i="16"/>
  <c r="J2837" i="16"/>
  <c r="J2835" i="16"/>
  <c r="J2865" i="16"/>
  <c r="J2871" i="16"/>
  <c r="J2869" i="16"/>
  <c r="J2867" i="16"/>
  <c r="J2897" i="16"/>
  <c r="J2903" i="16"/>
  <c r="J2901" i="16"/>
  <c r="J2899" i="16"/>
  <c r="J2929" i="16"/>
  <c r="J2935" i="16"/>
  <c r="J2933" i="16"/>
  <c r="J2931" i="16"/>
  <c r="J2949" i="16"/>
  <c r="J2966" i="16"/>
  <c r="J2964" i="16"/>
  <c r="J2981" i="16"/>
  <c r="J2998" i="16"/>
  <c r="J2996" i="16"/>
  <c r="J3013" i="16"/>
  <c r="J3030" i="16"/>
  <c r="J3028" i="16"/>
  <c r="J2907" i="16"/>
  <c r="J2921" i="16"/>
  <c r="J2927" i="16"/>
  <c r="J2925" i="16"/>
  <c r="J2923" i="16"/>
  <c r="J2937" i="16"/>
  <c r="J2943" i="16"/>
  <c r="J2941" i="16"/>
  <c r="J2939" i="16"/>
  <c r="J2945" i="16"/>
  <c r="J2954" i="16"/>
  <c r="J2952" i="16"/>
  <c r="J2961" i="16"/>
  <c r="J2970" i="16"/>
  <c r="J2968" i="16"/>
  <c r="J2977" i="16"/>
  <c r="J2986" i="16"/>
  <c r="J2984" i="16"/>
  <c r="J2993" i="16"/>
  <c r="J3002" i="16"/>
  <c r="J3000" i="16"/>
  <c r="J3009" i="16"/>
  <c r="J3018" i="16"/>
  <c r="J3016" i="16"/>
  <c r="J3025" i="16"/>
  <c r="J1609" i="16"/>
  <c r="J1618" i="16"/>
  <c r="J1625" i="16"/>
  <c r="J1633" i="16"/>
  <c r="J1641" i="16"/>
  <c r="J1649" i="16"/>
  <c r="J1657" i="16"/>
  <c r="J1665" i="16"/>
  <c r="J1673" i="16"/>
  <c r="J1681" i="16"/>
  <c r="J1689" i="16"/>
  <c r="J1697" i="16"/>
  <c r="J1705" i="16"/>
  <c r="J1713" i="16"/>
  <c r="J1721" i="16"/>
  <c r="J1729" i="16"/>
  <c r="J1737" i="16"/>
  <c r="J1745" i="16"/>
  <c r="J1753" i="16"/>
  <c r="J1761" i="16"/>
  <c r="J1769" i="16"/>
  <c r="J1777" i="16"/>
  <c r="J1785" i="16"/>
  <c r="J1793" i="16"/>
  <c r="J1801" i="16"/>
  <c r="J1809" i="16"/>
  <c r="J1817" i="16"/>
  <c r="J1825" i="16"/>
  <c r="J1833" i="16"/>
  <c r="J1841" i="16"/>
  <c r="J1849" i="16"/>
  <c r="J1857" i="16"/>
  <c r="J1865" i="16"/>
  <c r="J1873" i="16"/>
  <c r="J1881" i="16"/>
  <c r="J2963" i="16"/>
  <c r="J2995" i="16"/>
  <c r="J3027" i="16"/>
  <c r="J2214" i="16"/>
  <c r="J2246" i="16"/>
  <c r="J2278" i="16"/>
  <c r="J2310" i="16"/>
  <c r="J2342" i="16"/>
  <c r="J2374" i="16"/>
  <c r="J2406" i="16"/>
  <c r="J2438" i="16"/>
  <c r="J2470" i="16"/>
  <c r="J2502" i="16"/>
  <c r="J2534" i="16"/>
  <c r="J2556" i="16"/>
  <c r="J2591" i="16"/>
  <c r="J2583" i="16"/>
  <c r="J2627" i="16"/>
  <c r="J2625" i="16"/>
  <c r="J2623" i="16"/>
  <c r="J2630" i="16"/>
  <c r="J2628" i="16"/>
  <c r="J2657" i="16"/>
  <c r="J2663" i="16"/>
  <c r="J2661" i="16"/>
  <c r="J2659" i="16"/>
  <c r="J2690" i="16"/>
  <c r="J2688" i="16"/>
  <c r="J2694" i="16"/>
  <c r="J2692" i="16"/>
  <c r="J2722" i="16"/>
  <c r="J2720" i="16"/>
  <c r="J2726" i="16"/>
  <c r="J2724" i="16"/>
  <c r="J2754" i="16"/>
  <c r="J2752" i="16"/>
  <c r="J2758" i="16"/>
  <c r="J2756" i="16"/>
  <c r="J2786" i="16"/>
  <c r="J2784" i="16"/>
  <c r="J2790" i="16"/>
  <c r="J2788" i="16"/>
  <c r="J2818" i="16"/>
  <c r="J2816" i="16"/>
  <c r="J2822" i="16"/>
  <c r="J2820" i="16"/>
  <c r="J2850" i="16"/>
  <c r="J2848" i="16"/>
  <c r="J2854" i="16"/>
  <c r="J2852" i="16"/>
  <c r="J2882" i="16"/>
  <c r="J2880" i="16"/>
  <c r="J2886" i="16"/>
  <c r="J2884" i="16"/>
  <c r="J2914" i="16"/>
  <c r="J2912" i="16"/>
  <c r="J2918" i="16"/>
  <c r="J2916" i="16"/>
  <c r="J2958" i="16"/>
  <c r="J2956" i="16"/>
  <c r="J2973" i="16"/>
  <c r="J2990" i="16"/>
  <c r="J2988" i="16"/>
  <c r="J3005" i="16"/>
  <c r="J3022" i="16"/>
  <c r="J3020" i="16"/>
  <c r="J2332" i="16"/>
  <c r="J2396" i="16"/>
  <c r="J2448" i="16"/>
  <c r="J2971" i="16"/>
  <c r="J2987" i="16"/>
  <c r="J2496" i="16"/>
  <c r="J2512" i="16"/>
  <c r="J2544" i="16"/>
  <c r="J2560" i="16"/>
  <c r="J2562" i="16"/>
  <c r="J2198" i="16"/>
  <c r="J2230" i="16"/>
  <c r="J2262" i="16"/>
  <c r="J2294" i="16"/>
  <c r="J2326" i="16"/>
  <c r="J2358" i="16"/>
  <c r="J2390" i="16"/>
  <c r="J2422" i="16"/>
  <c r="J2454" i="16"/>
  <c r="J2486" i="16"/>
  <c r="J2518" i="16"/>
  <c r="J2550" i="16"/>
  <c r="J2575" i="16"/>
  <c r="J2567" i="16"/>
  <c r="J2581" i="16"/>
  <c r="J2611" i="16"/>
  <c r="J2609" i="16"/>
  <c r="J2613" i="16"/>
  <c r="J2642" i="16"/>
  <c r="J2640" i="16"/>
  <c r="J2646" i="16"/>
  <c r="J2644" i="16"/>
  <c r="J2674" i="16"/>
  <c r="J2672" i="16"/>
  <c r="J2678" i="16"/>
  <c r="J2676" i="16"/>
  <c r="J2706" i="16"/>
  <c r="J2704" i="16"/>
  <c r="J2710" i="16"/>
  <c r="J2708" i="16"/>
  <c r="J2738" i="16"/>
  <c r="J2736" i="16"/>
  <c r="J2742" i="16"/>
  <c r="J2740" i="16"/>
  <c r="J2770" i="16"/>
  <c r="J2768" i="16"/>
  <c r="J2774" i="16"/>
  <c r="J2772" i="16"/>
  <c r="J2802" i="16"/>
  <c r="J2800" i="16"/>
  <c r="J2806" i="16"/>
  <c r="J2804" i="16"/>
  <c r="J2834" i="16"/>
  <c r="J2832" i="16"/>
  <c r="J2838" i="16"/>
  <c r="J2836" i="16"/>
  <c r="J2866" i="16"/>
  <c r="J2864" i="16"/>
  <c r="J2870" i="16"/>
  <c r="J2868" i="16"/>
  <c r="J2898" i="16"/>
  <c r="J2896" i="16"/>
  <c r="J2902" i="16"/>
  <c r="J2900" i="16"/>
  <c r="J2930" i="16"/>
  <c r="J2928" i="16"/>
  <c r="J2934" i="16"/>
  <c r="J2932" i="16"/>
  <c r="J2950" i="16"/>
  <c r="J2948" i="16"/>
  <c r="J2965" i="16"/>
  <c r="J2982" i="16"/>
  <c r="J2980" i="16"/>
  <c r="J2997" i="16"/>
  <c r="J3014" i="16"/>
  <c r="J3012" i="16"/>
  <c r="J3029" i="16"/>
  <c r="D510" i="15"/>
  <c r="D511" i="15"/>
  <c r="D512" i="15"/>
  <c r="D513" i="15"/>
  <c r="I512" i="16"/>
  <c r="I513" i="16"/>
  <c r="D514" i="15"/>
  <c r="I514" i="16"/>
  <c r="D515" i="15"/>
  <c r="I515" i="16"/>
  <c r="D516" i="15"/>
  <c r="I516" i="16"/>
  <c r="D517" i="15"/>
  <c r="I517" i="16"/>
  <c r="D518" i="15"/>
  <c r="I518" i="16"/>
  <c r="D519" i="15"/>
  <c r="I519" i="16"/>
  <c r="D520" i="15"/>
  <c r="I520" i="16"/>
  <c r="D521" i="15"/>
  <c r="I521" i="16"/>
  <c r="D522" i="15"/>
  <c r="I522" i="16"/>
  <c r="D523" i="15"/>
  <c r="I523" i="16"/>
  <c r="D524" i="15"/>
  <c r="I524" i="16"/>
  <c r="D525" i="15"/>
  <c r="I525" i="16"/>
  <c r="D526" i="15"/>
  <c r="I526" i="16"/>
  <c r="D527" i="15"/>
  <c r="I527" i="16"/>
  <c r="D528" i="15"/>
  <c r="I528" i="16"/>
  <c r="D529" i="15"/>
  <c r="I529" i="16"/>
  <c r="D530" i="15"/>
  <c r="I530" i="16"/>
  <c r="D531" i="15"/>
  <c r="I531" i="16"/>
  <c r="D532" i="15"/>
  <c r="I532" i="16"/>
  <c r="D533" i="15"/>
  <c r="I533" i="16"/>
  <c r="D534" i="15"/>
  <c r="I534" i="16"/>
  <c r="D535" i="15"/>
  <c r="I535" i="16"/>
  <c r="D536" i="15"/>
  <c r="I536" i="16"/>
  <c r="D537" i="15"/>
  <c r="I537" i="16"/>
  <c r="D538" i="15"/>
  <c r="I538" i="16"/>
  <c r="D539" i="15"/>
  <c r="I539" i="16"/>
  <c r="D540" i="15"/>
  <c r="I540" i="16"/>
  <c r="D541" i="15"/>
  <c r="I541" i="16"/>
  <c r="D542" i="15"/>
  <c r="I542" i="16"/>
  <c r="D543" i="15"/>
  <c r="I543" i="16"/>
  <c r="D544" i="15"/>
  <c r="I544" i="16"/>
  <c r="D545" i="15"/>
  <c r="I545" i="16"/>
  <c r="D546" i="15"/>
  <c r="I546" i="16"/>
  <c r="D547" i="15"/>
  <c r="I547" i="16"/>
  <c r="D548" i="15"/>
  <c r="I548" i="16"/>
  <c r="D549" i="15"/>
  <c r="I549" i="16"/>
  <c r="D550" i="15"/>
  <c r="I550" i="16"/>
  <c r="D551" i="15"/>
  <c r="I551" i="16"/>
  <c r="D552" i="15"/>
  <c r="I552" i="16"/>
  <c r="D553" i="15"/>
  <c r="I553" i="16"/>
  <c r="D554" i="15"/>
  <c r="I554" i="16"/>
  <c r="D555" i="15"/>
  <c r="I555" i="16"/>
  <c r="D556" i="15"/>
  <c r="I556" i="16"/>
  <c r="D557" i="15"/>
  <c r="I557" i="16"/>
  <c r="D558" i="15"/>
  <c r="I558" i="16"/>
  <c r="D559" i="15"/>
  <c r="I559" i="16"/>
  <c r="D560" i="15"/>
  <c r="I560" i="16"/>
  <c r="D561" i="15"/>
  <c r="I561" i="16"/>
  <c r="D562" i="15"/>
  <c r="I562" i="16"/>
  <c r="D563" i="15"/>
  <c r="I563" i="16"/>
  <c r="D564" i="15"/>
  <c r="I564" i="16"/>
  <c r="D565" i="15"/>
  <c r="I565" i="16"/>
  <c r="D566" i="15"/>
  <c r="I566" i="16"/>
  <c r="D567" i="15"/>
  <c r="I567" i="16"/>
  <c r="D568" i="15"/>
  <c r="I568" i="16"/>
  <c r="D569" i="15"/>
  <c r="I569" i="16"/>
  <c r="D570" i="15"/>
  <c r="I570" i="16"/>
  <c r="D571" i="15"/>
  <c r="I571" i="16"/>
  <c r="D572" i="15"/>
  <c r="I572" i="16"/>
  <c r="D573" i="15"/>
  <c r="I573" i="16"/>
  <c r="D574" i="15"/>
  <c r="I574" i="16"/>
  <c r="D575" i="15"/>
  <c r="I575" i="16"/>
  <c r="D576" i="15"/>
  <c r="I576" i="16"/>
  <c r="D577" i="15"/>
  <c r="I577" i="16"/>
  <c r="D578" i="15"/>
  <c r="I578" i="16"/>
  <c r="D579" i="15"/>
  <c r="I579" i="16"/>
  <c r="D580" i="15"/>
  <c r="I580" i="16"/>
  <c r="D581" i="15"/>
  <c r="I581" i="16"/>
  <c r="D582" i="15"/>
  <c r="I582" i="16"/>
  <c r="D583" i="15"/>
  <c r="I583" i="16"/>
  <c r="D584" i="15"/>
  <c r="I584" i="16"/>
  <c r="D585" i="15"/>
  <c r="I585" i="16"/>
  <c r="D586" i="15"/>
  <c r="I586" i="16"/>
  <c r="D587" i="15"/>
  <c r="I587" i="16"/>
  <c r="D588" i="15"/>
  <c r="I588" i="16"/>
  <c r="D589" i="15"/>
  <c r="I589" i="16"/>
  <c r="D590" i="15"/>
  <c r="I590" i="16"/>
  <c r="D591" i="15"/>
  <c r="I591" i="16"/>
  <c r="D592" i="15"/>
  <c r="I592" i="16"/>
  <c r="D593" i="15"/>
  <c r="I593" i="16"/>
  <c r="D594" i="15"/>
  <c r="I594" i="16"/>
  <c r="D595" i="15"/>
  <c r="I595" i="16"/>
  <c r="D596" i="15"/>
  <c r="I596" i="16"/>
  <c r="D597" i="15"/>
  <c r="I597" i="16"/>
  <c r="D598" i="15"/>
  <c r="I598" i="16"/>
  <c r="D599" i="15"/>
  <c r="I599" i="16"/>
  <c r="D600" i="15"/>
  <c r="I600" i="16"/>
  <c r="D601" i="15"/>
  <c r="I601" i="16"/>
  <c r="D602" i="15"/>
  <c r="I602" i="16"/>
  <c r="D603" i="15"/>
  <c r="I603" i="16"/>
  <c r="D604" i="15"/>
  <c r="I604" i="16"/>
  <c r="D605" i="15"/>
  <c r="I605" i="16"/>
  <c r="D606" i="15"/>
  <c r="I606" i="16"/>
  <c r="D607" i="15"/>
  <c r="I607" i="16"/>
  <c r="D608" i="15"/>
  <c r="I608" i="16"/>
  <c r="D609" i="15"/>
  <c r="I609" i="16"/>
  <c r="D610" i="15"/>
  <c r="I610" i="16"/>
  <c r="D611" i="15"/>
  <c r="I611" i="16"/>
  <c r="D612" i="15"/>
  <c r="I612" i="16"/>
  <c r="D613" i="15"/>
  <c r="I613" i="16"/>
  <c r="D614" i="15"/>
  <c r="I614" i="16"/>
  <c r="D615" i="15"/>
  <c r="I615" i="16"/>
  <c r="D616" i="15"/>
  <c r="I616" i="16"/>
  <c r="D617" i="15"/>
  <c r="I617" i="16"/>
  <c r="D618" i="15"/>
  <c r="I618" i="16"/>
  <c r="D619" i="15"/>
  <c r="I619" i="16"/>
  <c r="D620" i="15"/>
  <c r="I620" i="16"/>
  <c r="D621" i="15"/>
  <c r="I621" i="16"/>
  <c r="D622" i="15"/>
  <c r="I622" i="16"/>
  <c r="D623" i="15"/>
  <c r="I623" i="16"/>
  <c r="D624" i="15"/>
  <c r="I624" i="16"/>
  <c r="D625" i="15"/>
  <c r="I625" i="16"/>
  <c r="D626" i="15"/>
  <c r="I626" i="16"/>
  <c r="D627" i="15"/>
  <c r="I627" i="16"/>
  <c r="D628" i="15"/>
  <c r="I628" i="16"/>
  <c r="D629" i="15"/>
  <c r="I629" i="16"/>
  <c r="D630" i="15"/>
  <c r="I630" i="16"/>
  <c r="D631" i="15"/>
  <c r="I631" i="16"/>
  <c r="D632" i="15"/>
  <c r="I632" i="16"/>
  <c r="D633" i="15"/>
  <c r="I633" i="16"/>
  <c r="D634" i="15"/>
  <c r="I634" i="16"/>
  <c r="D635" i="15"/>
  <c r="I635" i="16"/>
  <c r="D636" i="15"/>
  <c r="I636" i="16"/>
  <c r="D637" i="15"/>
  <c r="I637" i="16"/>
  <c r="D638" i="15"/>
  <c r="I638" i="16"/>
  <c r="D639" i="15"/>
  <c r="I639" i="16"/>
  <c r="D640" i="15"/>
  <c r="I640" i="16"/>
  <c r="D641" i="15"/>
  <c r="I641" i="16"/>
  <c r="D642" i="15"/>
  <c r="I642" i="16"/>
  <c r="D643" i="15"/>
  <c r="I643" i="16"/>
  <c r="D644" i="15"/>
  <c r="I644" i="16"/>
  <c r="D645" i="15"/>
  <c r="I645" i="16"/>
  <c r="D646" i="15"/>
  <c r="I646" i="16"/>
  <c r="D647" i="15"/>
  <c r="I647" i="16"/>
  <c r="D648" i="15"/>
  <c r="I648" i="16"/>
  <c r="D649" i="15"/>
  <c r="I649" i="16"/>
  <c r="D650" i="15"/>
  <c r="I650" i="16"/>
  <c r="D651" i="15"/>
  <c r="I651" i="16"/>
  <c r="D652" i="15"/>
  <c r="I652" i="16"/>
  <c r="D653" i="15"/>
  <c r="I653" i="16"/>
  <c r="D654" i="15"/>
  <c r="I654" i="16"/>
  <c r="D655" i="15"/>
  <c r="I655" i="16"/>
  <c r="D656" i="15"/>
  <c r="I656" i="16"/>
  <c r="D657" i="15"/>
  <c r="I657" i="16"/>
  <c r="D658" i="15"/>
  <c r="I658" i="16"/>
  <c r="D659" i="15"/>
  <c r="I659" i="16"/>
  <c r="D660" i="15"/>
  <c r="I660" i="16"/>
  <c r="D661" i="15"/>
  <c r="I661" i="16"/>
  <c r="D662" i="15"/>
  <c r="I662" i="16"/>
  <c r="D663" i="15"/>
  <c r="I663" i="16"/>
  <c r="D664" i="15"/>
  <c r="I664" i="16"/>
  <c r="D665" i="15"/>
  <c r="I665" i="16"/>
  <c r="D666" i="15"/>
  <c r="I666" i="16"/>
  <c r="D667" i="15"/>
  <c r="I667" i="16"/>
  <c r="D668" i="15"/>
  <c r="I668" i="16"/>
  <c r="D669" i="15"/>
  <c r="I669" i="16"/>
  <c r="D670" i="15"/>
  <c r="I670" i="16"/>
  <c r="D671" i="15"/>
  <c r="I671" i="16"/>
  <c r="D672" i="15"/>
  <c r="I672" i="16"/>
  <c r="D673" i="15"/>
  <c r="I673" i="16"/>
  <c r="D674" i="15"/>
  <c r="I674" i="16"/>
  <c r="D675" i="15"/>
  <c r="I675" i="16"/>
  <c r="D676" i="15"/>
  <c r="I676" i="16"/>
  <c r="D677" i="15"/>
  <c r="I677" i="16"/>
  <c r="D678" i="15"/>
  <c r="I678" i="16"/>
  <c r="D679" i="15"/>
  <c r="I679" i="16"/>
  <c r="D680" i="15"/>
  <c r="I680" i="16"/>
  <c r="D681" i="15"/>
  <c r="I681" i="16"/>
  <c r="D682" i="15"/>
  <c r="I682" i="16"/>
  <c r="D683" i="15"/>
  <c r="I683" i="16"/>
  <c r="D684" i="15"/>
  <c r="I684" i="16"/>
  <c r="D685" i="15"/>
  <c r="I685" i="16"/>
  <c r="D686" i="15"/>
  <c r="I686" i="16"/>
  <c r="D687" i="15"/>
  <c r="I687" i="16"/>
  <c r="D688" i="15"/>
  <c r="I688" i="16"/>
  <c r="D689" i="15"/>
  <c r="I689" i="16"/>
  <c r="D690" i="15"/>
  <c r="I690" i="16"/>
  <c r="D691" i="15"/>
  <c r="I691" i="16"/>
  <c r="D692" i="15"/>
  <c r="I692" i="16"/>
  <c r="D693" i="15"/>
  <c r="I693" i="16"/>
  <c r="D694" i="15"/>
  <c r="I694" i="16"/>
  <c r="D695" i="15"/>
  <c r="I695" i="16"/>
  <c r="D696" i="15"/>
  <c r="I696" i="16"/>
  <c r="D697" i="15"/>
  <c r="I697" i="16"/>
  <c r="D698" i="15"/>
  <c r="I698" i="16"/>
  <c r="D699" i="15"/>
  <c r="I699" i="16"/>
  <c r="D700" i="15"/>
  <c r="I700" i="16"/>
  <c r="D701" i="15"/>
  <c r="I701" i="16"/>
  <c r="D702" i="15"/>
  <c r="I702" i="16"/>
  <c r="D703" i="15"/>
  <c r="I703" i="16"/>
  <c r="D704" i="15"/>
  <c r="I704" i="16"/>
  <c r="D705" i="15"/>
  <c r="I705" i="16"/>
  <c r="D706" i="15"/>
  <c r="I706" i="16"/>
  <c r="D707" i="15"/>
  <c r="I707" i="16"/>
  <c r="D708" i="15"/>
  <c r="I709" i="16"/>
  <c r="I708" i="16"/>
  <c r="D709" i="15"/>
  <c r="D710" i="15"/>
  <c r="I710" i="16"/>
  <c r="D711" i="15"/>
  <c r="I711" i="16"/>
  <c r="D712" i="15"/>
  <c r="I712" i="16"/>
  <c r="D713" i="15"/>
  <c r="I713" i="16"/>
  <c r="D714" i="15"/>
  <c r="I714" i="16"/>
  <c r="D715" i="15"/>
  <c r="I715" i="16"/>
  <c r="D716" i="15"/>
  <c r="I716" i="16"/>
  <c r="D717" i="15"/>
  <c r="I717" i="16"/>
  <c r="D718" i="15"/>
  <c r="I718" i="16"/>
  <c r="D719" i="15"/>
  <c r="I719" i="16"/>
  <c r="D720" i="15"/>
  <c r="I720" i="16"/>
  <c r="D721" i="15"/>
  <c r="I721" i="16"/>
  <c r="D722" i="15"/>
  <c r="I722" i="16"/>
  <c r="D723" i="15"/>
  <c r="I723" i="16"/>
  <c r="D724" i="15"/>
  <c r="I724" i="16"/>
  <c r="D725" i="15"/>
  <c r="I725" i="16"/>
  <c r="D726" i="15"/>
  <c r="I726" i="16"/>
  <c r="D727" i="15"/>
  <c r="I727" i="16"/>
  <c r="D728" i="15"/>
  <c r="I728" i="16"/>
  <c r="D729" i="15"/>
  <c r="I729" i="16"/>
  <c r="D730" i="15"/>
  <c r="I730" i="16"/>
  <c r="D731" i="15"/>
  <c r="I731" i="16"/>
  <c r="D732" i="15"/>
  <c r="I732" i="16"/>
  <c r="D733" i="15"/>
  <c r="I733" i="16"/>
  <c r="D734" i="15"/>
  <c r="I734" i="16"/>
  <c r="D735" i="15"/>
  <c r="I735" i="16"/>
  <c r="D736" i="15"/>
  <c r="I736" i="16"/>
  <c r="D737" i="15"/>
  <c r="I737" i="16"/>
  <c r="D738" i="15"/>
  <c r="I738" i="16"/>
  <c r="D739" i="15"/>
  <c r="I739" i="16"/>
  <c r="D740" i="15"/>
  <c r="I740" i="16"/>
  <c r="D741" i="15"/>
  <c r="I741" i="16"/>
  <c r="D742" i="15"/>
  <c r="I742" i="16"/>
  <c r="D743" i="15"/>
  <c r="I743" i="16"/>
  <c r="D744" i="15"/>
  <c r="I744" i="16"/>
  <c r="D745" i="15"/>
  <c r="I745" i="16"/>
  <c r="D746" i="15"/>
  <c r="I746" i="16"/>
  <c r="D747" i="15"/>
  <c r="I747" i="16"/>
  <c r="D748" i="15"/>
  <c r="I748" i="16"/>
  <c r="D749" i="15"/>
  <c r="I749" i="16"/>
  <c r="D750" i="15"/>
  <c r="I750" i="16"/>
  <c r="D751" i="15"/>
  <c r="I751" i="16"/>
  <c r="D752" i="15"/>
  <c r="I752" i="16"/>
  <c r="D753" i="15"/>
  <c r="I753" i="16"/>
  <c r="D754" i="15"/>
  <c r="I754" i="16"/>
  <c r="D755" i="15"/>
  <c r="I755" i="16"/>
  <c r="D756" i="15"/>
  <c r="I756" i="16"/>
  <c r="D757" i="15"/>
  <c r="I757" i="16"/>
  <c r="D758" i="15"/>
  <c r="I758" i="16"/>
  <c r="D759" i="15"/>
  <c r="I759" i="16"/>
  <c r="D760" i="15"/>
  <c r="I760" i="16"/>
  <c r="D761" i="15"/>
  <c r="I761" i="16"/>
  <c r="D762" i="15"/>
  <c r="I762" i="16"/>
  <c r="D763" i="15"/>
  <c r="I763" i="16"/>
  <c r="D764" i="15"/>
  <c r="I764" i="16"/>
  <c r="D765" i="15"/>
  <c r="I765" i="16"/>
  <c r="D766" i="15"/>
  <c r="I766" i="16"/>
  <c r="D767" i="15"/>
  <c r="I767" i="16"/>
  <c r="D768" i="15"/>
  <c r="I768" i="16"/>
  <c r="D769" i="15"/>
  <c r="I769" i="16"/>
  <c r="D770" i="15"/>
  <c r="I770" i="16"/>
  <c r="D771" i="15"/>
  <c r="I771" i="16"/>
  <c r="D772" i="15"/>
  <c r="I772" i="16"/>
  <c r="D773" i="15"/>
  <c r="I773" i="16"/>
  <c r="D774" i="15"/>
  <c r="I774" i="16"/>
  <c r="D775" i="15"/>
  <c r="I775" i="16"/>
  <c r="D776" i="15"/>
  <c r="I776" i="16"/>
  <c r="D777" i="15"/>
  <c r="I777" i="16"/>
  <c r="D778" i="15"/>
  <c r="I778" i="16"/>
  <c r="D779" i="15"/>
  <c r="I779" i="16"/>
  <c r="D780" i="15"/>
  <c r="I780" i="16"/>
  <c r="D781" i="15"/>
  <c r="I781" i="16"/>
  <c r="D782" i="15"/>
  <c r="I782" i="16"/>
  <c r="D783" i="15"/>
  <c r="I783" i="16"/>
  <c r="D784" i="15"/>
  <c r="I784" i="16"/>
  <c r="D785" i="15"/>
  <c r="I785" i="16"/>
  <c r="D786" i="15"/>
  <c r="I786" i="16"/>
  <c r="D787" i="15"/>
  <c r="I787" i="16"/>
  <c r="D788" i="15"/>
  <c r="I788" i="16"/>
  <c r="D789" i="15"/>
  <c r="I789" i="16"/>
  <c r="D790" i="15"/>
  <c r="I790" i="16"/>
  <c r="D791" i="15"/>
  <c r="I791" i="16"/>
  <c r="D792" i="15"/>
  <c r="I792" i="16"/>
  <c r="D793" i="15"/>
  <c r="I793" i="16"/>
  <c r="D794" i="15"/>
  <c r="I794" i="16"/>
  <c r="D795" i="15"/>
  <c r="I795" i="16"/>
  <c r="D796" i="15"/>
  <c r="I796" i="16"/>
  <c r="D797" i="15"/>
  <c r="I797" i="16"/>
  <c r="D798" i="15"/>
  <c r="I798" i="16"/>
  <c r="D799" i="15"/>
  <c r="I799" i="16"/>
  <c r="D800" i="15"/>
  <c r="I800" i="16"/>
  <c r="D801" i="15"/>
  <c r="I801" i="16"/>
  <c r="D802" i="15"/>
  <c r="I802" i="16"/>
  <c r="D803" i="15"/>
  <c r="I803" i="16"/>
  <c r="D804" i="15"/>
  <c r="I804" i="16"/>
  <c r="D805" i="15"/>
  <c r="I805" i="16"/>
  <c r="D806" i="15"/>
  <c r="I806" i="16"/>
  <c r="D807" i="15"/>
  <c r="I807" i="16"/>
  <c r="D808" i="15"/>
  <c r="I808" i="16"/>
  <c r="D809" i="15"/>
  <c r="I809" i="16"/>
  <c r="D810" i="15"/>
  <c r="I810" i="16"/>
  <c r="D811" i="15"/>
  <c r="I811" i="16"/>
  <c r="D812" i="15"/>
  <c r="I812" i="16"/>
  <c r="D813" i="15"/>
  <c r="I813" i="16"/>
  <c r="D814" i="15"/>
  <c r="I814" i="16"/>
  <c r="D815" i="15"/>
  <c r="I815" i="16"/>
  <c r="D816" i="15"/>
  <c r="I816" i="16"/>
  <c r="D817" i="15"/>
  <c r="I817" i="16"/>
  <c r="D818" i="15"/>
  <c r="I818" i="16"/>
  <c r="D819" i="15"/>
  <c r="I819" i="16"/>
  <c r="D820" i="15"/>
  <c r="I820" i="16"/>
  <c r="D821" i="15"/>
  <c r="I821" i="16"/>
  <c r="D822" i="15"/>
  <c r="I822" i="16"/>
  <c r="D823" i="15"/>
  <c r="I823" i="16"/>
  <c r="D824" i="15"/>
  <c r="I824" i="16"/>
  <c r="D825" i="15"/>
  <c r="I825" i="16"/>
  <c r="D826" i="15"/>
  <c r="I826" i="16"/>
  <c r="D827" i="15"/>
  <c r="I827" i="16"/>
  <c r="D828" i="15"/>
  <c r="I828" i="16"/>
  <c r="D829" i="15"/>
  <c r="I829" i="16"/>
  <c r="D830" i="15"/>
  <c r="I830" i="16"/>
  <c r="D831" i="15"/>
  <c r="I831" i="16"/>
  <c r="D832" i="15"/>
  <c r="I832" i="16"/>
  <c r="D833" i="15"/>
  <c r="I833" i="16"/>
  <c r="D834" i="15"/>
  <c r="I834" i="16"/>
  <c r="D835" i="15"/>
  <c r="I835" i="16"/>
  <c r="D836" i="15"/>
  <c r="I836" i="16"/>
  <c r="D837" i="15"/>
  <c r="I837" i="16"/>
  <c r="D838" i="15"/>
  <c r="I838" i="16"/>
  <c r="D839" i="15"/>
  <c r="I839" i="16"/>
  <c r="D840" i="15"/>
  <c r="I840" i="16"/>
  <c r="D841" i="15"/>
  <c r="I841" i="16"/>
  <c r="D842" i="15"/>
  <c r="I842" i="16"/>
  <c r="D843" i="15"/>
  <c r="I843" i="16"/>
  <c r="D844" i="15"/>
  <c r="I844" i="16"/>
  <c r="D845" i="15"/>
  <c r="I845" i="16"/>
  <c r="D846" i="15"/>
  <c r="I846" i="16"/>
  <c r="D847" i="15"/>
  <c r="I847" i="16"/>
  <c r="D848" i="15"/>
  <c r="I848" i="16"/>
  <c r="D849" i="15"/>
  <c r="I849" i="16"/>
  <c r="D850" i="15"/>
  <c r="I850" i="16"/>
  <c r="D851" i="15"/>
  <c r="I851" i="16"/>
  <c r="D852" i="15"/>
  <c r="I852" i="16"/>
  <c r="D853" i="15"/>
  <c r="I853" i="16"/>
  <c r="D854" i="15"/>
  <c r="I854" i="16"/>
  <c r="D855" i="15"/>
  <c r="I855" i="16"/>
  <c r="D856" i="15"/>
  <c r="I856" i="16"/>
  <c r="D857" i="15"/>
  <c r="I857" i="16"/>
  <c r="D858" i="15"/>
  <c r="I858" i="16"/>
  <c r="D859" i="15"/>
  <c r="I859" i="16"/>
  <c r="D860" i="15"/>
  <c r="I860" i="16"/>
  <c r="D861" i="15"/>
  <c r="I861" i="16"/>
  <c r="D862" i="15"/>
  <c r="I862" i="16"/>
  <c r="D863" i="15"/>
  <c r="I863" i="16"/>
  <c r="D864" i="15"/>
  <c r="I864" i="16"/>
  <c r="D865" i="15"/>
  <c r="I865" i="16"/>
  <c r="D866" i="15"/>
  <c r="I866" i="16"/>
  <c r="D867" i="15"/>
  <c r="I867" i="16"/>
  <c r="D868" i="15"/>
  <c r="I868" i="16"/>
  <c r="D869" i="15"/>
  <c r="I869" i="16"/>
  <c r="D870" i="15"/>
  <c r="I870" i="16"/>
  <c r="D871" i="15"/>
  <c r="I871" i="16"/>
  <c r="D872" i="15"/>
  <c r="I872" i="16"/>
  <c r="D873" i="15"/>
  <c r="I873" i="16"/>
  <c r="D874" i="15"/>
  <c r="I874" i="16"/>
  <c r="D875" i="15"/>
  <c r="I875" i="16"/>
  <c r="D876" i="15"/>
  <c r="I876" i="16"/>
  <c r="D877" i="15"/>
  <c r="I877" i="16"/>
  <c r="D878" i="15"/>
  <c r="I878" i="16"/>
  <c r="D879" i="15"/>
  <c r="I879" i="16"/>
  <c r="D880" i="15"/>
  <c r="I880" i="16"/>
  <c r="D881" i="15"/>
  <c r="I881" i="16"/>
  <c r="D882" i="15"/>
  <c r="I882" i="16"/>
  <c r="D883" i="15"/>
  <c r="I883" i="16"/>
  <c r="D884" i="15"/>
  <c r="I884" i="16"/>
  <c r="D885" i="15"/>
  <c r="I885" i="16"/>
  <c r="D886" i="15"/>
  <c r="I886" i="16"/>
  <c r="D887" i="15"/>
  <c r="I887" i="16"/>
  <c r="D888" i="15"/>
  <c r="I888" i="16"/>
  <c r="D889" i="15"/>
  <c r="I889" i="16"/>
  <c r="D890" i="15"/>
  <c r="I890" i="16"/>
  <c r="D891" i="15"/>
  <c r="I891" i="16"/>
  <c r="D892" i="15"/>
  <c r="I892" i="16"/>
  <c r="D893" i="15"/>
  <c r="I893" i="16"/>
  <c r="D894" i="15"/>
  <c r="I894" i="16"/>
  <c r="D895" i="15"/>
  <c r="I895" i="16"/>
  <c r="D896" i="15"/>
  <c r="I896" i="16"/>
  <c r="D897" i="15"/>
  <c r="I897" i="16"/>
  <c r="D898" i="15"/>
  <c r="I898" i="16"/>
  <c r="D899" i="15"/>
  <c r="I899" i="16"/>
  <c r="D900" i="15"/>
  <c r="I900" i="16"/>
  <c r="D901" i="15"/>
  <c r="I901" i="16"/>
  <c r="D902" i="15"/>
  <c r="I902" i="16"/>
  <c r="D903" i="15"/>
  <c r="I903" i="16"/>
  <c r="D904" i="15"/>
  <c r="I904" i="16"/>
  <c r="D905" i="15"/>
  <c r="I905" i="16"/>
  <c r="D906" i="15"/>
  <c r="I906" i="16"/>
  <c r="D907" i="15"/>
  <c r="I907" i="16"/>
  <c r="D908" i="15"/>
  <c r="I908" i="16"/>
  <c r="D909" i="15"/>
  <c r="I909" i="16"/>
  <c r="D910" i="15"/>
  <c r="I910" i="16"/>
  <c r="D911" i="15"/>
  <c r="I911" i="16"/>
  <c r="D912" i="15"/>
  <c r="I912" i="16"/>
  <c r="D913" i="15"/>
  <c r="I913" i="16"/>
  <c r="D914" i="15"/>
  <c r="I914" i="16"/>
  <c r="D915" i="15"/>
  <c r="I915" i="16"/>
  <c r="D916" i="15"/>
  <c r="I916" i="16"/>
  <c r="D917" i="15"/>
  <c r="I917" i="16"/>
  <c r="D918" i="15"/>
  <c r="I918" i="16"/>
  <c r="D919" i="15"/>
  <c r="I919" i="16"/>
  <c r="D920" i="15"/>
  <c r="I920" i="16"/>
  <c r="D921" i="15"/>
  <c r="I921" i="16"/>
  <c r="D922" i="15"/>
  <c r="I922" i="16"/>
  <c r="D923" i="15"/>
  <c r="I923" i="16"/>
  <c r="D924" i="15"/>
  <c r="I924" i="16"/>
  <c r="D925" i="15"/>
  <c r="I925" i="16"/>
  <c r="D926" i="15"/>
  <c r="I926" i="16"/>
  <c r="D927" i="15"/>
  <c r="I927" i="16"/>
  <c r="D928" i="15"/>
  <c r="I928" i="16"/>
  <c r="D929" i="15"/>
  <c r="I929" i="16"/>
  <c r="D930" i="15"/>
  <c r="I930" i="16"/>
  <c r="D931" i="15"/>
  <c r="I931" i="16"/>
  <c r="D932" i="15"/>
  <c r="I932" i="16"/>
  <c r="D933" i="15"/>
  <c r="I933" i="16"/>
  <c r="D934" i="15"/>
  <c r="I934" i="16"/>
  <c r="D935" i="15"/>
  <c r="I935" i="16"/>
  <c r="D936" i="15"/>
  <c r="I936" i="16"/>
  <c r="D937" i="15"/>
  <c r="I937" i="16"/>
  <c r="D938" i="15"/>
  <c r="I938" i="16"/>
  <c r="D939" i="15"/>
  <c r="I939" i="16"/>
  <c r="D940" i="15"/>
  <c r="I940" i="16"/>
  <c r="D941" i="15"/>
  <c r="I941" i="16"/>
  <c r="D942" i="15"/>
  <c r="I942" i="16"/>
  <c r="D943" i="15"/>
  <c r="I943" i="16"/>
  <c r="D944" i="15"/>
  <c r="I944" i="16"/>
  <c r="D945" i="15"/>
  <c r="I945" i="16"/>
  <c r="D946" i="15"/>
  <c r="I946" i="16"/>
  <c r="D947" i="15"/>
  <c r="I947" i="16"/>
  <c r="D948" i="15"/>
  <c r="I948" i="16"/>
  <c r="D949" i="15"/>
  <c r="I949" i="16"/>
  <c r="D950" i="15"/>
  <c r="I950" i="16"/>
  <c r="D951" i="15"/>
  <c r="I951" i="16"/>
  <c r="D952" i="15"/>
  <c r="I952" i="16"/>
  <c r="D953" i="15"/>
  <c r="I953" i="16"/>
  <c r="D954" i="15"/>
  <c r="I954" i="16"/>
  <c r="D955" i="15"/>
  <c r="I955" i="16"/>
  <c r="D956" i="15"/>
  <c r="I956" i="16"/>
  <c r="D957" i="15"/>
  <c r="I957" i="16"/>
  <c r="D958" i="15"/>
  <c r="I958" i="16"/>
  <c r="D959" i="15"/>
  <c r="I959" i="16"/>
  <c r="D960" i="15"/>
  <c r="I960" i="16"/>
  <c r="D961" i="15"/>
  <c r="I961" i="16"/>
  <c r="D962" i="15"/>
  <c r="I962" i="16"/>
  <c r="D963" i="15"/>
  <c r="I963" i="16"/>
  <c r="D964" i="15"/>
  <c r="I964" i="16"/>
  <c r="D965" i="15"/>
  <c r="I965" i="16"/>
  <c r="D966" i="15"/>
  <c r="I966" i="16"/>
  <c r="D967" i="15"/>
  <c r="I967" i="16"/>
  <c r="D968" i="15"/>
  <c r="I968" i="16"/>
  <c r="D969" i="15"/>
  <c r="I969" i="16"/>
  <c r="D970" i="15"/>
  <c r="I970" i="16"/>
  <c r="D971" i="15"/>
  <c r="I971" i="16"/>
  <c r="D972" i="15"/>
  <c r="I972" i="16"/>
  <c r="D973" i="15"/>
  <c r="I973" i="16"/>
  <c r="D974" i="15"/>
  <c r="I974" i="16"/>
  <c r="D975" i="15"/>
  <c r="I975" i="16"/>
  <c r="D976" i="15"/>
  <c r="I976" i="16"/>
  <c r="D977" i="15"/>
  <c r="I977" i="16"/>
  <c r="D978" i="15"/>
  <c r="I978" i="16"/>
  <c r="D979" i="15"/>
  <c r="I979" i="16"/>
  <c r="D980" i="15"/>
  <c r="I980" i="16"/>
  <c r="D981" i="15"/>
  <c r="I981" i="16"/>
  <c r="D982" i="15"/>
  <c r="I982" i="16"/>
  <c r="D983" i="15"/>
  <c r="I983" i="16"/>
  <c r="D984" i="15"/>
  <c r="I984" i="16"/>
  <c r="D985" i="15"/>
  <c r="I985" i="16"/>
  <c r="D986" i="15"/>
  <c r="I986" i="16"/>
  <c r="D987" i="15"/>
  <c r="I987" i="16"/>
  <c r="D988" i="15"/>
  <c r="I988" i="16"/>
  <c r="D989" i="15"/>
  <c r="I989" i="16"/>
  <c r="D990" i="15"/>
  <c r="I990" i="16"/>
  <c r="D991" i="15"/>
  <c r="I991" i="16"/>
  <c r="D992" i="15"/>
  <c r="I992" i="16"/>
  <c r="D993" i="15"/>
  <c r="I993" i="16"/>
  <c r="D994" i="15"/>
  <c r="I994" i="16"/>
  <c r="D995" i="15"/>
  <c r="I995" i="16"/>
  <c r="D996" i="15"/>
  <c r="I996" i="16"/>
  <c r="D997" i="15"/>
  <c r="I997" i="16"/>
  <c r="D998" i="15"/>
  <c r="I998" i="16"/>
  <c r="D999" i="15"/>
  <c r="I999" i="16"/>
  <c r="D1000" i="15"/>
  <c r="I1000" i="16"/>
  <c r="D1001" i="15"/>
  <c r="I1001" i="16"/>
  <c r="D1002" i="15"/>
  <c r="I1002" i="16"/>
  <c r="D1003" i="15"/>
  <c r="I1003" i="16"/>
  <c r="D1004" i="15"/>
  <c r="I1004" i="16"/>
  <c r="D1005" i="15"/>
  <c r="I1005" i="16"/>
  <c r="D1006" i="15"/>
  <c r="I1006" i="16"/>
  <c r="D1007" i="15"/>
  <c r="I1007" i="16"/>
  <c r="D1008" i="15"/>
  <c r="I1008" i="16"/>
  <c r="D1009" i="15"/>
  <c r="I1009" i="16"/>
  <c r="D1010" i="15"/>
  <c r="I1010" i="16"/>
  <c r="D1011" i="15"/>
  <c r="I1011" i="16"/>
  <c r="D1012" i="15"/>
  <c r="I1012" i="16"/>
  <c r="D1013" i="15"/>
  <c r="I1013" i="16"/>
  <c r="D1014" i="15"/>
  <c r="I1014" i="16"/>
  <c r="D1015" i="15"/>
  <c r="I1015" i="16"/>
  <c r="D1016" i="15"/>
  <c r="I1016" i="16"/>
  <c r="D1017" i="15"/>
  <c r="I1017" i="16"/>
  <c r="D1018" i="15"/>
  <c r="I1018" i="16"/>
  <c r="D1019" i="15"/>
  <c r="I1019" i="16"/>
  <c r="D1020" i="15"/>
  <c r="I1020" i="16"/>
  <c r="D1021" i="15"/>
  <c r="I1021" i="16"/>
  <c r="D1022" i="15"/>
  <c r="I1022" i="16"/>
  <c r="D1023" i="15"/>
  <c r="I1023" i="16"/>
  <c r="D1024" i="15"/>
  <c r="I1024" i="16"/>
  <c r="D1025" i="15"/>
  <c r="I1025" i="16"/>
  <c r="D1026" i="15"/>
  <c r="I1026" i="16"/>
  <c r="D1027" i="15"/>
  <c r="I1027" i="16"/>
  <c r="D1028" i="15"/>
  <c r="I1028" i="16"/>
  <c r="D1029" i="15"/>
  <c r="I1029" i="16"/>
  <c r="D1030" i="15"/>
  <c r="I1030" i="16"/>
  <c r="D1031" i="15"/>
  <c r="I1031" i="16"/>
  <c r="D1032" i="15"/>
  <c r="I1032" i="16"/>
  <c r="D1033" i="15"/>
  <c r="I1033" i="16"/>
  <c r="D1034" i="15"/>
  <c r="I1034" i="16"/>
  <c r="D1035" i="15"/>
  <c r="I1035" i="16"/>
  <c r="D1036" i="15"/>
  <c r="I1036" i="16"/>
  <c r="D1037" i="15"/>
  <c r="I1037" i="16"/>
  <c r="D1038" i="15"/>
  <c r="I1038" i="16"/>
  <c r="D1039" i="15"/>
  <c r="I1039" i="16"/>
  <c r="D1040" i="15"/>
  <c r="I1040" i="16"/>
  <c r="D1041" i="15"/>
  <c r="I1041" i="16"/>
  <c r="D1042" i="15"/>
  <c r="I1042" i="16"/>
  <c r="D1043" i="15"/>
  <c r="I1043" i="16"/>
  <c r="D1044" i="15"/>
  <c r="I1044" i="16"/>
  <c r="D1045" i="15"/>
  <c r="I1045" i="16"/>
  <c r="D1046" i="15"/>
  <c r="I1046" i="16"/>
  <c r="D1047" i="15"/>
  <c r="I1047" i="16"/>
  <c r="D1048" i="15"/>
  <c r="I1048" i="16"/>
  <c r="D1049" i="15"/>
  <c r="I1049" i="16"/>
  <c r="D1050" i="15"/>
  <c r="I1050" i="16"/>
  <c r="D1051" i="15"/>
  <c r="I1051" i="16"/>
  <c r="D1052" i="15"/>
  <c r="I1052" i="16"/>
  <c r="D1053" i="15"/>
  <c r="I1053" i="16"/>
  <c r="D1054" i="15"/>
  <c r="I1054" i="16"/>
  <c r="D1055" i="15"/>
  <c r="I1055" i="16"/>
  <c r="D1056" i="15"/>
  <c r="I1056" i="16"/>
  <c r="D1057" i="15"/>
  <c r="I1057" i="16"/>
  <c r="D1058" i="15"/>
  <c r="I1058" i="16"/>
  <c r="D1059" i="15"/>
  <c r="I1059" i="16"/>
  <c r="D1060" i="15"/>
  <c r="I1060" i="16"/>
  <c r="D1061" i="15"/>
  <c r="I1061" i="16"/>
  <c r="D1062" i="15"/>
  <c r="I1062" i="16"/>
  <c r="D1063" i="15"/>
  <c r="I1063" i="16"/>
  <c r="D1064" i="15"/>
  <c r="I1064" i="16"/>
  <c r="D1065" i="15"/>
  <c r="I1065" i="16"/>
  <c r="D1066" i="15"/>
  <c r="I1066" i="16"/>
  <c r="D1067" i="15"/>
  <c r="I1067" i="16"/>
  <c r="D1068" i="15"/>
  <c r="I1068" i="16"/>
  <c r="D1069" i="15"/>
  <c r="I1069" i="16"/>
  <c r="D1070" i="15"/>
  <c r="I1070" i="16"/>
  <c r="D1071" i="15"/>
  <c r="I1071" i="16"/>
  <c r="D1072" i="15"/>
  <c r="I1072" i="16"/>
  <c r="D1073" i="15"/>
  <c r="I1073" i="16"/>
  <c r="D1074" i="15"/>
  <c r="I1074" i="16"/>
  <c r="D1075" i="15"/>
  <c r="I1075" i="16"/>
  <c r="D1076" i="15"/>
  <c r="I1076" i="16"/>
  <c r="D1077" i="15"/>
  <c r="I1077" i="16"/>
  <c r="D1078" i="15"/>
  <c r="I1078" i="16"/>
  <c r="D1079" i="15"/>
  <c r="I1079" i="16"/>
  <c r="D1080" i="15"/>
  <c r="I1080" i="16"/>
  <c r="D1081" i="15"/>
  <c r="I1081" i="16"/>
  <c r="D1082" i="15"/>
  <c r="I1082" i="16"/>
  <c r="D1083" i="15"/>
  <c r="I1083" i="16"/>
  <c r="D1084" i="15"/>
  <c r="I1084" i="16"/>
  <c r="D1085" i="15"/>
  <c r="I1085" i="16"/>
  <c r="D1086" i="15"/>
  <c r="I1086" i="16"/>
  <c r="D1087" i="15"/>
  <c r="I1087" i="16"/>
  <c r="D1088" i="15"/>
  <c r="I1088" i="16"/>
  <c r="D1089" i="15"/>
  <c r="I1089" i="16"/>
  <c r="D1090" i="15"/>
  <c r="I1090" i="16"/>
  <c r="D1091" i="15"/>
  <c r="I1091" i="16"/>
  <c r="D1092" i="15"/>
  <c r="I1092" i="16"/>
  <c r="D1093" i="15"/>
  <c r="I1093" i="16"/>
  <c r="D1094" i="15"/>
  <c r="I1094" i="16"/>
  <c r="D1095" i="15"/>
  <c r="I1095" i="16"/>
  <c r="D1096" i="15"/>
  <c r="I1096" i="16"/>
  <c r="D1097" i="15"/>
  <c r="I1097" i="16"/>
  <c r="D1098" i="15"/>
  <c r="I1098" i="16"/>
  <c r="D1099" i="15"/>
  <c r="I1099" i="16"/>
  <c r="D1100" i="15"/>
  <c r="I1100" i="16"/>
  <c r="D1101" i="15"/>
  <c r="I1101" i="16"/>
  <c r="D1102" i="15"/>
  <c r="I1102" i="16"/>
  <c r="D1103" i="15"/>
  <c r="I1103" i="16"/>
  <c r="D1104" i="15"/>
  <c r="I1104" i="16"/>
  <c r="D1105" i="15"/>
  <c r="I1105" i="16"/>
  <c r="D1106" i="15"/>
  <c r="I1106" i="16"/>
  <c r="D1107" i="15"/>
  <c r="I1107" i="16"/>
  <c r="D1108" i="15"/>
  <c r="I1108" i="16"/>
  <c r="D1109" i="15"/>
  <c r="I1109" i="16"/>
  <c r="D1110" i="15"/>
  <c r="I1110" i="16"/>
  <c r="D1111" i="15"/>
  <c r="I1111" i="16"/>
  <c r="D1112" i="15"/>
  <c r="I1112" i="16"/>
  <c r="D1113" i="15"/>
  <c r="I1113" i="16"/>
  <c r="D1114" i="15"/>
  <c r="I1114" i="16"/>
  <c r="D1115" i="15"/>
  <c r="I1115" i="16"/>
  <c r="D1116" i="15"/>
  <c r="I1116" i="16"/>
  <c r="D1117" i="15"/>
  <c r="I1117" i="16"/>
  <c r="D1118" i="15"/>
  <c r="I1118" i="16"/>
  <c r="D1119" i="15"/>
  <c r="I1119" i="16"/>
  <c r="D1120" i="15"/>
  <c r="I1120" i="16"/>
  <c r="D1121" i="15"/>
  <c r="I1121" i="16"/>
  <c r="D1122" i="15"/>
  <c r="I1122" i="16"/>
  <c r="D1123" i="15"/>
  <c r="I1123" i="16"/>
  <c r="D1124" i="15"/>
  <c r="I1124" i="16"/>
  <c r="D1125" i="15"/>
  <c r="I1125" i="16"/>
  <c r="D1126" i="15"/>
  <c r="I1126" i="16"/>
  <c r="D1127" i="15"/>
  <c r="I1127" i="16"/>
  <c r="D1128" i="15"/>
  <c r="I1128" i="16"/>
  <c r="D1129" i="15"/>
  <c r="I1129" i="16"/>
  <c r="D1130" i="15"/>
  <c r="I1130" i="16"/>
  <c r="D1131" i="15"/>
  <c r="I1131" i="16"/>
  <c r="D1132" i="15"/>
  <c r="I1132" i="16"/>
  <c r="D1133" i="15"/>
  <c r="I1133" i="16"/>
  <c r="D1134" i="15"/>
  <c r="I1134" i="16"/>
  <c r="D1135" i="15"/>
  <c r="I1135" i="16"/>
  <c r="D1136" i="15"/>
  <c r="I1136" i="16"/>
  <c r="D1137" i="15"/>
  <c r="I1137" i="16"/>
  <c r="D1138" i="15"/>
  <c r="I1138" i="16"/>
  <c r="D1139" i="15"/>
  <c r="I1139" i="16"/>
  <c r="D1140" i="15"/>
  <c r="I1140" i="16"/>
  <c r="D1141" i="15"/>
  <c r="I1141" i="16"/>
  <c r="D1142" i="15"/>
  <c r="I1142" i="16"/>
  <c r="D1143" i="15"/>
  <c r="I1143" i="16"/>
  <c r="D1144" i="15"/>
  <c r="I1144" i="16"/>
  <c r="D1145" i="15"/>
  <c r="I1145" i="16"/>
  <c r="D1146" i="15"/>
  <c r="I1146" i="16"/>
  <c r="D1147" i="15"/>
  <c r="I1147" i="16"/>
  <c r="D1148" i="15"/>
  <c r="I1148" i="16"/>
  <c r="D1149" i="15"/>
  <c r="I1149" i="16"/>
  <c r="D1150" i="15"/>
  <c r="I1150" i="16"/>
  <c r="D1151" i="15"/>
  <c r="I1151" i="16"/>
  <c r="D1152" i="15"/>
  <c r="I1152" i="16"/>
  <c r="D1153" i="15"/>
  <c r="I1153" i="16"/>
  <c r="D1154" i="15"/>
  <c r="I1154" i="16"/>
  <c r="D1155" i="15"/>
  <c r="I1155" i="16"/>
  <c r="D1156" i="15"/>
  <c r="I1156" i="16"/>
  <c r="D1157" i="15"/>
  <c r="I1157" i="16"/>
  <c r="D1158" i="15"/>
  <c r="I1158" i="16"/>
  <c r="D1159" i="15"/>
  <c r="I1159" i="16"/>
  <c r="D1160" i="15"/>
  <c r="I1160" i="16"/>
  <c r="D1161" i="15"/>
  <c r="I1161" i="16"/>
  <c r="D1162" i="15"/>
  <c r="I1162" i="16"/>
  <c r="D1163" i="15"/>
  <c r="I1163" i="16"/>
  <c r="D1164" i="15"/>
  <c r="I1164" i="16"/>
  <c r="D1165" i="15"/>
  <c r="I1165" i="16"/>
  <c r="D1166" i="15"/>
  <c r="I1166" i="16"/>
  <c r="D1167" i="15"/>
  <c r="I1167" i="16"/>
  <c r="D1168" i="15"/>
  <c r="I1168" i="16"/>
  <c r="D1169" i="15"/>
  <c r="I1169" i="16"/>
  <c r="D1170" i="15"/>
  <c r="I1170" i="16"/>
  <c r="D1171" i="15"/>
  <c r="I1171" i="16"/>
  <c r="D1172" i="15"/>
  <c r="I1172" i="16"/>
  <c r="D1173" i="15"/>
  <c r="I1173" i="16"/>
  <c r="D1174" i="15"/>
  <c r="I1174" i="16"/>
  <c r="D1175" i="15"/>
  <c r="I1175" i="16"/>
  <c r="D1176" i="15"/>
  <c r="I1176" i="16"/>
  <c r="D1177" i="15"/>
  <c r="I1177" i="16"/>
  <c r="D1178" i="15"/>
  <c r="I1178" i="16"/>
  <c r="D1179" i="15"/>
  <c r="I1179" i="16"/>
  <c r="D1180" i="15"/>
  <c r="I1180" i="16"/>
  <c r="D1181" i="15"/>
  <c r="I1181" i="16"/>
  <c r="D1182" i="15"/>
  <c r="I1182" i="16"/>
  <c r="D1183" i="15"/>
  <c r="I1183" i="16"/>
  <c r="D1184" i="15"/>
  <c r="I1184" i="16"/>
  <c r="D1185" i="15"/>
  <c r="I1185" i="16"/>
  <c r="D1186" i="15"/>
  <c r="I1186" i="16"/>
  <c r="D1187" i="15"/>
  <c r="I1187" i="16"/>
  <c r="D1188" i="15"/>
  <c r="I1188" i="16"/>
  <c r="D1189" i="15"/>
  <c r="I1189" i="16"/>
  <c r="D1190" i="15"/>
  <c r="I1190" i="16"/>
  <c r="D1191" i="15"/>
  <c r="I1191" i="16"/>
  <c r="D1192" i="15"/>
  <c r="I1192" i="16"/>
  <c r="D1193" i="15"/>
  <c r="I1193" i="16"/>
  <c r="D1194" i="15"/>
  <c r="I1194" i="16"/>
  <c r="D1195" i="15"/>
  <c r="I1195" i="16"/>
  <c r="D1196" i="15"/>
  <c r="I1196" i="16"/>
  <c r="D1197" i="15"/>
  <c r="I1197" i="16"/>
  <c r="D1198" i="15"/>
  <c r="I1198" i="16"/>
  <c r="D1199" i="15"/>
  <c r="I1199" i="16"/>
  <c r="D1200" i="15"/>
  <c r="I1200" i="16"/>
  <c r="D1201" i="15"/>
  <c r="I1201" i="16"/>
  <c r="D1202" i="15"/>
  <c r="I1202" i="16"/>
  <c r="D1203" i="15"/>
  <c r="I1203" i="16"/>
  <c r="D1204" i="15"/>
  <c r="I1204" i="16"/>
  <c r="D1205" i="15"/>
  <c r="I1205" i="16"/>
  <c r="D1206" i="15"/>
  <c r="I1206" i="16"/>
  <c r="D1207" i="15"/>
  <c r="I1207" i="16"/>
  <c r="D1208" i="15"/>
  <c r="I1208" i="16"/>
  <c r="D1209" i="15"/>
  <c r="I1209" i="16"/>
  <c r="D1210" i="15"/>
  <c r="I1210" i="16"/>
  <c r="D1211" i="15"/>
  <c r="I1211" i="16"/>
  <c r="D1212" i="15"/>
  <c r="I1212" i="16"/>
  <c r="D1213" i="15"/>
  <c r="I1213" i="16"/>
  <c r="D1214" i="15"/>
  <c r="I1214" i="16"/>
  <c r="D1215" i="15"/>
  <c r="I1215" i="16"/>
  <c r="D1216" i="15"/>
  <c r="I1216" i="16"/>
  <c r="D1217" i="15"/>
  <c r="I1217" i="16"/>
  <c r="D1218" i="15"/>
  <c r="I1218" i="16"/>
  <c r="D1219" i="15"/>
  <c r="I1219" i="16"/>
  <c r="D1220" i="15"/>
  <c r="I1220" i="16"/>
  <c r="D1221" i="15"/>
  <c r="I1221" i="16"/>
  <c r="D1222" i="15"/>
  <c r="I1222" i="16"/>
  <c r="D1223" i="15"/>
  <c r="I1223" i="16"/>
  <c r="D1224" i="15"/>
  <c r="I1224" i="16"/>
  <c r="D1225" i="15"/>
  <c r="I1225" i="16"/>
  <c r="D1226" i="15"/>
  <c r="I1226" i="16"/>
  <c r="D1227" i="15"/>
  <c r="I1227" i="16"/>
  <c r="D1228" i="15"/>
  <c r="I1228" i="16"/>
  <c r="D1229" i="15"/>
  <c r="I1229" i="16"/>
  <c r="D1230" i="15"/>
  <c r="I1230" i="16"/>
  <c r="D1231" i="15"/>
  <c r="I1231" i="16"/>
  <c r="D1232" i="15"/>
  <c r="I1232" i="16"/>
  <c r="D1233" i="15"/>
  <c r="I1233" i="16"/>
  <c r="D1234" i="15"/>
  <c r="I1234" i="16"/>
  <c r="D1235" i="15"/>
  <c r="I1235" i="16"/>
  <c r="D1236" i="15"/>
  <c r="I1236" i="16"/>
  <c r="D1237" i="15"/>
  <c r="I1237" i="16"/>
  <c r="D1238" i="15"/>
  <c r="I1238" i="16"/>
  <c r="D1239" i="15"/>
  <c r="I1239" i="16"/>
  <c r="D1240" i="15"/>
  <c r="I1240" i="16"/>
  <c r="D1241" i="15"/>
  <c r="I1241" i="16"/>
  <c r="D1242" i="15"/>
  <c r="I1242" i="16"/>
  <c r="D1243" i="15"/>
  <c r="I1243" i="16"/>
  <c r="D1244" i="15"/>
  <c r="I1244" i="16"/>
  <c r="D1245" i="15"/>
  <c r="I1245" i="16"/>
  <c r="D1246" i="15"/>
  <c r="I1246" i="16"/>
  <c r="D1247" i="15"/>
  <c r="I1247" i="16"/>
  <c r="D1248" i="15"/>
  <c r="I1248" i="16"/>
  <c r="D1249" i="15"/>
  <c r="I1249" i="16"/>
  <c r="D1250" i="15"/>
  <c r="I1250" i="16"/>
  <c r="D1251" i="15"/>
  <c r="I1251" i="16"/>
  <c r="D1252" i="15"/>
  <c r="I1252" i="16"/>
  <c r="D1253" i="15"/>
  <c r="I1253" i="16"/>
  <c r="D1254" i="15"/>
  <c r="I1254" i="16"/>
  <c r="D1255" i="15"/>
  <c r="I1255" i="16"/>
  <c r="D1256" i="15"/>
  <c r="I1256" i="16"/>
  <c r="D1257" i="15"/>
  <c r="I1257" i="16"/>
  <c r="D1258" i="15"/>
  <c r="I1258" i="16"/>
  <c r="D1259" i="15"/>
  <c r="I1259" i="16"/>
  <c r="D1260" i="15"/>
  <c r="I1260" i="16"/>
  <c r="D1261" i="15"/>
  <c r="I1261" i="16"/>
  <c r="D1262" i="15"/>
  <c r="I1262" i="16"/>
  <c r="D1263" i="15"/>
  <c r="I1263" i="16"/>
  <c r="D1264" i="15"/>
  <c r="I1264" i="16"/>
  <c r="D1265" i="15"/>
  <c r="I1265" i="16"/>
  <c r="D1266" i="15"/>
  <c r="I1266" i="16"/>
  <c r="D1267" i="15"/>
  <c r="I1267" i="16"/>
  <c r="D1268" i="15"/>
  <c r="I1268" i="16"/>
  <c r="D1269" i="15"/>
  <c r="I1269" i="16"/>
  <c r="D1270" i="15"/>
  <c r="I1270" i="16"/>
  <c r="D1271" i="15"/>
  <c r="I1271" i="16"/>
  <c r="D1272" i="15"/>
  <c r="I1272" i="16"/>
  <c r="D1273" i="15"/>
  <c r="I1273" i="16"/>
  <c r="D1274" i="15"/>
  <c r="I1274" i="16"/>
  <c r="D1275" i="15"/>
  <c r="I1275" i="16"/>
  <c r="D1276" i="15"/>
  <c r="I1276" i="16"/>
  <c r="D1277" i="15"/>
  <c r="I1277" i="16"/>
  <c r="D1278" i="15"/>
  <c r="I1278" i="16"/>
  <c r="D1279" i="15"/>
  <c r="I1279" i="16"/>
  <c r="D1280" i="15"/>
  <c r="I1280" i="16"/>
  <c r="D1281" i="15"/>
  <c r="I1281" i="16"/>
  <c r="D1282" i="15"/>
  <c r="I1282" i="16"/>
  <c r="D1283" i="15"/>
  <c r="I1283" i="16"/>
  <c r="D1284" i="15"/>
  <c r="I1284" i="16"/>
  <c r="D1285" i="15"/>
  <c r="I1285" i="16"/>
  <c r="D1286" i="15"/>
  <c r="I1286" i="16"/>
  <c r="D1287" i="15"/>
  <c r="I1287" i="16"/>
  <c r="D1288" i="15"/>
  <c r="I1288" i="16"/>
  <c r="D1289" i="15"/>
  <c r="I1289" i="16"/>
  <c r="D1290" i="15"/>
  <c r="I1290" i="16"/>
  <c r="D1291" i="15"/>
  <c r="I1291" i="16"/>
  <c r="D1292" i="15"/>
  <c r="I1292" i="16"/>
  <c r="D1293" i="15"/>
  <c r="I1293" i="16"/>
  <c r="D1294" i="15"/>
  <c r="I1294" i="16"/>
  <c r="D1295" i="15"/>
  <c r="I1295" i="16"/>
  <c r="D1296" i="15"/>
  <c r="I1296" i="16"/>
  <c r="D1297" i="15"/>
  <c r="I1297" i="16"/>
  <c r="D1298" i="15"/>
  <c r="I1298" i="16"/>
  <c r="D1299" i="15"/>
  <c r="I1299" i="16"/>
  <c r="D1300" i="15"/>
  <c r="I1300" i="16"/>
  <c r="D1301" i="15"/>
  <c r="I1301" i="16"/>
  <c r="D1302" i="15"/>
  <c r="I1302" i="16"/>
  <c r="D1303" i="15"/>
  <c r="I1303" i="16"/>
  <c r="D1304" i="15"/>
  <c r="I1304" i="16"/>
  <c r="D1305" i="15"/>
  <c r="I1305" i="16"/>
  <c r="D1306" i="15"/>
  <c r="I1306" i="16"/>
  <c r="D1307" i="15"/>
  <c r="I1307" i="16"/>
  <c r="D1308" i="15"/>
  <c r="I1308" i="16"/>
  <c r="D1309" i="15"/>
  <c r="I1309" i="16"/>
  <c r="D1310" i="15"/>
  <c r="I1310" i="16"/>
  <c r="D1311" i="15"/>
  <c r="I1311" i="16"/>
  <c r="D1312" i="15"/>
  <c r="I1312" i="16"/>
  <c r="D1313" i="15"/>
  <c r="I1313" i="16"/>
  <c r="D1314" i="15"/>
  <c r="I1314" i="16"/>
  <c r="D1315" i="15"/>
  <c r="I1315" i="16"/>
  <c r="D1316" i="15"/>
  <c r="I1316" i="16"/>
  <c r="D1317" i="15"/>
  <c r="I1317" i="16"/>
  <c r="D1318" i="15"/>
  <c r="I1318" i="16"/>
  <c r="D1319" i="15"/>
  <c r="I1319" i="16"/>
  <c r="D1320" i="15"/>
  <c r="I1320" i="16"/>
  <c r="D1321" i="15"/>
  <c r="I1321" i="16"/>
  <c r="D1322" i="15"/>
  <c r="I1322" i="16"/>
  <c r="D1323" i="15"/>
  <c r="I1323" i="16"/>
  <c r="D1324" i="15"/>
  <c r="I1324" i="16"/>
  <c r="D1325" i="15"/>
  <c r="I1325" i="16"/>
  <c r="D1326" i="15"/>
  <c r="I1326" i="16"/>
  <c r="D1327" i="15"/>
  <c r="I1327" i="16"/>
  <c r="D1328" i="15"/>
  <c r="I1328" i="16"/>
  <c r="D1329" i="15"/>
  <c r="I1329" i="16"/>
  <c r="D1330" i="15"/>
  <c r="I1330" i="16"/>
  <c r="D1331" i="15"/>
  <c r="I1331" i="16"/>
  <c r="D1332" i="15"/>
  <c r="I1332" i="16"/>
  <c r="D1333" i="15"/>
  <c r="I1333" i="16"/>
  <c r="D1334" i="15"/>
  <c r="I1334" i="16"/>
  <c r="D1335" i="15"/>
  <c r="I1335" i="16"/>
  <c r="D1336" i="15"/>
  <c r="I1336" i="16"/>
  <c r="D1337" i="15"/>
  <c r="I1337" i="16"/>
  <c r="D1338" i="15"/>
  <c r="I1338" i="16"/>
  <c r="D1339" i="15"/>
  <c r="I1339" i="16"/>
  <c r="D1340" i="15"/>
  <c r="I1340" i="16"/>
  <c r="D1341" i="15"/>
  <c r="I1341" i="16"/>
  <c r="D1342" i="15"/>
  <c r="I1342" i="16"/>
  <c r="D1343" i="15"/>
  <c r="I1343" i="16"/>
  <c r="D1344" i="15"/>
  <c r="I1344" i="16"/>
  <c r="D1345" i="15"/>
  <c r="I1345" i="16"/>
  <c r="D1346" i="15"/>
  <c r="I1346" i="16"/>
  <c r="D1347" i="15"/>
  <c r="I1347" i="16"/>
  <c r="D1348" i="15"/>
  <c r="I1348" i="16"/>
  <c r="D1349" i="15"/>
  <c r="I1349" i="16"/>
  <c r="D1350" i="15"/>
  <c r="I1350" i="16"/>
  <c r="D1351" i="15"/>
  <c r="I1351" i="16"/>
  <c r="D1352" i="15"/>
  <c r="I1352" i="16"/>
  <c r="D1353" i="15"/>
  <c r="I1353" i="16"/>
  <c r="D1354" i="15"/>
  <c r="I1354" i="16"/>
  <c r="D1355" i="15"/>
  <c r="I1355" i="16"/>
  <c r="D1356" i="15"/>
  <c r="I1356" i="16"/>
  <c r="D1357" i="15"/>
  <c r="I1357" i="16"/>
  <c r="D1358" i="15"/>
  <c r="I1358" i="16"/>
  <c r="D1359" i="15"/>
  <c r="I1359" i="16"/>
  <c r="D1360" i="15"/>
  <c r="I1360" i="16"/>
  <c r="D1361" i="15"/>
  <c r="I1361" i="16"/>
  <c r="D1362" i="15"/>
  <c r="I1362" i="16"/>
  <c r="D1363" i="15"/>
  <c r="I1363" i="16"/>
  <c r="D1364" i="15"/>
  <c r="I1364" i="16"/>
  <c r="D1365" i="15"/>
  <c r="I1365" i="16"/>
  <c r="D1366" i="15"/>
  <c r="I1366" i="16"/>
  <c r="D1367" i="15"/>
  <c r="I1367" i="16"/>
  <c r="D1368" i="15"/>
  <c r="I1368" i="16"/>
  <c r="D1369" i="15"/>
  <c r="I1369" i="16"/>
  <c r="D1370" i="15"/>
  <c r="I1370" i="16"/>
  <c r="D1371" i="15"/>
  <c r="I1371" i="16"/>
  <c r="D1372" i="15"/>
  <c r="I1372" i="16"/>
  <c r="D1373" i="15"/>
  <c r="I1373" i="16"/>
  <c r="D1374" i="15"/>
  <c r="I1374" i="16"/>
  <c r="D1375" i="15"/>
  <c r="I1375" i="16"/>
  <c r="D1376" i="15"/>
  <c r="I1376" i="16"/>
  <c r="D1377" i="15"/>
  <c r="I1377" i="16"/>
  <c r="D1378" i="15"/>
  <c r="I1378" i="16"/>
  <c r="D1379" i="15"/>
  <c r="I1379" i="16"/>
  <c r="D1380" i="15"/>
  <c r="I1380" i="16"/>
  <c r="D1381" i="15"/>
  <c r="I1381" i="16"/>
  <c r="D1382" i="15"/>
  <c r="I1382" i="16"/>
  <c r="D1383" i="15"/>
  <c r="I1383" i="16"/>
  <c r="D1384" i="15"/>
  <c r="I1384" i="16"/>
  <c r="D1385" i="15"/>
  <c r="I1385" i="16"/>
  <c r="D1386" i="15"/>
  <c r="I1386" i="16"/>
  <c r="D1387" i="15"/>
  <c r="I1387" i="16"/>
  <c r="D1388" i="15"/>
  <c r="I1388" i="16"/>
  <c r="D1389" i="15"/>
  <c r="I1389" i="16"/>
  <c r="D1390" i="15"/>
  <c r="I1390" i="16"/>
  <c r="D1391" i="15"/>
  <c r="I1391" i="16"/>
  <c r="D1392" i="15"/>
  <c r="I1392" i="16"/>
  <c r="D1393" i="15"/>
  <c r="I1393" i="16"/>
  <c r="D1394" i="15"/>
  <c r="I1394" i="16"/>
  <c r="D1395" i="15"/>
  <c r="I1395" i="16"/>
  <c r="D1396" i="15"/>
  <c r="I1396" i="16"/>
  <c r="D1397" i="15"/>
  <c r="I1397" i="16"/>
  <c r="D1398" i="15"/>
  <c r="I1398" i="16"/>
  <c r="D1399" i="15"/>
  <c r="I1399" i="16"/>
  <c r="D1400" i="15"/>
  <c r="I1400" i="16"/>
  <c r="D1401" i="15"/>
  <c r="I1401" i="16"/>
  <c r="D1402" i="15"/>
  <c r="I1402" i="16"/>
  <c r="D1403" i="15"/>
  <c r="I1403" i="16"/>
  <c r="D1404" i="15"/>
  <c r="I1404" i="16"/>
  <c r="D1405" i="15"/>
  <c r="I1405" i="16"/>
  <c r="D1406" i="15"/>
  <c r="I1406" i="16"/>
  <c r="D1407" i="15"/>
  <c r="I1407" i="16"/>
  <c r="D1408" i="15"/>
  <c r="I1408" i="16"/>
  <c r="D1409" i="15"/>
  <c r="I1409" i="16"/>
  <c r="D1410" i="15"/>
  <c r="I1410" i="16"/>
  <c r="D1411" i="15"/>
  <c r="I1411" i="16"/>
  <c r="D1412" i="15"/>
  <c r="I1412" i="16"/>
  <c r="D1413" i="15"/>
  <c r="I1413" i="16"/>
  <c r="D1414" i="15"/>
  <c r="I1414" i="16"/>
  <c r="D1415" i="15"/>
  <c r="I1415" i="16"/>
  <c r="D1416" i="15"/>
  <c r="I1416" i="16"/>
  <c r="D1417" i="15"/>
  <c r="I1417" i="16"/>
  <c r="D1418" i="15"/>
  <c r="I1418" i="16"/>
  <c r="D1419" i="15"/>
  <c r="I1419" i="16"/>
  <c r="D1420" i="15"/>
  <c r="I1420" i="16"/>
  <c r="D1421" i="15"/>
  <c r="I1421" i="16"/>
  <c r="D1422" i="15"/>
  <c r="I1422" i="16"/>
  <c r="D1423" i="15"/>
  <c r="I1423" i="16"/>
  <c r="D1424" i="15"/>
  <c r="I1424" i="16"/>
  <c r="D1425" i="15"/>
  <c r="I1425" i="16"/>
  <c r="D1426" i="15"/>
  <c r="I1426" i="16"/>
  <c r="D1427" i="15"/>
  <c r="I1427" i="16"/>
  <c r="D1428" i="15"/>
  <c r="I1428" i="16"/>
  <c r="D1429" i="15"/>
  <c r="I1429" i="16"/>
  <c r="D1430" i="15"/>
  <c r="I1430" i="16"/>
  <c r="D1431" i="15"/>
  <c r="I1431" i="16"/>
  <c r="D1432" i="15"/>
  <c r="I1432" i="16"/>
  <c r="D1433" i="15"/>
  <c r="I1433" i="16"/>
  <c r="D1434" i="15"/>
  <c r="I1434" i="16"/>
  <c r="D1435" i="15"/>
  <c r="I1435" i="16"/>
  <c r="D1436" i="15"/>
  <c r="I1436" i="16"/>
  <c r="D1437" i="15"/>
  <c r="I1437" i="16"/>
  <c r="D1438" i="15"/>
  <c r="I1438" i="16"/>
  <c r="D1439" i="15"/>
  <c r="I1439" i="16"/>
  <c r="D1440" i="15"/>
  <c r="I1440" i="16"/>
  <c r="D1441" i="15"/>
  <c r="I1441" i="16"/>
  <c r="D1442" i="15"/>
  <c r="I1442" i="16"/>
  <c r="D1443" i="15"/>
  <c r="I1443" i="16"/>
  <c r="D1444" i="15"/>
  <c r="I1444" i="16"/>
  <c r="D1445" i="15"/>
  <c r="I1445" i="16"/>
  <c r="D1446" i="15"/>
  <c r="I1446" i="16"/>
  <c r="D1447" i="15"/>
  <c r="I1447" i="16"/>
  <c r="D1448" i="15"/>
  <c r="I1448" i="16"/>
  <c r="D1449" i="15"/>
  <c r="I1449" i="16"/>
  <c r="D1450" i="15"/>
  <c r="I1450" i="16"/>
  <c r="D1451" i="15"/>
  <c r="I1451" i="16"/>
  <c r="D1452" i="15"/>
  <c r="I1452" i="16"/>
  <c r="D1453" i="15"/>
  <c r="I1453" i="16"/>
  <c r="D1454" i="15"/>
  <c r="I1454" i="16"/>
  <c r="D1455" i="15"/>
  <c r="I1455" i="16"/>
  <c r="D1456" i="15"/>
  <c r="I1456" i="16"/>
  <c r="D1457" i="15"/>
  <c r="I1457" i="16"/>
  <c r="D1458" i="15"/>
  <c r="I1458" i="16"/>
  <c r="D1459" i="15"/>
  <c r="I1459" i="16"/>
  <c r="D1460" i="15"/>
  <c r="I1460" i="16"/>
  <c r="D1461" i="15"/>
  <c r="I1461" i="16"/>
  <c r="D1462" i="15"/>
  <c r="I1462" i="16"/>
  <c r="D1463" i="15"/>
  <c r="I1463" i="16"/>
  <c r="D1464" i="15"/>
  <c r="I1464" i="16"/>
  <c r="D1465" i="15"/>
  <c r="I1465" i="16"/>
  <c r="D1466" i="15"/>
  <c r="I1466" i="16"/>
  <c r="D1467" i="15"/>
  <c r="I1467" i="16"/>
  <c r="D1468" i="15"/>
  <c r="I1468" i="16"/>
  <c r="D1469" i="15"/>
  <c r="I1469" i="16"/>
  <c r="D1470" i="15"/>
  <c r="I1470" i="16"/>
  <c r="D1471" i="15"/>
  <c r="I1471" i="16"/>
  <c r="D1472" i="15"/>
  <c r="I1472" i="16"/>
  <c r="D1473" i="15"/>
  <c r="I1473" i="16"/>
  <c r="D1474" i="15"/>
  <c r="I1474" i="16"/>
  <c r="D1475" i="15"/>
  <c r="I1475" i="16"/>
  <c r="D1476" i="15"/>
  <c r="I1476" i="16"/>
  <c r="D1477" i="15"/>
  <c r="I1477" i="16"/>
  <c r="D1478" i="15"/>
  <c r="I1478" i="16"/>
  <c r="D1479" i="15"/>
  <c r="I1479" i="16"/>
  <c r="D1480" i="15"/>
  <c r="I1480" i="16"/>
  <c r="D1481" i="15"/>
  <c r="I1481" i="16"/>
  <c r="D1482" i="15"/>
  <c r="I1482" i="16"/>
  <c r="D1483" i="15"/>
  <c r="I1483" i="16"/>
  <c r="D1484" i="15"/>
  <c r="I1484" i="16"/>
  <c r="D1485" i="15"/>
  <c r="I1485" i="16"/>
  <c r="D1486" i="15"/>
  <c r="I1486" i="16"/>
  <c r="D1487" i="15"/>
  <c r="I1487" i="16"/>
  <c r="D1488" i="15"/>
  <c r="I1488" i="16"/>
  <c r="D1489" i="15"/>
  <c r="I1489" i="16"/>
  <c r="D1490" i="15"/>
  <c r="I1490" i="16"/>
  <c r="D1491" i="15"/>
  <c r="I1491" i="16"/>
  <c r="D1492" i="15"/>
  <c r="I1492" i="16"/>
  <c r="D1493" i="15"/>
  <c r="I1493" i="16"/>
  <c r="D1494" i="15"/>
  <c r="I1494" i="16"/>
  <c r="D1495" i="15"/>
  <c r="I1495" i="16"/>
  <c r="D1496" i="15"/>
  <c r="I1496" i="16"/>
  <c r="D1497" i="15"/>
  <c r="I1497" i="16"/>
  <c r="D1498" i="15"/>
  <c r="I1498" i="16"/>
  <c r="D1499" i="15"/>
  <c r="I1499" i="16"/>
  <c r="D1500" i="15"/>
  <c r="I1500" i="16"/>
  <c r="D1501" i="15"/>
  <c r="I1501" i="16"/>
  <c r="D1502" i="15"/>
  <c r="I1502" i="16"/>
  <c r="D1503" i="15"/>
  <c r="I1503" i="16"/>
  <c r="D1504" i="15"/>
  <c r="I1504" i="16"/>
  <c r="D1505" i="15"/>
  <c r="I1505" i="16"/>
  <c r="D1506" i="15"/>
  <c r="I1506" i="16"/>
  <c r="D1507" i="15"/>
  <c r="I1507" i="16"/>
  <c r="D1508" i="15"/>
  <c r="I1508" i="16"/>
  <c r="D1509" i="15"/>
  <c r="I1509" i="16"/>
  <c r="D1510" i="15"/>
  <c r="I1510" i="16"/>
  <c r="D1511" i="15"/>
  <c r="I1511" i="16"/>
  <c r="D1512" i="15"/>
  <c r="I1512" i="16"/>
  <c r="D1513" i="15"/>
  <c r="I1513" i="16"/>
  <c r="D1514" i="15"/>
  <c r="I1514" i="16"/>
  <c r="D1515" i="15"/>
  <c r="I1515" i="16"/>
  <c r="D1516" i="15"/>
  <c r="I1516" i="16"/>
  <c r="D1517" i="15"/>
  <c r="I1517" i="16"/>
  <c r="D1518" i="15"/>
  <c r="I1518" i="16"/>
  <c r="D1519" i="15"/>
  <c r="I1519" i="16"/>
  <c r="D1520" i="15"/>
  <c r="I1520" i="16"/>
  <c r="D1521" i="15"/>
  <c r="I1521" i="16"/>
  <c r="D1522" i="15"/>
  <c r="I1522" i="16"/>
  <c r="D1523" i="15"/>
  <c r="I1523" i="16"/>
  <c r="D1524" i="15"/>
  <c r="I1524" i="16"/>
  <c r="D1525" i="15"/>
  <c r="I1525" i="16"/>
  <c r="D1526" i="15"/>
  <c r="I1526" i="16"/>
  <c r="D1527" i="15"/>
  <c r="I1527" i="16"/>
  <c r="D1528" i="15"/>
  <c r="I1528" i="16"/>
  <c r="D1529" i="15"/>
  <c r="I1529" i="16"/>
  <c r="D1530" i="15"/>
  <c r="I1530" i="16"/>
  <c r="D1531" i="15"/>
  <c r="I1531" i="16"/>
  <c r="D1532" i="15"/>
  <c r="I1532" i="16"/>
  <c r="D1533" i="15"/>
  <c r="I1533" i="16"/>
  <c r="D1534" i="15"/>
  <c r="I1534" i="16"/>
  <c r="D1535" i="15"/>
  <c r="I1535" i="16"/>
  <c r="D1536" i="15"/>
  <c r="I1536" i="16"/>
  <c r="D1537" i="15"/>
  <c r="I1537" i="16"/>
  <c r="D1538" i="15"/>
  <c r="I1538" i="16"/>
  <c r="D1539" i="15"/>
  <c r="I1539" i="16"/>
  <c r="D1540" i="15"/>
  <c r="I1540" i="16"/>
  <c r="D1541" i="15"/>
  <c r="I1541" i="16"/>
  <c r="D1542" i="15"/>
  <c r="I1542" i="16"/>
  <c r="D1543" i="15"/>
  <c r="I1543" i="16"/>
  <c r="D1544" i="15"/>
  <c r="I1544" i="16"/>
  <c r="D1545" i="15"/>
  <c r="I1545" i="16"/>
  <c r="D1546" i="15"/>
  <c r="I1546" i="16"/>
  <c r="D1547" i="15"/>
  <c r="I1547" i="16"/>
  <c r="D1548" i="15"/>
  <c r="I1548" i="16"/>
  <c r="D1549" i="15"/>
  <c r="I1549" i="16"/>
  <c r="D1550" i="15"/>
  <c r="I1550" i="16"/>
  <c r="D1551" i="15"/>
  <c r="I1551" i="16"/>
  <c r="D1552" i="15"/>
  <c r="I1552" i="16"/>
  <c r="D1553" i="15"/>
  <c r="I1553" i="16"/>
  <c r="D1554" i="15"/>
  <c r="I1554" i="16"/>
  <c r="D1555" i="15"/>
  <c r="I1555" i="16"/>
  <c r="D1556" i="15"/>
  <c r="I1556" i="16"/>
  <c r="D1557" i="15"/>
  <c r="I1557" i="16"/>
  <c r="D1558" i="15"/>
  <c r="I1558" i="16"/>
  <c r="D1559" i="15"/>
  <c r="I1559" i="16"/>
  <c r="D1560" i="15"/>
  <c r="I1560" i="16"/>
  <c r="D1561" i="15"/>
  <c r="I1561" i="16"/>
  <c r="D1562" i="15"/>
  <c r="I1562" i="16"/>
  <c r="D1563" i="15"/>
  <c r="I1563" i="16"/>
  <c r="D1564" i="15"/>
  <c r="I1564" i="16"/>
  <c r="D1565" i="15"/>
  <c r="I1565" i="16"/>
  <c r="D1566" i="15"/>
  <c r="I1566" i="16"/>
  <c r="D1567" i="15"/>
  <c r="I1567" i="16"/>
  <c r="D1568" i="15"/>
  <c r="I1568" i="16"/>
  <c r="D1569" i="15"/>
  <c r="I1569" i="16"/>
  <c r="D1570" i="15"/>
  <c r="I1570" i="16"/>
  <c r="D1571" i="15"/>
  <c r="I1571" i="16"/>
  <c r="D1572" i="15"/>
  <c r="I1572" i="16"/>
  <c r="D1573" i="15"/>
  <c r="I1573" i="16"/>
  <c r="D1574" i="15"/>
  <c r="I1574" i="16"/>
  <c r="D1575" i="15"/>
  <c r="I1575" i="16"/>
  <c r="D1576" i="15"/>
  <c r="I1576" i="16"/>
  <c r="D1577" i="15"/>
  <c r="I1577" i="16"/>
  <c r="D1578" i="15"/>
  <c r="I1578" i="16"/>
  <c r="D1579" i="15"/>
  <c r="I1579" i="16"/>
  <c r="D1580" i="15"/>
  <c r="I1580" i="16"/>
  <c r="D1581" i="15"/>
  <c r="I1581" i="16"/>
  <c r="D1582" i="15"/>
  <c r="I1582" i="16"/>
  <c r="D1583" i="15"/>
  <c r="I1583" i="16"/>
  <c r="D1584" i="15"/>
  <c r="I1584" i="16"/>
  <c r="D1585" i="15"/>
  <c r="I1585" i="16"/>
  <c r="D1586" i="15"/>
  <c r="I1586" i="16"/>
  <c r="D1587" i="15"/>
  <c r="I1587" i="16"/>
  <c r="D1588" i="15"/>
  <c r="I1588" i="16"/>
  <c r="D1589" i="15"/>
  <c r="I1589" i="16"/>
  <c r="D1590" i="15"/>
  <c r="I1590" i="16"/>
  <c r="D1591" i="15"/>
  <c r="I1591" i="16"/>
  <c r="D1592" i="15"/>
  <c r="I1592" i="16"/>
  <c r="D1593" i="15"/>
  <c r="I1593" i="16"/>
  <c r="D1594" i="15"/>
  <c r="I1594" i="16"/>
  <c r="D1595" i="15"/>
  <c r="I1595" i="16"/>
  <c r="D1596" i="15"/>
  <c r="I1596" i="16"/>
  <c r="D1597" i="15"/>
  <c r="I1597" i="16"/>
  <c r="D1598" i="15"/>
  <c r="I1598" i="16"/>
  <c r="D1599" i="15"/>
  <c r="I1599" i="16"/>
  <c r="D1600" i="15"/>
  <c r="I1600" i="16"/>
  <c r="D1601" i="15"/>
  <c r="I1601" i="16"/>
  <c r="D1602" i="15"/>
  <c r="I1602" i="16"/>
  <c r="D1603" i="15"/>
  <c r="I1603" i="16"/>
  <c r="D1604" i="15"/>
  <c r="I1604" i="16"/>
  <c r="D1605" i="15"/>
  <c r="I1605" i="16"/>
  <c r="D1606" i="15"/>
  <c r="I1606" i="16"/>
  <c r="D1607" i="15"/>
  <c r="I1607" i="16"/>
  <c r="D1608" i="15"/>
  <c r="I1608" i="16"/>
  <c r="D1609" i="15"/>
  <c r="I1609" i="16"/>
  <c r="D1610" i="15"/>
  <c r="I1610" i="16"/>
  <c r="D1611" i="15"/>
  <c r="I1611" i="16"/>
  <c r="D1612" i="15"/>
  <c r="I1612" i="16"/>
  <c r="D1613" i="15"/>
  <c r="I1613" i="16"/>
  <c r="D1614" i="15"/>
  <c r="I1614" i="16"/>
  <c r="D1615" i="15"/>
  <c r="I1615" i="16"/>
  <c r="D1616" i="15"/>
  <c r="I1616" i="16"/>
  <c r="D1617" i="15"/>
  <c r="I1617" i="16"/>
  <c r="D1618" i="15"/>
  <c r="I1618" i="16"/>
  <c r="D1619" i="15"/>
  <c r="I1619" i="16"/>
  <c r="D1620" i="15"/>
  <c r="I1620" i="16"/>
  <c r="D1621" i="15"/>
  <c r="I1621" i="16"/>
  <c r="D1622" i="15"/>
  <c r="I1622" i="16"/>
  <c r="D1623" i="15"/>
  <c r="I1623" i="16"/>
  <c r="D1624" i="15"/>
  <c r="I1624" i="16"/>
  <c r="D1625" i="15"/>
  <c r="I1625" i="16"/>
  <c r="D1626" i="15"/>
  <c r="I1626" i="16"/>
  <c r="D1627" i="15"/>
  <c r="I1627" i="16"/>
  <c r="D1628" i="15"/>
  <c r="I1628" i="16"/>
  <c r="D1629" i="15"/>
  <c r="I1629" i="16"/>
  <c r="D1630" i="15"/>
  <c r="I1630" i="16"/>
  <c r="D1631" i="15"/>
  <c r="I1631" i="16"/>
  <c r="D1632" i="15"/>
  <c r="I1632" i="16"/>
  <c r="D1633" i="15"/>
  <c r="I1633" i="16"/>
  <c r="D1634" i="15"/>
  <c r="I1634" i="16"/>
  <c r="D1635" i="15"/>
  <c r="I1635" i="16"/>
  <c r="D1636" i="15"/>
  <c r="I1636" i="16"/>
  <c r="D1637" i="15"/>
  <c r="I1637" i="16"/>
  <c r="D1638" i="15"/>
  <c r="I1638" i="16"/>
  <c r="D1639" i="15"/>
  <c r="I1639" i="16"/>
  <c r="D1640" i="15"/>
  <c r="I1640" i="16"/>
  <c r="D1641" i="15"/>
  <c r="I1641" i="16"/>
  <c r="D1642" i="15"/>
  <c r="I1642" i="16"/>
  <c r="D1643" i="15"/>
  <c r="I1643" i="16"/>
  <c r="D1644" i="15"/>
  <c r="I1644" i="16"/>
  <c r="D1645" i="15"/>
  <c r="I1645" i="16"/>
  <c r="D1646" i="15"/>
  <c r="I1646" i="16"/>
  <c r="D1647" i="15"/>
  <c r="I1647" i="16"/>
  <c r="D1648" i="15"/>
  <c r="I1648" i="16"/>
  <c r="D1649" i="15"/>
  <c r="I1649" i="16"/>
  <c r="D1650" i="15"/>
  <c r="I1650" i="16"/>
  <c r="D1651" i="15"/>
  <c r="I1651" i="16"/>
  <c r="D1652" i="15"/>
  <c r="I1652" i="16"/>
  <c r="D1653" i="15"/>
  <c r="I1653" i="16"/>
  <c r="D1654" i="15"/>
  <c r="I1654" i="16"/>
  <c r="D1655" i="15"/>
  <c r="I1655" i="16"/>
  <c r="D1656" i="15"/>
  <c r="I1656" i="16"/>
  <c r="D1657" i="15"/>
  <c r="I1657" i="16"/>
  <c r="D1658" i="15"/>
  <c r="I1658" i="16"/>
  <c r="D1659" i="15"/>
  <c r="I1659" i="16"/>
  <c r="D1660" i="15"/>
  <c r="I1660" i="16"/>
  <c r="D1661" i="15"/>
  <c r="I1661" i="16"/>
  <c r="D1662" i="15"/>
  <c r="I1662" i="16"/>
  <c r="D1663" i="15"/>
  <c r="I1663" i="16"/>
  <c r="D1664" i="15"/>
  <c r="I1664" i="16"/>
  <c r="D1665" i="15"/>
  <c r="I1665" i="16"/>
  <c r="D1666" i="15"/>
  <c r="I1666" i="16"/>
  <c r="D1667" i="15"/>
  <c r="I1667" i="16"/>
  <c r="D1668" i="15"/>
  <c r="I1668" i="16"/>
  <c r="D1669" i="15"/>
  <c r="I1669" i="16"/>
  <c r="D1670" i="15"/>
  <c r="I1670" i="16"/>
  <c r="D1671" i="15"/>
  <c r="I1671" i="16"/>
  <c r="D1672" i="15"/>
  <c r="I1672" i="16"/>
  <c r="D1673" i="15"/>
  <c r="I1673" i="16"/>
  <c r="D1674" i="15"/>
  <c r="I1674" i="16"/>
  <c r="D1675" i="15"/>
  <c r="I1675" i="16"/>
  <c r="D1676" i="15"/>
  <c r="I1676" i="16"/>
  <c r="D1677" i="15"/>
  <c r="I1677" i="16"/>
  <c r="D1678" i="15"/>
  <c r="I1678" i="16"/>
  <c r="D1679" i="15"/>
  <c r="I1679" i="16"/>
  <c r="D1680" i="15"/>
  <c r="I1680" i="16"/>
  <c r="D1681" i="15"/>
  <c r="I1681" i="16"/>
  <c r="D1682" i="15"/>
  <c r="I1682" i="16"/>
  <c r="D1683" i="15"/>
  <c r="I1683" i="16"/>
  <c r="D1684" i="15"/>
  <c r="I1684" i="16"/>
  <c r="D1685" i="15"/>
  <c r="I1685" i="16"/>
  <c r="D1686" i="15"/>
  <c r="I1686" i="16"/>
  <c r="D1687" i="15"/>
  <c r="I1687" i="16"/>
  <c r="D1688" i="15"/>
  <c r="I1688" i="16"/>
  <c r="D1689" i="15"/>
  <c r="I1689" i="16"/>
  <c r="D1690" i="15"/>
  <c r="I1690" i="16"/>
  <c r="D1691" i="15"/>
  <c r="I1691" i="16"/>
  <c r="D1692" i="15"/>
  <c r="I1692" i="16"/>
  <c r="D1693" i="15"/>
  <c r="I1693" i="16"/>
  <c r="D1694" i="15"/>
  <c r="I1694" i="16"/>
  <c r="D1695" i="15"/>
  <c r="I1695" i="16"/>
  <c r="D1696" i="15"/>
  <c r="I1696" i="16"/>
  <c r="D1697" i="15"/>
  <c r="I1697" i="16"/>
  <c r="D1698" i="15"/>
  <c r="I1698" i="16"/>
  <c r="D1699" i="15"/>
  <c r="I1699" i="16"/>
  <c r="D1700" i="15"/>
  <c r="I1700" i="16"/>
  <c r="D1701" i="15"/>
  <c r="I1701" i="16"/>
  <c r="D1702" i="15"/>
  <c r="I1702" i="16"/>
  <c r="D1703" i="15"/>
  <c r="I1703" i="16"/>
  <c r="D1704" i="15"/>
  <c r="I1704" i="16"/>
  <c r="D1705" i="15"/>
  <c r="I1705" i="16"/>
  <c r="D1706" i="15"/>
  <c r="I1706" i="16"/>
  <c r="D1707" i="15"/>
  <c r="I1707" i="16"/>
  <c r="D1708" i="15"/>
  <c r="I1708" i="16"/>
  <c r="D1709" i="15"/>
  <c r="I1709" i="16"/>
  <c r="D1710" i="15"/>
  <c r="I1710" i="16"/>
  <c r="D1711" i="15"/>
  <c r="I1711" i="16"/>
  <c r="D1712" i="15"/>
  <c r="I1712" i="16"/>
  <c r="D1713" i="15"/>
  <c r="I1713" i="16"/>
  <c r="D1714" i="15"/>
  <c r="I1714" i="16"/>
  <c r="D1715" i="15"/>
  <c r="I1715" i="16"/>
  <c r="D1716" i="15"/>
  <c r="I1716" i="16"/>
  <c r="D1717" i="15"/>
  <c r="I1717" i="16"/>
  <c r="D1718" i="15"/>
  <c r="I1718" i="16"/>
  <c r="D1719" i="15"/>
  <c r="I1719" i="16"/>
  <c r="D1720" i="15"/>
  <c r="I1720" i="16"/>
  <c r="D1721" i="15"/>
  <c r="I1721" i="16"/>
  <c r="D1722" i="15"/>
  <c r="I1722" i="16"/>
  <c r="D1723" i="15"/>
  <c r="I1723" i="16"/>
  <c r="D1724" i="15"/>
  <c r="I1724" i="16"/>
  <c r="D1725" i="15"/>
  <c r="I1725" i="16"/>
  <c r="D1726" i="15"/>
  <c r="I1726" i="16"/>
  <c r="D1727" i="15"/>
  <c r="I1727" i="16"/>
  <c r="D1728" i="15"/>
  <c r="I1728" i="16"/>
  <c r="D1729" i="15"/>
  <c r="I1729" i="16"/>
  <c r="D1730" i="15"/>
  <c r="I1730" i="16"/>
  <c r="D1731" i="15"/>
  <c r="I1731" i="16"/>
  <c r="D1732" i="15"/>
  <c r="I1732" i="16"/>
  <c r="D1733" i="15"/>
  <c r="I1733" i="16"/>
  <c r="D1734" i="15"/>
  <c r="I1734" i="16"/>
  <c r="D1735" i="15"/>
  <c r="I1735" i="16"/>
  <c r="D1736" i="15"/>
  <c r="I1736" i="16"/>
  <c r="D1737" i="15"/>
  <c r="I1737" i="16"/>
  <c r="D1738" i="15"/>
  <c r="I1738" i="16"/>
  <c r="D1739" i="15"/>
  <c r="I1739" i="16"/>
  <c r="D1740" i="15"/>
  <c r="I1740" i="16"/>
  <c r="D1741" i="15"/>
  <c r="I1741" i="16"/>
  <c r="D1742" i="15"/>
  <c r="I1742" i="16"/>
  <c r="D1743" i="15"/>
  <c r="I1743" i="16"/>
  <c r="D1744" i="15"/>
  <c r="I1744" i="16"/>
  <c r="D1745" i="15"/>
  <c r="I1745" i="16"/>
  <c r="D1746" i="15"/>
  <c r="I1746" i="16"/>
  <c r="D1747" i="15"/>
  <c r="I1747" i="16"/>
  <c r="D1748" i="15"/>
  <c r="I1748" i="16"/>
  <c r="D1749" i="15"/>
  <c r="I1749" i="16"/>
  <c r="D1750" i="15"/>
  <c r="I1750" i="16"/>
  <c r="D1751" i="15"/>
  <c r="I1751" i="16"/>
  <c r="D1752" i="15"/>
  <c r="I1752" i="16"/>
  <c r="D1753" i="15"/>
  <c r="I1753" i="16"/>
  <c r="D1754" i="15"/>
  <c r="I1754" i="16"/>
  <c r="D1755" i="15"/>
  <c r="I1755" i="16"/>
  <c r="D1756" i="15"/>
  <c r="I1756" i="16"/>
  <c r="D1757" i="15"/>
  <c r="I1757" i="16"/>
  <c r="D1758" i="15"/>
  <c r="I1758" i="16"/>
  <c r="D1759" i="15"/>
  <c r="I1759" i="16"/>
  <c r="D1760" i="15"/>
  <c r="I1760" i="16"/>
  <c r="D1761" i="15"/>
  <c r="I1761" i="16"/>
  <c r="D1762" i="15"/>
  <c r="I1762" i="16"/>
  <c r="D1763" i="15"/>
  <c r="I1763" i="16"/>
  <c r="D1764" i="15"/>
  <c r="I1764" i="16"/>
  <c r="D1765" i="15"/>
  <c r="I1765" i="16"/>
  <c r="D1766" i="15"/>
  <c r="I1766" i="16"/>
  <c r="D1767" i="15"/>
  <c r="I1767" i="16"/>
  <c r="D1768" i="15"/>
  <c r="I1768" i="16"/>
  <c r="D1769" i="15"/>
  <c r="I1769" i="16"/>
  <c r="D1770" i="15"/>
  <c r="I1770" i="16"/>
  <c r="D1771" i="15"/>
  <c r="I1771" i="16"/>
  <c r="D1772" i="15"/>
  <c r="I1772" i="16"/>
  <c r="D1773" i="15"/>
  <c r="I1773" i="16"/>
  <c r="D1774" i="15"/>
  <c r="I1774" i="16"/>
  <c r="D1775" i="15"/>
  <c r="I1775" i="16"/>
  <c r="D1776" i="15"/>
  <c r="I1776" i="16"/>
  <c r="D1777" i="15"/>
  <c r="I1777" i="16"/>
  <c r="D1778" i="15"/>
  <c r="I1778" i="16"/>
  <c r="D1779" i="15"/>
  <c r="I1779" i="16"/>
  <c r="D1780" i="15"/>
  <c r="I1780" i="16"/>
  <c r="D1781" i="15"/>
  <c r="I1781" i="16"/>
  <c r="D1782" i="15"/>
  <c r="I1782" i="16"/>
  <c r="D1783" i="15"/>
  <c r="I1783" i="16"/>
  <c r="D1784" i="15"/>
  <c r="I1784" i="16"/>
  <c r="D1785" i="15"/>
  <c r="I1785" i="16"/>
  <c r="D1786" i="15"/>
  <c r="I1786" i="16"/>
  <c r="D1787" i="15"/>
  <c r="I1787" i="16"/>
  <c r="D1788" i="15"/>
  <c r="I1788" i="16"/>
  <c r="D1789" i="15"/>
  <c r="I1789" i="16"/>
  <c r="D1790" i="15"/>
  <c r="I1790" i="16"/>
  <c r="D1791" i="15"/>
  <c r="I1791" i="16"/>
  <c r="D1792" i="15"/>
  <c r="I1792" i="16"/>
  <c r="D1793" i="15"/>
  <c r="I1793" i="16"/>
  <c r="D1794" i="15"/>
  <c r="I1794" i="16"/>
  <c r="D1795" i="15"/>
  <c r="I1795" i="16"/>
  <c r="D1796" i="15"/>
  <c r="I1796" i="16"/>
  <c r="D1797" i="15"/>
  <c r="I1797" i="16"/>
  <c r="D1798" i="15"/>
  <c r="I1798" i="16"/>
  <c r="D1799" i="15"/>
  <c r="I1799" i="16"/>
  <c r="D1800" i="15"/>
  <c r="I1800" i="16"/>
  <c r="D1801" i="15"/>
  <c r="I1801" i="16"/>
  <c r="D1802" i="15"/>
  <c r="I1802" i="16"/>
  <c r="D1803" i="15"/>
  <c r="I1803" i="16"/>
  <c r="D1804" i="15"/>
  <c r="I1804" i="16"/>
  <c r="D1805" i="15"/>
  <c r="I1805" i="16"/>
  <c r="D1806" i="15"/>
  <c r="I1806" i="16"/>
  <c r="D1807" i="15"/>
  <c r="I1807" i="16"/>
  <c r="D1808" i="15"/>
  <c r="I1808" i="16"/>
  <c r="D1809" i="15"/>
  <c r="I1809" i="16"/>
  <c r="D1810" i="15"/>
  <c r="I1810" i="16"/>
  <c r="D1811" i="15"/>
  <c r="I1811" i="16"/>
  <c r="D1812" i="15"/>
  <c r="I1812" i="16"/>
  <c r="D1813" i="15"/>
  <c r="I1813" i="16"/>
  <c r="D1814" i="15"/>
  <c r="I1814" i="16"/>
  <c r="D1815" i="15"/>
  <c r="I1815" i="16"/>
  <c r="D1816" i="15"/>
  <c r="I1816" i="16"/>
  <c r="D1817" i="15"/>
  <c r="I1817" i="16"/>
  <c r="D1818" i="15"/>
  <c r="I1818" i="16"/>
  <c r="D1819" i="15"/>
  <c r="I1819" i="16"/>
  <c r="D1820" i="15"/>
  <c r="I1820" i="16"/>
  <c r="D1821" i="15"/>
  <c r="I1821" i="16"/>
  <c r="D1822" i="15"/>
  <c r="I1822" i="16"/>
  <c r="D1823" i="15"/>
  <c r="I1823" i="16"/>
  <c r="D1824" i="15"/>
  <c r="I1824" i="16"/>
  <c r="D1825" i="15"/>
  <c r="I1825" i="16"/>
  <c r="D1826" i="15"/>
  <c r="I1826" i="16"/>
  <c r="D1827" i="15"/>
  <c r="I1827" i="16"/>
  <c r="D1828" i="15"/>
  <c r="I1828" i="16"/>
  <c r="D1829" i="15"/>
  <c r="I1829" i="16"/>
  <c r="D1830" i="15"/>
  <c r="I1830" i="16"/>
  <c r="D1831" i="15"/>
  <c r="I1831" i="16"/>
  <c r="D1832" i="15"/>
  <c r="I1832" i="16"/>
  <c r="D1833" i="15"/>
  <c r="I1833" i="16"/>
  <c r="D1834" i="15"/>
  <c r="I1834" i="16"/>
  <c r="D1835" i="15"/>
  <c r="I1835" i="16"/>
  <c r="D1836" i="15"/>
  <c r="I1836" i="16"/>
  <c r="D1837" i="15"/>
  <c r="I1837" i="16"/>
  <c r="D1838" i="15"/>
  <c r="I1838" i="16"/>
  <c r="D1839" i="15"/>
  <c r="I1839" i="16"/>
  <c r="D1840" i="15"/>
  <c r="I1840" i="16"/>
  <c r="D1841" i="15"/>
  <c r="I1841" i="16"/>
  <c r="D1842" i="15"/>
  <c r="I1842" i="16"/>
  <c r="D1843" i="15"/>
  <c r="I1843" i="16"/>
  <c r="D1844" i="15"/>
  <c r="I1844" i="16"/>
  <c r="D1845" i="15"/>
  <c r="I1845" i="16"/>
  <c r="D1846" i="15"/>
  <c r="I1846" i="16"/>
  <c r="D1847" i="15"/>
  <c r="I1847" i="16"/>
  <c r="D1848" i="15"/>
  <c r="I1848" i="16"/>
  <c r="D1849" i="15"/>
  <c r="I1849" i="16"/>
  <c r="D1850" i="15"/>
  <c r="I1850" i="16"/>
  <c r="D1851" i="15"/>
  <c r="I1851" i="16"/>
  <c r="D1852" i="15"/>
  <c r="I1852" i="16"/>
  <c r="D1853" i="15"/>
  <c r="I1853" i="16"/>
  <c r="D1854" i="15"/>
  <c r="I1854" i="16"/>
  <c r="D1855" i="15"/>
  <c r="I1855" i="16"/>
  <c r="D1856" i="15"/>
  <c r="I1856" i="16"/>
  <c r="D1857" i="15"/>
  <c r="I1857" i="16"/>
  <c r="D1858" i="15"/>
  <c r="I1858" i="16"/>
  <c r="D1859" i="15"/>
  <c r="I1859" i="16"/>
  <c r="D1860" i="15"/>
  <c r="I1860" i="16"/>
  <c r="D1861" i="15"/>
  <c r="I1861" i="16"/>
  <c r="D1862" i="15"/>
  <c r="I1862" i="16"/>
  <c r="D1863" i="15"/>
  <c r="I1863" i="16"/>
  <c r="D1864" i="15"/>
  <c r="I1864" i="16"/>
  <c r="D1865" i="15"/>
  <c r="I1865" i="16"/>
  <c r="D1866" i="15"/>
  <c r="I1866" i="16"/>
  <c r="D1867" i="15"/>
  <c r="I1867" i="16"/>
  <c r="D1868" i="15"/>
  <c r="I1868" i="16"/>
  <c r="D1869" i="15"/>
  <c r="I1869" i="16"/>
  <c r="D1870" i="15"/>
  <c r="I1870" i="16"/>
  <c r="D1871" i="15"/>
  <c r="I1871" i="16"/>
  <c r="D1872" i="15"/>
  <c r="I1872" i="16"/>
  <c r="D1873" i="15"/>
  <c r="I1873" i="16"/>
  <c r="D1874" i="15"/>
  <c r="I1874" i="16"/>
  <c r="D1875" i="15"/>
  <c r="I1875" i="16"/>
  <c r="D1876" i="15"/>
  <c r="I1876" i="16"/>
  <c r="D1877" i="15"/>
  <c r="I1877" i="16"/>
  <c r="D1878" i="15"/>
  <c r="I1878" i="16"/>
  <c r="D1879" i="15"/>
  <c r="I1879" i="16"/>
  <c r="D1880" i="15"/>
  <c r="I1880" i="16"/>
  <c r="D1881" i="15"/>
  <c r="I1881" i="16"/>
  <c r="D1882" i="15"/>
  <c r="I1882" i="16"/>
  <c r="D1883" i="15"/>
  <c r="I1883" i="16"/>
  <c r="D1884" i="15"/>
  <c r="I1884" i="16"/>
  <c r="D1885" i="15"/>
  <c r="I1885" i="16"/>
  <c r="D1886" i="15"/>
  <c r="I1886" i="16"/>
  <c r="D1887" i="15"/>
  <c r="I1887" i="16"/>
  <c r="D1888" i="15"/>
  <c r="I1888" i="16"/>
  <c r="D1889" i="15"/>
  <c r="I1889" i="16"/>
  <c r="D1890" i="15"/>
  <c r="I1890" i="16"/>
  <c r="D1891" i="15"/>
  <c r="I1891" i="16"/>
  <c r="D1892" i="15"/>
  <c r="I1892" i="16"/>
  <c r="D1893" i="15"/>
  <c r="I1893" i="16"/>
  <c r="D1894" i="15"/>
  <c r="I1894" i="16"/>
  <c r="D1895" i="15"/>
  <c r="I1895" i="16"/>
  <c r="D1896" i="15"/>
  <c r="I1896" i="16"/>
  <c r="D1897" i="15"/>
  <c r="I1897" i="16"/>
  <c r="D1898" i="15"/>
  <c r="I1898" i="16"/>
  <c r="D1899" i="15"/>
  <c r="I1899" i="16"/>
  <c r="D1900" i="15"/>
  <c r="I1900" i="16"/>
  <c r="D1901" i="15"/>
  <c r="I1901" i="16"/>
  <c r="D1902" i="15"/>
  <c r="I1902" i="16"/>
  <c r="D1903" i="15"/>
  <c r="I1903" i="16"/>
  <c r="D1904" i="15"/>
  <c r="I1904" i="16"/>
  <c r="D1905" i="15"/>
  <c r="I1905" i="16"/>
  <c r="D1906" i="15"/>
  <c r="I1906" i="16"/>
  <c r="D1907" i="15"/>
  <c r="I1907" i="16"/>
  <c r="D1908" i="15"/>
  <c r="I1908" i="16"/>
  <c r="D1909" i="15"/>
  <c r="I1909" i="16"/>
  <c r="D1910" i="15"/>
  <c r="I1910" i="16"/>
  <c r="D1911" i="15"/>
  <c r="I1911" i="16"/>
  <c r="D1912" i="15"/>
  <c r="I1912" i="16"/>
  <c r="D1913" i="15"/>
  <c r="I1913" i="16"/>
  <c r="D1914" i="15"/>
  <c r="I1914" i="16"/>
  <c r="D1915" i="15"/>
  <c r="I1915" i="16"/>
  <c r="D1916" i="15"/>
  <c r="I1916" i="16"/>
  <c r="D1917" i="15"/>
  <c r="I1917" i="16"/>
  <c r="D1918" i="15"/>
  <c r="I1918" i="16"/>
  <c r="D1919" i="15"/>
  <c r="I1919" i="16"/>
  <c r="D1920" i="15"/>
  <c r="I1920" i="16"/>
  <c r="D1921" i="15"/>
  <c r="I1921" i="16"/>
  <c r="D1922" i="15"/>
  <c r="I1922" i="16"/>
  <c r="D1923" i="15"/>
  <c r="I1923" i="16"/>
  <c r="D1924" i="15"/>
  <c r="I1924" i="16"/>
  <c r="D1925" i="15"/>
  <c r="I1925" i="16"/>
  <c r="D1926" i="15"/>
  <c r="I1926" i="16"/>
  <c r="D1927" i="15"/>
  <c r="I1927" i="16"/>
  <c r="D1928" i="15"/>
  <c r="I1928" i="16"/>
  <c r="D1929" i="15"/>
  <c r="I1929" i="16"/>
  <c r="D1930" i="15"/>
  <c r="I1930" i="16"/>
  <c r="D1931" i="15"/>
  <c r="I1931" i="16"/>
  <c r="D1932" i="15"/>
  <c r="I1932" i="16"/>
  <c r="D1933" i="15"/>
  <c r="I1933" i="16"/>
  <c r="D1934" i="15"/>
  <c r="I1934" i="16"/>
  <c r="D1935" i="15"/>
  <c r="I1935" i="16"/>
  <c r="D1936" i="15"/>
  <c r="I1936" i="16"/>
  <c r="D1937" i="15"/>
  <c r="I1937" i="16"/>
  <c r="D1938" i="15"/>
  <c r="I1938" i="16"/>
  <c r="D1939" i="15"/>
  <c r="I1939" i="16"/>
  <c r="D1940" i="15"/>
  <c r="I1940" i="16"/>
  <c r="D1941" i="15"/>
  <c r="I1941" i="16"/>
  <c r="D1942" i="15"/>
  <c r="I1942" i="16"/>
  <c r="D1943" i="15"/>
  <c r="I1943" i="16"/>
  <c r="D1944" i="15"/>
  <c r="I1944" i="16"/>
  <c r="D1945" i="15"/>
  <c r="I1945" i="16"/>
  <c r="D1946" i="15"/>
  <c r="I1946" i="16"/>
  <c r="D1947" i="15"/>
  <c r="I1947" i="16"/>
  <c r="D1948" i="15"/>
  <c r="I1948" i="16"/>
  <c r="D1949" i="15"/>
  <c r="I1949" i="16"/>
  <c r="D1950" i="15"/>
  <c r="I1950" i="16"/>
  <c r="D1951" i="15"/>
  <c r="I1951" i="16"/>
  <c r="D1952" i="15"/>
  <c r="I1952" i="16"/>
  <c r="D1953" i="15"/>
  <c r="I1953" i="16"/>
  <c r="D1954" i="15"/>
  <c r="I1954" i="16"/>
  <c r="D1955" i="15"/>
  <c r="I1955" i="16"/>
  <c r="D1956" i="15"/>
  <c r="I1956" i="16"/>
  <c r="D1957" i="15"/>
  <c r="I1957" i="16"/>
  <c r="D1958" i="15"/>
  <c r="I1958" i="16"/>
  <c r="D1959" i="15"/>
  <c r="I1959" i="16"/>
  <c r="D1960" i="15"/>
  <c r="I1960" i="16"/>
  <c r="D1961" i="15"/>
  <c r="I1961" i="16"/>
  <c r="D1962" i="15"/>
  <c r="I1962" i="16"/>
  <c r="D1963" i="15"/>
  <c r="I1963" i="16"/>
  <c r="D1964" i="15"/>
  <c r="I1964" i="16"/>
  <c r="D1965" i="15"/>
  <c r="I1965" i="16"/>
  <c r="D1966" i="15"/>
  <c r="I1966" i="16"/>
  <c r="D1967" i="15"/>
  <c r="I1967" i="16"/>
  <c r="D1968" i="15"/>
  <c r="I1968" i="16"/>
  <c r="D1969" i="15"/>
  <c r="I1969" i="16"/>
  <c r="D1970" i="15"/>
  <c r="I1970" i="16"/>
  <c r="D1971" i="15"/>
  <c r="I1971" i="16"/>
  <c r="D1972" i="15"/>
  <c r="I1972" i="16"/>
  <c r="D1973" i="15"/>
  <c r="I1973" i="16"/>
  <c r="D1974" i="15"/>
  <c r="I1974" i="16"/>
  <c r="D1975" i="15"/>
  <c r="I1975" i="16"/>
  <c r="D1976" i="15"/>
  <c r="I1976" i="16"/>
  <c r="D1977" i="15"/>
  <c r="I1977" i="16"/>
  <c r="D1978" i="15"/>
  <c r="I1978" i="16"/>
  <c r="D1979" i="15"/>
  <c r="I1979" i="16"/>
  <c r="D1980" i="15"/>
  <c r="I1980" i="16"/>
  <c r="D1981" i="15"/>
  <c r="I1981" i="16"/>
  <c r="D1982" i="15"/>
  <c r="I1982" i="16"/>
  <c r="D1983" i="15"/>
  <c r="I1983" i="16"/>
  <c r="D1984" i="15"/>
  <c r="I1984" i="16"/>
  <c r="D1985" i="15"/>
  <c r="I1985" i="16"/>
  <c r="D1986" i="15"/>
  <c r="I1986" i="16"/>
  <c r="D1987" i="15"/>
  <c r="I1987" i="16"/>
  <c r="D1988" i="15"/>
  <c r="I1988" i="16"/>
  <c r="D1989" i="15"/>
  <c r="I1989" i="16"/>
  <c r="D1990" i="15"/>
  <c r="I1990" i="16"/>
  <c r="D1991" i="15"/>
  <c r="I1991" i="16"/>
  <c r="D1992" i="15"/>
  <c r="I1992" i="16"/>
  <c r="D1993" i="15"/>
  <c r="I1993" i="16"/>
  <c r="D1994" i="15"/>
  <c r="I1994" i="16"/>
  <c r="D1995" i="15"/>
  <c r="I1995" i="16"/>
  <c r="D1996" i="15"/>
  <c r="I1996" i="16"/>
  <c r="D1997" i="15"/>
  <c r="I1997" i="16"/>
  <c r="D1998" i="15"/>
  <c r="I1998" i="16"/>
  <c r="D1999" i="15"/>
  <c r="I1999" i="16"/>
  <c r="D2000" i="15"/>
  <c r="I2000" i="16"/>
  <c r="D2001" i="15"/>
  <c r="I2001" i="16"/>
  <c r="D2002" i="15"/>
  <c r="I2002" i="16"/>
  <c r="D2003" i="15"/>
  <c r="I2003" i="16"/>
  <c r="D2004" i="15"/>
  <c r="I2004" i="16"/>
  <c r="D2005" i="15"/>
  <c r="I2005" i="16"/>
  <c r="D2006" i="15"/>
  <c r="I2006" i="16"/>
  <c r="D2007" i="15"/>
  <c r="I2007" i="16"/>
  <c r="D2008" i="15"/>
  <c r="I2008" i="16"/>
  <c r="D2009" i="15"/>
  <c r="I2009" i="16"/>
  <c r="D2010" i="15"/>
  <c r="I2010" i="16"/>
  <c r="D2011" i="15"/>
  <c r="I2011" i="16"/>
  <c r="D2012" i="15"/>
  <c r="I2012" i="16"/>
  <c r="D2013" i="15"/>
  <c r="I2013" i="16"/>
  <c r="D2014" i="15"/>
  <c r="I2014" i="16"/>
  <c r="D2015" i="15"/>
  <c r="I2015" i="16"/>
  <c r="D2016" i="15"/>
  <c r="I2016" i="16"/>
  <c r="D2017" i="15"/>
  <c r="I2017" i="16"/>
  <c r="D2018" i="15"/>
  <c r="I2018" i="16"/>
  <c r="D2019" i="15"/>
  <c r="I2019" i="16"/>
  <c r="D2020" i="15"/>
  <c r="I2020" i="16"/>
  <c r="D2021" i="15"/>
  <c r="I2021" i="16"/>
  <c r="D2022" i="15"/>
  <c r="I2022" i="16"/>
  <c r="D2023" i="15"/>
  <c r="I2023" i="16"/>
  <c r="D2024" i="15"/>
  <c r="I2024" i="16"/>
  <c r="D2025" i="15"/>
  <c r="I2025" i="16"/>
  <c r="D2026" i="15"/>
  <c r="I2026" i="16"/>
  <c r="D2027" i="15"/>
  <c r="I2027" i="16"/>
  <c r="D2028" i="15"/>
  <c r="I2028" i="16"/>
  <c r="D2029" i="15"/>
  <c r="I2029" i="16"/>
  <c r="D2030" i="15"/>
  <c r="I2030" i="16"/>
  <c r="D2031" i="15"/>
  <c r="I2031" i="16"/>
  <c r="D2032" i="15"/>
  <c r="I2032" i="16"/>
  <c r="D2033" i="15"/>
  <c r="I2033" i="16"/>
  <c r="D2034" i="15"/>
  <c r="I2034" i="16"/>
  <c r="D2035" i="15"/>
  <c r="I2035" i="16"/>
  <c r="D2036" i="15"/>
  <c r="I2036" i="16"/>
  <c r="D2037" i="15"/>
  <c r="I2037" i="16"/>
  <c r="D2038" i="15"/>
  <c r="I2038" i="16"/>
  <c r="D2039" i="15"/>
  <c r="I2039" i="16"/>
  <c r="D2040" i="15"/>
  <c r="I2040" i="16"/>
  <c r="D2041" i="15"/>
  <c r="I2041" i="16"/>
  <c r="D2042" i="15"/>
  <c r="I2042" i="16"/>
  <c r="D2043" i="15"/>
  <c r="I2043" i="16"/>
  <c r="D2044" i="15"/>
  <c r="I2044" i="16"/>
  <c r="D2045" i="15"/>
  <c r="I2045" i="16"/>
  <c r="D2046" i="15"/>
  <c r="I2046" i="16"/>
  <c r="D2047" i="15"/>
  <c r="I2047" i="16"/>
  <c r="D2048" i="15"/>
  <c r="I2048" i="16"/>
  <c r="D2049" i="15"/>
  <c r="I2049" i="16"/>
  <c r="D2050" i="15"/>
  <c r="I2050" i="16"/>
  <c r="D2051" i="15"/>
  <c r="I2051" i="16"/>
  <c r="D2052" i="15"/>
  <c r="I2052" i="16"/>
  <c r="D2053" i="15"/>
  <c r="I2053" i="16"/>
  <c r="D2054" i="15"/>
  <c r="I2054" i="16"/>
  <c r="D2055" i="15"/>
  <c r="I2055" i="16"/>
  <c r="D2056" i="15"/>
  <c r="I2056" i="16"/>
  <c r="D2057" i="15"/>
  <c r="I2057" i="16"/>
  <c r="D2058" i="15"/>
  <c r="I2058" i="16"/>
  <c r="D2059" i="15"/>
  <c r="I2059" i="16"/>
  <c r="D2060" i="15"/>
  <c r="I2060" i="16"/>
  <c r="D2061" i="15"/>
  <c r="I2061" i="16"/>
  <c r="D2062" i="15"/>
  <c r="I2062" i="16"/>
  <c r="D2063" i="15"/>
  <c r="I2063" i="16"/>
  <c r="D2064" i="15"/>
  <c r="I2064" i="16"/>
  <c r="D2065" i="15"/>
  <c r="I2065" i="16"/>
  <c r="D2066" i="15"/>
  <c r="I2066" i="16"/>
  <c r="D2067" i="15"/>
  <c r="I2067" i="16"/>
  <c r="D2068" i="15"/>
  <c r="I2068" i="16"/>
  <c r="D2069" i="15"/>
  <c r="I2069" i="16"/>
  <c r="D2070" i="15"/>
  <c r="I2070" i="16"/>
  <c r="D2071" i="15"/>
  <c r="I2071" i="16"/>
  <c r="D2072" i="15"/>
  <c r="I2072" i="16"/>
  <c r="D2073" i="15"/>
  <c r="I2073" i="16"/>
  <c r="D2074" i="15"/>
  <c r="I2074" i="16"/>
  <c r="D2075" i="15"/>
  <c r="I2075" i="16"/>
  <c r="D2076" i="15"/>
  <c r="I2076" i="16"/>
  <c r="D2077" i="15"/>
  <c r="I2077" i="16"/>
  <c r="D2078" i="15"/>
  <c r="I2078" i="16"/>
  <c r="D2079" i="15"/>
  <c r="I2079" i="16"/>
  <c r="D2080" i="15"/>
  <c r="I2080" i="16"/>
  <c r="D2081" i="15"/>
  <c r="I2081" i="16"/>
  <c r="D2082" i="15"/>
  <c r="I2082" i="16"/>
  <c r="D2083" i="15"/>
  <c r="I2083" i="16"/>
  <c r="D2084" i="15"/>
  <c r="I2084" i="16"/>
  <c r="D2085" i="15"/>
  <c r="I2085" i="16"/>
  <c r="D2086" i="15"/>
  <c r="I2086" i="16"/>
  <c r="D2087" i="15"/>
  <c r="I2087" i="16"/>
  <c r="D2088" i="15"/>
  <c r="I2088" i="16"/>
  <c r="D2089" i="15"/>
  <c r="I2089" i="16"/>
  <c r="D2090" i="15"/>
  <c r="I2090" i="16"/>
  <c r="D2091" i="15"/>
  <c r="I2091" i="16"/>
  <c r="D2092" i="15"/>
  <c r="I2092" i="16"/>
  <c r="D2093" i="15"/>
  <c r="I2093" i="16"/>
  <c r="D2094" i="15"/>
  <c r="I2094" i="16"/>
  <c r="D2095" i="15"/>
  <c r="I2095" i="16"/>
  <c r="D2096" i="15"/>
  <c r="I2096" i="16"/>
  <c r="D2097" i="15"/>
  <c r="I2097" i="16"/>
  <c r="D2098" i="15"/>
  <c r="I2098" i="16"/>
  <c r="D2099" i="15"/>
  <c r="I2099" i="16"/>
  <c r="D2100" i="15"/>
  <c r="I2100" i="16"/>
  <c r="D2101" i="15"/>
  <c r="I2101" i="16"/>
  <c r="D2102" i="15"/>
  <c r="I2102" i="16"/>
  <c r="D2103" i="15"/>
  <c r="I2103" i="16"/>
  <c r="D2104" i="15"/>
  <c r="I2104" i="16"/>
  <c r="D2105" i="15"/>
  <c r="I2105" i="16"/>
  <c r="D2106" i="15"/>
  <c r="I2106" i="16"/>
  <c r="D2107" i="15"/>
  <c r="I2107" i="16"/>
  <c r="D2108" i="15"/>
  <c r="I2108" i="16"/>
  <c r="D2109" i="15"/>
  <c r="I2109" i="16"/>
  <c r="D2110" i="15"/>
  <c r="I2110" i="16"/>
  <c r="D2111" i="15"/>
  <c r="I2111" i="16"/>
  <c r="D2112" i="15"/>
  <c r="I2112" i="16"/>
  <c r="D2113" i="15"/>
  <c r="I2113" i="16"/>
  <c r="D2114" i="15"/>
  <c r="I2114" i="16"/>
  <c r="D2115" i="15"/>
  <c r="I2115" i="16"/>
  <c r="D2116" i="15"/>
  <c r="I2116" i="16"/>
  <c r="D2117" i="15"/>
  <c r="I2117" i="16"/>
  <c r="D2118" i="15"/>
  <c r="I2118" i="16"/>
  <c r="D2119" i="15"/>
  <c r="I2119" i="16"/>
  <c r="D2120" i="15"/>
  <c r="I2120" i="16"/>
  <c r="D2121" i="15"/>
  <c r="I2121" i="16"/>
  <c r="D2122" i="15"/>
  <c r="I2122" i="16"/>
  <c r="D2123" i="15"/>
  <c r="I2123" i="16"/>
  <c r="D2124" i="15"/>
  <c r="I2124" i="16"/>
  <c r="D2125" i="15"/>
  <c r="I2125" i="16"/>
  <c r="D2126" i="15"/>
  <c r="I2126" i="16"/>
  <c r="D2127" i="15"/>
  <c r="I2127" i="16"/>
  <c r="D2128" i="15"/>
  <c r="I2128" i="16"/>
  <c r="D2129" i="15"/>
  <c r="I2129" i="16"/>
  <c r="D2130" i="15"/>
  <c r="I2130" i="16"/>
  <c r="D2131" i="15"/>
  <c r="I2131" i="16"/>
  <c r="D2132" i="15"/>
  <c r="I2132" i="16"/>
  <c r="D2133" i="15"/>
  <c r="I2133" i="16"/>
  <c r="D2134" i="15"/>
  <c r="I2134" i="16"/>
  <c r="D2135" i="15"/>
  <c r="I2135" i="16"/>
  <c r="D2136" i="15"/>
  <c r="I2136" i="16"/>
  <c r="D2137" i="15"/>
  <c r="I2137" i="16"/>
  <c r="D2138" i="15"/>
  <c r="I2138" i="16"/>
  <c r="D2139" i="15"/>
  <c r="I2139" i="16"/>
  <c r="D2140" i="15"/>
  <c r="I2140" i="16"/>
  <c r="D2141" i="15"/>
  <c r="I2141" i="16"/>
  <c r="D2142" i="15"/>
  <c r="I2142" i="16"/>
  <c r="D2143" i="15"/>
  <c r="I2143" i="16"/>
  <c r="D2144" i="15"/>
  <c r="I2144" i="16"/>
  <c r="D2145" i="15"/>
  <c r="I2145" i="16"/>
  <c r="D2146" i="15"/>
  <c r="I2146" i="16"/>
  <c r="D2147" i="15"/>
  <c r="I2147" i="16"/>
  <c r="D2148" i="15"/>
  <c r="I2148" i="16"/>
  <c r="D2149" i="15"/>
  <c r="I2149" i="16"/>
  <c r="D2150" i="15"/>
  <c r="I2150" i="16"/>
  <c r="D2151" i="15"/>
  <c r="I2151" i="16"/>
  <c r="D2152" i="15"/>
  <c r="I2152" i="16"/>
  <c r="D2153" i="15"/>
  <c r="I2153" i="16"/>
  <c r="D2154" i="15"/>
  <c r="I2154" i="16"/>
  <c r="D2155" i="15"/>
  <c r="I2155" i="16"/>
  <c r="D2156" i="15"/>
  <c r="I2156" i="16"/>
  <c r="D2157" i="15"/>
  <c r="I2157" i="16"/>
  <c r="D2158" i="15"/>
  <c r="I2158" i="16"/>
  <c r="D2159" i="15"/>
  <c r="I2159" i="16"/>
  <c r="D2160" i="15"/>
  <c r="I2160" i="16"/>
  <c r="D2161" i="15"/>
  <c r="I2161" i="16"/>
  <c r="D2162" i="15"/>
  <c r="I2162" i="16"/>
  <c r="D2163" i="15"/>
  <c r="I2163" i="16"/>
  <c r="D2164" i="15"/>
  <c r="I2164" i="16"/>
  <c r="D2165" i="15"/>
  <c r="I2165" i="16"/>
  <c r="D2166" i="15"/>
  <c r="I2166" i="16"/>
  <c r="D2167" i="15"/>
  <c r="I2167" i="16"/>
  <c r="D2168" i="15"/>
  <c r="I2168" i="16"/>
  <c r="D2169" i="15"/>
  <c r="I2169" i="16"/>
  <c r="D2170" i="15"/>
  <c r="I2170" i="16"/>
  <c r="D2171" i="15"/>
  <c r="I2171" i="16"/>
  <c r="D2172" i="15"/>
  <c r="I2172" i="16"/>
  <c r="D2173" i="15"/>
  <c r="I2173" i="16"/>
  <c r="D2174" i="15"/>
  <c r="I2174" i="16"/>
  <c r="D2175" i="15"/>
  <c r="I2175" i="16"/>
  <c r="D2176" i="15"/>
  <c r="I2176" i="16"/>
  <c r="D2177" i="15"/>
  <c r="I2177" i="16"/>
  <c r="D2178" i="15"/>
  <c r="I2178" i="16"/>
  <c r="D2179" i="15"/>
  <c r="I2179" i="16"/>
  <c r="D2180" i="15"/>
  <c r="I2180" i="16"/>
  <c r="D2181" i="15"/>
  <c r="I2181" i="16"/>
  <c r="D2182" i="15"/>
  <c r="I2182" i="16"/>
  <c r="D2183" i="15"/>
  <c r="I2183" i="16"/>
  <c r="D2184" i="15"/>
  <c r="I2184" i="16"/>
  <c r="D2185" i="15"/>
  <c r="I2185" i="16"/>
  <c r="D2186" i="15"/>
  <c r="I2186" i="16"/>
  <c r="D2187" i="15"/>
  <c r="I2187" i="16"/>
  <c r="D2188" i="15"/>
  <c r="I2188" i="16"/>
  <c r="D2189" i="15"/>
  <c r="I2189" i="16"/>
  <c r="D2190" i="15"/>
  <c r="I2190" i="16"/>
  <c r="D2191" i="15"/>
  <c r="I2191" i="16"/>
  <c r="D2192" i="15"/>
  <c r="I2192" i="16"/>
  <c r="D2193" i="15"/>
  <c r="I2193" i="16"/>
  <c r="D2194" i="15"/>
  <c r="I2194" i="16"/>
  <c r="D2195" i="15"/>
  <c r="I2195" i="16"/>
  <c r="D2196" i="15"/>
  <c r="I2196" i="16"/>
  <c r="D2197" i="15"/>
  <c r="I2197" i="16"/>
  <c r="D2198" i="15"/>
  <c r="I2198" i="16"/>
  <c r="D2199" i="15"/>
  <c r="I2199" i="16"/>
  <c r="D2200" i="15"/>
  <c r="I2200" i="16"/>
  <c r="D2201" i="15"/>
  <c r="I2201" i="16"/>
  <c r="D2202" i="15"/>
  <c r="I2202" i="16"/>
  <c r="D2203" i="15"/>
  <c r="I2203" i="16"/>
  <c r="D2204" i="15"/>
  <c r="I2204" i="16"/>
  <c r="D2205" i="15"/>
  <c r="I2205" i="16"/>
  <c r="D2206" i="15"/>
  <c r="I2206" i="16"/>
  <c r="D2207" i="15"/>
  <c r="I2207" i="16"/>
  <c r="D2208" i="15"/>
  <c r="I2208" i="16"/>
  <c r="D2209" i="15"/>
  <c r="I2209" i="16"/>
  <c r="D2210" i="15"/>
  <c r="I2210" i="16"/>
  <c r="D2211" i="15"/>
  <c r="I2211" i="16"/>
  <c r="D2212" i="15"/>
  <c r="I2212" i="16"/>
  <c r="D2213" i="15"/>
  <c r="I2213" i="16"/>
  <c r="D2214" i="15"/>
  <c r="I2214" i="16"/>
  <c r="D2215" i="15"/>
  <c r="I2215" i="16"/>
  <c r="D2216" i="15"/>
  <c r="I2216" i="16"/>
  <c r="D2217" i="15"/>
  <c r="I2217" i="16"/>
  <c r="D2218" i="15"/>
  <c r="I2218" i="16"/>
  <c r="D2219" i="15"/>
  <c r="I2219" i="16"/>
  <c r="D2220" i="15"/>
  <c r="I2220" i="16"/>
  <c r="D2221" i="15"/>
  <c r="I2221" i="16"/>
  <c r="D2222" i="15"/>
  <c r="I2222" i="16"/>
  <c r="D2223" i="15"/>
  <c r="I2223" i="16"/>
  <c r="D2224" i="15"/>
  <c r="I2224" i="16"/>
  <c r="D2225" i="15"/>
  <c r="I2225" i="16"/>
  <c r="D2226" i="15"/>
  <c r="I2226" i="16"/>
  <c r="D2227" i="15"/>
  <c r="I2227" i="16"/>
  <c r="D2228" i="15"/>
  <c r="I2228" i="16"/>
  <c r="D2229" i="15"/>
  <c r="I2229" i="16"/>
  <c r="D2230" i="15"/>
  <c r="I2230" i="16"/>
  <c r="D2231" i="15"/>
  <c r="I2231" i="16"/>
  <c r="D2232" i="15"/>
  <c r="I2232" i="16"/>
  <c r="D2233" i="15"/>
  <c r="I2233" i="16"/>
  <c r="D2234" i="15"/>
  <c r="I2234" i="16"/>
  <c r="D2235" i="15"/>
  <c r="I2235" i="16"/>
  <c r="D2236" i="15"/>
  <c r="I2236" i="16"/>
  <c r="D2237" i="15"/>
  <c r="I2237" i="16"/>
  <c r="D2238" i="15"/>
  <c r="I2238" i="16"/>
  <c r="D2239" i="15"/>
  <c r="I2239" i="16"/>
  <c r="D2240" i="15"/>
  <c r="I2240" i="16"/>
  <c r="D2241" i="15"/>
  <c r="I2241" i="16"/>
  <c r="D2242" i="15"/>
  <c r="I2242" i="16"/>
  <c r="D2243" i="15"/>
  <c r="I2243" i="16"/>
  <c r="D2244" i="15"/>
  <c r="I2244" i="16"/>
  <c r="D2245" i="15"/>
  <c r="I2245" i="16"/>
  <c r="D2246" i="15"/>
  <c r="I2246" i="16"/>
  <c r="D2247" i="15"/>
  <c r="I2247" i="16"/>
  <c r="D2248" i="15"/>
  <c r="I2248" i="16"/>
  <c r="D2249" i="15"/>
  <c r="I2249" i="16"/>
  <c r="D2250" i="15"/>
  <c r="I2250" i="16"/>
  <c r="D2251" i="15"/>
  <c r="I2251" i="16"/>
  <c r="D2252" i="15"/>
  <c r="I2252" i="16"/>
  <c r="D2253" i="15"/>
  <c r="I2253" i="16"/>
  <c r="D2254" i="15"/>
  <c r="I2254" i="16"/>
  <c r="D2255" i="15"/>
  <c r="I2255" i="16"/>
  <c r="D2256" i="15"/>
  <c r="I2256" i="16"/>
  <c r="D2257" i="15"/>
  <c r="I2257" i="16"/>
  <c r="D2258" i="15"/>
  <c r="I2258" i="16"/>
  <c r="D2259" i="15"/>
  <c r="I2259" i="16"/>
  <c r="D2260" i="15"/>
  <c r="I2260" i="16"/>
  <c r="D2261" i="15"/>
  <c r="I2261" i="16"/>
  <c r="D2262" i="15"/>
  <c r="I2262" i="16"/>
  <c r="D2263" i="15"/>
  <c r="I2263" i="16"/>
  <c r="D2264" i="15"/>
  <c r="I2264" i="16"/>
  <c r="D2265" i="15"/>
  <c r="I2265" i="16"/>
  <c r="D2266" i="15"/>
  <c r="I2266" i="16"/>
  <c r="D2267" i="15"/>
  <c r="I2267" i="16"/>
  <c r="D2268" i="15"/>
  <c r="I2268" i="16"/>
  <c r="D2269" i="15"/>
  <c r="I2269" i="16"/>
  <c r="D2270" i="15"/>
  <c r="I2270" i="16"/>
  <c r="D2271" i="15"/>
  <c r="I2271" i="16"/>
  <c r="D2272" i="15"/>
  <c r="I2272" i="16"/>
  <c r="D2273" i="15"/>
  <c r="I2273" i="16"/>
  <c r="D2274" i="15"/>
  <c r="I2274" i="16"/>
  <c r="D2275" i="15"/>
  <c r="I2275" i="16"/>
  <c r="D2276" i="15"/>
  <c r="I2276" i="16"/>
  <c r="D2277" i="15"/>
  <c r="I2277" i="16"/>
  <c r="D2278" i="15"/>
  <c r="I2278" i="16"/>
  <c r="D2279" i="15"/>
  <c r="I2279" i="16"/>
  <c r="D2280" i="15"/>
  <c r="I2280" i="16"/>
  <c r="D2281" i="15"/>
  <c r="I2281" i="16"/>
  <c r="D2282" i="15"/>
  <c r="I2282" i="16"/>
  <c r="D2283" i="15"/>
  <c r="I2283" i="16"/>
  <c r="D2284" i="15"/>
  <c r="I2284" i="16"/>
  <c r="D2285" i="15"/>
  <c r="I2285" i="16"/>
  <c r="D2286" i="15"/>
  <c r="I2286" i="16"/>
  <c r="D2287" i="15"/>
  <c r="I2287" i="16"/>
  <c r="D2288" i="15"/>
  <c r="I2288" i="16"/>
  <c r="D2289" i="15"/>
  <c r="I2289" i="16"/>
  <c r="D2290" i="15"/>
  <c r="I2290" i="16"/>
  <c r="D2291" i="15"/>
  <c r="I2291" i="16"/>
  <c r="D2292" i="15"/>
  <c r="I2292" i="16"/>
  <c r="D2293" i="15"/>
  <c r="I2293" i="16"/>
  <c r="D2294" i="15"/>
  <c r="I2294" i="16"/>
  <c r="D2295" i="15"/>
  <c r="I2295" i="16"/>
  <c r="D2296" i="15"/>
  <c r="I2296" i="16"/>
  <c r="D2297" i="15"/>
  <c r="I2297" i="16"/>
  <c r="D2298" i="15"/>
  <c r="I2298" i="16"/>
  <c r="D2299" i="15"/>
  <c r="I2299" i="16"/>
  <c r="D2300" i="15"/>
  <c r="I2300" i="16"/>
  <c r="D2301" i="15"/>
  <c r="I2301" i="16"/>
  <c r="D2302" i="15"/>
  <c r="I2302" i="16"/>
  <c r="D2303" i="15"/>
  <c r="I2303" i="16"/>
  <c r="D2304" i="15"/>
  <c r="I2304" i="16"/>
  <c r="D2305" i="15"/>
  <c r="I2305" i="16"/>
  <c r="D2306" i="15"/>
  <c r="I2306" i="16"/>
  <c r="D2307" i="15"/>
  <c r="I2307" i="16"/>
  <c r="D2308" i="15"/>
  <c r="I2308" i="16"/>
  <c r="D2309" i="15"/>
  <c r="I2309" i="16"/>
  <c r="D2310" i="15"/>
  <c r="I2310" i="16"/>
  <c r="D2311" i="15"/>
  <c r="I2311" i="16"/>
  <c r="D2312" i="15"/>
  <c r="I2312" i="16"/>
  <c r="D2313" i="15"/>
  <c r="I2313" i="16"/>
  <c r="D2314" i="15"/>
  <c r="I2314" i="16"/>
  <c r="D2315" i="15"/>
  <c r="I2315" i="16"/>
  <c r="D2316" i="15"/>
  <c r="I2316" i="16"/>
  <c r="D2317" i="15"/>
  <c r="I2317" i="16"/>
  <c r="D2318" i="15"/>
  <c r="I2318" i="16"/>
  <c r="D2319" i="15"/>
  <c r="I2319" i="16"/>
  <c r="D2320" i="15"/>
  <c r="I2320" i="16"/>
  <c r="D2321" i="15"/>
  <c r="I2321" i="16"/>
  <c r="D2322" i="15"/>
  <c r="I2322" i="16"/>
  <c r="D2323" i="15"/>
  <c r="I2323" i="16"/>
  <c r="D2324" i="15"/>
  <c r="I2324" i="16"/>
  <c r="D2325" i="15"/>
  <c r="I2325" i="16"/>
  <c r="D2326" i="15"/>
  <c r="I2326" i="16"/>
  <c r="D2327" i="15"/>
  <c r="I2327" i="16"/>
  <c r="D2328" i="15"/>
  <c r="I2328" i="16"/>
  <c r="D2329" i="15"/>
  <c r="I2329" i="16"/>
  <c r="D2330" i="15"/>
  <c r="I2330" i="16"/>
  <c r="D2331" i="15"/>
  <c r="I2331" i="16"/>
  <c r="D2332" i="15"/>
  <c r="I2332" i="16"/>
  <c r="D2333" i="15"/>
  <c r="I2333" i="16"/>
  <c r="D2334" i="15"/>
  <c r="I2334" i="16"/>
  <c r="D2335" i="15"/>
  <c r="I2335" i="16"/>
  <c r="D2336" i="15"/>
  <c r="I2336" i="16"/>
  <c r="D2337" i="15"/>
  <c r="I2337" i="16"/>
  <c r="D2338" i="15"/>
  <c r="I2338" i="16"/>
  <c r="D2339" i="15"/>
  <c r="I2339" i="16"/>
  <c r="D2340" i="15"/>
  <c r="I2340" i="16"/>
  <c r="D2341" i="15"/>
  <c r="I2341" i="16"/>
  <c r="D2342" i="15"/>
  <c r="I2342" i="16"/>
  <c r="D2343" i="15"/>
  <c r="I2343" i="16"/>
  <c r="D2344" i="15"/>
  <c r="I2344" i="16"/>
  <c r="D2345" i="15"/>
  <c r="I2345" i="16"/>
  <c r="D2346" i="15"/>
  <c r="I2346" i="16"/>
  <c r="D2347" i="15"/>
  <c r="I2347" i="16"/>
  <c r="D2348" i="15"/>
  <c r="I2348" i="16"/>
  <c r="D2349" i="15"/>
  <c r="I2349" i="16"/>
  <c r="D2350" i="15"/>
  <c r="I2350" i="16"/>
  <c r="D2351" i="15"/>
  <c r="I2351" i="16"/>
  <c r="D2352" i="15"/>
  <c r="I2352" i="16"/>
  <c r="D2353" i="15"/>
  <c r="I2353" i="16"/>
  <c r="D2354" i="15"/>
  <c r="I2354" i="16"/>
  <c r="D2355" i="15"/>
  <c r="I2355" i="16"/>
  <c r="D2356" i="15"/>
  <c r="I2356" i="16"/>
  <c r="D2357" i="15"/>
  <c r="I2357" i="16"/>
  <c r="D2358" i="15"/>
  <c r="I2358" i="16"/>
  <c r="D2359" i="15"/>
  <c r="I2359" i="16"/>
  <c r="D2360" i="15"/>
  <c r="I2360" i="16"/>
  <c r="D2361" i="15"/>
  <c r="I2361" i="16"/>
  <c r="D2362" i="15"/>
  <c r="I2362" i="16"/>
  <c r="D2363" i="15"/>
  <c r="I2363" i="16"/>
  <c r="D2364" i="15"/>
  <c r="I2364" i="16"/>
  <c r="D2365" i="15"/>
  <c r="I2365" i="16"/>
  <c r="D2366" i="15"/>
  <c r="I2366" i="16"/>
  <c r="D2367" i="15"/>
  <c r="I2367" i="16"/>
  <c r="D2368" i="15"/>
  <c r="I2368" i="16"/>
  <c r="D2369" i="15"/>
  <c r="I2369" i="16"/>
  <c r="D2370" i="15"/>
  <c r="I2370" i="16"/>
  <c r="D2371" i="15"/>
  <c r="I2371" i="16"/>
  <c r="D2372" i="15"/>
  <c r="I2372" i="16"/>
  <c r="D2373" i="15"/>
  <c r="I2373" i="16"/>
  <c r="D2374" i="15"/>
  <c r="I2374" i="16"/>
  <c r="D2375" i="15"/>
  <c r="I2375" i="16"/>
  <c r="D2376" i="15"/>
  <c r="I2376" i="16"/>
  <c r="D2377" i="15"/>
  <c r="I2377" i="16"/>
  <c r="D2378" i="15"/>
  <c r="I2378" i="16"/>
  <c r="D2379" i="15"/>
  <c r="I2379" i="16"/>
  <c r="D2380" i="15"/>
  <c r="I2380" i="16"/>
  <c r="D2381" i="15"/>
  <c r="I2381" i="16"/>
  <c r="D2382" i="15"/>
  <c r="I2382" i="16"/>
  <c r="D2383" i="15"/>
  <c r="I2383" i="16"/>
  <c r="D2384" i="15"/>
  <c r="I2384" i="16"/>
  <c r="D2385" i="15"/>
  <c r="I2385" i="16"/>
  <c r="D2386" i="15"/>
  <c r="I2386" i="16"/>
  <c r="D2387" i="15"/>
  <c r="I2387" i="16"/>
  <c r="D2388" i="15"/>
  <c r="I2388" i="16"/>
  <c r="D2389" i="15"/>
  <c r="I2389" i="16"/>
  <c r="D2390" i="15"/>
  <c r="I2390" i="16"/>
  <c r="D2391" i="15"/>
  <c r="I2391" i="16"/>
  <c r="D2392" i="15"/>
  <c r="I2392" i="16"/>
  <c r="D2393" i="15"/>
  <c r="I2393" i="16"/>
  <c r="D2394" i="15"/>
  <c r="I2394" i="16"/>
  <c r="D2395" i="15"/>
  <c r="I2395" i="16"/>
  <c r="D2396" i="15"/>
  <c r="I2396" i="16"/>
  <c r="D2397" i="15"/>
  <c r="I2397" i="16"/>
  <c r="D2398" i="15"/>
  <c r="I2398" i="16"/>
  <c r="D2399" i="15"/>
  <c r="I2399" i="16"/>
  <c r="D2400" i="15"/>
  <c r="I2400" i="16"/>
  <c r="D2401" i="15"/>
  <c r="I2401" i="16"/>
  <c r="D2402" i="15"/>
  <c r="I2402" i="16"/>
  <c r="D2403" i="15"/>
  <c r="I2403" i="16"/>
  <c r="D2404" i="15"/>
  <c r="I2404" i="16"/>
  <c r="D2405" i="15"/>
  <c r="I2405" i="16"/>
  <c r="D2406" i="15"/>
  <c r="I2406" i="16"/>
  <c r="D2407" i="15"/>
  <c r="I2407" i="16"/>
  <c r="D2408" i="15"/>
  <c r="I2408" i="16"/>
  <c r="D2409" i="15"/>
  <c r="I2409" i="16"/>
  <c r="D2410" i="15"/>
  <c r="I2410" i="16"/>
  <c r="D2411" i="15"/>
  <c r="I2411" i="16"/>
  <c r="D2412" i="15"/>
  <c r="I2412" i="16"/>
  <c r="D2413" i="15"/>
  <c r="I2413" i="16"/>
  <c r="D2414" i="15"/>
  <c r="I2414" i="16"/>
  <c r="D2415" i="15"/>
  <c r="I2415" i="16"/>
  <c r="D2416" i="15"/>
  <c r="I2416" i="16"/>
  <c r="D2417" i="15"/>
  <c r="I2417" i="16"/>
  <c r="D2418" i="15"/>
  <c r="I2418" i="16"/>
  <c r="D2419" i="15"/>
  <c r="I2419" i="16"/>
  <c r="D2420" i="15"/>
  <c r="I2420" i="16"/>
  <c r="D2421" i="15"/>
  <c r="I2421" i="16"/>
  <c r="D2422" i="15"/>
  <c r="I2422" i="16"/>
  <c r="D2423" i="15"/>
  <c r="I2423" i="16"/>
  <c r="D2424" i="15"/>
  <c r="I2424" i="16"/>
  <c r="D2425" i="15"/>
  <c r="I2425" i="16"/>
  <c r="D2426" i="15"/>
  <c r="I2426" i="16"/>
  <c r="D2427" i="15"/>
  <c r="I2427" i="16"/>
  <c r="D2428" i="15"/>
  <c r="I2428" i="16"/>
  <c r="D2429" i="15"/>
  <c r="I2429" i="16"/>
  <c r="D2430" i="15"/>
  <c r="I2430" i="16"/>
  <c r="D2431" i="15"/>
  <c r="I2431" i="16"/>
  <c r="D2432" i="15"/>
  <c r="I2432" i="16"/>
  <c r="D2433" i="15"/>
  <c r="I2433" i="16"/>
  <c r="D2434" i="15"/>
  <c r="I2434" i="16"/>
  <c r="D2435" i="15"/>
  <c r="I2435" i="16"/>
  <c r="D2436" i="15"/>
  <c r="I2436" i="16"/>
  <c r="D2437" i="15"/>
  <c r="I2437" i="16"/>
  <c r="D2438" i="15"/>
  <c r="I2438" i="16"/>
  <c r="D2439" i="15"/>
  <c r="I2439" i="16"/>
  <c r="D2440" i="15"/>
  <c r="I2440" i="16"/>
  <c r="D2441" i="15"/>
  <c r="I2441" i="16"/>
  <c r="D2442" i="15"/>
  <c r="I2442" i="16"/>
  <c r="D2443" i="15"/>
  <c r="I2443" i="16"/>
  <c r="D2444" i="15"/>
  <c r="I2444" i="16"/>
  <c r="D2445" i="15"/>
  <c r="I2445" i="16"/>
  <c r="D2446" i="15"/>
  <c r="I2446" i="16"/>
  <c r="D2447" i="15"/>
  <c r="I2447" i="16"/>
  <c r="D2448" i="15"/>
  <c r="I2448" i="16"/>
  <c r="D2449" i="15"/>
  <c r="I2449" i="16"/>
  <c r="D2450" i="15"/>
  <c r="I2450" i="16"/>
  <c r="D2451" i="15"/>
  <c r="I2451" i="16"/>
  <c r="D2452" i="15"/>
  <c r="I2452" i="16"/>
  <c r="D2453" i="15"/>
  <c r="I2453" i="16"/>
  <c r="D2454" i="15"/>
  <c r="I2454" i="16"/>
  <c r="D2455" i="15"/>
  <c r="I2455" i="16"/>
  <c r="D2456" i="15"/>
  <c r="I2456" i="16"/>
  <c r="D2457" i="15"/>
  <c r="I2457" i="16"/>
  <c r="D2458" i="15"/>
  <c r="I2458" i="16"/>
  <c r="D2459" i="15"/>
  <c r="I2459" i="16"/>
  <c r="D2460" i="15"/>
  <c r="I2460" i="16"/>
  <c r="D2461" i="15"/>
  <c r="I2461" i="16"/>
  <c r="D2462" i="15"/>
  <c r="I2462" i="16"/>
  <c r="D2463" i="15"/>
  <c r="I2463" i="16"/>
  <c r="D2464" i="15"/>
  <c r="I2464" i="16"/>
  <c r="D2465" i="15"/>
  <c r="I2465" i="16"/>
  <c r="D2466" i="15"/>
  <c r="I2466" i="16"/>
  <c r="D2467" i="15"/>
  <c r="I2467" i="16"/>
  <c r="D2468" i="15"/>
  <c r="I2468" i="16"/>
  <c r="D2469" i="15"/>
  <c r="I2469" i="16"/>
  <c r="D2470" i="15"/>
  <c r="I2470" i="16"/>
  <c r="D2471" i="15"/>
  <c r="I2471" i="16"/>
  <c r="D2472" i="15"/>
  <c r="I2472" i="16"/>
  <c r="D2473" i="15"/>
  <c r="I2473" i="16"/>
  <c r="D2474" i="15"/>
  <c r="I2474" i="16"/>
  <c r="D2475" i="15"/>
  <c r="I2475" i="16"/>
  <c r="D2476" i="15"/>
  <c r="I2476" i="16"/>
  <c r="D2477" i="15"/>
  <c r="I2477" i="16"/>
  <c r="D2478" i="15"/>
  <c r="I2478" i="16"/>
  <c r="D2479" i="15"/>
  <c r="I2479" i="16"/>
  <c r="D2480" i="15"/>
  <c r="I2480" i="16"/>
  <c r="D2481" i="15"/>
  <c r="I2481" i="16"/>
  <c r="D2482" i="15"/>
  <c r="I2482" i="16"/>
  <c r="D2483" i="15"/>
  <c r="I2483" i="16"/>
  <c r="D2484" i="15"/>
  <c r="I2484" i="16"/>
  <c r="D2485" i="15"/>
  <c r="I2485" i="16"/>
  <c r="D2486" i="15"/>
  <c r="I2486" i="16"/>
  <c r="D2487" i="15"/>
  <c r="I2487" i="16"/>
  <c r="D2488" i="15"/>
  <c r="I2488" i="16"/>
  <c r="D2489" i="15"/>
  <c r="I2489" i="16"/>
  <c r="D2490" i="15"/>
  <c r="I2490" i="16"/>
  <c r="D2491" i="15"/>
  <c r="I2491" i="16"/>
  <c r="D2492" i="15"/>
  <c r="I2492" i="16"/>
  <c r="D2493" i="15"/>
  <c r="I2493" i="16"/>
  <c r="D2494" i="15"/>
  <c r="I2494" i="16"/>
  <c r="D2495" i="15"/>
  <c r="I2495" i="16"/>
  <c r="D2496" i="15"/>
  <c r="I2496" i="16"/>
  <c r="D2497" i="15"/>
  <c r="I2497" i="16"/>
  <c r="D2498" i="15"/>
  <c r="I2498" i="16"/>
  <c r="D2499" i="15"/>
  <c r="I2499" i="16"/>
  <c r="D2500" i="15"/>
  <c r="I2500" i="16"/>
  <c r="D2501" i="15"/>
  <c r="I2501" i="16"/>
  <c r="D2502" i="15"/>
  <c r="I2502" i="16"/>
  <c r="D2503" i="15"/>
  <c r="I2503" i="16"/>
  <c r="D2504" i="15"/>
  <c r="I2504" i="16"/>
  <c r="D2505" i="15"/>
  <c r="I2505" i="16"/>
  <c r="D2506" i="15"/>
  <c r="I2506" i="16"/>
  <c r="D2507" i="15"/>
  <c r="I2507" i="16"/>
  <c r="D2508" i="15"/>
  <c r="I2508" i="16"/>
  <c r="D2509" i="15"/>
  <c r="I2509" i="16"/>
  <c r="D2510" i="15"/>
  <c r="I2510" i="16"/>
  <c r="D2511" i="15"/>
  <c r="I2511" i="16"/>
  <c r="D2512" i="15"/>
  <c r="I2512" i="16"/>
  <c r="D2513" i="15"/>
  <c r="I2513" i="16"/>
  <c r="D2514" i="15"/>
  <c r="I2514" i="16"/>
  <c r="D2515" i="15"/>
  <c r="I2515" i="16"/>
  <c r="D2516" i="15"/>
  <c r="I2516" i="16"/>
  <c r="D2517" i="15"/>
  <c r="I2517" i="16"/>
  <c r="D2518" i="15"/>
  <c r="I2518" i="16"/>
  <c r="D2519" i="15"/>
  <c r="I2519" i="16"/>
  <c r="D2520" i="15"/>
  <c r="I2520" i="16"/>
  <c r="D2521" i="15"/>
  <c r="I2521" i="16"/>
  <c r="D2522" i="15"/>
  <c r="I2522" i="16"/>
  <c r="D2523" i="15"/>
  <c r="I2523" i="16"/>
  <c r="D2524" i="15"/>
  <c r="I2524" i="16"/>
  <c r="D2525" i="15"/>
  <c r="I2525" i="16"/>
  <c r="D2526" i="15"/>
  <c r="I2526" i="16"/>
  <c r="D2527" i="15"/>
  <c r="I2527" i="16"/>
  <c r="D2528" i="15"/>
  <c r="I2528" i="16"/>
  <c r="D2529" i="15"/>
  <c r="I2529" i="16"/>
  <c r="D2530" i="15"/>
  <c r="I2530" i="16"/>
  <c r="D2531" i="15"/>
  <c r="I2531" i="16"/>
  <c r="D2532" i="15"/>
  <c r="I2532" i="16"/>
  <c r="D2533" i="15"/>
  <c r="I2533" i="16"/>
  <c r="D2534" i="15"/>
  <c r="I2534" i="16"/>
  <c r="D2535" i="15"/>
  <c r="I2535" i="16"/>
  <c r="D2536" i="15"/>
  <c r="I2536" i="16"/>
  <c r="D2537" i="15"/>
  <c r="I2537" i="16"/>
  <c r="D2538" i="15"/>
  <c r="I2538" i="16"/>
  <c r="D2539" i="15"/>
  <c r="I2539" i="16"/>
  <c r="D2540" i="15"/>
  <c r="I2540" i="16"/>
  <c r="D2541" i="15"/>
  <c r="I2541" i="16"/>
  <c r="D2542" i="15"/>
  <c r="I2542" i="16"/>
  <c r="D2543" i="15"/>
  <c r="I2543" i="16"/>
  <c r="D2544" i="15"/>
  <c r="I2544" i="16"/>
  <c r="D2545" i="15"/>
  <c r="I2545" i="16"/>
  <c r="D2546" i="15"/>
  <c r="I2546" i="16"/>
  <c r="D2547" i="15"/>
  <c r="I2547" i="16"/>
  <c r="D2548" i="15"/>
  <c r="I2548" i="16"/>
  <c r="D2549" i="15"/>
  <c r="I2549" i="16"/>
  <c r="D2550" i="15"/>
  <c r="I2550" i="16"/>
  <c r="D2551" i="15"/>
  <c r="I2551" i="16"/>
  <c r="D2552" i="15"/>
  <c r="I2552" i="16"/>
  <c r="D2553" i="15"/>
  <c r="I2553" i="16"/>
  <c r="D2554" i="15"/>
  <c r="I2554" i="16"/>
  <c r="D2555" i="15"/>
  <c r="I2555" i="16"/>
  <c r="D2556" i="15"/>
  <c r="I2556" i="16"/>
  <c r="D2557" i="15"/>
  <c r="I2557" i="16"/>
  <c r="D2558" i="15"/>
  <c r="I2558" i="16"/>
  <c r="D2559" i="15"/>
  <c r="I2559" i="16"/>
  <c r="D2560" i="15"/>
  <c r="I2560" i="16"/>
  <c r="D2561" i="15"/>
  <c r="I2561" i="16"/>
  <c r="D2562" i="15"/>
  <c r="I2562" i="16"/>
  <c r="D2563" i="15"/>
  <c r="I2563" i="16"/>
  <c r="D2564" i="15"/>
  <c r="I2564" i="16"/>
  <c r="D2565" i="15"/>
  <c r="I2565" i="16"/>
  <c r="D2566" i="15"/>
  <c r="I2566" i="16"/>
  <c r="D2567" i="15"/>
  <c r="I2567" i="16"/>
  <c r="D2568" i="15"/>
  <c r="I2568" i="16"/>
  <c r="D2569" i="15"/>
  <c r="I2569" i="16"/>
  <c r="D2570" i="15"/>
  <c r="I2570" i="16"/>
  <c r="D2571" i="15"/>
  <c r="I2571" i="16"/>
  <c r="D2572" i="15"/>
  <c r="I2572" i="16"/>
  <c r="D2573" i="15"/>
  <c r="I2573" i="16"/>
  <c r="D2574" i="15"/>
  <c r="I2574" i="16"/>
  <c r="D2575" i="15"/>
  <c r="I2575" i="16"/>
  <c r="D2576" i="15"/>
  <c r="I2576" i="16"/>
  <c r="D2577" i="15"/>
  <c r="I2577" i="16"/>
  <c r="D2578" i="15"/>
  <c r="I2578" i="16"/>
  <c r="D2579" i="15"/>
  <c r="I2579" i="16"/>
  <c r="D2580" i="15"/>
  <c r="I2580" i="16"/>
  <c r="D2581" i="15"/>
  <c r="I2581" i="16"/>
  <c r="D2582" i="15"/>
  <c r="I2582" i="16"/>
  <c r="D2583" i="15"/>
  <c r="I2583" i="16"/>
  <c r="D2584" i="15"/>
  <c r="I2584" i="16"/>
  <c r="D2585" i="15"/>
  <c r="I2585" i="16"/>
  <c r="D2586" i="15"/>
  <c r="I2586" i="16"/>
  <c r="D2587" i="15"/>
  <c r="I2587" i="16"/>
  <c r="D2588" i="15"/>
  <c r="I2588" i="16"/>
  <c r="D2589" i="15"/>
  <c r="I2589" i="16"/>
  <c r="D2590" i="15"/>
  <c r="I2590" i="16"/>
  <c r="D2591" i="15"/>
  <c r="I2591" i="16"/>
  <c r="D2592" i="15"/>
  <c r="I2592" i="16"/>
  <c r="D2593" i="15"/>
  <c r="I2593" i="16"/>
  <c r="D2594" i="15"/>
  <c r="I2594" i="16"/>
  <c r="D2595" i="15"/>
  <c r="I2595" i="16"/>
  <c r="D2596" i="15"/>
  <c r="I2596" i="16"/>
  <c r="D2597" i="15"/>
  <c r="I2597" i="16"/>
  <c r="D2598" i="15"/>
  <c r="I2598" i="16"/>
  <c r="D2599" i="15"/>
  <c r="I2599" i="16"/>
  <c r="D2600" i="15"/>
  <c r="I2600" i="16"/>
  <c r="D2601" i="15"/>
  <c r="I2601" i="16"/>
  <c r="D2602" i="15"/>
  <c r="I2602" i="16"/>
  <c r="D2603" i="15"/>
  <c r="I2603" i="16"/>
  <c r="D2604" i="15"/>
  <c r="I2604" i="16"/>
  <c r="D2605" i="15"/>
  <c r="I2605" i="16"/>
  <c r="D2606" i="15"/>
  <c r="I2606" i="16"/>
  <c r="D2607" i="15"/>
  <c r="I2607" i="16"/>
  <c r="D2608" i="15"/>
  <c r="I2608" i="16"/>
  <c r="D2609" i="15"/>
  <c r="I2609" i="16"/>
  <c r="D2610" i="15"/>
  <c r="I2610" i="16"/>
  <c r="D2611" i="15"/>
  <c r="I2611" i="16"/>
  <c r="D2612" i="15"/>
  <c r="I2612" i="16"/>
  <c r="D2613" i="15"/>
  <c r="I2613" i="16"/>
  <c r="D2614" i="15"/>
  <c r="I2614" i="16"/>
  <c r="D2615" i="15"/>
  <c r="I2615" i="16"/>
  <c r="D2616" i="15"/>
  <c r="I2616" i="16"/>
  <c r="D2617" i="15"/>
  <c r="I2617" i="16"/>
  <c r="D2618" i="15"/>
  <c r="I2618" i="16"/>
  <c r="D2619" i="15"/>
  <c r="I2619" i="16"/>
  <c r="D2620" i="15"/>
  <c r="I2620" i="16"/>
  <c r="D2621" i="15"/>
  <c r="I2621" i="16"/>
  <c r="D2622" i="15"/>
  <c r="I2622" i="16"/>
  <c r="D2623" i="15"/>
  <c r="I2623" i="16"/>
  <c r="D2624" i="15"/>
  <c r="I2624" i="16"/>
  <c r="D2625" i="15"/>
  <c r="I2625" i="16"/>
  <c r="D2626" i="15"/>
  <c r="I2626" i="16"/>
  <c r="D2627" i="15"/>
  <c r="I2627" i="16"/>
  <c r="D2628" i="15"/>
  <c r="I2628" i="16"/>
  <c r="D2629" i="15"/>
  <c r="I2629" i="16"/>
  <c r="D2630" i="15"/>
  <c r="I2630" i="16"/>
  <c r="D2631" i="15"/>
  <c r="I2631" i="16"/>
  <c r="D2632" i="15"/>
  <c r="I2632" i="16"/>
  <c r="D2633" i="15"/>
  <c r="I2633" i="16"/>
  <c r="D2634" i="15"/>
  <c r="I2634" i="16"/>
  <c r="D2635" i="15"/>
  <c r="I2635" i="16"/>
  <c r="D2636" i="15"/>
  <c r="I2636" i="16"/>
  <c r="D2637" i="15"/>
  <c r="I2637" i="16"/>
  <c r="D2638" i="15"/>
  <c r="I2638" i="16"/>
  <c r="D2639" i="15"/>
  <c r="I2639" i="16"/>
  <c r="D2640" i="15"/>
  <c r="I2640" i="16"/>
  <c r="D2641" i="15"/>
  <c r="I2641" i="16"/>
  <c r="D2642" i="15"/>
  <c r="I2642" i="16"/>
  <c r="D2643" i="15"/>
  <c r="I2643" i="16"/>
  <c r="D2644" i="15"/>
  <c r="I2644" i="16"/>
  <c r="D2645" i="15"/>
  <c r="I2645" i="16"/>
  <c r="D2646" i="15"/>
  <c r="I2646" i="16"/>
  <c r="D2647" i="15"/>
  <c r="I2647" i="16"/>
  <c r="D2648" i="15"/>
  <c r="I2648" i="16"/>
  <c r="D2649" i="15"/>
  <c r="I2649" i="16"/>
  <c r="D2650" i="15"/>
  <c r="I2650" i="16"/>
  <c r="D2651" i="15"/>
  <c r="I2651" i="16"/>
  <c r="D2652" i="15"/>
  <c r="I2652" i="16"/>
  <c r="D2653" i="15"/>
  <c r="I2653" i="16"/>
  <c r="D2654" i="15"/>
  <c r="I2654" i="16"/>
  <c r="D2655" i="15"/>
  <c r="I2655" i="16"/>
  <c r="D2656" i="15"/>
  <c r="I2656" i="16"/>
  <c r="D2657" i="15"/>
  <c r="I2657" i="16"/>
  <c r="D2658" i="15"/>
  <c r="I2658" i="16"/>
  <c r="D2659" i="15"/>
  <c r="I2659" i="16"/>
  <c r="D2660" i="15"/>
  <c r="I2660" i="16"/>
  <c r="D2661" i="15"/>
  <c r="I2661" i="16"/>
  <c r="D2662" i="15"/>
  <c r="I2662" i="16"/>
  <c r="D2663" i="15"/>
  <c r="I2663" i="16"/>
  <c r="D2664" i="15"/>
  <c r="I2664" i="16"/>
  <c r="D2665" i="15"/>
  <c r="I2665" i="16"/>
  <c r="D2666" i="15"/>
  <c r="I2666" i="16"/>
  <c r="D2667" i="15"/>
  <c r="I2667" i="16"/>
  <c r="D2668" i="15"/>
  <c r="I2668" i="16"/>
  <c r="D2669" i="15"/>
  <c r="I2669" i="16"/>
  <c r="D2670" i="15"/>
  <c r="I2670" i="16"/>
  <c r="D2671" i="15"/>
  <c r="I2671" i="16"/>
  <c r="D2672" i="15"/>
  <c r="I2672" i="16"/>
  <c r="D2673" i="15"/>
  <c r="I2673" i="16"/>
  <c r="D2674" i="15"/>
  <c r="I2674" i="16"/>
  <c r="D2675" i="15"/>
  <c r="I2675" i="16"/>
  <c r="D2676" i="15"/>
  <c r="I2676" i="16"/>
  <c r="D2677" i="15"/>
  <c r="I2677" i="16"/>
  <c r="D2678" i="15"/>
  <c r="I2678" i="16"/>
  <c r="D2679" i="15"/>
  <c r="I2679" i="16"/>
  <c r="D2680" i="15"/>
  <c r="I2680" i="16"/>
  <c r="D2681" i="15"/>
  <c r="I2681" i="16"/>
  <c r="D2682" i="15"/>
  <c r="I2682" i="16"/>
  <c r="D2683" i="15"/>
  <c r="I2683" i="16"/>
  <c r="D2684" i="15"/>
  <c r="I2684" i="16"/>
  <c r="D2685" i="15"/>
  <c r="I2685" i="16"/>
  <c r="D2686" i="15"/>
  <c r="I2686" i="16"/>
  <c r="D2687" i="15"/>
  <c r="I2687" i="16"/>
  <c r="D2688" i="15"/>
  <c r="I2688" i="16"/>
  <c r="D2689" i="15"/>
  <c r="I2689" i="16"/>
  <c r="D2690" i="15"/>
  <c r="I2690" i="16"/>
  <c r="D2691" i="15"/>
  <c r="I2691" i="16"/>
  <c r="D2692" i="15"/>
  <c r="I2692" i="16"/>
  <c r="D2693" i="15"/>
  <c r="I2693" i="16"/>
  <c r="D2694" i="15"/>
  <c r="I2694" i="16"/>
  <c r="D2695" i="15"/>
  <c r="I2695" i="16"/>
  <c r="D2696" i="15"/>
  <c r="I2696" i="16"/>
  <c r="D2697" i="15"/>
  <c r="I2697" i="16"/>
  <c r="D2698" i="15"/>
  <c r="I2698" i="16"/>
  <c r="D2699" i="15"/>
  <c r="I2699" i="16"/>
  <c r="D2700" i="15"/>
  <c r="I2700" i="16"/>
  <c r="D2701" i="15"/>
  <c r="I2701" i="16"/>
  <c r="D2702" i="15"/>
  <c r="I2702" i="16"/>
  <c r="D2703" i="15"/>
  <c r="I2703" i="16"/>
  <c r="D2704" i="15"/>
  <c r="I2704" i="16"/>
  <c r="D2705" i="15"/>
  <c r="I2705" i="16"/>
  <c r="D2706" i="15"/>
  <c r="I2706" i="16"/>
  <c r="D2707" i="15"/>
  <c r="I2707" i="16"/>
  <c r="D2708" i="15"/>
  <c r="I2708" i="16"/>
  <c r="D2709" i="15"/>
  <c r="I2709" i="16"/>
  <c r="D2710" i="15"/>
  <c r="I2710" i="16"/>
  <c r="D2711" i="15"/>
  <c r="I2711" i="16"/>
  <c r="D2712" i="15"/>
  <c r="I2712" i="16"/>
  <c r="D2713" i="15"/>
  <c r="I2713" i="16"/>
  <c r="D2714" i="15"/>
  <c r="I2714" i="16"/>
  <c r="D2715" i="15"/>
  <c r="I2715" i="16"/>
  <c r="D2716" i="15"/>
  <c r="I2716" i="16"/>
  <c r="D2717" i="15"/>
  <c r="I2717" i="16"/>
  <c r="D2718" i="15"/>
  <c r="I2718" i="16"/>
  <c r="D2719" i="15"/>
  <c r="I2719" i="16"/>
  <c r="D2720" i="15"/>
  <c r="I2720" i="16"/>
  <c r="D2721" i="15"/>
  <c r="I2721" i="16"/>
  <c r="D2722" i="15"/>
  <c r="I2722" i="16"/>
  <c r="D2723" i="15"/>
  <c r="I2723" i="16"/>
  <c r="D2724" i="15"/>
  <c r="I2724" i="16"/>
  <c r="D2725" i="15"/>
  <c r="I2725" i="16"/>
  <c r="D2726" i="15"/>
  <c r="I2726" i="16"/>
  <c r="D2727" i="15"/>
  <c r="I2727" i="16"/>
  <c r="D2728" i="15"/>
  <c r="I2728" i="16"/>
  <c r="D2729" i="15"/>
  <c r="I2729" i="16"/>
  <c r="D2730" i="15"/>
  <c r="I2730" i="16"/>
  <c r="D2731" i="15"/>
  <c r="I2731" i="16"/>
  <c r="D2732" i="15"/>
  <c r="I2732" i="16"/>
  <c r="D2733" i="15"/>
  <c r="I2733" i="16"/>
  <c r="D2734" i="15"/>
  <c r="I2734" i="16"/>
  <c r="D2735" i="15"/>
  <c r="I2735" i="16"/>
  <c r="D2736" i="15"/>
  <c r="I2736" i="16"/>
  <c r="D2737" i="15"/>
  <c r="I2737" i="16"/>
  <c r="D2738" i="15"/>
  <c r="I2738" i="16"/>
  <c r="D2739" i="15"/>
  <c r="I2739" i="16"/>
  <c r="D2740" i="15"/>
  <c r="I2740" i="16"/>
  <c r="D2741" i="15"/>
  <c r="I2741" i="16"/>
  <c r="D2742" i="15"/>
  <c r="I2742" i="16"/>
  <c r="D2743" i="15"/>
  <c r="I2743" i="16"/>
  <c r="D2744" i="15"/>
  <c r="I2744" i="16"/>
  <c r="D2745" i="15"/>
  <c r="I2745" i="16"/>
  <c r="D2746" i="15"/>
  <c r="I2746" i="16"/>
  <c r="D2747" i="15"/>
  <c r="I2747" i="16"/>
  <c r="D2748" i="15"/>
  <c r="I2748" i="16"/>
  <c r="D2749" i="15"/>
  <c r="I2749" i="16"/>
  <c r="D2750" i="15"/>
  <c r="I2750" i="16"/>
  <c r="D2751" i="15"/>
  <c r="I2751" i="16"/>
  <c r="D2752" i="15"/>
  <c r="I2752" i="16"/>
  <c r="D2753" i="15"/>
  <c r="I2753" i="16"/>
  <c r="D2754" i="15"/>
  <c r="I2754" i="16"/>
  <c r="D2755" i="15"/>
  <c r="I2755" i="16"/>
  <c r="D2756" i="15"/>
  <c r="I2756" i="16"/>
  <c r="D2757" i="15"/>
  <c r="I2757" i="16"/>
  <c r="D2758" i="15"/>
  <c r="I2758" i="16"/>
  <c r="D2759" i="15"/>
  <c r="I2759" i="16"/>
  <c r="D2760" i="15"/>
  <c r="I2760" i="16"/>
  <c r="D2761" i="15"/>
  <c r="I2761" i="16"/>
  <c r="D2762" i="15"/>
  <c r="I2762" i="16"/>
  <c r="D2763" i="15"/>
  <c r="I2763" i="16"/>
  <c r="D2764" i="15"/>
  <c r="I2764" i="16"/>
  <c r="D2765" i="15"/>
  <c r="I2765" i="16"/>
  <c r="D2766" i="15"/>
  <c r="I2766" i="16"/>
  <c r="D2767" i="15"/>
  <c r="I2767" i="16"/>
  <c r="D2768" i="15"/>
  <c r="I2768" i="16"/>
  <c r="D2769" i="15"/>
  <c r="I2769" i="16"/>
  <c r="D2770" i="15"/>
  <c r="I2770" i="16"/>
  <c r="D2771" i="15"/>
  <c r="I2771" i="16"/>
  <c r="D2772" i="15"/>
  <c r="I2772" i="16"/>
  <c r="D2773" i="15"/>
  <c r="I2773" i="16"/>
  <c r="D2774" i="15"/>
  <c r="I2774" i="16"/>
  <c r="D2775" i="15"/>
  <c r="I2775" i="16"/>
  <c r="D2776" i="15"/>
  <c r="I2776" i="16"/>
  <c r="D2777" i="15"/>
  <c r="I2777" i="16"/>
  <c r="D2778" i="15"/>
  <c r="I2778" i="16"/>
  <c r="D2779" i="15"/>
  <c r="I2779" i="16"/>
  <c r="D2780" i="15"/>
  <c r="I2780" i="16"/>
  <c r="D2781" i="15"/>
  <c r="I2781" i="16"/>
  <c r="D2782" i="15"/>
  <c r="I2782" i="16"/>
  <c r="D2783" i="15"/>
  <c r="I2783" i="16"/>
  <c r="D2784" i="15"/>
  <c r="I2784" i="16"/>
  <c r="D2785" i="15"/>
  <c r="I2785" i="16"/>
  <c r="D2786" i="15"/>
  <c r="I2786" i="16"/>
  <c r="D2787" i="15"/>
  <c r="I2787" i="16"/>
  <c r="D2788" i="15"/>
  <c r="I2788" i="16"/>
  <c r="D2789" i="15"/>
  <c r="I2789" i="16"/>
  <c r="D2790" i="15"/>
  <c r="I2790" i="16"/>
  <c r="D2791" i="15"/>
  <c r="I2791" i="16"/>
  <c r="D2792" i="15"/>
  <c r="I2792" i="16"/>
  <c r="D2793" i="15"/>
  <c r="I2793" i="16"/>
  <c r="D2794" i="15"/>
  <c r="I2794" i="16"/>
  <c r="D2795" i="15"/>
  <c r="I2795" i="16"/>
  <c r="D2796" i="15"/>
  <c r="I2796" i="16"/>
  <c r="D2797" i="15"/>
  <c r="I2797" i="16"/>
  <c r="D2798" i="15"/>
  <c r="I2798" i="16"/>
  <c r="D2799" i="15"/>
  <c r="I2799" i="16"/>
  <c r="D2800" i="15"/>
  <c r="I2800" i="16"/>
  <c r="D2801" i="15"/>
  <c r="I2801" i="16"/>
  <c r="D2802" i="15"/>
  <c r="I2802" i="16"/>
  <c r="D2803" i="15"/>
  <c r="I2803" i="16"/>
  <c r="D2804" i="15"/>
  <c r="I2804" i="16"/>
  <c r="D2805" i="15"/>
  <c r="I2805" i="16"/>
  <c r="D2806" i="15"/>
  <c r="I2806" i="16"/>
  <c r="D2807" i="15"/>
  <c r="I2807" i="16"/>
  <c r="D2808" i="15"/>
  <c r="I2808" i="16"/>
  <c r="D2809" i="15"/>
  <c r="I2809" i="16"/>
  <c r="D2810" i="15"/>
  <c r="I2810" i="16"/>
  <c r="D2811" i="15"/>
  <c r="I2811" i="16"/>
  <c r="D2812" i="15"/>
  <c r="I2812" i="16"/>
  <c r="D2813" i="15"/>
  <c r="I2813" i="16"/>
  <c r="D2814" i="15"/>
  <c r="I2814" i="16"/>
  <c r="D2815" i="15"/>
  <c r="I2815" i="16"/>
  <c r="D2816" i="15"/>
  <c r="I2816" i="16"/>
  <c r="D2817" i="15"/>
  <c r="I2817" i="16"/>
  <c r="D2818" i="15"/>
  <c r="I2818" i="16"/>
  <c r="D2819" i="15"/>
  <c r="I2819" i="16"/>
  <c r="D2820" i="15"/>
  <c r="I2820" i="16"/>
  <c r="D2821" i="15"/>
  <c r="I2821" i="16"/>
  <c r="D2822" i="15"/>
  <c r="I2822" i="16"/>
  <c r="D2823" i="15"/>
  <c r="I2823" i="16"/>
  <c r="D2824" i="15"/>
  <c r="I2824" i="16"/>
  <c r="D2825" i="15"/>
  <c r="I2825" i="16"/>
  <c r="D2826" i="15"/>
  <c r="I2826" i="16"/>
  <c r="D2827" i="15"/>
  <c r="I2827" i="16"/>
  <c r="D2828" i="15"/>
  <c r="I2828" i="16"/>
  <c r="D2829" i="15"/>
  <c r="I2829" i="16"/>
  <c r="D2830" i="15"/>
  <c r="I2830" i="16"/>
  <c r="D2831" i="15"/>
  <c r="I2831" i="16"/>
  <c r="D2832" i="15"/>
  <c r="I2832" i="16"/>
  <c r="D2833" i="15"/>
  <c r="I2833" i="16"/>
  <c r="D2834" i="15"/>
  <c r="I2834" i="16"/>
  <c r="D2835" i="15"/>
  <c r="I2835" i="16"/>
  <c r="D2836" i="15"/>
  <c r="I2836" i="16"/>
  <c r="D2837" i="15"/>
  <c r="I2837" i="16"/>
  <c r="D2838" i="15"/>
  <c r="I2838" i="16"/>
  <c r="D2839" i="15"/>
  <c r="I2839" i="16"/>
  <c r="D2840" i="15"/>
  <c r="I2840" i="16"/>
  <c r="D2841" i="15"/>
  <c r="I2841" i="16"/>
  <c r="D2842" i="15"/>
  <c r="I2842" i="16"/>
  <c r="D2843" i="15"/>
  <c r="I2843" i="16"/>
  <c r="D2844" i="15"/>
  <c r="I2844" i="16"/>
  <c r="D2845" i="15"/>
  <c r="I2845" i="16"/>
  <c r="D2846" i="15"/>
  <c r="I2846" i="16"/>
  <c r="D2847" i="15"/>
  <c r="I2847" i="16"/>
  <c r="D2848" i="15"/>
  <c r="I2848" i="16"/>
  <c r="D2849" i="15"/>
  <c r="I2849" i="16"/>
  <c r="D2850" i="15"/>
  <c r="I2850" i="16"/>
  <c r="D2851" i="15"/>
  <c r="I2851" i="16"/>
  <c r="D2852" i="15"/>
  <c r="I2852" i="16"/>
  <c r="D2853" i="15"/>
  <c r="I2853" i="16"/>
  <c r="D2854" i="15"/>
  <c r="I2854" i="16"/>
  <c r="D2855" i="15"/>
  <c r="I2855" i="16"/>
  <c r="D2856" i="15"/>
  <c r="I2856" i="16"/>
  <c r="D2857" i="15"/>
  <c r="I2857" i="16"/>
  <c r="D2858" i="15"/>
  <c r="I2858" i="16"/>
  <c r="D2859" i="15"/>
  <c r="I2859" i="16"/>
  <c r="D2860" i="15"/>
  <c r="I2860" i="16"/>
  <c r="D2861" i="15"/>
  <c r="I2861" i="16"/>
  <c r="D2862" i="15"/>
  <c r="I2862" i="16"/>
  <c r="D2863" i="15"/>
  <c r="I2863" i="16"/>
  <c r="D2864" i="15"/>
  <c r="I2864" i="16"/>
  <c r="D2865" i="15"/>
  <c r="I2865" i="16"/>
  <c r="D2866" i="15"/>
  <c r="I2866" i="16"/>
  <c r="D2867" i="15"/>
  <c r="I2867" i="16"/>
  <c r="D2868" i="15"/>
  <c r="I2868" i="16"/>
  <c r="D2869" i="15"/>
  <c r="I2869" i="16"/>
  <c r="D2870" i="15"/>
  <c r="I2870" i="16"/>
  <c r="D2871" i="15"/>
  <c r="I2871" i="16"/>
  <c r="D2872" i="15"/>
  <c r="I2872" i="16"/>
  <c r="D2873" i="15"/>
  <c r="I2873" i="16"/>
  <c r="D2874" i="15"/>
  <c r="I2874" i="16"/>
  <c r="D2875" i="15"/>
  <c r="I2875" i="16"/>
  <c r="D2876" i="15"/>
  <c r="I2876" i="16"/>
  <c r="D2877" i="15"/>
  <c r="I2877" i="16"/>
  <c r="D2878" i="15"/>
  <c r="I2878" i="16"/>
  <c r="D2879" i="15"/>
  <c r="I2879" i="16"/>
  <c r="D2880" i="15"/>
  <c r="I2880" i="16"/>
  <c r="D2881" i="15"/>
  <c r="I2881" i="16"/>
  <c r="D2882" i="15"/>
  <c r="I2882" i="16"/>
  <c r="D2883" i="15"/>
  <c r="I2883" i="16"/>
  <c r="D2884" i="15"/>
  <c r="I2884" i="16"/>
  <c r="D2885" i="15"/>
  <c r="I2885" i="16"/>
  <c r="D2886" i="15"/>
  <c r="I2886" i="16"/>
  <c r="D2887" i="15"/>
  <c r="I2887" i="16"/>
  <c r="D2888" i="15"/>
  <c r="I2888" i="16"/>
  <c r="D2889" i="15"/>
  <c r="I2889" i="16"/>
  <c r="D2890" i="15"/>
  <c r="I2890" i="16"/>
  <c r="D2891" i="15"/>
  <c r="I2891" i="16"/>
  <c r="D2892" i="15"/>
  <c r="I2892" i="16"/>
  <c r="D2893" i="15"/>
  <c r="I2893" i="16"/>
  <c r="D2894" i="15"/>
  <c r="I2894" i="16"/>
  <c r="D2895" i="15"/>
  <c r="I2895" i="16"/>
  <c r="D2896" i="15"/>
  <c r="I2896" i="16"/>
  <c r="D2897" i="15"/>
  <c r="I2897" i="16"/>
  <c r="D2898" i="15"/>
  <c r="I2898" i="16"/>
  <c r="D2899" i="15"/>
  <c r="I2899" i="16"/>
  <c r="D2900" i="15"/>
  <c r="I2900" i="16"/>
  <c r="D2901" i="15"/>
  <c r="I2901" i="16"/>
  <c r="D2902" i="15"/>
  <c r="I2902" i="16"/>
  <c r="D2903" i="15"/>
  <c r="I2903" i="16"/>
  <c r="D2904" i="15"/>
  <c r="I2904" i="16"/>
  <c r="D2905" i="15"/>
  <c r="I2905" i="16"/>
  <c r="D2906" i="15"/>
  <c r="I2906" i="16"/>
  <c r="D2907" i="15"/>
  <c r="I2907" i="16"/>
  <c r="D2908" i="15"/>
  <c r="I2908" i="16"/>
  <c r="D2909" i="15"/>
  <c r="I2909" i="16"/>
  <c r="D2910" i="15"/>
  <c r="I2910" i="16"/>
  <c r="D2911" i="15"/>
  <c r="I2911" i="16"/>
  <c r="D2912" i="15"/>
  <c r="I2912" i="16"/>
  <c r="D2913" i="15"/>
  <c r="I2913" i="16"/>
  <c r="D2914" i="15"/>
  <c r="I2914" i="16"/>
  <c r="D2915" i="15"/>
  <c r="I2915" i="16"/>
  <c r="D2916" i="15"/>
  <c r="I2916" i="16"/>
  <c r="D2917" i="15"/>
  <c r="I2917" i="16"/>
  <c r="D2918" i="15"/>
  <c r="I2918" i="16"/>
  <c r="D2919" i="15"/>
  <c r="I2919" i="16"/>
  <c r="D2920" i="15"/>
  <c r="I2920" i="16"/>
  <c r="D2921" i="15"/>
  <c r="I2921" i="16"/>
  <c r="D2922" i="15"/>
  <c r="I2922" i="16"/>
  <c r="D2923" i="15"/>
  <c r="I2923" i="16"/>
  <c r="D2924" i="15"/>
  <c r="I2924" i="16"/>
  <c r="D2925" i="15"/>
  <c r="I2925" i="16"/>
  <c r="D2926" i="15"/>
  <c r="I2926" i="16"/>
  <c r="D2927" i="15"/>
  <c r="I2927" i="16"/>
  <c r="D2928" i="15"/>
  <c r="I2928" i="16"/>
  <c r="D2929" i="15"/>
  <c r="I2929" i="16"/>
  <c r="D2930" i="15"/>
  <c r="I2930" i="16"/>
  <c r="D2931" i="15"/>
  <c r="I2931" i="16"/>
  <c r="D2932" i="15"/>
  <c r="I2932" i="16"/>
  <c r="D2933" i="15"/>
  <c r="I2933" i="16"/>
  <c r="D2934" i="15"/>
  <c r="I2934" i="16"/>
  <c r="D2935" i="15"/>
  <c r="I2935" i="16"/>
  <c r="D2936" i="15"/>
  <c r="I2936" i="16"/>
  <c r="D2937" i="15"/>
  <c r="I2937" i="16"/>
  <c r="D2938" i="15"/>
  <c r="I2938" i="16"/>
  <c r="D2939" i="15"/>
  <c r="I2939" i="16"/>
  <c r="D2940" i="15"/>
  <c r="I2940" i="16"/>
  <c r="D2941" i="15"/>
  <c r="I2941" i="16"/>
  <c r="D2942" i="15"/>
  <c r="I2942" i="16"/>
  <c r="D2943" i="15"/>
  <c r="I2943" i="16"/>
  <c r="D2944" i="15"/>
  <c r="I2944" i="16"/>
  <c r="D2945" i="15"/>
  <c r="I2945" i="16"/>
  <c r="D2946" i="15"/>
  <c r="I2946" i="16"/>
  <c r="D2947" i="15"/>
  <c r="I2947" i="16"/>
  <c r="D2948" i="15"/>
  <c r="I2948" i="16"/>
  <c r="D2949" i="15"/>
  <c r="I2949" i="16"/>
  <c r="D2950" i="15"/>
  <c r="I2950" i="16"/>
  <c r="D2951" i="15"/>
  <c r="I2951" i="16"/>
  <c r="D2952" i="15"/>
  <c r="I2952" i="16"/>
  <c r="D2953" i="15"/>
  <c r="I2953" i="16"/>
  <c r="D2954" i="15"/>
  <c r="I2954" i="16"/>
  <c r="D2955" i="15"/>
  <c r="I2955" i="16"/>
  <c r="D2956" i="15"/>
  <c r="I2956" i="16"/>
  <c r="D2957" i="15"/>
  <c r="I2957" i="16"/>
  <c r="D2958" i="15"/>
  <c r="I2958" i="16"/>
  <c r="D2959" i="15"/>
  <c r="I2959" i="16"/>
  <c r="D2960" i="15"/>
  <c r="I2960" i="16"/>
  <c r="D2961" i="15"/>
  <c r="I2961" i="16"/>
  <c r="D2962" i="15"/>
  <c r="I2962" i="16"/>
  <c r="D2963" i="15"/>
  <c r="I2963" i="16"/>
  <c r="D2964" i="15"/>
  <c r="I2964" i="16"/>
  <c r="D2965" i="15"/>
  <c r="I2965" i="16"/>
  <c r="D2966" i="15"/>
  <c r="I2966" i="16"/>
  <c r="D2967" i="15"/>
  <c r="I2967" i="16"/>
  <c r="D2968" i="15"/>
  <c r="I2968" i="16"/>
  <c r="D2969" i="15"/>
  <c r="I2969" i="16"/>
  <c r="D2970" i="15"/>
  <c r="I2970" i="16"/>
  <c r="D2971" i="15"/>
  <c r="I2971" i="16"/>
  <c r="D2972" i="15"/>
  <c r="I2972" i="16"/>
  <c r="D2973" i="15"/>
  <c r="I2973" i="16"/>
  <c r="D2974" i="15"/>
  <c r="I2974" i="16"/>
  <c r="D2975" i="15"/>
  <c r="I2975" i="16"/>
  <c r="D2976" i="15"/>
  <c r="I2976" i="16"/>
  <c r="D2977" i="15"/>
  <c r="I2977" i="16"/>
  <c r="D2978" i="15"/>
  <c r="I2978" i="16"/>
  <c r="D2979" i="15"/>
  <c r="I2979" i="16"/>
  <c r="D2980" i="15"/>
  <c r="I2980" i="16"/>
  <c r="D2981" i="15"/>
  <c r="I2981" i="16"/>
  <c r="D2982" i="15"/>
  <c r="I2982" i="16"/>
  <c r="D2983" i="15"/>
  <c r="I2983" i="16"/>
  <c r="D2984" i="15"/>
  <c r="I2984" i="16"/>
  <c r="D2985" i="15"/>
  <c r="I2985" i="16"/>
  <c r="D2986" i="15"/>
  <c r="I2986" i="16"/>
  <c r="D2987" i="15"/>
  <c r="I2987" i="16"/>
  <c r="D2988" i="15"/>
  <c r="I2988" i="16"/>
  <c r="D2989" i="15"/>
  <c r="I2989" i="16"/>
  <c r="D2990" i="15"/>
  <c r="I2990" i="16"/>
  <c r="D2991" i="15"/>
  <c r="I2991" i="16"/>
  <c r="D2992" i="15"/>
  <c r="I2992" i="16"/>
  <c r="D2993" i="15"/>
  <c r="I2993" i="16"/>
  <c r="D2994" i="15"/>
  <c r="I2994" i="16"/>
  <c r="D2995" i="15"/>
  <c r="I2995" i="16"/>
  <c r="D2996" i="15"/>
  <c r="I2996" i="16"/>
  <c r="D2997" i="15"/>
  <c r="I2997" i="16"/>
  <c r="D2998" i="15"/>
  <c r="I2998" i="16"/>
  <c r="D2999" i="15"/>
  <c r="I2999" i="16"/>
  <c r="D3000" i="15"/>
  <c r="I3000" i="16"/>
  <c r="D3001" i="15"/>
  <c r="I3001" i="16"/>
  <c r="D3002" i="15"/>
  <c r="I3002" i="16"/>
  <c r="D3003" i="15"/>
  <c r="I3003" i="16"/>
  <c r="D3004" i="15"/>
  <c r="I3004" i="16"/>
  <c r="D3005" i="15"/>
  <c r="I3005" i="16"/>
  <c r="D3006" i="15"/>
  <c r="I3006" i="16"/>
  <c r="D3007" i="15"/>
  <c r="I3007" i="16"/>
  <c r="D3008" i="15"/>
  <c r="I3008" i="16"/>
  <c r="D3009" i="15"/>
  <c r="I3009" i="16"/>
  <c r="D3010" i="15"/>
  <c r="I3010" i="16"/>
  <c r="D3011" i="15"/>
  <c r="I3011" i="16"/>
  <c r="D3012" i="15"/>
  <c r="I3012" i="16"/>
  <c r="D3013" i="15"/>
  <c r="I3013" i="16"/>
  <c r="D3014" i="15"/>
  <c r="I3014" i="16"/>
  <c r="D3015" i="15"/>
  <c r="I3015" i="16"/>
  <c r="D3016" i="15"/>
  <c r="I3016" i="16"/>
  <c r="D3017" i="15"/>
  <c r="I3017" i="16"/>
  <c r="D3018" i="15"/>
  <c r="I3018" i="16"/>
  <c r="D3019" i="15"/>
  <c r="I3019" i="16"/>
  <c r="D3020" i="15"/>
  <c r="I3020" i="16"/>
  <c r="D3021" i="15"/>
  <c r="I3021" i="16"/>
  <c r="D3022" i="15"/>
  <c r="I3022" i="16"/>
  <c r="D3023" i="15"/>
  <c r="I3023" i="16"/>
  <c r="D3024" i="15"/>
  <c r="I3024" i="16"/>
  <c r="D3025" i="15"/>
  <c r="I3025" i="16"/>
  <c r="D3026" i="15"/>
  <c r="I3026" i="16"/>
  <c r="D3027" i="15"/>
  <c r="I3027" i="16"/>
  <c r="D3028" i="15"/>
  <c r="I3028" i="16"/>
  <c r="D3029" i="15"/>
  <c r="I3029" i="16"/>
  <c r="D3030" i="15"/>
  <c r="I3030" i="16"/>
  <c r="D3031" i="15"/>
  <c r="I3031" i="16"/>
  <c r="I3032" i="16"/>
</calcChain>
</file>

<file path=xl/sharedStrings.xml><?xml version="1.0" encoding="utf-8"?>
<sst xmlns="http://schemas.openxmlformats.org/spreadsheetml/2006/main" count="141" uniqueCount="51">
  <si>
    <t>Date</t>
  </si>
  <si>
    <t>Close</t>
  </si>
  <si>
    <r>
      <t>T</t>
    </r>
    <r>
      <rPr>
        <b/>
        <vertAlign val="subscript"/>
        <sz val="10"/>
        <rFont val="Arial"/>
        <family val="2"/>
      </rPr>
      <t>00</t>
    </r>
  </si>
  <si>
    <r>
      <t>p</t>
    </r>
    <r>
      <rPr>
        <sz val="10"/>
        <rFont val="Arial"/>
        <family val="2"/>
      </rPr>
      <t/>
    </r>
  </si>
  <si>
    <t>Chi-test</t>
  </si>
  <si>
    <t>T00</t>
  </si>
  <si>
    <t>10 jours</t>
  </si>
  <si>
    <t>Variance RM</t>
  </si>
  <si>
    <r>
      <t>T</t>
    </r>
    <r>
      <rPr>
        <b/>
        <vertAlign val="subscript"/>
        <sz val="10"/>
        <rFont val="Arial"/>
        <family val="2"/>
      </rPr>
      <t>01</t>
    </r>
  </si>
  <si>
    <t>T01</t>
  </si>
  <si>
    <t>Signif.</t>
  </si>
  <si>
    <t>Chi2(.1,1)</t>
  </si>
  <si>
    <t>Chi2(.1,2)</t>
  </si>
  <si>
    <r>
      <t>T</t>
    </r>
    <r>
      <rPr>
        <b/>
        <vertAlign val="subscript"/>
        <sz val="9"/>
        <rFont val="Arial"/>
        <family val="2"/>
      </rPr>
      <t>0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</si>
  <si>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1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</si>
  <si>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00</t>
    </r>
  </si>
  <si>
    <r>
      <t>T</t>
    </r>
    <r>
      <rPr>
        <b/>
        <vertAlign val="subscript"/>
        <sz val="9"/>
        <rFont val="Arial"/>
        <family val="2"/>
      </rPr>
      <t>01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</si>
  <si>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10</t>
    </r>
  </si>
  <si>
    <r>
      <t>T</t>
    </r>
    <r>
      <rPr>
        <b/>
        <vertAlign val="subscript"/>
        <sz val="9"/>
        <rFont val="Arial"/>
        <family val="2"/>
      </rPr>
      <t>11</t>
    </r>
  </si>
  <si>
    <r>
      <t>p</t>
    </r>
    <r>
      <rPr>
        <b/>
        <vertAlign val="subscript"/>
        <sz val="9"/>
        <rFont val="Arial"/>
        <family val="2"/>
      </rPr>
      <t>01</t>
    </r>
  </si>
  <si>
    <r>
      <t>p</t>
    </r>
    <r>
      <rPr>
        <b/>
        <vertAlign val="subscript"/>
        <sz val="9"/>
        <rFont val="Arial"/>
        <family val="2"/>
      </rPr>
      <t>11</t>
    </r>
  </si>
  <si>
    <r>
      <t>LR</t>
    </r>
    <r>
      <rPr>
        <b/>
        <vertAlign val="subscript"/>
        <sz val="9"/>
        <rFont val="Arial"/>
        <family val="2"/>
      </rPr>
      <t>uc</t>
    </r>
  </si>
  <si>
    <r>
      <t>LR</t>
    </r>
    <r>
      <rPr>
        <b/>
        <vertAlign val="subscript"/>
        <sz val="9"/>
        <rFont val="Arial"/>
        <family val="2"/>
      </rPr>
      <t>ind</t>
    </r>
  </si>
  <si>
    <r>
      <t>LR</t>
    </r>
    <r>
      <rPr>
        <b/>
        <vertAlign val="subscript"/>
        <sz val="9"/>
        <rFont val="Arial"/>
        <family val="2"/>
      </rPr>
      <t>cc</t>
    </r>
  </si>
  <si>
    <t>à 5%</t>
  </si>
  <si>
    <t xml:space="preserve"> </t>
  </si>
  <si>
    <t>VaR RiskMetrics</t>
  </si>
  <si>
    <t>VaR 
RiskMetrics</t>
  </si>
  <si>
    <r>
      <t>T</t>
    </r>
    <r>
      <rPr>
        <b/>
        <vertAlign val="subscript"/>
        <sz val="10"/>
        <rFont val="Arial"/>
        <family val="2"/>
      </rPr>
      <t>1</t>
    </r>
  </si>
  <si>
    <r>
      <t>T</t>
    </r>
    <r>
      <rPr>
        <b/>
        <vertAlign val="subscript"/>
        <sz val="9"/>
        <rFont val="Arial"/>
        <family val="2"/>
      </rPr>
      <t>1</t>
    </r>
  </si>
  <si>
    <t>RiskMetrics</t>
  </si>
  <si>
    <t>Statistical tests</t>
  </si>
  <si>
    <t xml:space="preserve">Statistical tests	</t>
  </si>
  <si>
    <t>RiskMetrics 10 days</t>
  </si>
  <si>
    <t>Historical simulation 1 day</t>
  </si>
  <si>
    <t>RiskMetrics 1 day</t>
  </si>
  <si>
    <t>Historical simulation 10 days</t>
  </si>
  <si>
    <t>Data</t>
  </si>
  <si>
    <t>The time series of "hits" for daily VaRs at 1% and 5% and for both models: RiskMetrics &amp; Historical Simulation</t>
  </si>
  <si>
    <t>S&amp;P 500 Returns</t>
  </si>
  <si>
    <t>Historical Simulation VaR</t>
  </si>
  <si>
    <t>Hist Simul</t>
  </si>
  <si>
    <t>Limit value of R*</t>
  </si>
  <si>
    <t xml:space="preserve"> "hits" series
RiskMetrics</t>
  </si>
  <si>
    <t>"hits" series
Historical Simulation</t>
  </si>
  <si>
    <t xml:space="preserve">The time series of "hits" for daily VaRs at 1% and 5% and for both models: RiskMetrics &amp; Historical Simulation
</t>
  </si>
  <si>
    <t>VaR 
Historical Simulation</t>
  </si>
  <si>
    <t>Returns</t>
  </si>
  <si>
    <t xml:space="preserve">Historical Simulation VaR </t>
  </si>
  <si>
    <t>'hits'' series 
RiskMetrics</t>
  </si>
  <si>
    <t>'hits'' series
Historical Simulation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</si>
</sst>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0"/>
    <numFmt numFmtId="166" formatCode="0.000"/>
    <numFmt numFmtId="167" formatCode="[$-409]dd\-mmm\-yy;@"/>
  </numFmts>
  <fonts count="13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b/>
      <sz val="9"/>
      <name val="Symbol"/>
      <family val="1"/>
      <charset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3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31">
    <xf numFmtId="0" fontId="0" fillId="0" borderId="0" xfId="0"/>
    <xf numFmtId="164" fontId="0" fillId="0" borderId="0" xfId="0" applyNumberFormat="1"/>
    <xf numFmtId="2" fontId="0" fillId="0" borderId="0" xfId="0" applyNumberFormat="1"/>
    <xf numFmtId="1" fontId="0" fillId="0" borderId="0" xfId="0" applyNumberFormat="1" applyAlignment="1">
      <alignment wrapText="1"/>
    </xf>
    <xf numFmtId="2" fontId="0" fillId="0" borderId="0" xfId="0" applyNumberFormat="1" applyAlignment="1">
      <alignment horizontal="right"/>
    </xf>
    <xf numFmtId="1" fontId="0" fillId="0" borderId="0" xfId="0" applyNumberFormat="1"/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2" fontId="2" fillId="0" borderId="0" xfId="0" applyNumberFormat="1" applyFont="1"/>
    <xf numFmtId="0" fontId="2" fillId="0" borderId="0" xfId="0" applyFont="1"/>
    <xf numFmtId="0" fontId="1" fillId="0" borderId="0" xfId="0" applyFont="1" applyAlignment="1">
      <alignment horizontal="right"/>
    </xf>
    <xf numFmtId="49" fontId="2" fillId="0" borderId="0" xfId="0" applyNumberFormat="1" applyFont="1"/>
    <xf numFmtId="9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wrapText="1"/>
    </xf>
    <xf numFmtId="10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0" fillId="0" borderId="0" xfId="0" applyNumberFormat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10" fontId="0" fillId="0" borderId="0" xfId="0" applyNumberFormat="1" applyAlignment="1">
      <alignment vertical="center"/>
    </xf>
    <xf numFmtId="10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7" fontId="3" fillId="0" borderId="10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quotePrefix="1"/>
    <xf numFmtId="0" fontId="0" fillId="0" borderId="0" xfId="0" applyAlignment="1">
      <alignment vertical="center"/>
    </xf>
    <xf numFmtId="10" fontId="3" fillId="0" borderId="0" xfId="0" applyNumberFormat="1" applyFont="1" applyAlignment="1">
      <alignment horizontal="center" vertical="center" wrapText="1"/>
    </xf>
    <xf numFmtId="10" fontId="4" fillId="0" borderId="0" xfId="0" applyNumberFormat="1" applyFont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9" fontId="3" fillId="0" borderId="1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/>
    </xf>
    <xf numFmtId="9" fontId="8" fillId="0" borderId="12" xfId="0" applyNumberFormat="1" applyFont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 wrapText="1"/>
    </xf>
    <xf numFmtId="9" fontId="3" fillId="0" borderId="14" xfId="0" applyNumberFormat="1" applyFont="1" applyBorder="1" applyAlignment="1">
      <alignment horizontal="center" vertical="center" wrapText="1"/>
    </xf>
    <xf numFmtId="9" fontId="3" fillId="0" borderId="18" xfId="0" applyNumberFormat="1" applyFont="1" applyBorder="1" applyAlignment="1">
      <alignment horizontal="center"/>
    </xf>
    <xf numFmtId="167" fontId="3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0" fontId="3" fillId="0" borderId="22" xfId="0" applyNumberFormat="1" applyFont="1" applyBorder="1" applyAlignment="1">
      <alignment horizontal="center" vertical="center" wrapText="1"/>
    </xf>
    <xf numFmtId="167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164" fontId="0" fillId="0" borderId="2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8" fillId="0" borderId="7" xfId="0" applyFont="1" applyBorder="1" applyAlignment="1">
      <alignment horizontal="center" vertical="center" wrapText="1"/>
    </xf>
    <xf numFmtId="0" fontId="1" fillId="0" borderId="0" xfId="0" applyFont="1"/>
    <xf numFmtId="10" fontId="0" fillId="0" borderId="13" xfId="0" applyNumberFormat="1" applyBorder="1"/>
    <xf numFmtId="10" fontId="0" fillId="0" borderId="24" xfId="0" applyNumberFormat="1" applyBorder="1"/>
    <xf numFmtId="10" fontId="0" fillId="3" borderId="0" xfId="0" applyNumberFormat="1" applyFill="1"/>
    <xf numFmtId="10" fontId="0" fillId="3" borderId="24" xfId="0" applyNumberFormat="1" applyFill="1" applyBorder="1"/>
    <xf numFmtId="165" fontId="3" fillId="0" borderId="9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9" fontId="4" fillId="0" borderId="7" xfId="0" applyNumberFormat="1" applyFont="1" applyBorder="1" applyAlignment="1">
      <alignment horizontal="center" wrapText="1"/>
    </xf>
    <xf numFmtId="9" fontId="4" fillId="0" borderId="7" xfId="0" applyNumberFormat="1" applyFont="1" applyBorder="1" applyAlignment="1">
      <alignment horizontal="center"/>
    </xf>
    <xf numFmtId="9" fontId="4" fillId="0" borderId="8" xfId="0" applyNumberFormat="1" applyFont="1" applyBorder="1" applyAlignment="1">
      <alignment horizontal="center"/>
    </xf>
    <xf numFmtId="9" fontId="4" fillId="0" borderId="6" xfId="0" applyNumberFormat="1" applyFont="1" applyBorder="1" applyAlignment="1">
      <alignment horizontal="center" wrapText="1"/>
    </xf>
    <xf numFmtId="0" fontId="4" fillId="0" borderId="28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0" fontId="3" fillId="0" borderId="29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30" xfId="0" applyNumberFormat="1" applyFont="1" applyBorder="1" applyAlignment="1">
      <alignment horizontal="center" vertical="center" wrapText="1"/>
    </xf>
    <xf numFmtId="165" fontId="4" fillId="0" borderId="31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/>
    </xf>
    <xf numFmtId="2" fontId="1" fillId="0" borderId="0" xfId="0" applyNumberFormat="1" applyFont="1"/>
    <xf numFmtId="9" fontId="3" fillId="0" borderId="20" xfId="0" applyNumberFormat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9" fontId="3" fillId="0" borderId="22" xfId="0" applyNumberFormat="1" applyFont="1" applyBorder="1" applyAlignment="1">
      <alignment horizontal="center" vertical="center" wrapText="1"/>
    </xf>
    <xf numFmtId="10" fontId="3" fillId="0" borderId="25" xfId="0" applyNumberFormat="1" applyFont="1" applyBorder="1" applyAlignment="1">
      <alignment horizontal="center" vertical="center" wrapText="1"/>
    </xf>
    <xf numFmtId="10" fontId="3" fillId="0" borderId="26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7" fontId="3" fillId="0" borderId="14" xfId="0" applyNumberFormat="1" applyFont="1" applyBorder="1" applyAlignment="1">
      <alignment horizontal="center" vertical="center" wrapText="1"/>
    </xf>
    <xf numFmtId="10" fontId="3" fillId="0" borderId="20" xfId="0" applyNumberFormat="1" applyFont="1" applyBorder="1" applyAlignment="1">
      <alignment horizontal="center" vertical="center" wrapText="1"/>
    </xf>
    <xf numFmtId="10" fontId="3" fillId="0" borderId="22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10" fontId="3" fillId="0" borderId="2" xfId="0" applyNumberFormat="1" applyFont="1" applyBorder="1" applyAlignment="1">
      <alignment horizontal="center" vertical="center" wrapText="1"/>
    </xf>
    <xf numFmtId="10" fontId="3" fillId="0" borderId="17" xfId="0" applyNumberFormat="1" applyFont="1" applyBorder="1" applyAlignment="1">
      <alignment horizontal="center" vertical="center" wrapText="1"/>
    </xf>
    <xf numFmtId="10" fontId="3" fillId="0" borderId="18" xfId="0" applyNumberFormat="1" applyFont="1" applyBorder="1" applyAlignment="1">
      <alignment horizontal="center" vertical="center" wrapText="1"/>
    </xf>
    <xf numFmtId="0" fontId="3" fillId="0" borderId="4" xfId="0" quotePrefix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0" xfId="0" quotePrefix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9" fontId="3" fillId="0" borderId="14" xfId="0" applyNumberFormat="1" applyFont="1" applyBorder="1" applyAlignment="1">
      <alignment horizontal="center" vertical="center" wrapText="1"/>
    </xf>
    <xf numFmtId="9" fontId="3" fillId="0" borderId="15" xfId="0" applyNumberFormat="1" applyFont="1" applyBorder="1" applyAlignment="1">
      <alignment horizontal="center" vertical="center" wrapText="1"/>
    </xf>
    <xf numFmtId="9" fontId="3" fillId="0" borderId="27" xfId="0" applyNumberFormat="1" applyFont="1" applyBorder="1" applyAlignment="1">
      <alignment horizontal="center" vertical="center" wrapText="1"/>
    </xf>
    <xf numFmtId="9" fontId="3" fillId="0" borderId="32" xfId="0" applyNumberFormat="1" applyFont="1" applyBorder="1" applyAlignment="1">
      <alignment horizontal="center" vertical="center" wrapText="1"/>
    </xf>
    <xf numFmtId="9" fontId="3" fillId="0" borderId="33" xfId="0" applyNumberFormat="1" applyFont="1" applyBorder="1" applyAlignment="1">
      <alignment horizontal="center" vertical="center" wrapText="1"/>
    </xf>
    <xf numFmtId="9" fontId="3" fillId="0" borderId="34" xfId="0" applyNumberFormat="1" applyFont="1" applyBorder="1" applyAlignment="1">
      <alignment horizontal="center" vertical="center" wrapText="1"/>
    </xf>
    <xf numFmtId="9" fontId="3" fillId="0" borderId="29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9" xfId="0" applyFont="1" applyBorder="1" applyAlignment="1">
      <alignment horizontal="center"/>
    </xf>
  </cellXfs>
  <cellStyles count="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Normal" xfId="0" builtinId="0"/>
  </cellStyles>
  <dxfs count="0"/>
  <tableStyles count="0" defaultTableStyle="TableStyleMedium9" defaultPivotStyle="PivotStyleLight16"/>
  <colors>
    <mruColors>
      <color rgb="FF5FA2EB"/>
      <color rgb="FFF828C2"/>
      <color rgb="FFFFFFD1"/>
      <color rgb="FFF4F2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'Daily VaRs'!$C$4</c:f>
              <c:strCache>
                <c:ptCount val="1"/>
                <c:pt idx="0">
                  <c:v>S&amp;P 500 Returns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'Daily VaRs'!$A$2511:$A$3032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'Daily VaRs'!$C$2511:$C$3032</c:f>
              <c:numCache>
                <c:formatCode>0.00%</c:formatCode>
                <c:ptCount val="522"/>
                <c:pt idx="0">
                  <c:v>6.2078791579465815E-3</c:v>
                </c:pt>
                <c:pt idx="1">
                  <c:v>8.0662838132616373E-3</c:v>
                </c:pt>
                <c:pt idx="2">
                  <c:v>1.7070856505129819E-2</c:v>
                </c:pt>
                <c:pt idx="3">
                  <c:v>-6.980281297726508E-3</c:v>
                </c:pt>
                <c:pt idx="4">
                  <c:v>-9.9983180653930789E-3</c:v>
                </c:pt>
                <c:pt idx="5">
                  <c:v>-3.7610467185398137E-3</c:v>
                </c:pt>
                <c:pt idx="6">
                  <c:v>3.0085478188783417E-3</c:v>
                </c:pt>
                <c:pt idx="7">
                  <c:v>6.3218092779526499E-3</c:v>
                </c:pt>
                <c:pt idx="8">
                  <c:v>-1.2851929205022533E-3</c:v>
                </c:pt>
                <c:pt idx="9">
                  <c:v>-8.5510333380043324E-3</c:v>
                </c:pt>
                <c:pt idx="10">
                  <c:v>7.2146593787116792E-3</c:v>
                </c:pt>
                <c:pt idx="11">
                  <c:v>3.8487253160554452E-3</c:v>
                </c:pt>
                <c:pt idx="12">
                  <c:v>1.5846133866789145E-3</c:v>
                </c:pt>
                <c:pt idx="13">
                  <c:v>-2.0710650137233137E-3</c:v>
                </c:pt>
                <c:pt idx="14">
                  <c:v>1.0759277846351788E-2</c:v>
                </c:pt>
                <c:pt idx="15">
                  <c:v>1.7843331957121393E-3</c:v>
                </c:pt>
                <c:pt idx="16">
                  <c:v>1.5444295746106241E-2</c:v>
                </c:pt>
                <c:pt idx="17">
                  <c:v>-8.506435219187723E-4</c:v>
                </c:pt>
                <c:pt idx="18">
                  <c:v>3.8425119522060358E-4</c:v>
                </c:pt>
                <c:pt idx="19">
                  <c:v>3.9710848044105388E-3</c:v>
                </c:pt>
                <c:pt idx="20">
                  <c:v>6.8990723143041695E-4</c:v>
                </c:pt>
                <c:pt idx="21">
                  <c:v>3.2586642418894855E-3</c:v>
                </c:pt>
                <c:pt idx="22">
                  <c:v>-9.5949745680095865E-3</c:v>
                </c:pt>
                <c:pt idx="23">
                  <c:v>-3.9099226875721496E-2</c:v>
                </c:pt>
                <c:pt idx="24">
                  <c:v>1.9203798115278359E-3</c:v>
                </c:pt>
                <c:pt idx="25">
                  <c:v>9.5524608412974211E-4</c:v>
                </c:pt>
                <c:pt idx="26">
                  <c:v>2.672993526267859E-2</c:v>
                </c:pt>
                <c:pt idx="27">
                  <c:v>1.1127821298329016E-2</c:v>
                </c:pt>
                <c:pt idx="28">
                  <c:v>-1.3148634269231135E-2</c:v>
                </c:pt>
                <c:pt idx="29">
                  <c:v>-4.3959789477755811E-3</c:v>
                </c:pt>
                <c:pt idx="30">
                  <c:v>1.2096208115215201E-2</c:v>
                </c:pt>
                <c:pt idx="31">
                  <c:v>1.0614783884359819E-2</c:v>
                </c:pt>
                <c:pt idx="32">
                  <c:v>-6.8555103802383595E-3</c:v>
                </c:pt>
                <c:pt idx="33">
                  <c:v>5.2215017125654007E-4</c:v>
                </c:pt>
                <c:pt idx="34">
                  <c:v>-7.120558645266682E-3</c:v>
                </c:pt>
                <c:pt idx="35">
                  <c:v>-2.9165951265689668E-3</c:v>
                </c:pt>
                <c:pt idx="36">
                  <c:v>-2.8022615294881394E-2</c:v>
                </c:pt>
                <c:pt idx="37">
                  <c:v>6.046483729051793E-3</c:v>
                </c:pt>
                <c:pt idx="38">
                  <c:v>-4.2215746462376594E-3</c:v>
                </c:pt>
                <c:pt idx="39">
                  <c:v>-3.9462702631996166E-3</c:v>
                </c:pt>
                <c:pt idx="40">
                  <c:v>-2.7840795963128967E-2</c:v>
                </c:pt>
                <c:pt idx="41">
                  <c:v>2.4904903670926997E-2</c:v>
                </c:pt>
                <c:pt idx="42">
                  <c:v>1.0571692114229847E-2</c:v>
                </c:pt>
                <c:pt idx="43">
                  <c:v>-1.1353959705650189E-4</c:v>
                </c:pt>
                <c:pt idx="44">
                  <c:v>1.1185364792412934E-2</c:v>
                </c:pt>
                <c:pt idx="45">
                  <c:v>-4.2115016731490761E-4</c:v>
                </c:pt>
                <c:pt idx="46">
                  <c:v>-9.1272585640115615E-5</c:v>
                </c:pt>
                <c:pt idx="47">
                  <c:v>1.2198507136646801E-2</c:v>
                </c:pt>
                <c:pt idx="48">
                  <c:v>-2.1035109710187998E-2</c:v>
                </c:pt>
                <c:pt idx="49">
                  <c:v>3.6202461990778156E-3</c:v>
                </c:pt>
                <c:pt idx="50">
                  <c:v>-2.1192326485726515E-2</c:v>
                </c:pt>
                <c:pt idx="51">
                  <c:v>2.0309254890385452E-3</c:v>
                </c:pt>
                <c:pt idx="52">
                  <c:v>8.6748705712460846E-3</c:v>
                </c:pt>
                <c:pt idx="53">
                  <c:v>-1.0309369658861213E-2</c:v>
                </c:pt>
                <c:pt idx="54">
                  <c:v>4.2508277145605693E-4</c:v>
                </c:pt>
                <c:pt idx="55">
                  <c:v>-3.0847070655427272E-2</c:v>
                </c:pt>
                <c:pt idx="56">
                  <c:v>4.5066155894436253E-3</c:v>
                </c:pt>
                <c:pt idx="57">
                  <c:v>6.2812146679728995E-3</c:v>
                </c:pt>
                <c:pt idx="58">
                  <c:v>-5.3498130630879681E-3</c:v>
                </c:pt>
                <c:pt idx="59">
                  <c:v>-1.494003871427774E-2</c:v>
                </c:pt>
                <c:pt idx="60">
                  <c:v>1.0957031538571586E-2</c:v>
                </c:pt>
                <c:pt idx="61">
                  <c:v>1.3535077157035507E-2</c:v>
                </c:pt>
                <c:pt idx="62">
                  <c:v>9.302189373569263E-3</c:v>
                </c:pt>
                <c:pt idx="63">
                  <c:v>1.8616785832910249E-3</c:v>
                </c:pt>
                <c:pt idx="64">
                  <c:v>1.9642829679662539E-2</c:v>
                </c:pt>
                <c:pt idx="65">
                  <c:v>-1.2776691866463252E-2</c:v>
                </c:pt>
                <c:pt idx="66">
                  <c:v>-2.5965272460888884E-2</c:v>
                </c:pt>
                <c:pt idx="67">
                  <c:v>8.1401607320565981E-3</c:v>
                </c:pt>
                <c:pt idx="68">
                  <c:v>2.527957647861595E-2</c:v>
                </c:pt>
                <c:pt idx="69">
                  <c:v>-4.7340582413698019E-3</c:v>
                </c:pt>
                <c:pt idx="70">
                  <c:v>-8.2413402046499617E-3</c:v>
                </c:pt>
                <c:pt idx="71">
                  <c:v>-1.784374866717164E-2</c:v>
                </c:pt>
                <c:pt idx="72">
                  <c:v>2.3982627213531935E-2</c:v>
                </c:pt>
                <c:pt idx="73">
                  <c:v>4.6545809468698594E-2</c:v>
                </c:pt>
                <c:pt idx="74">
                  <c:v>4.105461232460199E-3</c:v>
                </c:pt>
                <c:pt idx="75">
                  <c:v>-5.3678537708687132E-3</c:v>
                </c:pt>
                <c:pt idx="76">
                  <c:v>2.524451970119114E-2</c:v>
                </c:pt>
                <c:pt idx="77">
                  <c:v>4.5216155794356241E-3</c:v>
                </c:pt>
                <c:pt idx="78">
                  <c:v>1.7642523790550653E-2</c:v>
                </c:pt>
                <c:pt idx="79">
                  <c:v>7.2017572318941965E-5</c:v>
                </c:pt>
                <c:pt idx="80">
                  <c:v>-2.3596356136780785E-3</c:v>
                </c:pt>
                <c:pt idx="81">
                  <c:v>-1.0641381065242726E-2</c:v>
                </c:pt>
                <c:pt idx="82">
                  <c:v>5.2382927016290503E-4</c:v>
                </c:pt>
                <c:pt idx="83">
                  <c:v>-1.3749866207868553E-2</c:v>
                </c:pt>
                <c:pt idx="84">
                  <c:v>7.1388215448796302E-3</c:v>
                </c:pt>
                <c:pt idx="85">
                  <c:v>4.9192157909506403E-3</c:v>
                </c:pt>
                <c:pt idx="86">
                  <c:v>-7.4916203351099719E-3</c:v>
                </c:pt>
                <c:pt idx="87">
                  <c:v>-4.9361288649518746E-3</c:v>
                </c:pt>
                <c:pt idx="88">
                  <c:v>9.3485829962536536E-3</c:v>
                </c:pt>
                <c:pt idx="89">
                  <c:v>9.9480886292829199E-3</c:v>
                </c:pt>
                <c:pt idx="90">
                  <c:v>-7.8721014574631952E-3</c:v>
                </c:pt>
                <c:pt idx="91">
                  <c:v>-2.5756657223554988E-3</c:v>
                </c:pt>
                <c:pt idx="92">
                  <c:v>-2.2522988905343863E-2</c:v>
                </c:pt>
                <c:pt idx="93">
                  <c:v>-1.8338157648510305E-2</c:v>
                </c:pt>
                <c:pt idx="94">
                  <c:v>-6.0045133935631309E-2</c:v>
                </c:pt>
                <c:pt idx="95">
                  <c:v>3.2548195815906886E-2</c:v>
                </c:pt>
                <c:pt idx="96">
                  <c:v>2.826026515219442E-2</c:v>
                </c:pt>
                <c:pt idx="97">
                  <c:v>-9.856898019463543E-3</c:v>
                </c:pt>
                <c:pt idx="98">
                  <c:v>4.9405937653874653E-3</c:v>
                </c:pt>
                <c:pt idx="99">
                  <c:v>-3.2677029495695813E-3</c:v>
                </c:pt>
                <c:pt idx="100">
                  <c:v>3.2734322955296435E-2</c:v>
                </c:pt>
                <c:pt idx="101">
                  <c:v>-1.1196572218317094E-2</c:v>
                </c:pt>
                <c:pt idx="102">
                  <c:v>2.6863453512838776E-3</c:v>
                </c:pt>
                <c:pt idx="103">
                  <c:v>-8.5626176579179491E-3</c:v>
                </c:pt>
                <c:pt idx="104">
                  <c:v>1.0833199608955815E-2</c:v>
                </c:pt>
                <c:pt idx="105">
                  <c:v>-1.5069558541687723E-2</c:v>
                </c:pt>
                <c:pt idx="106">
                  <c:v>-2.1801456902615451E-2</c:v>
                </c:pt>
                <c:pt idx="107">
                  <c:v>-3.9155066362601939E-3</c:v>
                </c:pt>
                <c:pt idx="108">
                  <c:v>1.6227222585557741E-2</c:v>
                </c:pt>
                <c:pt idx="109">
                  <c:v>-5.9227280386966261E-3</c:v>
                </c:pt>
                <c:pt idx="110">
                  <c:v>-8.4829035891464382E-3</c:v>
                </c:pt>
                <c:pt idx="111">
                  <c:v>-2.0815078978586928E-2</c:v>
                </c:pt>
                <c:pt idx="112">
                  <c:v>1.7744100129325941E-2</c:v>
                </c:pt>
                <c:pt idx="113">
                  <c:v>9.2973940796748436E-3</c:v>
                </c:pt>
                <c:pt idx="114">
                  <c:v>2.1857120028318782E-2</c:v>
                </c:pt>
                <c:pt idx="115">
                  <c:v>9.375068665456102E-3</c:v>
                </c:pt>
                <c:pt idx="116">
                  <c:v>-1.2519725344927709E-2</c:v>
                </c:pt>
                <c:pt idx="117">
                  <c:v>-7.3414286700458986E-3</c:v>
                </c:pt>
                <c:pt idx="118">
                  <c:v>-2.1279493308746799E-2</c:v>
                </c:pt>
                <c:pt idx="119">
                  <c:v>-4.4378507621869456E-3</c:v>
                </c:pt>
                <c:pt idx="120">
                  <c:v>-1.9362093812436781E-2</c:v>
                </c:pt>
                <c:pt idx="121">
                  <c:v>1.8169138535357589E-2</c:v>
                </c:pt>
                <c:pt idx="122">
                  <c:v>-1.2609092564567638E-2</c:v>
                </c:pt>
                <c:pt idx="123">
                  <c:v>-2.5366560200359863E-3</c:v>
                </c:pt>
                <c:pt idx="124">
                  <c:v>3.1733050741467518E-2</c:v>
                </c:pt>
                <c:pt idx="125">
                  <c:v>-1.3014194341366358E-3</c:v>
                </c:pt>
                <c:pt idx="126">
                  <c:v>1.9663212245616214E-2</c:v>
                </c:pt>
                <c:pt idx="127">
                  <c:v>1.9446490728459349E-2</c:v>
                </c:pt>
                <c:pt idx="128">
                  <c:v>-6.5401657283796558E-3</c:v>
                </c:pt>
                <c:pt idx="129">
                  <c:v>-6.69296663160566E-3</c:v>
                </c:pt>
                <c:pt idx="130">
                  <c:v>9.2312549569622277E-3</c:v>
                </c:pt>
                <c:pt idx="131">
                  <c:v>-6.6075254974781606E-3</c:v>
                </c:pt>
                <c:pt idx="132">
                  <c:v>-3.234408120834515E-3</c:v>
                </c:pt>
                <c:pt idx="133">
                  <c:v>-7.5440857977392625E-3</c:v>
                </c:pt>
                <c:pt idx="134">
                  <c:v>1.6080252092327649E-2</c:v>
                </c:pt>
                <c:pt idx="135">
                  <c:v>7.4830444515235441E-4</c:v>
                </c:pt>
                <c:pt idx="136">
                  <c:v>5.5539310083420803E-3</c:v>
                </c:pt>
                <c:pt idx="137">
                  <c:v>-9.6970374458877732E-3</c:v>
                </c:pt>
                <c:pt idx="138">
                  <c:v>1.4601372459060409E-2</c:v>
                </c:pt>
                <c:pt idx="139">
                  <c:v>-6.7860960298223019E-3</c:v>
                </c:pt>
                <c:pt idx="140">
                  <c:v>2.1522268280392536E-3</c:v>
                </c:pt>
                <c:pt idx="141">
                  <c:v>-1.8388201432297722E-2</c:v>
                </c:pt>
                <c:pt idx="142">
                  <c:v>-7.3955120977688598E-3</c:v>
                </c:pt>
                <c:pt idx="143">
                  <c:v>9.5485727852602491E-3</c:v>
                </c:pt>
                <c:pt idx="144">
                  <c:v>-3.2761414916503036E-3</c:v>
                </c:pt>
                <c:pt idx="145">
                  <c:v>2.9393867730427765E-3</c:v>
                </c:pt>
                <c:pt idx="146">
                  <c:v>-8.580721637060992E-3</c:v>
                </c:pt>
                <c:pt idx="147">
                  <c:v>8.4294887449935813E-3</c:v>
                </c:pt>
                <c:pt idx="148">
                  <c:v>1.0218477910976149E-2</c:v>
                </c:pt>
                <c:pt idx="149">
                  <c:v>-1.5989256086911149E-2</c:v>
                </c:pt>
                <c:pt idx="150">
                  <c:v>7.1928382039222593E-3</c:v>
                </c:pt>
                <c:pt idx="151">
                  <c:v>1.5145559424295928E-2</c:v>
                </c:pt>
                <c:pt idx="152">
                  <c:v>-2.2203277334347333E-3</c:v>
                </c:pt>
                <c:pt idx="153">
                  <c:v>3.5582652121410054E-3</c:v>
                </c:pt>
                <c:pt idx="154">
                  <c:v>8.0974280629702456E-3</c:v>
                </c:pt>
                <c:pt idx="155">
                  <c:v>1.9539882286054131E-3</c:v>
                </c:pt>
                <c:pt idx="156">
                  <c:v>9.408483745135688E-3</c:v>
                </c:pt>
                <c:pt idx="157">
                  <c:v>3.3769579227504955E-4</c:v>
                </c:pt>
                <c:pt idx="158">
                  <c:v>-1.1151059383673671E-2</c:v>
                </c:pt>
                <c:pt idx="159">
                  <c:v>-7.9175061582683632E-3</c:v>
                </c:pt>
                <c:pt idx="160">
                  <c:v>9.1418691240413002E-3</c:v>
                </c:pt>
                <c:pt idx="161">
                  <c:v>-1.0336947165775205E-2</c:v>
                </c:pt>
                <c:pt idx="162">
                  <c:v>-1.0799974560514352E-2</c:v>
                </c:pt>
                <c:pt idx="163">
                  <c:v>6.9281198321652993E-3</c:v>
                </c:pt>
                <c:pt idx="164">
                  <c:v>-1.5067472411811444E-2</c:v>
                </c:pt>
                <c:pt idx="165">
                  <c:v>-1.9296776535493582E-3</c:v>
                </c:pt>
                <c:pt idx="166">
                  <c:v>-2.0722049297008261E-2</c:v>
                </c:pt>
                <c:pt idx="167">
                  <c:v>7.6752916500556472E-3</c:v>
                </c:pt>
                <c:pt idx="168">
                  <c:v>5.0681024362557942E-3</c:v>
                </c:pt>
                <c:pt idx="169">
                  <c:v>4.1713015065348728E-4</c:v>
                </c:pt>
                <c:pt idx="170">
                  <c:v>9.5875889194240744E-3</c:v>
                </c:pt>
                <c:pt idx="171">
                  <c:v>7.113757023061682E-3</c:v>
                </c:pt>
                <c:pt idx="172">
                  <c:v>1.1141248729388365E-2</c:v>
                </c:pt>
                <c:pt idx="173">
                  <c:v>2.3496695617155937E-3</c:v>
                </c:pt>
                <c:pt idx="174">
                  <c:v>-6.7193139700430365E-3</c:v>
                </c:pt>
                <c:pt idx="175">
                  <c:v>-8.6052243861153895E-3</c:v>
                </c:pt>
                <c:pt idx="176">
                  <c:v>7.9056648084282304E-3</c:v>
                </c:pt>
                <c:pt idx="177">
                  <c:v>1.3309233375264568E-2</c:v>
                </c:pt>
                <c:pt idx="178">
                  <c:v>-4.7916919359584122E-3</c:v>
                </c:pt>
                <c:pt idx="179">
                  <c:v>-3.0901288977391401E-3</c:v>
                </c:pt>
                <c:pt idx="180">
                  <c:v>1.0900938613173178E-2</c:v>
                </c:pt>
                <c:pt idx="181">
                  <c:v>-2.9118532919629662E-3</c:v>
                </c:pt>
                <c:pt idx="182">
                  <c:v>5.188564729230679E-3</c:v>
                </c:pt>
                <c:pt idx="183">
                  <c:v>-9.0071763256075951E-4</c:v>
                </c:pt>
                <c:pt idx="184">
                  <c:v>5.2195451544074381E-3</c:v>
                </c:pt>
                <c:pt idx="185">
                  <c:v>1.5526098902997343E-3</c:v>
                </c:pt>
                <c:pt idx="186">
                  <c:v>-1.2339292255436631E-3</c:v>
                </c:pt>
                <c:pt idx="187">
                  <c:v>5.0587089014771363E-3</c:v>
                </c:pt>
                <c:pt idx="188">
                  <c:v>-2.8109134790511624E-3</c:v>
                </c:pt>
                <c:pt idx="189">
                  <c:v>-4.8133991480752399E-3</c:v>
                </c:pt>
                <c:pt idx="190">
                  <c:v>9.9925672624812997E-3</c:v>
                </c:pt>
                <c:pt idx="191">
                  <c:v>2.0339324756023154E-3</c:v>
                </c:pt>
                <c:pt idx="192">
                  <c:v>-9.0427817018565709E-3</c:v>
                </c:pt>
                <c:pt idx="193">
                  <c:v>-9.8889557692763558E-3</c:v>
                </c:pt>
                <c:pt idx="194">
                  <c:v>6.8519949124984467E-3</c:v>
                </c:pt>
                <c:pt idx="195">
                  <c:v>-5.3453402372651377E-3</c:v>
                </c:pt>
                <c:pt idx="196">
                  <c:v>-3.5123504484163839E-3</c:v>
                </c:pt>
                <c:pt idx="197">
                  <c:v>-4.8935730806359563E-3</c:v>
                </c:pt>
                <c:pt idx="198">
                  <c:v>1.9683851446321956E-3</c:v>
                </c:pt>
                <c:pt idx="199">
                  <c:v>-2.7244114525558855E-3</c:v>
                </c:pt>
                <c:pt idx="200">
                  <c:v>-1.0221762205412184E-2</c:v>
                </c:pt>
                <c:pt idx="201">
                  <c:v>-1.4637826988615977E-2</c:v>
                </c:pt>
                <c:pt idx="202">
                  <c:v>1.0597776512945854E-2</c:v>
                </c:pt>
                <c:pt idx="203">
                  <c:v>-5.8806726128389723E-3</c:v>
                </c:pt>
                <c:pt idx="204">
                  <c:v>-1.5790983115047408E-3</c:v>
                </c:pt>
                <c:pt idx="205">
                  <c:v>-2.2776134850355269E-4</c:v>
                </c:pt>
                <c:pt idx="206">
                  <c:v>-6.7111324520519183E-3</c:v>
                </c:pt>
                <c:pt idx="207">
                  <c:v>-8.2477859533797333E-3</c:v>
                </c:pt>
                <c:pt idx="208">
                  <c:v>-4.4852792487826777E-4</c:v>
                </c:pt>
                <c:pt idx="209">
                  <c:v>2.1991554793635532E-2</c:v>
                </c:pt>
                <c:pt idx="210">
                  <c:v>-1.50479556368712E-2</c:v>
                </c:pt>
                <c:pt idx="211">
                  <c:v>-1.9493584583819165E-4</c:v>
                </c:pt>
                <c:pt idx="212">
                  <c:v>-6.825774312250607E-3</c:v>
                </c:pt>
                <c:pt idx="213">
                  <c:v>5.4950186857191888E-3</c:v>
                </c:pt>
                <c:pt idx="214">
                  <c:v>1.3655683861076627E-3</c:v>
                </c:pt>
                <c:pt idx="215">
                  <c:v>-1.9183302031864139E-2</c:v>
                </c:pt>
                <c:pt idx="216">
                  <c:v>-4.9519492729607761E-3</c:v>
                </c:pt>
                <c:pt idx="217">
                  <c:v>-1.0763625546913912E-2</c:v>
                </c:pt>
                <c:pt idx="218">
                  <c:v>-1.6303543621838983E-2</c:v>
                </c:pt>
                <c:pt idx="219">
                  <c:v>-2.5840502200064154E-2</c:v>
                </c:pt>
                <c:pt idx="220">
                  <c:v>3.2836397475617896E-2</c:v>
                </c:pt>
                <c:pt idx="221">
                  <c:v>3.2741679358544028E-4</c:v>
                </c:pt>
                <c:pt idx="222">
                  <c:v>-1.8094959305505098E-2</c:v>
                </c:pt>
                <c:pt idx="223">
                  <c:v>-5.8244657805651776E-3</c:v>
                </c:pt>
                <c:pt idx="224">
                  <c:v>3.4153358465216138E-2</c:v>
                </c:pt>
                <c:pt idx="225">
                  <c:v>5.865708980616796E-3</c:v>
                </c:pt>
                <c:pt idx="226">
                  <c:v>-8.2357284859591398E-4</c:v>
                </c:pt>
                <c:pt idx="227">
                  <c:v>1.682230676141244E-3</c:v>
                </c:pt>
                <c:pt idx="228">
                  <c:v>-2.405446359399897E-2</c:v>
                </c:pt>
                <c:pt idx="229">
                  <c:v>-3.370778315310521E-4</c:v>
                </c:pt>
                <c:pt idx="230">
                  <c:v>1.1035016971345828E-2</c:v>
                </c:pt>
                <c:pt idx="231">
                  <c:v>1.3735530390521463E-2</c:v>
                </c:pt>
                <c:pt idx="232">
                  <c:v>2.1740140393392629E-2</c:v>
                </c:pt>
                <c:pt idx="233">
                  <c:v>-5.739118123332985E-3</c:v>
                </c:pt>
                <c:pt idx="234">
                  <c:v>4.9832707685064526E-3</c:v>
                </c:pt>
                <c:pt idx="235">
                  <c:v>-1.1418525168759629E-3</c:v>
                </c:pt>
                <c:pt idx="236">
                  <c:v>3.8476653692405996E-3</c:v>
                </c:pt>
                <c:pt idx="237">
                  <c:v>-2.2345900667700635E-4</c:v>
                </c:pt>
                <c:pt idx="238">
                  <c:v>-1.5902346622533696E-2</c:v>
                </c:pt>
                <c:pt idx="239">
                  <c:v>-6.5067040505223973E-3</c:v>
                </c:pt>
                <c:pt idx="240">
                  <c:v>-2.4700111868566067E-2</c:v>
                </c:pt>
                <c:pt idx="241">
                  <c:v>-1.0834629254041595E-2</c:v>
                </c:pt>
                <c:pt idx="242">
                  <c:v>2.3181408240187305E-2</c:v>
                </c:pt>
                <c:pt idx="243">
                  <c:v>4.9481484129744492E-3</c:v>
                </c:pt>
                <c:pt idx="244">
                  <c:v>-1.2664308892126103E-2</c:v>
                </c:pt>
                <c:pt idx="245">
                  <c:v>-3.3576183716633439E-3</c:v>
                </c:pt>
                <c:pt idx="246">
                  <c:v>-1.852219100721153E-2</c:v>
                </c:pt>
                <c:pt idx="247">
                  <c:v>3.516771469516E-3</c:v>
                </c:pt>
                <c:pt idx="248">
                  <c:v>-1.8721681317296852E-2</c:v>
                </c:pt>
                <c:pt idx="249">
                  <c:v>1.457161883685624E-2</c:v>
                </c:pt>
                <c:pt idx="250">
                  <c:v>5.3517004128307731E-3</c:v>
                </c:pt>
                <c:pt idx="251">
                  <c:v>-9.5939001680283922E-3</c:v>
                </c:pt>
                <c:pt idx="252">
                  <c:v>4.3614381202828206E-3</c:v>
                </c:pt>
                <c:pt idx="253">
                  <c:v>-2.0310234142105789E-2</c:v>
                </c:pt>
                <c:pt idx="254">
                  <c:v>2.1291318545326105E-4</c:v>
                </c:pt>
                <c:pt idx="255">
                  <c:v>7.3782623938213002E-3</c:v>
                </c:pt>
                <c:pt idx="256">
                  <c:v>3.8183286714022199E-2</c:v>
                </c:pt>
                <c:pt idx="257">
                  <c:v>-1.8387614834436079E-2</c:v>
                </c:pt>
                <c:pt idx="258">
                  <c:v>-5.8701249448379709E-3</c:v>
                </c:pt>
                <c:pt idx="259">
                  <c:v>1.9415080038481004E-2</c:v>
                </c:pt>
                <c:pt idx="260">
                  <c:v>7.4979715587066521E-3</c:v>
                </c:pt>
                <c:pt idx="261">
                  <c:v>-6.5567332136534174E-3</c:v>
                </c:pt>
                <c:pt idx="262">
                  <c:v>-8.1943362109598225E-3</c:v>
                </c:pt>
                <c:pt idx="263">
                  <c:v>-1.4113943693526846E-2</c:v>
                </c:pt>
                <c:pt idx="264">
                  <c:v>-2.1696389831127021E-2</c:v>
                </c:pt>
                <c:pt idx="265">
                  <c:v>8.0383295108697461E-3</c:v>
                </c:pt>
                <c:pt idx="266">
                  <c:v>-1.3042637538261572E-2</c:v>
                </c:pt>
                <c:pt idx="267">
                  <c:v>-3.1796137769984203E-2</c:v>
                </c:pt>
                <c:pt idx="268">
                  <c:v>7.9698012022075288E-3</c:v>
                </c:pt>
                <c:pt idx="269">
                  <c:v>2.4094376622223673E-2</c:v>
                </c:pt>
                <c:pt idx="270">
                  <c:v>7.0503966023937586E-3</c:v>
                </c:pt>
                <c:pt idx="271">
                  <c:v>1.0385440398915549E-2</c:v>
                </c:pt>
                <c:pt idx="272">
                  <c:v>3.9802691537967677E-3</c:v>
                </c:pt>
                <c:pt idx="273">
                  <c:v>-1.0503016121381319E-2</c:v>
                </c:pt>
                <c:pt idx="274">
                  <c:v>-2.8432327551428264E-2</c:v>
                </c:pt>
                <c:pt idx="275">
                  <c:v>4.8884041946942638E-2</c:v>
                </c:pt>
                <c:pt idx="276">
                  <c:v>-1.0608477272110929E-2</c:v>
                </c:pt>
                <c:pt idx="277">
                  <c:v>-2.659284489659736E-2</c:v>
                </c:pt>
                <c:pt idx="278">
                  <c:v>-1.9196601390459745E-3</c:v>
                </c:pt>
                <c:pt idx="279">
                  <c:v>3.804892407771464E-3</c:v>
                </c:pt>
                <c:pt idx="280">
                  <c:v>9.5407503172868311E-3</c:v>
                </c:pt>
                <c:pt idx="281">
                  <c:v>1.0264891710378438E-2</c:v>
                </c:pt>
                <c:pt idx="282">
                  <c:v>-6.2524538659609425E-3</c:v>
                </c:pt>
                <c:pt idx="283">
                  <c:v>6.1243197621403131E-3</c:v>
                </c:pt>
                <c:pt idx="284">
                  <c:v>2.1233988370804768E-3</c:v>
                </c:pt>
                <c:pt idx="285">
                  <c:v>1.3819390477252412E-2</c:v>
                </c:pt>
                <c:pt idx="286">
                  <c:v>-4.0364149342839196E-3</c:v>
                </c:pt>
                <c:pt idx="287">
                  <c:v>2.6811248969000001E-4</c:v>
                </c:pt>
                <c:pt idx="288">
                  <c:v>1.2947319545910756E-2</c:v>
                </c:pt>
                <c:pt idx="289">
                  <c:v>2.8627024357880432E-3</c:v>
                </c:pt>
                <c:pt idx="290">
                  <c:v>-4.9893373053657136E-3</c:v>
                </c:pt>
                <c:pt idx="291">
                  <c:v>-1.8875859995004475E-3</c:v>
                </c:pt>
                <c:pt idx="292">
                  <c:v>6.7816318044293892E-3</c:v>
                </c:pt>
                <c:pt idx="293">
                  <c:v>6.9834828537428117E-3</c:v>
                </c:pt>
                <c:pt idx="294">
                  <c:v>-5.6355861739781901E-3</c:v>
                </c:pt>
                <c:pt idx="295">
                  <c:v>5.4463025391673792E-3</c:v>
                </c:pt>
                <c:pt idx="296">
                  <c:v>-1.7628461532088753E-2</c:v>
                </c:pt>
                <c:pt idx="297">
                  <c:v>3.5801767671857195E-3</c:v>
                </c:pt>
                <c:pt idx="298">
                  <c:v>-1.5148327159572937E-3</c:v>
                </c:pt>
                <c:pt idx="299">
                  <c:v>-8.4436942263544663E-3</c:v>
                </c:pt>
                <c:pt idx="300">
                  <c:v>-6.254181722252429E-3</c:v>
                </c:pt>
                <c:pt idx="301">
                  <c:v>-1.3425251408581335E-2</c:v>
                </c:pt>
                <c:pt idx="302">
                  <c:v>1.1757858313737482E-2</c:v>
                </c:pt>
                <c:pt idx="303">
                  <c:v>-8.6897655654364792E-3</c:v>
                </c:pt>
                <c:pt idx="304">
                  <c:v>-2.1861914336732263E-3</c:v>
                </c:pt>
                <c:pt idx="305">
                  <c:v>8.0907753663812948E-3</c:v>
                </c:pt>
                <c:pt idx="306">
                  <c:v>-1.9086320634772405E-2</c:v>
                </c:pt>
                <c:pt idx="307">
                  <c:v>-1.750888566678116E-2</c:v>
                </c:pt>
                <c:pt idx="308">
                  <c:v>-1.868092095978631E-2</c:v>
                </c:pt>
                <c:pt idx="309">
                  <c:v>-1.9536785197305554E-3</c:v>
                </c:pt>
                <c:pt idx="310">
                  <c:v>-5.5709558651842886E-3</c:v>
                </c:pt>
                <c:pt idx="311">
                  <c:v>1.7338738174571561E-2</c:v>
                </c:pt>
                <c:pt idx="312">
                  <c:v>-7.6893302892232628E-3</c:v>
                </c:pt>
                <c:pt idx="313">
                  <c:v>-1.4412471037762728E-2</c:v>
                </c:pt>
                <c:pt idx="314">
                  <c:v>1.0398321084283263E-3</c:v>
                </c:pt>
                <c:pt idx="315">
                  <c:v>-5.6960415134154176E-3</c:v>
                </c:pt>
                <c:pt idx="316">
                  <c:v>5.8410484417784634E-3</c:v>
                </c:pt>
                <c:pt idx="317">
                  <c:v>9.9311094714618839E-3</c:v>
                </c:pt>
                <c:pt idx="318">
                  <c:v>6.4316572293915486E-3</c:v>
                </c:pt>
                <c:pt idx="319">
                  <c:v>2.2559703705987118E-3</c:v>
                </c:pt>
                <c:pt idx="320">
                  <c:v>-2.5075768674221666E-2</c:v>
                </c:pt>
                <c:pt idx="321">
                  <c:v>-4.4140776277516995E-2</c:v>
                </c:pt>
                <c:pt idx="322">
                  <c:v>1.4719630562726694E-2</c:v>
                </c:pt>
                <c:pt idx="323">
                  <c:v>-2.6181831074086895E-2</c:v>
                </c:pt>
                <c:pt idx="324">
                  <c:v>5.85404210825082E-3</c:v>
                </c:pt>
                <c:pt idx="325">
                  <c:v>-1.9819158330256742E-2</c:v>
                </c:pt>
                <c:pt idx="326">
                  <c:v>1.7473111194933649E-2</c:v>
                </c:pt>
                <c:pt idx="327">
                  <c:v>-2.4371945874130895E-2</c:v>
                </c:pt>
                <c:pt idx="328">
                  <c:v>-1.8086294593338919E-2</c:v>
                </c:pt>
                <c:pt idx="329">
                  <c:v>-4.0719431899278102E-3</c:v>
                </c:pt>
                <c:pt idx="330">
                  <c:v>1.9713495169322987E-2</c:v>
                </c:pt>
                <c:pt idx="331">
                  <c:v>1.1219212823608661E-2</c:v>
                </c:pt>
                <c:pt idx="332">
                  <c:v>2.5253391366211544E-2</c:v>
                </c:pt>
                <c:pt idx="333">
                  <c:v>-2.4733005227962412E-2</c:v>
                </c:pt>
                <c:pt idx="334">
                  <c:v>-4.640984499430254E-3</c:v>
                </c:pt>
                <c:pt idx="335">
                  <c:v>1.0726704477443921E-2</c:v>
                </c:pt>
                <c:pt idx="336">
                  <c:v>-1.2540273606755872E-2</c:v>
                </c:pt>
                <c:pt idx="337">
                  <c:v>-3.4998443979645105E-2</c:v>
                </c:pt>
                <c:pt idx="338">
                  <c:v>-2.9053606654262619E-3</c:v>
                </c:pt>
                <c:pt idx="339">
                  <c:v>4.2752963804758709E-2</c:v>
                </c:pt>
                <c:pt idx="340">
                  <c:v>-2.0186046863075076E-2</c:v>
                </c:pt>
                <c:pt idx="341">
                  <c:v>8.0847034829942665E-3</c:v>
                </c:pt>
                <c:pt idx="342">
                  <c:v>2.6706184367207418E-2</c:v>
                </c:pt>
                <c:pt idx="343">
                  <c:v>-2.1334301040078266E-3</c:v>
                </c:pt>
                <c:pt idx="344">
                  <c:v>1.4991406116504373E-2</c:v>
                </c:pt>
                <c:pt idx="345">
                  <c:v>-3.2329347126980996E-3</c:v>
                </c:pt>
                <c:pt idx="346">
                  <c:v>1.0229944705911962E-2</c:v>
                </c:pt>
                <c:pt idx="347">
                  <c:v>3.8153246657251817E-2</c:v>
                </c:pt>
                <c:pt idx="348">
                  <c:v>1.2464796095777778E-2</c:v>
                </c:pt>
                <c:pt idx="349">
                  <c:v>-8.579480423603611E-3</c:v>
                </c:pt>
                <c:pt idx="350">
                  <c:v>-1.5093463801464277E-2</c:v>
                </c:pt>
                <c:pt idx="351">
                  <c:v>-1.2236011370614273E-2</c:v>
                </c:pt>
                <c:pt idx="352">
                  <c:v>1.5815145356776507E-2</c:v>
                </c:pt>
                <c:pt idx="353">
                  <c:v>4.6848380836739508E-3</c:v>
                </c:pt>
                <c:pt idx="354">
                  <c:v>1.4898348784713774E-2</c:v>
                </c:pt>
                <c:pt idx="355">
                  <c:v>-2.8691213722997493E-3</c:v>
                </c:pt>
                <c:pt idx="356">
                  <c:v>1.3498356707491575E-2</c:v>
                </c:pt>
                <c:pt idx="357">
                  <c:v>7.8141345086766244E-4</c:v>
                </c:pt>
                <c:pt idx="358">
                  <c:v>-1.4984322556561265E-2</c:v>
                </c:pt>
                <c:pt idx="359">
                  <c:v>1.4337134644277622E-2</c:v>
                </c:pt>
                <c:pt idx="360">
                  <c:v>-2.4504778834605304E-3</c:v>
                </c:pt>
                <c:pt idx="361">
                  <c:v>-1.829913649173398E-3</c:v>
                </c:pt>
                <c:pt idx="362">
                  <c:v>-4.4978897639732082E-3</c:v>
                </c:pt>
                <c:pt idx="363">
                  <c:v>-2.8677033079511802E-4</c:v>
                </c:pt>
                <c:pt idx="364">
                  <c:v>-7.6054508190734329E-3</c:v>
                </c:pt>
                <c:pt idx="365">
                  <c:v>2.6056400761526469E-3</c:v>
                </c:pt>
                <c:pt idx="366">
                  <c:v>4.1627308114831099E-4</c:v>
                </c:pt>
                <c:pt idx="367">
                  <c:v>2.8055485283507087E-2</c:v>
                </c:pt>
                <c:pt idx="368">
                  <c:v>2.7200539020717841E-3</c:v>
                </c:pt>
                <c:pt idx="369">
                  <c:v>2.6894550110181429E-3</c:v>
                </c:pt>
                <c:pt idx="370">
                  <c:v>1.6024667323379045E-2</c:v>
                </c:pt>
                <c:pt idx="371">
                  <c:v>-2.6313697153776505E-3</c:v>
                </c:pt>
                <c:pt idx="372">
                  <c:v>-1.5648229772575965E-2</c:v>
                </c:pt>
                <c:pt idx="373">
                  <c:v>3.1910553679439595E-3</c:v>
                </c:pt>
                <c:pt idx="374">
                  <c:v>-1.1886288068737762E-2</c:v>
                </c:pt>
                <c:pt idx="375">
                  <c:v>-7.8246308195957515E-3</c:v>
                </c:pt>
                <c:pt idx="376">
                  <c:v>-1.5779278987004083E-2</c:v>
                </c:pt>
                <c:pt idx="377">
                  <c:v>6.1823752170786488E-3</c:v>
                </c:pt>
                <c:pt idx="378">
                  <c:v>3.8545799943738991E-3</c:v>
                </c:pt>
                <c:pt idx="379">
                  <c:v>5.0953911602089671E-3</c:v>
                </c:pt>
                <c:pt idx="380">
                  <c:v>1.2906541385016989E-2</c:v>
                </c:pt>
                <c:pt idx="381">
                  <c:v>-1.0604735974787274E-2</c:v>
                </c:pt>
                <c:pt idx="382">
                  <c:v>5.4417309068140263E-3</c:v>
                </c:pt>
                <c:pt idx="383">
                  <c:v>-9.4417520193780732E-3</c:v>
                </c:pt>
                <c:pt idx="384">
                  <c:v>-8.3911024827287711E-3</c:v>
                </c:pt>
                <c:pt idx="385">
                  <c:v>1.1632355190174235E-3</c:v>
                </c:pt>
                <c:pt idx="386">
                  <c:v>-1.1411763715655018E-2</c:v>
                </c:pt>
                <c:pt idx="387">
                  <c:v>-1.7656574756341942E-2</c:v>
                </c:pt>
                <c:pt idx="388">
                  <c:v>-4.5271066501336617E-3</c:v>
                </c:pt>
                <c:pt idx="389">
                  <c:v>-4.8951926016425444E-3</c:v>
                </c:pt>
                <c:pt idx="390">
                  <c:v>3.4283245957017761E-3</c:v>
                </c:pt>
                <c:pt idx="391">
                  <c:v>8.6710017274856388E-3</c:v>
                </c:pt>
                <c:pt idx="392">
                  <c:v>1.1300106423151532E-2</c:v>
                </c:pt>
                <c:pt idx="393">
                  <c:v>-9.4949117111870901E-3</c:v>
                </c:pt>
                <c:pt idx="394">
                  <c:v>-5.5238586415939771E-3</c:v>
                </c:pt>
                <c:pt idx="395">
                  <c:v>-1.5110705194395595E-3</c:v>
                </c:pt>
                <c:pt idx="396">
                  <c:v>-4.6873219442102095E-3</c:v>
                </c:pt>
                <c:pt idx="397">
                  <c:v>1.2415689977843406E-2</c:v>
                </c:pt>
                <c:pt idx="398">
                  <c:v>-1.4853629219389309E-3</c:v>
                </c:pt>
                <c:pt idx="399">
                  <c:v>1.0028120281429824E-2</c:v>
                </c:pt>
                <c:pt idx="400">
                  <c:v>-1.8371869507042527E-3</c:v>
                </c:pt>
                <c:pt idx="401">
                  <c:v>-1.239781294422615E-2</c:v>
                </c:pt>
                <c:pt idx="402">
                  <c:v>-2.3778731235622238E-2</c:v>
                </c:pt>
                <c:pt idx="403">
                  <c:v>6.855390395796938E-3</c:v>
                </c:pt>
                <c:pt idx="404">
                  <c:v>-1.4502627835268027E-2</c:v>
                </c:pt>
                <c:pt idx="405">
                  <c:v>-1.1347759188676657E-3</c:v>
                </c:pt>
                <c:pt idx="406">
                  <c:v>2.3415017620112864E-2</c:v>
                </c:pt>
                <c:pt idx="407">
                  <c:v>6.2216041799607862E-3</c:v>
                </c:pt>
                <c:pt idx="408">
                  <c:v>-1.0942448925398474E-2</c:v>
                </c:pt>
                <c:pt idx="409">
                  <c:v>9.9219231014730062E-3</c:v>
                </c:pt>
                <c:pt idx="410">
                  <c:v>-5.5570607262494416E-3</c:v>
                </c:pt>
                <c:pt idx="411">
                  <c:v>6.034533095433536E-3</c:v>
                </c:pt>
                <c:pt idx="412">
                  <c:v>-3.4379452380088292E-3</c:v>
                </c:pt>
                <c:pt idx="413">
                  <c:v>-1.6504113351569351E-2</c:v>
                </c:pt>
                <c:pt idx="414">
                  <c:v>-1.6405467230525106E-2</c:v>
                </c:pt>
                <c:pt idx="415">
                  <c:v>1.5951975335219318E-2</c:v>
                </c:pt>
                <c:pt idx="416">
                  <c:v>1.0395260358389983E-2</c:v>
                </c:pt>
                <c:pt idx="417">
                  <c:v>2.3995859983154313E-3</c:v>
                </c:pt>
                <c:pt idx="418">
                  <c:v>-1.0786860991002832E-3</c:v>
                </c:pt>
                <c:pt idx="419">
                  <c:v>5.5552248835080463E-3</c:v>
                </c:pt>
                <c:pt idx="420">
                  <c:v>3.8728438789164764E-3</c:v>
                </c:pt>
                <c:pt idx="421">
                  <c:v>3.9562078621046349E-3</c:v>
                </c:pt>
                <c:pt idx="422">
                  <c:v>-5.2564697435392152E-3</c:v>
                </c:pt>
                <c:pt idx="423">
                  <c:v>-1.1487477400811763E-2</c:v>
                </c:pt>
                <c:pt idx="424">
                  <c:v>3.2600408101602064E-3</c:v>
                </c:pt>
                <c:pt idx="425">
                  <c:v>-1.7480019432350342E-2</c:v>
                </c:pt>
                <c:pt idx="426">
                  <c:v>-8.449656948946516E-5</c:v>
                </c:pt>
                <c:pt idx="427">
                  <c:v>5.670750243249055E-3</c:v>
                </c:pt>
                <c:pt idx="428">
                  <c:v>9.4900172987619647E-4</c:v>
                </c:pt>
                <c:pt idx="429">
                  <c:v>-3.8351280385507487E-3</c:v>
                </c:pt>
                <c:pt idx="430">
                  <c:v>-7.366562544212309E-3</c:v>
                </c:pt>
                <c:pt idx="431">
                  <c:v>3.0851665371600823E-3</c:v>
                </c:pt>
                <c:pt idx="432">
                  <c:v>-1.6803389010621714E-2</c:v>
                </c:pt>
                <c:pt idx="433">
                  <c:v>8.0913108901843975E-3</c:v>
                </c:pt>
                <c:pt idx="434">
                  <c:v>-1.2153009363579151E-2</c:v>
                </c:pt>
                <c:pt idx="435">
                  <c:v>6.932003974315531E-3</c:v>
                </c:pt>
                <c:pt idx="436">
                  <c:v>-2.7670379431929538E-3</c:v>
                </c:pt>
                <c:pt idx="437">
                  <c:v>1.9463593014102953E-2</c:v>
                </c:pt>
                <c:pt idx="438">
                  <c:v>-4.8389783697115087E-3</c:v>
                </c:pt>
                <c:pt idx="439">
                  <c:v>-1.5123839994749332E-2</c:v>
                </c:pt>
                <c:pt idx="440">
                  <c:v>-1.1211898910571217E-2</c:v>
                </c:pt>
                <c:pt idx="441">
                  <c:v>-1.7150126835033971E-2</c:v>
                </c:pt>
                <c:pt idx="442">
                  <c:v>4.021909328877177E-3</c:v>
                </c:pt>
                <c:pt idx="443">
                  <c:v>-5.6474243951929457E-4</c:v>
                </c:pt>
                <c:pt idx="444">
                  <c:v>-1.0597524703777248E-3</c:v>
                </c:pt>
                <c:pt idx="445">
                  <c:v>-2.2644770052835925E-2</c:v>
                </c:pt>
                <c:pt idx="446">
                  <c:v>-1.8812878647293505E-2</c:v>
                </c:pt>
                <c:pt idx="447">
                  <c:v>6.2066378685519275E-3</c:v>
                </c:pt>
                <c:pt idx="448">
                  <c:v>-5.0467939676552456E-2</c:v>
                </c:pt>
                <c:pt idx="449">
                  <c:v>-5.821856550759846E-3</c:v>
                </c:pt>
                <c:pt idx="450">
                  <c:v>-1.6243694852658891E-2</c:v>
                </c:pt>
                <c:pt idx="451">
                  <c:v>-3.1552521476721843E-2</c:v>
                </c:pt>
                <c:pt idx="452">
                  <c:v>-1.9217753575672465E-2</c:v>
                </c:pt>
                <c:pt idx="453">
                  <c:v>3.8242567945250688E-2</c:v>
                </c:pt>
                <c:pt idx="454">
                  <c:v>8.7512712973218179E-3</c:v>
                </c:pt>
                <c:pt idx="455">
                  <c:v>-5.1799988059720156E-3</c:v>
                </c:pt>
                <c:pt idx="456">
                  <c:v>1.1423617922698436E-2</c:v>
                </c:pt>
                <c:pt idx="457">
                  <c:v>2.1685198267551335E-2</c:v>
                </c:pt>
                <c:pt idx="458">
                  <c:v>-2.2986415441742718E-3</c:v>
                </c:pt>
                <c:pt idx="459">
                  <c:v>1.2230519750685145E-2</c:v>
                </c:pt>
                <c:pt idx="460">
                  <c:v>1.9731193282573292E-2</c:v>
                </c:pt>
                <c:pt idx="461">
                  <c:v>-2.474428292614613E-3</c:v>
                </c:pt>
                <c:pt idx="462">
                  <c:v>1.6347428454071792E-3</c:v>
                </c:pt>
                <c:pt idx="463">
                  <c:v>-8.3793874923556982E-3</c:v>
                </c:pt>
                <c:pt idx="464">
                  <c:v>-5.3699891689136126E-3</c:v>
                </c:pt>
                <c:pt idx="465">
                  <c:v>2.2679127455719015E-2</c:v>
                </c:pt>
                <c:pt idx="466">
                  <c:v>1.5093794691408768E-2</c:v>
                </c:pt>
                <c:pt idx="467">
                  <c:v>-5.2807694849013164E-3</c:v>
                </c:pt>
                <c:pt idx="468">
                  <c:v>-1.5309656781275188E-3</c:v>
                </c:pt>
                <c:pt idx="469">
                  <c:v>6.9119643234201895E-3</c:v>
                </c:pt>
                <c:pt idx="470">
                  <c:v>-1.8808351629818261E-2</c:v>
                </c:pt>
                <c:pt idx="471">
                  <c:v>-7.9042216061602118E-3</c:v>
                </c:pt>
                <c:pt idx="472">
                  <c:v>4.5469689794281577E-3</c:v>
                </c:pt>
                <c:pt idx="473">
                  <c:v>1.5180241397397914E-2</c:v>
                </c:pt>
                <c:pt idx="474">
                  <c:v>-4.7087474572618691E-3</c:v>
                </c:pt>
                <c:pt idx="475">
                  <c:v>3.8710034677259467E-4</c:v>
                </c:pt>
                <c:pt idx="476">
                  <c:v>1.3627692836578435E-2</c:v>
                </c:pt>
                <c:pt idx="477">
                  <c:v>4.1003368556313639E-3</c:v>
                </c:pt>
                <c:pt idx="478">
                  <c:v>-2.4106604588960027E-2</c:v>
                </c:pt>
                <c:pt idx="479">
                  <c:v>-1.7314951616474842E-2</c:v>
                </c:pt>
                <c:pt idx="480">
                  <c:v>-9.4358761447863757E-6</c:v>
                </c:pt>
                <c:pt idx="481">
                  <c:v>2.2688810271838798E-2</c:v>
                </c:pt>
                <c:pt idx="482">
                  <c:v>2.8554341696879078E-3</c:v>
                </c:pt>
                <c:pt idx="483">
                  <c:v>1.4283086964313758E-2</c:v>
                </c:pt>
                <c:pt idx="484">
                  <c:v>1.4421638976673718E-2</c:v>
                </c:pt>
                <c:pt idx="485">
                  <c:v>-2.7386733664935925E-3</c:v>
                </c:pt>
                <c:pt idx="486">
                  <c:v>2.4526270607977659E-3</c:v>
                </c:pt>
                <c:pt idx="487">
                  <c:v>1.5811692331009675E-3</c:v>
                </c:pt>
                <c:pt idx="488">
                  <c:v>-1.7689315980279677E-3</c:v>
                </c:pt>
                <c:pt idx="489">
                  <c:v>1.8393196899529059E-2</c:v>
                </c:pt>
                <c:pt idx="490">
                  <c:v>1.8594050000484458E-3</c:v>
                </c:pt>
                <c:pt idx="491">
                  <c:v>9.0214374727423012E-4</c:v>
                </c:pt>
                <c:pt idx="492">
                  <c:v>-3.1478966232634372E-3</c:v>
                </c:pt>
                <c:pt idx="493">
                  <c:v>1.0839906816188407E-2</c:v>
                </c:pt>
                <c:pt idx="494">
                  <c:v>-7.3243792202518252E-3</c:v>
                </c:pt>
                <c:pt idx="495">
                  <c:v>-4.9392781000970809E-3</c:v>
                </c:pt>
                <c:pt idx="496">
                  <c:v>1.1637951207990596E-2</c:v>
                </c:pt>
                <c:pt idx="497">
                  <c:v>6.1358392663144858E-3</c:v>
                </c:pt>
                <c:pt idx="498">
                  <c:v>-6.8663248977955827E-3</c:v>
                </c:pt>
                <c:pt idx="499">
                  <c:v>-1.8420025462016539E-2</c:v>
                </c:pt>
                <c:pt idx="500">
                  <c:v>1.0296645856261881E-2</c:v>
                </c:pt>
                <c:pt idx="501">
                  <c:v>-6.5799576870125183E-4</c:v>
                </c:pt>
                <c:pt idx="502">
                  <c:v>-8.416556613579625E-3</c:v>
                </c:pt>
                <c:pt idx="503">
                  <c:v>1.3100816027040562E-2</c:v>
                </c:pt>
                <c:pt idx="504">
                  <c:v>2.2072900113672193E-2</c:v>
                </c:pt>
                <c:pt idx="505">
                  <c:v>-2.7808099376053458E-3</c:v>
                </c:pt>
                <c:pt idx="506">
                  <c:v>-7.5599931753079644E-3</c:v>
                </c:pt>
                <c:pt idx="507">
                  <c:v>-1.5995189248503284E-2</c:v>
                </c:pt>
                <c:pt idx="508">
                  <c:v>-2.7847463190532606E-3</c:v>
                </c:pt>
                <c:pt idx="509">
                  <c:v>2.7266770332039523E-4</c:v>
                </c:pt>
                <c:pt idx="510">
                  <c:v>-1.5679817795427452E-2</c:v>
                </c:pt>
                <c:pt idx="511">
                  <c:v>3.3088544193820481E-3</c:v>
                </c:pt>
                <c:pt idx="512">
                  <c:v>9.984800222574565E-3</c:v>
                </c:pt>
                <c:pt idx="513">
                  <c:v>7.5177758689220229E-3</c:v>
                </c:pt>
                <c:pt idx="514">
                  <c:v>5.7928693540460945E-3</c:v>
                </c:pt>
                <c:pt idx="515">
                  <c:v>-8.4124034537646081E-3</c:v>
                </c:pt>
                <c:pt idx="516">
                  <c:v>4.3417055098423007E-3</c:v>
                </c:pt>
                <c:pt idx="517">
                  <c:v>-2.0964910058711593E-4</c:v>
                </c:pt>
                <c:pt idx="518">
                  <c:v>4.1150527550505933E-3</c:v>
                </c:pt>
                <c:pt idx="519">
                  <c:v>6.7288352735743731E-3</c:v>
                </c:pt>
                <c:pt idx="520">
                  <c:v>3.3561276459939189E-3</c:v>
                </c:pt>
                <c:pt idx="521">
                  <c:v>-1.1207947215694626E-2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F-47D3-9527-86ECEAF89017}"/>
            </c:ext>
          </c:extLst>
        </c:ser>
        <c:ser>
          <c:idx val="1"/>
          <c:order val="1"/>
          <c:tx>
            <c:strRef>
              <c:f>'Daily VaRs'!$E$2:$F$2</c:f>
              <c:strCache>
                <c:ptCount val="1"/>
                <c:pt idx="0">
                  <c:v>VaR RiskMetrics</c:v>
                </c:pt>
              </c:strCache>
            </c:strRef>
          </c:tx>
          <c:spPr>
            <a:ln w="1905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'Daily VaRs'!$A$2511:$A$3032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'Daily VaRs'!$I$2511:$I$3032</c:f>
              <c:numCache>
                <c:formatCode>0.00%</c:formatCode>
                <c:ptCount val="522"/>
                <c:pt idx="0">
                  <c:v>-1.7401975598535135E-2</c:v>
                </c:pt>
                <c:pt idx="1">
                  <c:v>-1.7056229509980755E-2</c:v>
                </c:pt>
                <c:pt idx="2">
                  <c:v>-1.6852959017871965E-2</c:v>
                </c:pt>
                <c:pt idx="3">
                  <c:v>-1.7728138972500699E-2</c:v>
                </c:pt>
                <c:pt idx="4">
                  <c:v>-1.7416636982496222E-2</c:v>
                </c:pt>
                <c:pt idx="5">
                  <c:v>-1.7359916177229904E-2</c:v>
                </c:pt>
                <c:pt idx="6">
                  <c:v>-1.6899140798221864E-2</c:v>
                </c:pt>
                <c:pt idx="7">
                  <c:v>-1.6429103231748989E-2</c:v>
                </c:pt>
                <c:pt idx="8">
                  <c:v>-1.6130969403954198E-2</c:v>
                </c:pt>
                <c:pt idx="9">
                  <c:v>-1.5648124859787498E-2</c:v>
                </c:pt>
                <c:pt idx="10">
                  <c:v>-1.5557691697501369E-2</c:v>
                </c:pt>
                <c:pt idx="11">
                  <c:v>-1.5361278903532312E-2</c:v>
                </c:pt>
                <c:pt idx="12">
                  <c:v>-1.4973821763608872E-2</c:v>
                </c:pt>
                <c:pt idx="13">
                  <c:v>-1.4531690714617223E-2</c:v>
                </c:pt>
                <c:pt idx="14">
                  <c:v>-1.4113685834912506E-2</c:v>
                </c:pt>
                <c:pt idx="15">
                  <c:v>-1.4353965206841766E-2</c:v>
                </c:pt>
                <c:pt idx="16">
                  <c:v>-1.3935242372560627E-2</c:v>
                </c:pt>
                <c:pt idx="17">
                  <c:v>-1.4874814710316479E-2</c:v>
                </c:pt>
                <c:pt idx="18">
                  <c:v>-1.4425739803283488E-2</c:v>
                </c:pt>
                <c:pt idx="19">
                  <c:v>-1.3987130477112263E-2</c:v>
                </c:pt>
                <c:pt idx="20">
                  <c:v>-1.3655084629997285E-2</c:v>
                </c:pt>
                <c:pt idx="21">
                  <c:v>-1.3242013511963708E-2</c:v>
                </c:pt>
                <c:pt idx="22">
                  <c:v>-1.2905566979737992E-2</c:v>
                </c:pt>
                <c:pt idx="23">
                  <c:v>-1.3096005250132391E-2</c:v>
                </c:pt>
                <c:pt idx="24">
                  <c:v>-2.0233164145152558E-2</c:v>
                </c:pt>
                <c:pt idx="25">
                  <c:v>-1.9632033393162031E-2</c:v>
                </c:pt>
                <c:pt idx="26">
                  <c:v>-1.9037853312462851E-2</c:v>
                </c:pt>
                <c:pt idx="27">
                  <c:v>-2.1370035112940451E-2</c:v>
                </c:pt>
                <c:pt idx="28">
                  <c:v>-2.1198563272525232E-2</c:v>
                </c:pt>
                <c:pt idx="29">
                  <c:v>-2.1224548747382006E-2</c:v>
                </c:pt>
                <c:pt idx="30">
                  <c:v>-2.0654045586222601E-2</c:v>
                </c:pt>
                <c:pt idx="31">
                  <c:v>-2.0609377629314068E-2</c:v>
                </c:pt>
                <c:pt idx="32">
                  <c:v>-2.0434095642805912E-2</c:v>
                </c:pt>
                <c:pt idx="33">
                  <c:v>-2.0003210752145215E-2</c:v>
                </c:pt>
                <c:pt idx="34">
                  <c:v>-1.9394973381347481E-2</c:v>
                </c:pt>
                <c:pt idx="35">
                  <c:v>-1.9021717547695986E-2</c:v>
                </c:pt>
                <c:pt idx="36">
                  <c:v>-1.8479639630806191E-2</c:v>
                </c:pt>
                <c:pt idx="37">
                  <c:v>-2.1177386295883768E-2</c:v>
                </c:pt>
                <c:pt idx="38">
                  <c:v>-2.067625844836744E-2</c:v>
                </c:pt>
                <c:pt idx="39">
                  <c:v>-2.0118405638278294E-2</c:v>
                </c:pt>
                <c:pt idx="40">
                  <c:v>-1.9570213191124824E-2</c:v>
                </c:pt>
                <c:pt idx="41">
                  <c:v>-2.2041761814299326E-2</c:v>
                </c:pt>
                <c:pt idx="42">
                  <c:v>-2.360882025529169E-2</c:v>
                </c:pt>
                <c:pt idx="43">
                  <c:v>-2.3282530185516567E-2</c:v>
                </c:pt>
                <c:pt idx="44">
                  <c:v>-2.257329687479737E-2</c:v>
                </c:pt>
                <c:pt idx="45">
                  <c:v>-2.2344805383650305E-2</c:v>
                </c:pt>
                <c:pt idx="46">
                  <c:v>-2.1664757106831228E-2</c:v>
                </c:pt>
                <c:pt idx="47">
                  <c:v>-2.1004793519811445E-2</c:v>
                </c:pt>
                <c:pt idx="48">
                  <c:v>-2.0949580957140487E-2</c:v>
                </c:pt>
                <c:pt idx="49">
                  <c:v>-2.2008636999546197E-2</c:v>
                </c:pt>
                <c:pt idx="50">
                  <c:v>-2.1387960566781428E-2</c:v>
                </c:pt>
                <c:pt idx="51">
                  <c:v>-2.2425523991247271E-2</c:v>
                </c:pt>
                <c:pt idx="52">
                  <c:v>-2.1757744488980133E-2</c:v>
                </c:pt>
                <c:pt idx="53">
                  <c:v>-2.1382505835833617E-2</c:v>
                </c:pt>
                <c:pt idx="54">
                  <c:v>-2.1143133061303429E-2</c:v>
                </c:pt>
                <c:pt idx="55">
                  <c:v>-2.0499743507137583E-2</c:v>
                </c:pt>
                <c:pt idx="56">
                  <c:v>-2.3441232282731355E-2</c:v>
                </c:pt>
                <c:pt idx="57">
                  <c:v>-2.279953500427833E-2</c:v>
                </c:pt>
                <c:pt idx="58">
                  <c:v>-2.2249365917870398E-2</c:v>
                </c:pt>
                <c:pt idx="59">
                  <c:v>-2.1678982150398252E-2</c:v>
                </c:pt>
                <c:pt idx="60">
                  <c:v>-2.1863507979532074E-2</c:v>
                </c:pt>
                <c:pt idx="61">
                  <c:v>-2.1652281484365106E-2</c:v>
                </c:pt>
                <c:pt idx="62">
                  <c:v>-2.1689423131259419E-2</c:v>
                </c:pt>
                <c:pt idx="63">
                  <c:v>-2.1360055471945534E-2</c:v>
                </c:pt>
                <c:pt idx="64">
                  <c:v>-2.0722921405595333E-2</c:v>
                </c:pt>
                <c:pt idx="65">
                  <c:v>-2.1594157531304763E-2</c:v>
                </c:pt>
                <c:pt idx="66">
                  <c:v>-2.1559892896876751E-2</c:v>
                </c:pt>
                <c:pt idx="67">
                  <c:v>-2.3374839799891082E-2</c:v>
                </c:pt>
                <c:pt idx="68">
                  <c:v>-2.2898835471181208E-2</c:v>
                </c:pt>
                <c:pt idx="69">
                  <c:v>-2.4426114157768259E-2</c:v>
                </c:pt>
                <c:pt idx="70">
                  <c:v>-2.3758683373553344E-2</c:v>
                </c:pt>
                <c:pt idx="71">
                  <c:v>-2.3272991075542818E-2</c:v>
                </c:pt>
                <c:pt idx="72">
                  <c:v>-2.3681655053966008E-2</c:v>
                </c:pt>
                <c:pt idx="73">
                  <c:v>-2.4910636313639128E-2</c:v>
                </c:pt>
                <c:pt idx="74">
                  <c:v>-3.0577819029260864E-2</c:v>
                </c:pt>
                <c:pt idx="75">
                  <c:v>-2.969240510899189E-2</c:v>
                </c:pt>
                <c:pt idx="76">
                  <c:v>-2.8868980133507152E-2</c:v>
                </c:pt>
                <c:pt idx="77">
                  <c:v>-2.9780281975144977E-2</c:v>
                </c:pt>
                <c:pt idx="78">
                  <c:v>-2.8930471379018691E-2</c:v>
                </c:pt>
                <c:pt idx="79">
                  <c:v>-2.8935812952874927E-2</c:v>
                </c:pt>
                <c:pt idx="80">
                  <c:v>-2.8054326527510744E-2</c:v>
                </c:pt>
                <c:pt idx="81">
                  <c:v>-2.7216288711209725E-2</c:v>
                </c:pt>
                <c:pt idx="82">
                  <c:v>-2.6733222207324131E-2</c:v>
                </c:pt>
                <c:pt idx="83">
                  <c:v>-2.5919679840004897E-2</c:v>
                </c:pt>
                <c:pt idx="84">
                  <c:v>-2.5733449557345665E-2</c:v>
                </c:pt>
                <c:pt idx="85">
                  <c:v>-2.5114751051420883E-2</c:v>
                </c:pt>
                <c:pt idx="86">
                  <c:v>-2.4430184457299053E-2</c:v>
                </c:pt>
                <c:pt idx="87">
                  <c:v>-2.3877493461924044E-2</c:v>
                </c:pt>
                <c:pt idx="88">
                  <c:v>-2.323535896267882E-2</c:v>
                </c:pt>
                <c:pt idx="89">
                  <c:v>-2.2840232331466939E-2</c:v>
                </c:pt>
                <c:pt idx="90">
                  <c:v>-2.2504239604836815E-2</c:v>
                </c:pt>
                <c:pt idx="91">
                  <c:v>-2.2047995392438208E-2</c:v>
                </c:pt>
                <c:pt idx="92">
                  <c:v>-2.1401499434475037E-2</c:v>
                </c:pt>
                <c:pt idx="93">
                  <c:v>-2.2647110826171057E-2</c:v>
                </c:pt>
                <c:pt idx="94">
                  <c:v>-2.3166973110078974E-2</c:v>
                </c:pt>
                <c:pt idx="95">
                  <c:v>-3.3011862207387395E-2</c:v>
                </c:pt>
                <c:pt idx="96">
                  <c:v>-3.4588564598730207E-2</c:v>
                </c:pt>
                <c:pt idx="97">
                  <c:v>-3.541514374190826E-2</c:v>
                </c:pt>
                <c:pt idx="98">
                  <c:v>-3.4565162295767997E-2</c:v>
                </c:pt>
                <c:pt idx="99">
                  <c:v>-3.3571235756828556E-2</c:v>
                </c:pt>
                <c:pt idx="100">
                  <c:v>-3.2575137245191066E-2</c:v>
                </c:pt>
                <c:pt idx="101">
                  <c:v>-3.4225961036148778E-2</c:v>
                </c:pt>
                <c:pt idx="102">
                  <c:v>-3.3488534817230117E-2</c:v>
                </c:pt>
                <c:pt idx="103">
                  <c:v>-3.2486374246977159E-2</c:v>
                </c:pt>
                <c:pt idx="104">
                  <c:v>-3.1685085000314014E-2</c:v>
                </c:pt>
                <c:pt idx="105">
                  <c:v>-3.1028357990893957E-2</c:v>
                </c:pt>
                <c:pt idx="106">
                  <c:v>-3.0689702349096327E-2</c:v>
                </c:pt>
                <c:pt idx="107">
                  <c:v>-3.1024242466072618E-2</c:v>
                </c:pt>
                <c:pt idx="108">
                  <c:v>-3.0120460749515004E-2</c:v>
                </c:pt>
                <c:pt idx="109">
                  <c:v>-2.9925799829463685E-2</c:v>
                </c:pt>
                <c:pt idx="110">
                  <c:v>-2.9112105793664234E-2</c:v>
                </c:pt>
                <c:pt idx="111">
                  <c:v>-2.843141255115797E-2</c:v>
                </c:pt>
                <c:pt idx="112">
                  <c:v>-2.8812808809214632E-2</c:v>
                </c:pt>
                <c:pt idx="113">
                  <c:v>-2.8835363658004636E-2</c:v>
                </c:pt>
                <c:pt idx="114">
                  <c:v>-2.8206768433736436E-2</c:v>
                </c:pt>
                <c:pt idx="115">
                  <c:v>-2.8730406101825229E-2</c:v>
                </c:pt>
                <c:pt idx="116">
                  <c:v>-2.8110101102597752E-2</c:v>
                </c:pt>
                <c:pt idx="117">
                  <c:v>-2.7716632220909497E-2</c:v>
                </c:pt>
                <c:pt idx="118">
                  <c:v>-2.7034573625211115E-2</c:v>
                </c:pt>
                <c:pt idx="119">
                  <c:v>-2.7577581807310129E-2</c:v>
                </c:pt>
                <c:pt idx="120">
                  <c:v>-2.6797177088625678E-2</c:v>
                </c:pt>
                <c:pt idx="121">
                  <c:v>-2.7126746191191705E-2</c:v>
                </c:pt>
                <c:pt idx="122">
                  <c:v>-2.7300138961168077E-2</c:v>
                </c:pt>
                <c:pt idx="123">
                  <c:v>-2.6951602288269257E-2</c:v>
                </c:pt>
                <c:pt idx="124">
                  <c:v>-2.615052739818054E-2</c:v>
                </c:pt>
                <c:pt idx="125">
                  <c:v>-2.8395172542821104E-2</c:v>
                </c:pt>
                <c:pt idx="126">
                  <c:v>-2.7535134207750896E-2</c:v>
                </c:pt>
                <c:pt idx="127">
                  <c:v>-2.7847031963091507E-2</c:v>
                </c:pt>
                <c:pt idx="128">
                  <c:v>-2.8112602704554106E-2</c:v>
                </c:pt>
                <c:pt idx="129">
                  <c:v>-2.7383259525045511E-2</c:v>
                </c:pt>
                <c:pt idx="130">
                  <c:v>-2.6685654338412221E-2</c:v>
                </c:pt>
                <c:pt idx="131">
                  <c:v>-2.6138669536374511E-2</c:v>
                </c:pt>
                <c:pt idx="132">
                  <c:v>-2.548182853628795E-2</c:v>
                </c:pt>
                <c:pt idx="133">
                  <c:v>-2.473989482779201E-2</c:v>
                </c:pt>
                <c:pt idx="134">
                  <c:v>-2.4178038080507655E-2</c:v>
                </c:pt>
                <c:pt idx="135">
                  <c:v>-2.4320319649276605E-2</c:v>
                </c:pt>
                <c:pt idx="136">
                  <c:v>-2.3581352180587916E-2</c:v>
                </c:pt>
                <c:pt idx="137">
                  <c:v>-2.297221574686379E-2</c:v>
                </c:pt>
                <c:pt idx="138">
                  <c:v>-2.2612471805411843E-2</c:v>
                </c:pt>
                <c:pt idx="139">
                  <c:v>-2.2699202029094121E-2</c:v>
                </c:pt>
                <c:pt idx="140">
                  <c:v>-2.2176883040957069E-2</c:v>
                </c:pt>
                <c:pt idx="141">
                  <c:v>-2.1518764616091715E-2</c:v>
                </c:pt>
                <c:pt idx="142">
                  <c:v>-2.2139617524211206E-2</c:v>
                </c:pt>
                <c:pt idx="143">
                  <c:v>-2.1670981953458845E-2</c:v>
                </c:pt>
                <c:pt idx="144">
                  <c:v>-2.1360109692739073E-2</c:v>
                </c:pt>
                <c:pt idx="145">
                  <c:v>-2.0751418301562494E-2</c:v>
                </c:pt>
                <c:pt idx="146">
                  <c:v>-2.0154072359825796E-2</c:v>
                </c:pt>
                <c:pt idx="147">
                  <c:v>-1.9843583022444312E-2</c:v>
                </c:pt>
                <c:pt idx="148">
                  <c:v>-1.9536541946147755E-2</c:v>
                </c:pt>
                <c:pt idx="149">
                  <c:v>-1.9383658426639985E-2</c:v>
                </c:pt>
                <c:pt idx="150">
                  <c:v>-1.9866655394310387E-2</c:v>
                </c:pt>
                <c:pt idx="151">
                  <c:v>-1.9478232622831767E-2</c:v>
                </c:pt>
                <c:pt idx="152">
                  <c:v>-1.9846274225358392E-2</c:v>
                </c:pt>
                <c:pt idx="153">
                  <c:v>-1.9262460923919277E-2</c:v>
                </c:pt>
                <c:pt idx="154">
                  <c:v>-1.873059504480688E-2</c:v>
                </c:pt>
                <c:pt idx="155">
                  <c:v>-1.8450717034143759E-2</c:v>
                </c:pt>
                <c:pt idx="156">
                  <c:v>-1.790594925679579E-2</c:v>
                </c:pt>
                <c:pt idx="157">
                  <c:v>-1.7769503360050842E-2</c:v>
                </c:pt>
                <c:pt idx="158">
                  <c:v>-1.7228709958719959E-2</c:v>
                </c:pt>
                <c:pt idx="159">
                  <c:v>-1.7297519208393564E-2</c:v>
                </c:pt>
                <c:pt idx="160">
                  <c:v>-1.7071263838608772E-2</c:v>
                </c:pt>
                <c:pt idx="161">
                  <c:v>-1.6956093720592025E-2</c:v>
                </c:pt>
                <c:pt idx="162">
                  <c:v>-1.6958897621617022E-2</c:v>
                </c:pt>
                <c:pt idx="163">
                  <c:v>-1.7008302153263013E-2</c:v>
                </c:pt>
                <c:pt idx="164">
                  <c:v>-1.672474750679839E-2</c:v>
                </c:pt>
                <c:pt idx="165">
                  <c:v>-1.7314396127088742E-2</c:v>
                </c:pt>
                <c:pt idx="166">
                  <c:v>-1.6804924433423272E-2</c:v>
                </c:pt>
                <c:pt idx="167">
                  <c:v>-1.8307575419567748E-2</c:v>
                </c:pt>
                <c:pt idx="168">
                  <c:v>-1.8017222569399742E-2</c:v>
                </c:pt>
                <c:pt idx="169">
                  <c:v>-1.7587288338429936E-2</c:v>
                </c:pt>
                <c:pt idx="170">
                  <c:v>-1.705233690469192E-2</c:v>
                </c:pt>
                <c:pt idx="171">
                  <c:v>-1.6978138227797226E-2</c:v>
                </c:pt>
                <c:pt idx="172">
                  <c:v>-1.6708580912377619E-2</c:v>
                </c:pt>
                <c:pt idx="173">
                  <c:v>-1.6809997138192007E-2</c:v>
                </c:pt>
                <c:pt idx="174">
                  <c:v>-1.6325369009239355E-2</c:v>
                </c:pt>
                <c:pt idx="175">
                  <c:v>-1.6057888934476527E-2</c:v>
                </c:pt>
                <c:pt idx="176">
                  <c:v>-1.5950083397589868E-2</c:v>
                </c:pt>
                <c:pt idx="177">
                  <c:v>-1.5788811336115788E-2</c:v>
                </c:pt>
                <c:pt idx="178">
                  <c:v>-1.6219872640992811E-2</c:v>
                </c:pt>
                <c:pt idx="179">
                  <c:v>-1.5843813291859684E-2</c:v>
                </c:pt>
                <c:pt idx="180">
                  <c:v>-1.5411519449159529E-2</c:v>
                </c:pt>
                <c:pt idx="181">
                  <c:v>-1.5574148280076383E-2</c:v>
                </c:pt>
                <c:pt idx="182">
                  <c:v>-1.5145205486395582E-2</c:v>
                </c:pt>
                <c:pt idx="183">
                  <c:v>-1.4831884691398484E-2</c:v>
                </c:pt>
                <c:pt idx="184">
                  <c:v>-1.4384624238254205E-2</c:v>
                </c:pt>
                <c:pt idx="185">
                  <c:v>-1.4104073971920809E-2</c:v>
                </c:pt>
                <c:pt idx="186">
                  <c:v>-1.3688708011410379E-2</c:v>
                </c:pt>
                <c:pt idx="187">
                  <c:v>-1.3281003275279576E-2</c:v>
                </c:pt>
                <c:pt idx="188">
                  <c:v>-1.3036722115133129E-2</c:v>
                </c:pt>
                <c:pt idx="189">
                  <c:v>-1.2690208197964686E-2</c:v>
                </c:pt>
                <c:pt idx="190">
                  <c:v>-1.2455519042411257E-2</c:v>
                </c:pt>
                <c:pt idx="191">
                  <c:v>-1.2729520631918637E-2</c:v>
                </c:pt>
                <c:pt idx="192">
                  <c:v>-1.2368904742018029E-2</c:v>
                </c:pt>
                <c:pt idx="193">
                  <c:v>-1.2533342017188854E-2</c:v>
                </c:pt>
                <c:pt idx="194">
                  <c:v>-1.2788053910650595E-2</c:v>
                </c:pt>
                <c:pt idx="195">
                  <c:v>-1.2702116062332985E-2</c:v>
                </c:pt>
                <c:pt idx="196">
                  <c:v>-1.2502055913835053E-2</c:v>
                </c:pt>
                <c:pt idx="197">
                  <c:v>-1.2203522086335418E-2</c:v>
                </c:pt>
                <c:pt idx="198">
                  <c:v>-1.1994906523691113E-2</c:v>
                </c:pt>
                <c:pt idx="199">
                  <c:v>-1.1656503753443338E-2</c:v>
                </c:pt>
                <c:pt idx="200">
                  <c:v>-1.1354582132174723E-2</c:v>
                </c:pt>
                <c:pt idx="201">
                  <c:v>-1.175381521069423E-2</c:v>
                </c:pt>
                <c:pt idx="202">
                  <c:v>-1.2831422239701681E-2</c:v>
                </c:pt>
                <c:pt idx="203">
                  <c:v>-1.3152897529526749E-2</c:v>
                </c:pt>
                <c:pt idx="204">
                  <c:v>-1.2970452082536096E-2</c:v>
                </c:pt>
                <c:pt idx="205">
                  <c:v>-1.2591403984642473E-2</c:v>
                </c:pt>
                <c:pt idx="206">
                  <c:v>-1.2208163993321986E-2</c:v>
                </c:pt>
                <c:pt idx="207">
                  <c:v>-1.2141180288732551E-2</c:v>
                </c:pt>
                <c:pt idx="208">
                  <c:v>-1.2231377553422478E-2</c:v>
                </c:pt>
                <c:pt idx="209">
                  <c:v>-1.1860137380259756E-2</c:v>
                </c:pt>
                <c:pt idx="210">
                  <c:v>-1.4516602895253005E-2</c:v>
                </c:pt>
                <c:pt idx="211">
                  <c:v>-1.5324705768852644E-2</c:v>
                </c:pt>
                <c:pt idx="212">
                  <c:v>-1.4858061082263323E-2</c:v>
                </c:pt>
                <c:pt idx="213">
                  <c:v>-1.4665590016417736E-2</c:v>
                </c:pt>
                <c:pt idx="214">
                  <c:v>-1.4390150422007846E-2</c:v>
                </c:pt>
                <c:pt idx="215">
                  <c:v>-1.3962612847639068E-2</c:v>
                </c:pt>
                <c:pt idx="216">
                  <c:v>-1.5588314010484208E-2</c:v>
                </c:pt>
                <c:pt idx="217">
                  <c:v>-1.5244556066232366E-2</c:v>
                </c:pt>
                <c:pt idx="218">
                  <c:v>-1.5403241462654515E-2</c:v>
                </c:pt>
                <c:pt idx="219">
                  <c:v>-1.6314814193245715E-2</c:v>
                </c:pt>
                <c:pt idx="220">
                  <c:v>-1.893666751368132E-2</c:v>
                </c:pt>
                <c:pt idx="221">
                  <c:v>-2.2629919544192009E-2</c:v>
                </c:pt>
                <c:pt idx="222">
                  <c:v>-2.1940917606214132E-2</c:v>
                </c:pt>
                <c:pt idx="223">
                  <c:v>-2.248714747855424E-2</c:v>
                </c:pt>
                <c:pt idx="224">
                  <c:v>-2.1928030695541174E-2</c:v>
                </c:pt>
                <c:pt idx="225">
                  <c:v>-2.5324719063138296E-2</c:v>
                </c:pt>
                <c:pt idx="226">
                  <c:v>-2.4666702567090765E-2</c:v>
                </c:pt>
                <c:pt idx="227">
                  <c:v>-2.3917557323062243E-2</c:v>
                </c:pt>
                <c:pt idx="228">
                  <c:v>-2.3198835325439211E-2</c:v>
                </c:pt>
                <c:pt idx="229">
                  <c:v>-2.4491289156630801E-2</c:v>
                </c:pt>
                <c:pt idx="230">
                  <c:v>-2.3745574205503061E-2</c:v>
                </c:pt>
                <c:pt idx="231">
                  <c:v>-2.3447572538171705E-2</c:v>
                </c:pt>
                <c:pt idx="232">
                  <c:v>-2.3397174755563306E-2</c:v>
                </c:pt>
                <c:pt idx="233">
                  <c:v>-2.431678393301662E-2</c:v>
                </c:pt>
                <c:pt idx="234">
                  <c:v>-2.3689120888813142E-2</c:v>
                </c:pt>
                <c:pt idx="235">
                  <c:v>-2.3055046848592012E-2</c:v>
                </c:pt>
                <c:pt idx="236">
                  <c:v>-2.2357431152600651E-2</c:v>
                </c:pt>
                <c:pt idx="237">
                  <c:v>-2.1731698089123168E-2</c:v>
                </c:pt>
                <c:pt idx="238">
                  <c:v>-2.106985537755918E-2</c:v>
                </c:pt>
                <c:pt idx="239">
                  <c:v>-2.1409201253333652E-2</c:v>
                </c:pt>
                <c:pt idx="240">
                  <c:v>-2.0921887392810909E-2</c:v>
                </c:pt>
                <c:pt idx="241">
                  <c:v>-2.259425252601286E-2</c:v>
                </c:pt>
                <c:pt idx="242">
                  <c:v>-2.2336658788322732E-2</c:v>
                </c:pt>
                <c:pt idx="243">
                  <c:v>-2.3584415774931314E-2</c:v>
                </c:pt>
                <c:pt idx="244">
                  <c:v>-2.2952685398260387E-2</c:v>
                </c:pt>
                <c:pt idx="245">
                  <c:v>-2.2830941519914709E-2</c:v>
                </c:pt>
                <c:pt idx="246">
                  <c:v>-2.2176718655135999E-2</c:v>
                </c:pt>
                <c:pt idx="247">
                  <c:v>-2.2759396741779212E-2</c:v>
                </c:pt>
                <c:pt idx="248">
                  <c:v>-2.2111499488758693E-2</c:v>
                </c:pt>
                <c:pt idx="249">
                  <c:v>-2.2726220611225881E-2</c:v>
                </c:pt>
                <c:pt idx="250">
                  <c:v>-2.2802645822273222E-2</c:v>
                </c:pt>
                <c:pt idx="251">
                  <c:v>-2.221288671410648E-2</c:v>
                </c:pt>
                <c:pt idx="252">
                  <c:v>-2.1880337366134966E-2</c:v>
                </c:pt>
                <c:pt idx="253">
                  <c:v>-2.1286430594259553E-2</c:v>
                </c:pt>
                <c:pt idx="254">
                  <c:v>-2.2201092565899208E-2</c:v>
                </c:pt>
                <c:pt idx="255">
                  <c:v>-2.1524928787761015E-2</c:v>
                </c:pt>
                <c:pt idx="256">
                  <c:v>-2.1079857469821904E-2</c:v>
                </c:pt>
                <c:pt idx="257">
                  <c:v>-2.5580730343970771E-2</c:v>
                </c:pt>
                <c:pt idx="258">
                  <c:v>-2.5884294551870399E-2</c:v>
                </c:pt>
                <c:pt idx="259">
                  <c:v>-2.5206955760587627E-2</c:v>
                </c:pt>
                <c:pt idx="260">
                  <c:v>-2.5660430633021619E-2</c:v>
                </c:pt>
                <c:pt idx="261">
                  <c:v>-2.5061454643512455E-2</c:v>
                </c:pt>
                <c:pt idx="262">
                  <c:v>-2.4441168526146008E-2</c:v>
                </c:pt>
                <c:pt idx="263">
                  <c:v>-2.3925481124887054E-2</c:v>
                </c:pt>
                <c:pt idx="264">
                  <c:v>-2.3883469944648024E-2</c:v>
                </c:pt>
                <c:pt idx="265">
                  <c:v>-2.4750965586297958E-2</c:v>
                </c:pt>
                <c:pt idx="266">
                  <c:v>-2.4214515461448049E-2</c:v>
                </c:pt>
                <c:pt idx="267">
                  <c:v>-2.4057777479662801E-2</c:v>
                </c:pt>
                <c:pt idx="268">
                  <c:v>-2.6611415050101058E-2</c:v>
                </c:pt>
                <c:pt idx="269">
                  <c:v>-2.5999776253327434E-2</c:v>
                </c:pt>
                <c:pt idx="270">
                  <c:v>-2.7012394753562208E-2</c:v>
                </c:pt>
                <c:pt idx="271">
                  <c:v>-2.6343092952788624E-2</c:v>
                </c:pt>
                <c:pt idx="272">
                  <c:v>-2.5881070340944137E-2</c:v>
                </c:pt>
                <c:pt idx="273">
                  <c:v>-2.5143821807925352E-2</c:v>
                </c:pt>
                <c:pt idx="274">
                  <c:v>-2.4742403317777335E-2</c:v>
                </c:pt>
                <c:pt idx="275">
                  <c:v>-2.6583539341190308E-2</c:v>
                </c:pt>
                <c:pt idx="276">
                  <c:v>-3.2437656097091441E-2</c:v>
                </c:pt>
                <c:pt idx="277">
                  <c:v>-3.1738593519935777E-2</c:v>
                </c:pt>
                <c:pt idx="278">
                  <c:v>-3.2583681425663966E-2</c:v>
                </c:pt>
                <c:pt idx="279">
                  <c:v>-3.1600517853692424E-2</c:v>
                </c:pt>
                <c:pt idx="280">
                  <c:v>-3.0676168071288781E-2</c:v>
                </c:pt>
                <c:pt idx="281">
                  <c:v>-2.9989033406514088E-2</c:v>
                </c:pt>
                <c:pt idx="282">
                  <c:v>-2.9368116378723552E-2</c:v>
                </c:pt>
                <c:pt idx="283">
                  <c:v>-2.8584666900017423E-2</c:v>
                </c:pt>
                <c:pt idx="284">
                  <c:v>-2.7823494522939647E-2</c:v>
                </c:pt>
                <c:pt idx="285">
                  <c:v>-2.6989441742127526E-2</c:v>
                </c:pt>
                <c:pt idx="286">
                  <c:v>-2.6753050799557452E-2</c:v>
                </c:pt>
                <c:pt idx="287">
                  <c:v>-2.5988978646440668E-2</c:v>
                </c:pt>
                <c:pt idx="288">
                  <c:v>-2.5197481215134109E-2</c:v>
                </c:pt>
                <c:pt idx="289">
                  <c:v>-2.4980604306234458E-2</c:v>
                </c:pt>
                <c:pt idx="290">
                  <c:v>-2.4247042754131216E-2</c:v>
                </c:pt>
                <c:pt idx="291">
                  <c:v>-2.3594172203924811E-2</c:v>
                </c:pt>
                <c:pt idx="292">
                  <c:v>-2.2888037317540109E-2</c:v>
                </c:pt>
                <c:pt idx="293">
                  <c:v>-2.2358360399332713E-2</c:v>
                </c:pt>
                <c:pt idx="294">
                  <c:v>-2.1859078370412337E-2</c:v>
                </c:pt>
                <c:pt idx="295">
                  <c:v>-2.131445061521945E-2</c:v>
                </c:pt>
                <c:pt idx="296">
                  <c:v>-2.078130411768541E-2</c:v>
                </c:pt>
                <c:pt idx="297">
                  <c:v>-2.1363467812202615E-2</c:v>
                </c:pt>
                <c:pt idx="298">
                  <c:v>-2.0762818128437478E-2</c:v>
                </c:pt>
                <c:pt idx="299">
                  <c:v>-2.0139549330058799E-2</c:v>
                </c:pt>
                <c:pt idx="300">
                  <c:v>-1.9820167038555051E-2</c:v>
                </c:pt>
                <c:pt idx="301">
                  <c:v>-1.9380874227771946E-2</c:v>
                </c:pt>
                <c:pt idx="302">
                  <c:v>-1.9553505868562311E-2</c:v>
                </c:pt>
                <c:pt idx="303">
                  <c:v>-1.9540758682361672E-2</c:v>
                </c:pt>
                <c:pt idx="304">
                  <c:v>-1.926626167372714E-2</c:v>
                </c:pt>
                <c:pt idx="305">
                  <c:v>-1.8700090009549492E-2</c:v>
                </c:pt>
                <c:pt idx="306">
                  <c:v>-1.8421133562440014E-2</c:v>
                </c:pt>
                <c:pt idx="307">
                  <c:v>-1.9445144218011672E-2</c:v>
                </c:pt>
                <c:pt idx="308">
                  <c:v>-2.0129373427820653E-2</c:v>
                </c:pt>
                <c:pt idx="309">
                  <c:v>-2.0917229482330813E-2</c:v>
                </c:pt>
                <c:pt idx="310">
                  <c:v>-2.0295276806675526E-2</c:v>
                </c:pt>
                <c:pt idx="311">
                  <c:v>-1.980460670266793E-2</c:v>
                </c:pt>
                <c:pt idx="312">
                  <c:v>-2.0432607530564469E-2</c:v>
                </c:pt>
                <c:pt idx="313">
                  <c:v>-2.0050935359375611E-2</c:v>
                </c:pt>
                <c:pt idx="314">
                  <c:v>-2.0288844897608429E-2</c:v>
                </c:pt>
                <c:pt idx="315">
                  <c:v>-1.9675225942950094E-2</c:v>
                </c:pt>
                <c:pt idx="316">
                  <c:v>-1.9213393983426353E-2</c:v>
                </c:pt>
                <c:pt idx="317">
                  <c:v>-1.8776146487002602E-2</c:v>
                </c:pt>
                <c:pt idx="318">
                  <c:v>-1.8638707676358546E-2</c:v>
                </c:pt>
                <c:pt idx="319">
                  <c:v>-1.8255750433790973E-2</c:v>
                </c:pt>
                <c:pt idx="320">
                  <c:v>-1.7722930187009218E-2</c:v>
                </c:pt>
                <c:pt idx="321">
                  <c:v>-1.9933136153978064E-2</c:v>
                </c:pt>
                <c:pt idx="322">
                  <c:v>-2.6263668702233754E-2</c:v>
                </c:pt>
                <c:pt idx="323">
                  <c:v>-2.6145089025270615E-2</c:v>
                </c:pt>
                <c:pt idx="324">
                  <c:v>-2.745594359694685E-2</c:v>
                </c:pt>
                <c:pt idx="325">
                  <c:v>-2.6723813648437716E-2</c:v>
                </c:pt>
                <c:pt idx="326">
                  <c:v>-2.7112295637740428E-2</c:v>
                </c:pt>
                <c:pt idx="327">
                  <c:v>-2.7212748594288853E-2</c:v>
                </c:pt>
                <c:pt idx="328">
                  <c:v>-2.8151836417064573E-2</c:v>
                </c:pt>
                <c:pt idx="329">
                  <c:v>-2.82502321579991E-2</c:v>
                </c:pt>
                <c:pt idx="330">
                  <c:v>-2.7438707544041815E-2</c:v>
                </c:pt>
                <c:pt idx="331">
                  <c:v>-2.7763207961498181E-2</c:v>
                </c:pt>
                <c:pt idx="332">
                  <c:v>-2.7294338206802674E-2</c:v>
                </c:pt>
                <c:pt idx="333">
                  <c:v>-2.8351490803188099E-2</c:v>
                </c:pt>
                <c:pt idx="334">
                  <c:v>-2.9238347467817036E-2</c:v>
                </c:pt>
                <c:pt idx="335">
                  <c:v>-2.8409233432882101E-2</c:v>
                </c:pt>
                <c:pt idx="336">
                  <c:v>-2.7880778624644234E-2</c:v>
                </c:pt>
                <c:pt idx="337">
                  <c:v>-2.7499558612509085E-2</c:v>
                </c:pt>
                <c:pt idx="338">
                  <c:v>-3.0161099834389762E-2</c:v>
                </c:pt>
                <c:pt idx="339">
                  <c:v>-2.9265691444783637E-2</c:v>
                </c:pt>
                <c:pt idx="340">
                  <c:v>-3.3193462863889731E-2</c:v>
                </c:pt>
                <c:pt idx="341">
                  <c:v>-3.3194040714625825E-2</c:v>
                </c:pt>
                <c:pt idx="342">
                  <c:v>-3.2347243041261194E-2</c:v>
                </c:pt>
                <c:pt idx="343">
                  <c:v>-3.3156332616591136E-2</c:v>
                </c:pt>
                <c:pt idx="344">
                  <c:v>-3.2157747274745088E-2</c:v>
                </c:pt>
                <c:pt idx="345">
                  <c:v>-3.1757778004657407E-2</c:v>
                </c:pt>
                <c:pt idx="346">
                  <c:v>-3.0817847990457208E-2</c:v>
                </c:pt>
                <c:pt idx="347">
                  <c:v>-3.0161958887658956E-2</c:v>
                </c:pt>
                <c:pt idx="348">
                  <c:v>-3.3037280183296866E-2</c:v>
                </c:pt>
                <c:pt idx="349">
                  <c:v>-3.2422152481281975E-2</c:v>
                </c:pt>
                <c:pt idx="350">
                  <c:v>-3.162393252070142E-2</c:v>
                </c:pt>
                <c:pt idx="351">
                  <c:v>-3.125780131344133E-2</c:v>
                </c:pt>
                <c:pt idx="352">
                  <c:v>-3.0703934082658223E-2</c:v>
                </c:pt>
                <c:pt idx="353">
                  <c:v>-3.0442899248692829E-2</c:v>
                </c:pt>
                <c:pt idx="354">
                  <c:v>-2.9575779557397E-2</c:v>
                </c:pt>
                <c:pt idx="355">
                  <c:v>-2.9296324121739971E-2</c:v>
                </c:pt>
                <c:pt idx="356">
                  <c:v>-2.8427353543822011E-2</c:v>
                </c:pt>
                <c:pt idx="357">
                  <c:v>-2.8092801201111506E-2</c:v>
                </c:pt>
                <c:pt idx="358">
                  <c:v>-2.7238800854459837E-2</c:v>
                </c:pt>
                <c:pt idx="359">
                  <c:v>-2.7090287251897032E-2</c:v>
                </c:pt>
                <c:pt idx="360">
                  <c:v>-2.689272518314078E-2</c:v>
                </c:pt>
                <c:pt idx="361">
                  <c:v>-2.6092150722854885E-2</c:v>
                </c:pt>
                <c:pt idx="362">
                  <c:v>-2.5308020348278747E-2</c:v>
                </c:pt>
                <c:pt idx="363">
                  <c:v>-2.4603867445800488E-2</c:v>
                </c:pt>
                <c:pt idx="364">
                  <c:v>-2.3854614343473485E-2</c:v>
                </c:pt>
                <c:pt idx="365">
                  <c:v>-2.3330020441893279E-2</c:v>
                </c:pt>
                <c:pt idx="366">
                  <c:v>-2.2643643636434764E-2</c:v>
                </c:pt>
                <c:pt idx="367">
                  <c:v>-2.1954467673622736E-2</c:v>
                </c:pt>
                <c:pt idx="368">
                  <c:v>-2.4100879477395115E-2</c:v>
                </c:pt>
                <c:pt idx="369">
                  <c:v>-2.3392355530197365E-2</c:v>
                </c:pt>
                <c:pt idx="370">
                  <c:v>-2.2705601478000458E-2</c:v>
                </c:pt>
                <c:pt idx="371">
                  <c:v>-2.2941165235205917E-2</c:v>
                </c:pt>
                <c:pt idx="372">
                  <c:v>-2.2267537961838006E-2</c:v>
                </c:pt>
                <c:pt idx="373">
                  <c:v>-2.2490944089377584E-2</c:v>
                </c:pt>
                <c:pt idx="374">
                  <c:v>-2.1843649377350768E-2</c:v>
                </c:pt>
                <c:pt idx="375">
                  <c:v>-2.1712929139114861E-2</c:v>
                </c:pt>
                <c:pt idx="376">
                  <c:v>-2.1286216277419879E-2</c:v>
                </c:pt>
                <c:pt idx="377">
                  <c:v>-2.1594798266733748E-2</c:v>
                </c:pt>
                <c:pt idx="378">
                  <c:v>-2.1084587545031716E-2</c:v>
                </c:pt>
                <c:pt idx="379">
                  <c:v>-2.0501174242423287E-2</c:v>
                </c:pt>
                <c:pt idx="380">
                  <c:v>-1.9982364721897888E-2</c:v>
                </c:pt>
                <c:pt idx="381">
                  <c:v>-2.0059371338861241E-2</c:v>
                </c:pt>
                <c:pt idx="382">
                  <c:v>-1.9912098578937717E-2</c:v>
                </c:pt>
                <c:pt idx="383">
                  <c:v>-1.9429596842222372E-2</c:v>
                </c:pt>
                <c:pt idx="384">
                  <c:v>-1.9217962759615737E-2</c:v>
                </c:pt>
                <c:pt idx="385">
                  <c:v>-1.893674268426495E-2</c:v>
                </c:pt>
                <c:pt idx="386">
                  <c:v>-1.8365834178455182E-2</c:v>
                </c:pt>
                <c:pt idx="387">
                  <c:v>-1.8390376313114732E-2</c:v>
                </c:pt>
                <c:pt idx="388">
                  <c:v>-1.919691451081881E-2</c:v>
                </c:pt>
                <c:pt idx="389">
                  <c:v>-1.8701261784815154E-2</c:v>
                </c:pt>
                <c:pt idx="390">
                  <c:v>-1.8238501105068791E-2</c:v>
                </c:pt>
                <c:pt idx="391">
                  <c:v>-1.7736750232768644E-2</c:v>
                </c:pt>
                <c:pt idx="392">
                  <c:v>-1.7547705083119747E-2</c:v>
                </c:pt>
                <c:pt idx="393">
                  <c:v>-1.7611793705371411E-2</c:v>
                </c:pt>
                <c:pt idx="394">
                  <c:v>-1.7498559625510789E-2</c:v>
                </c:pt>
                <c:pt idx="395">
                  <c:v>-1.7110840738973055E-2</c:v>
                </c:pt>
                <c:pt idx="396">
                  <c:v>-1.6600743300433429E-2</c:v>
                </c:pt>
                <c:pt idx="397">
                  <c:v>-1.6205437514740306E-2</c:v>
                </c:pt>
                <c:pt idx="398">
                  <c:v>-1.6488865936448532E-2</c:v>
                </c:pt>
                <c:pt idx="399">
                  <c:v>-1.5997746491238345E-2</c:v>
                </c:pt>
                <c:pt idx="400">
                  <c:v>-1.602800377748868E-2</c:v>
                </c:pt>
                <c:pt idx="401">
                  <c:v>-1.555734568860522E-2</c:v>
                </c:pt>
                <c:pt idx="402">
                  <c:v>-1.5889008851822567E-2</c:v>
                </c:pt>
                <c:pt idx="403">
                  <c:v>-1.8141123923605756E-2</c:v>
                </c:pt>
                <c:pt idx="404">
                  <c:v>-1.7804027607992504E-2</c:v>
                </c:pt>
                <c:pt idx="405">
                  <c:v>-1.8223808543599163E-2</c:v>
                </c:pt>
                <c:pt idx="406">
                  <c:v>-1.7674552450403704E-2</c:v>
                </c:pt>
                <c:pt idx="407">
                  <c:v>-1.9561374860937616E-2</c:v>
                </c:pt>
                <c:pt idx="408">
                  <c:v>-1.9130399160297913E-2</c:v>
                </c:pt>
                <c:pt idx="409">
                  <c:v>-1.9064393294868389E-2</c:v>
                </c:pt>
                <c:pt idx="410">
                  <c:v>-1.8910970043172059E-2</c:v>
                </c:pt>
                <c:pt idx="411">
                  <c:v>-1.8471066065299021E-2</c:v>
                </c:pt>
                <c:pt idx="412">
                  <c:v>-1.8072656205174946E-2</c:v>
                </c:pt>
                <c:pt idx="413">
                  <c:v>-1.7576755478210016E-2</c:v>
                </c:pt>
                <c:pt idx="414">
                  <c:v>-1.829270027490194E-2</c:v>
                </c:pt>
                <c:pt idx="415">
                  <c:v>-1.8927112922063696E-2</c:v>
                </c:pt>
                <c:pt idx="416">
                  <c:v>-1.9443495524079837E-2</c:v>
                </c:pt>
                <c:pt idx="417">
                  <c:v>-1.9310837425220193E-2</c:v>
                </c:pt>
                <c:pt idx="418">
                  <c:v>-1.8747497134187718E-2</c:v>
                </c:pt>
                <c:pt idx="419">
                  <c:v>-1.8181567979626379E-2</c:v>
                </c:pt>
                <c:pt idx="420">
                  <c:v>-1.7769212660882362E-2</c:v>
                </c:pt>
                <c:pt idx="421">
                  <c:v>-1.7298411407261381E-2</c:v>
                </c:pt>
                <c:pt idx="422">
                  <c:v>-1.6847008543836913E-2</c:v>
                </c:pt>
                <c:pt idx="423">
                  <c:v>-1.6470510677393871E-2</c:v>
                </c:pt>
                <c:pt idx="424">
                  <c:v>-1.6625968134763452E-2</c:v>
                </c:pt>
                <c:pt idx="425">
                  <c:v>-1.6172900069064269E-2</c:v>
                </c:pt>
                <c:pt idx="426">
                  <c:v>-1.7189236114609669E-2</c:v>
                </c:pt>
                <c:pt idx="427">
                  <c:v>-1.6665617507697118E-2</c:v>
                </c:pt>
                <c:pt idx="428">
                  <c:v>-1.6318652960129784E-2</c:v>
                </c:pt>
                <c:pt idx="429">
                  <c:v>-1.5826140584759427E-2</c:v>
                </c:pt>
                <c:pt idx="430">
                  <c:v>-1.5421619365746769E-2</c:v>
                </c:pt>
                <c:pt idx="431">
                  <c:v>-1.5243554180649547E-2</c:v>
                </c:pt>
                <c:pt idx="432">
                  <c:v>-1.4831355641670423E-2</c:v>
                </c:pt>
                <c:pt idx="433">
                  <c:v>-1.5893590073670222E-2</c:v>
                </c:pt>
                <c:pt idx="434">
                  <c:v>-1.5750480538792973E-2</c:v>
                </c:pt>
                <c:pt idx="435">
                  <c:v>-1.6036483303311727E-2</c:v>
                </c:pt>
                <c:pt idx="436">
                  <c:v>-1.5796809349251047E-2</c:v>
                </c:pt>
                <c:pt idx="437">
                  <c:v>-1.5356097613691989E-2</c:v>
                </c:pt>
                <c:pt idx="438">
                  <c:v>-1.6827294713089334E-2</c:v>
                </c:pt>
                <c:pt idx="439">
                  <c:v>-1.6430748919151188E-2</c:v>
                </c:pt>
                <c:pt idx="440">
                  <c:v>-1.7055842510337892E-2</c:v>
                </c:pt>
                <c:pt idx="441">
                  <c:v>-1.7142168782513175E-2</c:v>
                </c:pt>
                <c:pt idx="442">
                  <c:v>-1.7999141424797444E-2</c:v>
                </c:pt>
                <c:pt idx="443">
                  <c:v>-1.7525889390684918E-2</c:v>
                </c:pt>
                <c:pt idx="444">
                  <c:v>-1.6993503593724955E-2</c:v>
                </c:pt>
                <c:pt idx="445">
                  <c:v>-1.6481344795491671E-2</c:v>
                </c:pt>
                <c:pt idx="446">
                  <c:v>-1.8400501836696385E-2</c:v>
                </c:pt>
                <c:pt idx="447">
                  <c:v>-1.9383426706293425E-2</c:v>
                </c:pt>
                <c:pt idx="448">
                  <c:v>-1.8958576716825867E-2</c:v>
                </c:pt>
                <c:pt idx="449">
                  <c:v>-2.7410312360844798E-2</c:v>
                </c:pt>
                <c:pt idx="450">
                  <c:v>-2.6678602173080473E-2</c:v>
                </c:pt>
                <c:pt idx="451">
                  <c:v>-2.6680997748801234E-2</c:v>
                </c:pt>
                <c:pt idx="452">
                  <c:v>-2.8823171485700953E-2</c:v>
                </c:pt>
                <c:pt idx="453">
                  <c:v>-2.8997960502755656E-2</c:v>
                </c:pt>
                <c:pt idx="454">
                  <c:v>-3.2059932550086399E-2</c:v>
                </c:pt>
                <c:pt idx="455">
                  <c:v>-3.1282600925137141E-2</c:v>
                </c:pt>
                <c:pt idx="456">
                  <c:v>-3.0401329326947078E-2</c:v>
                </c:pt>
                <c:pt idx="457">
                  <c:v>-2.9832375463698255E-2</c:v>
                </c:pt>
                <c:pt idx="458">
                  <c:v>-3.0214383057816121E-2</c:v>
                </c:pt>
                <c:pt idx="459">
                  <c:v>-2.9308567558698057E-2</c:v>
                </c:pt>
                <c:pt idx="460">
                  <c:v>-2.8839820162880926E-2</c:v>
                </c:pt>
                <c:pt idx="461">
                  <c:v>-2.9069407323990933E-2</c:v>
                </c:pt>
                <c:pt idx="462">
                  <c:v>-2.8201463525407946E-2</c:v>
                </c:pt>
                <c:pt idx="463">
                  <c:v>-2.7350265215650055E-2</c:v>
                </c:pt>
                <c:pt idx="464">
                  <c:v>-2.6731121010601183E-2</c:v>
                </c:pt>
                <c:pt idx="465">
                  <c:v>-2.6006937746163458E-2</c:v>
                </c:pt>
                <c:pt idx="466">
                  <c:v>-2.6819279886213056E-2</c:v>
                </c:pt>
                <c:pt idx="467">
                  <c:v>-2.6703939597829525E-2</c:v>
                </c:pt>
                <c:pt idx="468">
                  <c:v>-2.5977706965236765E-2</c:v>
                </c:pt>
                <c:pt idx="469">
                  <c:v>-2.5193873617645579E-2</c:v>
                </c:pt>
                <c:pt idx="470">
                  <c:v>-2.4584606419784369E-2</c:v>
                </c:pt>
                <c:pt idx="471">
                  <c:v>-2.5011287939001581E-2</c:v>
                </c:pt>
                <c:pt idx="472">
                  <c:v>-2.4457568595945244E-2</c:v>
                </c:pt>
                <c:pt idx="473">
                  <c:v>-2.3783156155483601E-2</c:v>
                </c:pt>
                <c:pt idx="474">
                  <c:v>-2.385598641255E-2</c:v>
                </c:pt>
                <c:pt idx="475">
                  <c:v>-2.3206914705431316E-2</c:v>
                </c:pt>
                <c:pt idx="476">
                  <c:v>-2.250047914464174E-2</c:v>
                </c:pt>
                <c:pt idx="477">
                  <c:v>-2.249539303528586E-2</c:v>
                </c:pt>
                <c:pt idx="478">
                  <c:v>-2.1872571976958789E-2</c:v>
                </c:pt>
                <c:pt idx="479">
                  <c:v>-2.3324684916295524E-2</c:v>
                </c:pt>
                <c:pt idx="480">
                  <c:v>-2.3665734977747394E-2</c:v>
                </c:pt>
                <c:pt idx="481">
                  <c:v>-2.2944781667476478E-2</c:v>
                </c:pt>
                <c:pt idx="482">
                  <c:v>-2.4050803474181249E-2</c:v>
                </c:pt>
                <c:pt idx="483">
                  <c:v>-2.3346482786476792E-2</c:v>
                </c:pt>
                <c:pt idx="484">
                  <c:v>-2.3355335191707651E-2</c:v>
                </c:pt>
                <c:pt idx="485">
                  <c:v>-2.3377465913635678E-2</c:v>
                </c:pt>
                <c:pt idx="486">
                  <c:v>-2.2692137541630186E-2</c:v>
                </c:pt>
                <c:pt idx="487">
                  <c:v>-2.2023024589585091E-2</c:v>
                </c:pt>
                <c:pt idx="488">
                  <c:v>-2.1361616101653779E-2</c:v>
                </c:pt>
                <c:pt idx="489">
                  <c:v>-2.0723114678333873E-2</c:v>
                </c:pt>
                <c:pt idx="490">
                  <c:v>-2.1414932347358903E-2</c:v>
                </c:pt>
                <c:pt idx="491">
                  <c:v>-2.0776058683830645E-2</c:v>
                </c:pt>
                <c:pt idx="492">
                  <c:v>-2.01464154162963E-2</c:v>
                </c:pt>
                <c:pt idx="493">
                  <c:v>-1.9573808157286154E-2</c:v>
                </c:pt>
                <c:pt idx="494">
                  <c:v>-1.9473586991063899E-2</c:v>
                </c:pt>
                <c:pt idx="495">
                  <c:v>-1.9109577078558811E-2</c:v>
                </c:pt>
                <c:pt idx="496">
                  <c:v>-1.8633993727499493E-2</c:v>
                </c:pt>
                <c:pt idx="497">
                  <c:v>-1.8664908706183189E-2</c:v>
                </c:pt>
                <c:pt idx="498">
                  <c:v>-1.8264382578356792E-2</c:v>
                </c:pt>
                <c:pt idx="499">
                  <c:v>-1.7922773546583427E-2</c:v>
                </c:pt>
                <c:pt idx="500">
                  <c:v>-1.8895271483059507E-2</c:v>
                </c:pt>
                <c:pt idx="501">
                  <c:v>-1.8783504972509687E-2</c:v>
                </c:pt>
                <c:pt idx="502">
                  <c:v>-1.8213213301891396E-2</c:v>
                </c:pt>
                <c:pt idx="503">
                  <c:v>-1.7981024907220471E-2</c:v>
                </c:pt>
                <c:pt idx="504">
                  <c:v>-1.8214817891075867E-2</c:v>
                </c:pt>
                <c:pt idx="505">
                  <c:v>-1.9772793400309598E-2</c:v>
                </c:pt>
                <c:pt idx="506">
                  <c:v>-1.9203147132003898E-2</c:v>
                </c:pt>
                <c:pt idx="507">
                  <c:v>-1.8865658863063274E-2</c:v>
                </c:pt>
                <c:pt idx="508">
                  <c:v>-1.9393051857569687E-2</c:v>
                </c:pt>
                <c:pt idx="509">
                  <c:v>-1.8835707886618029E-2</c:v>
                </c:pt>
                <c:pt idx="510">
                  <c:v>-1.8262226784999756E-2</c:v>
                </c:pt>
                <c:pt idx="511">
                  <c:v>-1.8799174140929884E-2</c:v>
                </c:pt>
                <c:pt idx="512">
                  <c:v>-1.8275166562320116E-2</c:v>
                </c:pt>
                <c:pt idx="513">
                  <c:v>-1.8169390742304208E-2</c:v>
                </c:pt>
                <c:pt idx="514">
                  <c:v>-1.7874386670558406E-2</c:v>
                </c:pt>
                <c:pt idx="515">
                  <c:v>-1.7486323989272218E-2</c:v>
                </c:pt>
                <c:pt idx="516">
                  <c:v>-1.7289108575850913E-2</c:v>
                </c:pt>
                <c:pt idx="517">
                  <c:v>-1.6853442215153322E-2</c:v>
                </c:pt>
                <c:pt idx="518">
                  <c:v>-1.6340236797344584E-2</c:v>
                </c:pt>
                <c:pt idx="519">
                  <c:v>-1.5928968055780791E-2</c:v>
                </c:pt>
                <c:pt idx="520">
                  <c:v>-1.5679861981729184E-2</c:v>
                </c:pt>
                <c:pt idx="521">
                  <c:v>-1.526220940239083E-2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F-47D3-9527-86ECEAF89017}"/>
            </c:ext>
          </c:extLst>
        </c:ser>
        <c:ser>
          <c:idx val="2"/>
          <c:order val="2"/>
          <c:tx>
            <c:strRef>
              <c:f>'Daily VaRs'!$G$2:$H$2</c:f>
              <c:strCache>
                <c:ptCount val="1"/>
                <c:pt idx="0">
                  <c:v>Historical Simulation VaR</c:v>
                </c:pt>
              </c:strCache>
            </c:strRef>
          </c:tx>
          <c:spPr>
            <a:ln w="19050">
              <a:solidFill>
                <a:srgbClr val="F828C2"/>
              </a:solidFill>
            </a:ln>
          </c:spPr>
          <c:marker>
            <c:symbol val="none"/>
          </c:marker>
          <c:cat>
            <c:numRef>
              <c:f>'Daily VaRs'!$A$2511:$A$3032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'Daily VaRs'!$J$2511:$J$3032</c:f>
              <c:numCache>
                <c:formatCode>0.00%</c:formatCode>
                <c:ptCount val="522"/>
                <c:pt idx="0">
                  <c:v>-1.9642777727874063E-2</c:v>
                </c:pt>
                <c:pt idx="1">
                  <c:v>-1.9642777727874063E-2</c:v>
                </c:pt>
                <c:pt idx="2">
                  <c:v>-1.9642777727874063E-2</c:v>
                </c:pt>
                <c:pt idx="3">
                  <c:v>-1.9642777727874063E-2</c:v>
                </c:pt>
                <c:pt idx="4">
                  <c:v>-1.9642777727874063E-2</c:v>
                </c:pt>
                <c:pt idx="5">
                  <c:v>-1.9642777727874063E-2</c:v>
                </c:pt>
                <c:pt idx="6">
                  <c:v>-1.9642777727874063E-2</c:v>
                </c:pt>
                <c:pt idx="7">
                  <c:v>-1.9642777727874063E-2</c:v>
                </c:pt>
                <c:pt idx="8">
                  <c:v>-1.9642777727874063E-2</c:v>
                </c:pt>
                <c:pt idx="9">
                  <c:v>-1.9642777727874063E-2</c:v>
                </c:pt>
                <c:pt idx="10">
                  <c:v>-1.9642777727874063E-2</c:v>
                </c:pt>
                <c:pt idx="11">
                  <c:v>-1.9642777727874063E-2</c:v>
                </c:pt>
                <c:pt idx="12">
                  <c:v>-1.9642777727874063E-2</c:v>
                </c:pt>
                <c:pt idx="13">
                  <c:v>-1.9642777727874063E-2</c:v>
                </c:pt>
                <c:pt idx="14">
                  <c:v>-1.9642777727874063E-2</c:v>
                </c:pt>
                <c:pt idx="15">
                  <c:v>-1.9642777727874063E-2</c:v>
                </c:pt>
                <c:pt idx="16">
                  <c:v>-1.9642777727874063E-2</c:v>
                </c:pt>
                <c:pt idx="17">
                  <c:v>-1.9642777727874063E-2</c:v>
                </c:pt>
                <c:pt idx="18">
                  <c:v>-1.9642777727874063E-2</c:v>
                </c:pt>
                <c:pt idx="19">
                  <c:v>-1.9642777727874063E-2</c:v>
                </c:pt>
                <c:pt idx="20">
                  <c:v>-1.9642777727874063E-2</c:v>
                </c:pt>
                <c:pt idx="21">
                  <c:v>-1.9642777727874063E-2</c:v>
                </c:pt>
                <c:pt idx="22">
                  <c:v>-1.9642777727874063E-2</c:v>
                </c:pt>
                <c:pt idx="23">
                  <c:v>-1.9642777727874063E-2</c:v>
                </c:pt>
                <c:pt idx="24">
                  <c:v>-1.9990299512640631E-2</c:v>
                </c:pt>
                <c:pt idx="25">
                  <c:v>-1.9990299512640631E-2</c:v>
                </c:pt>
                <c:pt idx="26">
                  <c:v>-1.9990299512640631E-2</c:v>
                </c:pt>
                <c:pt idx="27">
                  <c:v>-1.9990299512640631E-2</c:v>
                </c:pt>
                <c:pt idx="28">
                  <c:v>-1.9990299512640631E-2</c:v>
                </c:pt>
                <c:pt idx="29">
                  <c:v>-1.9642777727874063E-2</c:v>
                </c:pt>
                <c:pt idx="30">
                  <c:v>-1.9642777727874063E-2</c:v>
                </c:pt>
                <c:pt idx="31">
                  <c:v>-1.9642777727874063E-2</c:v>
                </c:pt>
                <c:pt idx="32">
                  <c:v>-1.9642777727874063E-2</c:v>
                </c:pt>
                <c:pt idx="33">
                  <c:v>-1.9642777727874063E-2</c:v>
                </c:pt>
                <c:pt idx="34">
                  <c:v>-1.9642777727874063E-2</c:v>
                </c:pt>
                <c:pt idx="35">
                  <c:v>-1.9642777727874063E-2</c:v>
                </c:pt>
                <c:pt idx="36">
                  <c:v>-1.9642777727874063E-2</c:v>
                </c:pt>
                <c:pt idx="37">
                  <c:v>-1.9990299512640631E-2</c:v>
                </c:pt>
                <c:pt idx="38">
                  <c:v>-1.9990299512640631E-2</c:v>
                </c:pt>
                <c:pt idx="39">
                  <c:v>-1.9990299512640631E-2</c:v>
                </c:pt>
                <c:pt idx="40">
                  <c:v>-1.9990299512640631E-2</c:v>
                </c:pt>
                <c:pt idx="41">
                  <c:v>-2.0910987235436003E-2</c:v>
                </c:pt>
                <c:pt idx="42">
                  <c:v>-2.0910987235436003E-2</c:v>
                </c:pt>
                <c:pt idx="43">
                  <c:v>-2.0910987235436003E-2</c:v>
                </c:pt>
                <c:pt idx="44">
                  <c:v>-2.0910987235436003E-2</c:v>
                </c:pt>
                <c:pt idx="45">
                  <c:v>-2.0910987235436003E-2</c:v>
                </c:pt>
                <c:pt idx="46">
                  <c:v>-2.0910987235436003E-2</c:v>
                </c:pt>
                <c:pt idx="47">
                  <c:v>-2.0910987235436003E-2</c:v>
                </c:pt>
                <c:pt idx="48">
                  <c:v>-2.0910987235436003E-2</c:v>
                </c:pt>
                <c:pt idx="49">
                  <c:v>-2.1104730228815517E-2</c:v>
                </c:pt>
                <c:pt idx="50">
                  <c:v>-2.1104730228815517E-2</c:v>
                </c:pt>
                <c:pt idx="51">
                  <c:v>-2.1144520078700792E-2</c:v>
                </c:pt>
                <c:pt idx="52">
                  <c:v>-2.1144520078700792E-2</c:v>
                </c:pt>
                <c:pt idx="53">
                  <c:v>-2.1144520078700792E-2</c:v>
                </c:pt>
                <c:pt idx="54">
                  <c:v>-2.1144520078700792E-2</c:v>
                </c:pt>
                <c:pt idx="55">
                  <c:v>-2.1144520078700792E-2</c:v>
                </c:pt>
                <c:pt idx="56">
                  <c:v>-2.1156756933904002E-2</c:v>
                </c:pt>
                <c:pt idx="57">
                  <c:v>-2.1156756933904002E-2</c:v>
                </c:pt>
                <c:pt idx="58">
                  <c:v>-2.1156756933904002E-2</c:v>
                </c:pt>
                <c:pt idx="59">
                  <c:v>-2.1156756933904002E-2</c:v>
                </c:pt>
                <c:pt idx="60">
                  <c:v>-2.1156756933904002E-2</c:v>
                </c:pt>
                <c:pt idx="61">
                  <c:v>-2.1156756933904002E-2</c:v>
                </c:pt>
                <c:pt idx="62">
                  <c:v>-2.1156756933904002E-2</c:v>
                </c:pt>
                <c:pt idx="63">
                  <c:v>-2.1156756933904002E-2</c:v>
                </c:pt>
                <c:pt idx="64">
                  <c:v>-2.1156756933904002E-2</c:v>
                </c:pt>
                <c:pt idx="65">
                  <c:v>-2.1156756933904002E-2</c:v>
                </c:pt>
                <c:pt idx="66">
                  <c:v>-2.1156756933904002E-2</c:v>
                </c:pt>
                <c:pt idx="67">
                  <c:v>-2.1185544609119318E-2</c:v>
                </c:pt>
                <c:pt idx="68">
                  <c:v>-2.1185544609119318E-2</c:v>
                </c:pt>
                <c:pt idx="69">
                  <c:v>-2.1185544609119318E-2</c:v>
                </c:pt>
                <c:pt idx="70">
                  <c:v>-2.1185544609119318E-2</c:v>
                </c:pt>
                <c:pt idx="71">
                  <c:v>-2.1185544609119318E-2</c:v>
                </c:pt>
                <c:pt idx="72">
                  <c:v>-2.1185544609119318E-2</c:v>
                </c:pt>
                <c:pt idx="73">
                  <c:v>-2.1185544609119318E-2</c:v>
                </c:pt>
                <c:pt idx="74">
                  <c:v>-2.1185544609119318E-2</c:v>
                </c:pt>
                <c:pt idx="75">
                  <c:v>-2.1185544609119318E-2</c:v>
                </c:pt>
                <c:pt idx="76">
                  <c:v>-2.1185544609119318E-2</c:v>
                </c:pt>
                <c:pt idx="77">
                  <c:v>-2.1185544609119318E-2</c:v>
                </c:pt>
                <c:pt idx="78">
                  <c:v>-2.1185544609119318E-2</c:v>
                </c:pt>
                <c:pt idx="79">
                  <c:v>-2.1185544609119318E-2</c:v>
                </c:pt>
                <c:pt idx="80">
                  <c:v>-2.1185544609119318E-2</c:v>
                </c:pt>
                <c:pt idx="81">
                  <c:v>-2.1185544609119318E-2</c:v>
                </c:pt>
                <c:pt idx="82">
                  <c:v>-2.1185544609119318E-2</c:v>
                </c:pt>
                <c:pt idx="83">
                  <c:v>-2.1185544609119318E-2</c:v>
                </c:pt>
                <c:pt idx="84">
                  <c:v>-2.1185544609119318E-2</c:v>
                </c:pt>
                <c:pt idx="85">
                  <c:v>-2.1185544609119318E-2</c:v>
                </c:pt>
                <c:pt idx="86">
                  <c:v>-2.1185544609119318E-2</c:v>
                </c:pt>
                <c:pt idx="87">
                  <c:v>-2.1185544609119318E-2</c:v>
                </c:pt>
                <c:pt idx="88">
                  <c:v>-2.1185544609119318E-2</c:v>
                </c:pt>
                <c:pt idx="89">
                  <c:v>-2.1185544609119318E-2</c:v>
                </c:pt>
                <c:pt idx="90">
                  <c:v>-2.1185544609119318E-2</c:v>
                </c:pt>
                <c:pt idx="91">
                  <c:v>-2.1185544609119318E-2</c:v>
                </c:pt>
                <c:pt idx="92">
                  <c:v>-2.1185544609119318E-2</c:v>
                </c:pt>
                <c:pt idx="93">
                  <c:v>-2.1466363075765257E-2</c:v>
                </c:pt>
                <c:pt idx="94">
                  <c:v>-2.1466363075765257E-2</c:v>
                </c:pt>
                <c:pt idx="95">
                  <c:v>-2.1821519181661777E-2</c:v>
                </c:pt>
                <c:pt idx="96">
                  <c:v>-2.1821519181661777E-2</c:v>
                </c:pt>
                <c:pt idx="97">
                  <c:v>-2.1821519181661777E-2</c:v>
                </c:pt>
                <c:pt idx="98">
                  <c:v>-2.1821519181661777E-2</c:v>
                </c:pt>
                <c:pt idx="99">
                  <c:v>-2.1821519181661777E-2</c:v>
                </c:pt>
                <c:pt idx="100">
                  <c:v>-2.1821519181661777E-2</c:v>
                </c:pt>
                <c:pt idx="101">
                  <c:v>-2.1821519181661777E-2</c:v>
                </c:pt>
                <c:pt idx="102">
                  <c:v>-2.1821519181661777E-2</c:v>
                </c:pt>
                <c:pt idx="103">
                  <c:v>-2.1821519181661777E-2</c:v>
                </c:pt>
                <c:pt idx="104">
                  <c:v>-2.1821519181661777E-2</c:v>
                </c:pt>
                <c:pt idx="105">
                  <c:v>-2.1821519181661777E-2</c:v>
                </c:pt>
                <c:pt idx="106">
                  <c:v>-2.1821519181661777E-2</c:v>
                </c:pt>
                <c:pt idx="107">
                  <c:v>-2.187483611752988E-2</c:v>
                </c:pt>
                <c:pt idx="108">
                  <c:v>-2.187483611752988E-2</c:v>
                </c:pt>
                <c:pt idx="109">
                  <c:v>-2.187483611752988E-2</c:v>
                </c:pt>
                <c:pt idx="110">
                  <c:v>-2.187483611752988E-2</c:v>
                </c:pt>
                <c:pt idx="111">
                  <c:v>-2.187483611752988E-2</c:v>
                </c:pt>
                <c:pt idx="112">
                  <c:v>-2.187483611752988E-2</c:v>
                </c:pt>
                <c:pt idx="113">
                  <c:v>-2.187483611752988E-2</c:v>
                </c:pt>
                <c:pt idx="114">
                  <c:v>-2.187483611752988E-2</c:v>
                </c:pt>
                <c:pt idx="115">
                  <c:v>-2.187483611752988E-2</c:v>
                </c:pt>
                <c:pt idx="116">
                  <c:v>-2.187483611752988E-2</c:v>
                </c:pt>
                <c:pt idx="117">
                  <c:v>-2.187483611752988E-2</c:v>
                </c:pt>
                <c:pt idx="118">
                  <c:v>-2.187483611752988E-2</c:v>
                </c:pt>
                <c:pt idx="119">
                  <c:v>-2.187483611752988E-2</c:v>
                </c:pt>
                <c:pt idx="120">
                  <c:v>-2.187483611752988E-2</c:v>
                </c:pt>
                <c:pt idx="121">
                  <c:v>-2.187483611752988E-2</c:v>
                </c:pt>
                <c:pt idx="122">
                  <c:v>-2.187483611752988E-2</c:v>
                </c:pt>
                <c:pt idx="123">
                  <c:v>-2.187483611752988E-2</c:v>
                </c:pt>
                <c:pt idx="124">
                  <c:v>-2.187483611752988E-2</c:v>
                </c:pt>
                <c:pt idx="125">
                  <c:v>-2.187483611752988E-2</c:v>
                </c:pt>
                <c:pt idx="126">
                  <c:v>-2.187483611752988E-2</c:v>
                </c:pt>
                <c:pt idx="127">
                  <c:v>-2.187483611752988E-2</c:v>
                </c:pt>
                <c:pt idx="128">
                  <c:v>-2.187483611752988E-2</c:v>
                </c:pt>
                <c:pt idx="129">
                  <c:v>-2.187483611752988E-2</c:v>
                </c:pt>
                <c:pt idx="130">
                  <c:v>-2.187483611752988E-2</c:v>
                </c:pt>
                <c:pt idx="131">
                  <c:v>-2.187483611752988E-2</c:v>
                </c:pt>
                <c:pt idx="132">
                  <c:v>-2.187483611752988E-2</c:v>
                </c:pt>
                <c:pt idx="133">
                  <c:v>-2.187483611752988E-2</c:v>
                </c:pt>
                <c:pt idx="134">
                  <c:v>-2.187483611752988E-2</c:v>
                </c:pt>
                <c:pt idx="135">
                  <c:v>-2.187483611752988E-2</c:v>
                </c:pt>
                <c:pt idx="136">
                  <c:v>-2.187483611752988E-2</c:v>
                </c:pt>
                <c:pt idx="137">
                  <c:v>-2.187483611752988E-2</c:v>
                </c:pt>
                <c:pt idx="138">
                  <c:v>-2.187483611752988E-2</c:v>
                </c:pt>
                <c:pt idx="139">
                  <c:v>-2.187483611752988E-2</c:v>
                </c:pt>
                <c:pt idx="140">
                  <c:v>-2.187483611752988E-2</c:v>
                </c:pt>
                <c:pt idx="141">
                  <c:v>-2.187483611752988E-2</c:v>
                </c:pt>
                <c:pt idx="142">
                  <c:v>-2.187483611752988E-2</c:v>
                </c:pt>
                <c:pt idx="143">
                  <c:v>-2.187483611752988E-2</c:v>
                </c:pt>
                <c:pt idx="144">
                  <c:v>-2.187483611752988E-2</c:v>
                </c:pt>
                <c:pt idx="145">
                  <c:v>-2.187483611752988E-2</c:v>
                </c:pt>
                <c:pt idx="146">
                  <c:v>-2.187483611752988E-2</c:v>
                </c:pt>
                <c:pt idx="147">
                  <c:v>-2.187483611752988E-2</c:v>
                </c:pt>
                <c:pt idx="148">
                  <c:v>-2.187483611752988E-2</c:v>
                </c:pt>
                <c:pt idx="149">
                  <c:v>-2.187483611752988E-2</c:v>
                </c:pt>
                <c:pt idx="150">
                  <c:v>-2.187483611752988E-2</c:v>
                </c:pt>
                <c:pt idx="151">
                  <c:v>-2.187483611752988E-2</c:v>
                </c:pt>
                <c:pt idx="152">
                  <c:v>-2.187483611752988E-2</c:v>
                </c:pt>
                <c:pt idx="153">
                  <c:v>-2.187483611752988E-2</c:v>
                </c:pt>
                <c:pt idx="154">
                  <c:v>-2.187483611752988E-2</c:v>
                </c:pt>
                <c:pt idx="155">
                  <c:v>-2.187483611752988E-2</c:v>
                </c:pt>
                <c:pt idx="156">
                  <c:v>-2.187483611752988E-2</c:v>
                </c:pt>
                <c:pt idx="157">
                  <c:v>-2.187483611752988E-2</c:v>
                </c:pt>
                <c:pt idx="158">
                  <c:v>-2.187483611752988E-2</c:v>
                </c:pt>
                <c:pt idx="159">
                  <c:v>-2.187483611752988E-2</c:v>
                </c:pt>
                <c:pt idx="160">
                  <c:v>-2.187483611752988E-2</c:v>
                </c:pt>
                <c:pt idx="161">
                  <c:v>-2.187483611752988E-2</c:v>
                </c:pt>
                <c:pt idx="162">
                  <c:v>-2.187483611752988E-2</c:v>
                </c:pt>
                <c:pt idx="163">
                  <c:v>-2.187483611752988E-2</c:v>
                </c:pt>
                <c:pt idx="164">
                  <c:v>-2.187483611752988E-2</c:v>
                </c:pt>
                <c:pt idx="165">
                  <c:v>-2.187483611752988E-2</c:v>
                </c:pt>
                <c:pt idx="166">
                  <c:v>-2.187483611752988E-2</c:v>
                </c:pt>
                <c:pt idx="167">
                  <c:v>-2.1748139966747349E-2</c:v>
                </c:pt>
                <c:pt idx="168">
                  <c:v>-2.1748139966747349E-2</c:v>
                </c:pt>
                <c:pt idx="169">
                  <c:v>-2.1748139966747349E-2</c:v>
                </c:pt>
                <c:pt idx="170">
                  <c:v>-2.1748139966747349E-2</c:v>
                </c:pt>
                <c:pt idx="171">
                  <c:v>-2.1483796440369313E-2</c:v>
                </c:pt>
                <c:pt idx="172">
                  <c:v>-2.1483796440369313E-2</c:v>
                </c:pt>
                <c:pt idx="173">
                  <c:v>-2.1483796440369313E-2</c:v>
                </c:pt>
                <c:pt idx="174">
                  <c:v>-2.1483796440369313E-2</c:v>
                </c:pt>
                <c:pt idx="175">
                  <c:v>-2.1483796440369313E-2</c:v>
                </c:pt>
                <c:pt idx="176">
                  <c:v>-2.1483796440369313E-2</c:v>
                </c:pt>
                <c:pt idx="177">
                  <c:v>-2.1483796440369313E-2</c:v>
                </c:pt>
                <c:pt idx="178">
                  <c:v>-2.1483796440369313E-2</c:v>
                </c:pt>
                <c:pt idx="179">
                  <c:v>-2.1483796440369313E-2</c:v>
                </c:pt>
                <c:pt idx="180">
                  <c:v>-2.1483796440369313E-2</c:v>
                </c:pt>
                <c:pt idx="181">
                  <c:v>-2.1483796440369313E-2</c:v>
                </c:pt>
                <c:pt idx="182">
                  <c:v>-2.1483796440369313E-2</c:v>
                </c:pt>
                <c:pt idx="183">
                  <c:v>-2.1483796440369313E-2</c:v>
                </c:pt>
                <c:pt idx="184">
                  <c:v>-2.1483796440369313E-2</c:v>
                </c:pt>
                <c:pt idx="185">
                  <c:v>-2.1483796440369313E-2</c:v>
                </c:pt>
                <c:pt idx="186">
                  <c:v>-2.1483796440369313E-2</c:v>
                </c:pt>
                <c:pt idx="187">
                  <c:v>-2.1483796440369313E-2</c:v>
                </c:pt>
                <c:pt idx="188">
                  <c:v>-2.1262059944142743E-2</c:v>
                </c:pt>
                <c:pt idx="189">
                  <c:v>-2.1262059944142743E-2</c:v>
                </c:pt>
                <c:pt idx="190">
                  <c:v>-2.1185544609119318E-2</c:v>
                </c:pt>
                <c:pt idx="191">
                  <c:v>-2.1185544609119318E-2</c:v>
                </c:pt>
                <c:pt idx="192">
                  <c:v>-2.1185544609119318E-2</c:v>
                </c:pt>
                <c:pt idx="193">
                  <c:v>-2.1185544609119318E-2</c:v>
                </c:pt>
                <c:pt idx="194">
                  <c:v>-2.1185544609119318E-2</c:v>
                </c:pt>
                <c:pt idx="195">
                  <c:v>-2.1185544609119318E-2</c:v>
                </c:pt>
                <c:pt idx="196">
                  <c:v>-2.1185544609119318E-2</c:v>
                </c:pt>
                <c:pt idx="197">
                  <c:v>-2.1156756933904002E-2</c:v>
                </c:pt>
                <c:pt idx="198">
                  <c:v>-2.1156756933904002E-2</c:v>
                </c:pt>
                <c:pt idx="199">
                  <c:v>-2.1156756933904002E-2</c:v>
                </c:pt>
                <c:pt idx="200">
                  <c:v>-2.1156756933904002E-2</c:v>
                </c:pt>
                <c:pt idx="201">
                  <c:v>-2.1156756933904002E-2</c:v>
                </c:pt>
                <c:pt idx="202">
                  <c:v>-2.1127114949043912E-2</c:v>
                </c:pt>
                <c:pt idx="203">
                  <c:v>-2.1127114949043912E-2</c:v>
                </c:pt>
                <c:pt idx="204">
                  <c:v>-2.1127114949043912E-2</c:v>
                </c:pt>
                <c:pt idx="205">
                  <c:v>-2.1127114949043912E-2</c:v>
                </c:pt>
                <c:pt idx="206">
                  <c:v>-2.1127114949043912E-2</c:v>
                </c:pt>
                <c:pt idx="207">
                  <c:v>-2.0991103563867783E-2</c:v>
                </c:pt>
                <c:pt idx="208">
                  <c:v>-2.0991103563867783E-2</c:v>
                </c:pt>
                <c:pt idx="209">
                  <c:v>-2.0991103563867783E-2</c:v>
                </c:pt>
                <c:pt idx="210">
                  <c:v>-2.0991103563867783E-2</c:v>
                </c:pt>
                <c:pt idx="211">
                  <c:v>-2.0796473042271193E-2</c:v>
                </c:pt>
                <c:pt idx="212">
                  <c:v>-2.0471682293447559E-2</c:v>
                </c:pt>
                <c:pt idx="213">
                  <c:v>-2.0471682293447559E-2</c:v>
                </c:pt>
                <c:pt idx="214">
                  <c:v>-2.0471682293447559E-2</c:v>
                </c:pt>
                <c:pt idx="215">
                  <c:v>-2.0471682293447559E-2</c:v>
                </c:pt>
                <c:pt idx="216">
                  <c:v>-2.0471682293447559E-2</c:v>
                </c:pt>
                <c:pt idx="217">
                  <c:v>-1.9448590185851176E-2</c:v>
                </c:pt>
                <c:pt idx="218">
                  <c:v>-1.9448590185851176E-2</c:v>
                </c:pt>
                <c:pt idx="219">
                  <c:v>-1.9448590185851176E-2</c:v>
                </c:pt>
                <c:pt idx="220">
                  <c:v>-2.0471682293447559E-2</c:v>
                </c:pt>
                <c:pt idx="221">
                  <c:v>-2.0471682293447559E-2</c:v>
                </c:pt>
                <c:pt idx="222">
                  <c:v>-2.0471682293447559E-2</c:v>
                </c:pt>
                <c:pt idx="223">
                  <c:v>-2.0471682293447559E-2</c:v>
                </c:pt>
                <c:pt idx="224">
                  <c:v>-2.0471682293447559E-2</c:v>
                </c:pt>
                <c:pt idx="225">
                  <c:v>-2.0471682293447559E-2</c:v>
                </c:pt>
                <c:pt idx="226">
                  <c:v>-2.0471682293447559E-2</c:v>
                </c:pt>
                <c:pt idx="227">
                  <c:v>-1.9448590185851176E-2</c:v>
                </c:pt>
                <c:pt idx="228">
                  <c:v>-1.9448590185851176E-2</c:v>
                </c:pt>
                <c:pt idx="229">
                  <c:v>-2.0471682293447559E-2</c:v>
                </c:pt>
                <c:pt idx="230">
                  <c:v>-2.0471682293447559E-2</c:v>
                </c:pt>
                <c:pt idx="231">
                  <c:v>-2.0471682293447559E-2</c:v>
                </c:pt>
                <c:pt idx="232">
                  <c:v>-2.0471682293447559E-2</c:v>
                </c:pt>
                <c:pt idx="233">
                  <c:v>-2.0471682293447559E-2</c:v>
                </c:pt>
                <c:pt idx="234">
                  <c:v>-2.0471682293447559E-2</c:v>
                </c:pt>
                <c:pt idx="235">
                  <c:v>-2.0471682293447559E-2</c:v>
                </c:pt>
                <c:pt idx="236">
                  <c:v>-2.0471682293447559E-2</c:v>
                </c:pt>
                <c:pt idx="237">
                  <c:v>-2.0471682293447559E-2</c:v>
                </c:pt>
                <c:pt idx="238">
                  <c:v>-2.0471682293447559E-2</c:v>
                </c:pt>
                <c:pt idx="239">
                  <c:v>-2.0471682293447559E-2</c:v>
                </c:pt>
                <c:pt idx="240">
                  <c:v>-2.0471682293447559E-2</c:v>
                </c:pt>
                <c:pt idx="241">
                  <c:v>-2.0796473042271193E-2</c:v>
                </c:pt>
                <c:pt idx="242">
                  <c:v>-2.0796473042271193E-2</c:v>
                </c:pt>
                <c:pt idx="243">
                  <c:v>-2.0796473042271193E-2</c:v>
                </c:pt>
                <c:pt idx="244">
                  <c:v>-2.0796473042271193E-2</c:v>
                </c:pt>
                <c:pt idx="245">
                  <c:v>-2.0796473042271193E-2</c:v>
                </c:pt>
                <c:pt idx="246">
                  <c:v>-2.0796473042271193E-2</c:v>
                </c:pt>
                <c:pt idx="247">
                  <c:v>-2.0796473042271193E-2</c:v>
                </c:pt>
                <c:pt idx="248">
                  <c:v>-2.0796473042271193E-2</c:v>
                </c:pt>
                <c:pt idx="249">
                  <c:v>-2.0796473042271193E-2</c:v>
                </c:pt>
                <c:pt idx="250">
                  <c:v>-2.0796473042271193E-2</c:v>
                </c:pt>
                <c:pt idx="251">
                  <c:v>-2.0796473042271193E-2</c:v>
                </c:pt>
                <c:pt idx="252">
                  <c:v>-2.0796473042271193E-2</c:v>
                </c:pt>
                <c:pt idx="253">
                  <c:v>-2.0471682293447559E-2</c:v>
                </c:pt>
                <c:pt idx="254">
                  <c:v>-2.0639686266027767E-2</c:v>
                </c:pt>
                <c:pt idx="255">
                  <c:v>-2.0639686266027767E-2</c:v>
                </c:pt>
                <c:pt idx="256">
                  <c:v>-2.0639686266027767E-2</c:v>
                </c:pt>
                <c:pt idx="257">
                  <c:v>-2.0639686266027767E-2</c:v>
                </c:pt>
                <c:pt idx="258">
                  <c:v>-2.0639686266027767E-2</c:v>
                </c:pt>
                <c:pt idx="259">
                  <c:v>-2.0639686266027767E-2</c:v>
                </c:pt>
                <c:pt idx="260">
                  <c:v>-2.0639686266027767E-2</c:v>
                </c:pt>
                <c:pt idx="261">
                  <c:v>-2.0639686266027767E-2</c:v>
                </c:pt>
                <c:pt idx="262">
                  <c:v>-2.0639686266027767E-2</c:v>
                </c:pt>
                <c:pt idx="263">
                  <c:v>-2.0142230169525585E-2</c:v>
                </c:pt>
                <c:pt idx="264">
                  <c:v>-2.0142230169525585E-2</c:v>
                </c:pt>
                <c:pt idx="265">
                  <c:v>-2.0639686266027767E-2</c:v>
                </c:pt>
                <c:pt idx="266">
                  <c:v>-2.0639686266027767E-2</c:v>
                </c:pt>
                <c:pt idx="267">
                  <c:v>-2.0639686266027767E-2</c:v>
                </c:pt>
                <c:pt idx="268">
                  <c:v>-2.0796473042271193E-2</c:v>
                </c:pt>
                <c:pt idx="269">
                  <c:v>-2.0796473042271193E-2</c:v>
                </c:pt>
                <c:pt idx="270">
                  <c:v>-2.0796473042271193E-2</c:v>
                </c:pt>
                <c:pt idx="271">
                  <c:v>-2.0796473042271193E-2</c:v>
                </c:pt>
                <c:pt idx="272">
                  <c:v>-2.0796473042271193E-2</c:v>
                </c:pt>
                <c:pt idx="273">
                  <c:v>-2.0796473042271193E-2</c:v>
                </c:pt>
                <c:pt idx="274">
                  <c:v>-2.0796473042271193E-2</c:v>
                </c:pt>
                <c:pt idx="275">
                  <c:v>-2.0991103563867783E-2</c:v>
                </c:pt>
                <c:pt idx="276">
                  <c:v>-2.0991103563867783E-2</c:v>
                </c:pt>
                <c:pt idx="277">
                  <c:v>-2.0991103563867783E-2</c:v>
                </c:pt>
                <c:pt idx="278">
                  <c:v>-2.1127114949043912E-2</c:v>
                </c:pt>
                <c:pt idx="279">
                  <c:v>-2.1127114949043912E-2</c:v>
                </c:pt>
                <c:pt idx="280">
                  <c:v>-2.1127114949043912E-2</c:v>
                </c:pt>
                <c:pt idx="281">
                  <c:v>-2.1127114949043912E-2</c:v>
                </c:pt>
                <c:pt idx="282">
                  <c:v>-2.1127114949043912E-2</c:v>
                </c:pt>
                <c:pt idx="283">
                  <c:v>-2.1127114949043912E-2</c:v>
                </c:pt>
                <c:pt idx="284">
                  <c:v>-2.1127114949043912E-2</c:v>
                </c:pt>
                <c:pt idx="285">
                  <c:v>-2.1127114949043912E-2</c:v>
                </c:pt>
                <c:pt idx="286">
                  <c:v>-2.1127114949043912E-2</c:v>
                </c:pt>
                <c:pt idx="287">
                  <c:v>-2.1127114949043912E-2</c:v>
                </c:pt>
                <c:pt idx="288">
                  <c:v>-2.1127114949043912E-2</c:v>
                </c:pt>
                <c:pt idx="289">
                  <c:v>-2.1127114949043912E-2</c:v>
                </c:pt>
                <c:pt idx="290">
                  <c:v>-2.1127114949043912E-2</c:v>
                </c:pt>
                <c:pt idx="291">
                  <c:v>-2.1127114949043912E-2</c:v>
                </c:pt>
                <c:pt idx="292">
                  <c:v>-2.1127114949043912E-2</c:v>
                </c:pt>
                <c:pt idx="293">
                  <c:v>-2.1127114949043912E-2</c:v>
                </c:pt>
                <c:pt idx="294">
                  <c:v>-2.1127114949043912E-2</c:v>
                </c:pt>
                <c:pt idx="295">
                  <c:v>-2.1127114949043912E-2</c:v>
                </c:pt>
                <c:pt idx="296">
                  <c:v>-2.1127114949043912E-2</c:v>
                </c:pt>
                <c:pt idx="297">
                  <c:v>-2.1127114949043912E-2</c:v>
                </c:pt>
                <c:pt idx="298">
                  <c:v>-2.1127114949043912E-2</c:v>
                </c:pt>
                <c:pt idx="299">
                  <c:v>-2.1127114949043912E-2</c:v>
                </c:pt>
                <c:pt idx="300">
                  <c:v>-2.1127114949043912E-2</c:v>
                </c:pt>
                <c:pt idx="301">
                  <c:v>-2.0991103563867783E-2</c:v>
                </c:pt>
                <c:pt idx="302">
                  <c:v>-2.0991103563867783E-2</c:v>
                </c:pt>
                <c:pt idx="303">
                  <c:v>-2.0991103563867783E-2</c:v>
                </c:pt>
                <c:pt idx="304">
                  <c:v>-2.0991103563867783E-2</c:v>
                </c:pt>
                <c:pt idx="305">
                  <c:v>-2.0991103563867783E-2</c:v>
                </c:pt>
                <c:pt idx="306">
                  <c:v>-2.0991103563867783E-2</c:v>
                </c:pt>
                <c:pt idx="307">
                  <c:v>-2.0991103563867783E-2</c:v>
                </c:pt>
                <c:pt idx="308">
                  <c:v>-2.0991103563867783E-2</c:v>
                </c:pt>
                <c:pt idx="309">
                  <c:v>-2.0991103563867783E-2</c:v>
                </c:pt>
                <c:pt idx="310">
                  <c:v>-2.0991103563867783E-2</c:v>
                </c:pt>
                <c:pt idx="311">
                  <c:v>-2.0991103563867783E-2</c:v>
                </c:pt>
                <c:pt idx="312">
                  <c:v>-2.0991103563867783E-2</c:v>
                </c:pt>
                <c:pt idx="313">
                  <c:v>-2.0991103563867783E-2</c:v>
                </c:pt>
                <c:pt idx="314">
                  <c:v>-2.0991103563867783E-2</c:v>
                </c:pt>
                <c:pt idx="315">
                  <c:v>-2.0991103563867783E-2</c:v>
                </c:pt>
                <c:pt idx="316">
                  <c:v>-2.0991103563867783E-2</c:v>
                </c:pt>
                <c:pt idx="317">
                  <c:v>-2.0991103563867783E-2</c:v>
                </c:pt>
                <c:pt idx="318">
                  <c:v>-2.0991103563867783E-2</c:v>
                </c:pt>
                <c:pt idx="319">
                  <c:v>-2.0991103563867783E-2</c:v>
                </c:pt>
                <c:pt idx="320">
                  <c:v>-2.0991103563867783E-2</c:v>
                </c:pt>
                <c:pt idx="321">
                  <c:v>-2.1127114949043912E-2</c:v>
                </c:pt>
                <c:pt idx="322">
                  <c:v>-2.1156756933904002E-2</c:v>
                </c:pt>
                <c:pt idx="323">
                  <c:v>-2.1156756933904002E-2</c:v>
                </c:pt>
                <c:pt idx="324">
                  <c:v>-2.1185544609119318E-2</c:v>
                </c:pt>
                <c:pt idx="325">
                  <c:v>-2.1185544609119318E-2</c:v>
                </c:pt>
                <c:pt idx="326">
                  <c:v>-2.1185544609119318E-2</c:v>
                </c:pt>
                <c:pt idx="327">
                  <c:v>-2.1185544609119318E-2</c:v>
                </c:pt>
                <c:pt idx="328">
                  <c:v>-2.1262059944142743E-2</c:v>
                </c:pt>
                <c:pt idx="329">
                  <c:v>-2.1262059944142743E-2</c:v>
                </c:pt>
                <c:pt idx="330">
                  <c:v>-2.1185544609119318E-2</c:v>
                </c:pt>
                <c:pt idx="331">
                  <c:v>-2.1185544609119318E-2</c:v>
                </c:pt>
                <c:pt idx="332">
                  <c:v>-2.1185544609119318E-2</c:v>
                </c:pt>
                <c:pt idx="333">
                  <c:v>-2.1185544609119318E-2</c:v>
                </c:pt>
                <c:pt idx="334">
                  <c:v>-2.1262059944142743E-2</c:v>
                </c:pt>
                <c:pt idx="335">
                  <c:v>-2.1262059944142743E-2</c:v>
                </c:pt>
                <c:pt idx="336">
                  <c:v>-2.1262059944142743E-2</c:v>
                </c:pt>
                <c:pt idx="337">
                  <c:v>-2.1262059944142743E-2</c:v>
                </c:pt>
                <c:pt idx="338">
                  <c:v>-2.1613010526650975E-2</c:v>
                </c:pt>
                <c:pt idx="339">
                  <c:v>-2.1613010526650975E-2</c:v>
                </c:pt>
                <c:pt idx="340">
                  <c:v>-2.1613010526650975E-2</c:v>
                </c:pt>
                <c:pt idx="341">
                  <c:v>-2.1613010526650975E-2</c:v>
                </c:pt>
                <c:pt idx="342">
                  <c:v>-2.1613010526650975E-2</c:v>
                </c:pt>
                <c:pt idx="343">
                  <c:v>-2.1613010526650975E-2</c:v>
                </c:pt>
                <c:pt idx="344">
                  <c:v>-2.1613010526650975E-2</c:v>
                </c:pt>
                <c:pt idx="345">
                  <c:v>-2.1613010526650975E-2</c:v>
                </c:pt>
                <c:pt idx="346">
                  <c:v>-2.1613010526650975E-2</c:v>
                </c:pt>
                <c:pt idx="347">
                  <c:v>-2.1613010526650975E-2</c:v>
                </c:pt>
                <c:pt idx="348">
                  <c:v>-2.1262059944142743E-2</c:v>
                </c:pt>
                <c:pt idx="349">
                  <c:v>-2.1262059944142743E-2</c:v>
                </c:pt>
                <c:pt idx="350">
                  <c:v>-2.1262059944142743E-2</c:v>
                </c:pt>
                <c:pt idx="351">
                  <c:v>-2.1262059944142743E-2</c:v>
                </c:pt>
                <c:pt idx="352">
                  <c:v>-2.1262059944142743E-2</c:v>
                </c:pt>
                <c:pt idx="353">
                  <c:v>-2.1262059944142743E-2</c:v>
                </c:pt>
                <c:pt idx="354">
                  <c:v>-2.1262059944142743E-2</c:v>
                </c:pt>
                <c:pt idx="355">
                  <c:v>-2.1262059944142743E-2</c:v>
                </c:pt>
                <c:pt idx="356">
                  <c:v>-2.1262059944142743E-2</c:v>
                </c:pt>
                <c:pt idx="357">
                  <c:v>-2.1262059944142743E-2</c:v>
                </c:pt>
                <c:pt idx="358">
                  <c:v>-2.1262059944142743E-2</c:v>
                </c:pt>
                <c:pt idx="359">
                  <c:v>-2.1262059944142743E-2</c:v>
                </c:pt>
                <c:pt idx="360">
                  <c:v>-2.1262059944142743E-2</c:v>
                </c:pt>
                <c:pt idx="361">
                  <c:v>-2.1262059944142743E-2</c:v>
                </c:pt>
                <c:pt idx="362">
                  <c:v>-2.1262059944142743E-2</c:v>
                </c:pt>
                <c:pt idx="363">
                  <c:v>-2.1262059944142743E-2</c:v>
                </c:pt>
                <c:pt idx="364">
                  <c:v>-2.1262059944142743E-2</c:v>
                </c:pt>
                <c:pt idx="365">
                  <c:v>-2.1262059944142743E-2</c:v>
                </c:pt>
                <c:pt idx="366">
                  <c:v>-2.1262059944142743E-2</c:v>
                </c:pt>
                <c:pt idx="367">
                  <c:v>-2.1185544609119318E-2</c:v>
                </c:pt>
                <c:pt idx="368">
                  <c:v>-2.1185544609119318E-2</c:v>
                </c:pt>
                <c:pt idx="369">
                  <c:v>-2.1185544609119318E-2</c:v>
                </c:pt>
                <c:pt idx="370">
                  <c:v>-2.1185544609119318E-2</c:v>
                </c:pt>
                <c:pt idx="371">
                  <c:v>-2.1185544609119318E-2</c:v>
                </c:pt>
                <c:pt idx="372">
                  <c:v>-2.1185544609119318E-2</c:v>
                </c:pt>
                <c:pt idx="373">
                  <c:v>-2.1185544609119318E-2</c:v>
                </c:pt>
                <c:pt idx="374">
                  <c:v>-2.1185544609119318E-2</c:v>
                </c:pt>
                <c:pt idx="375">
                  <c:v>-2.1185544609119318E-2</c:v>
                </c:pt>
                <c:pt idx="376">
                  <c:v>-2.1185544609119318E-2</c:v>
                </c:pt>
                <c:pt idx="377">
                  <c:v>-2.1185544609119318E-2</c:v>
                </c:pt>
                <c:pt idx="378">
                  <c:v>-2.1185544609119318E-2</c:v>
                </c:pt>
                <c:pt idx="379">
                  <c:v>-2.1185544609119318E-2</c:v>
                </c:pt>
                <c:pt idx="380">
                  <c:v>-2.1185544609119318E-2</c:v>
                </c:pt>
                <c:pt idx="381">
                  <c:v>-2.1185544609119318E-2</c:v>
                </c:pt>
                <c:pt idx="382">
                  <c:v>-2.1185544609119318E-2</c:v>
                </c:pt>
                <c:pt idx="383">
                  <c:v>-2.1185544609119318E-2</c:v>
                </c:pt>
                <c:pt idx="384">
                  <c:v>-2.1185544609119318E-2</c:v>
                </c:pt>
                <c:pt idx="385">
                  <c:v>-2.1185544609119318E-2</c:v>
                </c:pt>
                <c:pt idx="386">
                  <c:v>-2.1185544609119318E-2</c:v>
                </c:pt>
                <c:pt idx="387">
                  <c:v>-2.1185544609119318E-2</c:v>
                </c:pt>
                <c:pt idx="388">
                  <c:v>-2.1185544609119318E-2</c:v>
                </c:pt>
                <c:pt idx="389">
                  <c:v>-2.1185544609119318E-2</c:v>
                </c:pt>
                <c:pt idx="390">
                  <c:v>-2.1185544609119318E-2</c:v>
                </c:pt>
                <c:pt idx="391">
                  <c:v>-2.1185544609119318E-2</c:v>
                </c:pt>
                <c:pt idx="392">
                  <c:v>-2.1185544609119318E-2</c:v>
                </c:pt>
                <c:pt idx="393">
                  <c:v>-2.1185544609119318E-2</c:v>
                </c:pt>
                <c:pt idx="394">
                  <c:v>-2.1185544609119318E-2</c:v>
                </c:pt>
                <c:pt idx="395">
                  <c:v>-2.1185544609119318E-2</c:v>
                </c:pt>
                <c:pt idx="396">
                  <c:v>-2.1185544609119318E-2</c:v>
                </c:pt>
                <c:pt idx="397">
                  <c:v>-2.1185544609119318E-2</c:v>
                </c:pt>
                <c:pt idx="398">
                  <c:v>-2.1185544609119318E-2</c:v>
                </c:pt>
                <c:pt idx="399">
                  <c:v>-2.1185544609119318E-2</c:v>
                </c:pt>
                <c:pt idx="400">
                  <c:v>-2.1185544609119318E-2</c:v>
                </c:pt>
                <c:pt idx="401">
                  <c:v>-2.1185544609119318E-2</c:v>
                </c:pt>
                <c:pt idx="402">
                  <c:v>-2.1185544609119318E-2</c:v>
                </c:pt>
                <c:pt idx="403">
                  <c:v>-2.1262059944142743E-2</c:v>
                </c:pt>
                <c:pt idx="404">
                  <c:v>-2.1262059944142743E-2</c:v>
                </c:pt>
                <c:pt idx="405">
                  <c:v>-2.1262059944142743E-2</c:v>
                </c:pt>
                <c:pt idx="406">
                  <c:v>-2.1262059944142743E-2</c:v>
                </c:pt>
                <c:pt idx="407">
                  <c:v>-2.1262059944142743E-2</c:v>
                </c:pt>
                <c:pt idx="408">
                  <c:v>-2.1262059944142743E-2</c:v>
                </c:pt>
                <c:pt idx="409">
                  <c:v>-2.1262059944142743E-2</c:v>
                </c:pt>
                <c:pt idx="410">
                  <c:v>-2.1262059944142743E-2</c:v>
                </c:pt>
                <c:pt idx="411">
                  <c:v>-2.1262059944142743E-2</c:v>
                </c:pt>
                <c:pt idx="412">
                  <c:v>-2.1185544609119318E-2</c:v>
                </c:pt>
                <c:pt idx="413">
                  <c:v>-2.1185544609119318E-2</c:v>
                </c:pt>
                <c:pt idx="414">
                  <c:v>-2.1185544609119318E-2</c:v>
                </c:pt>
                <c:pt idx="415">
                  <c:v>-2.1185544609119318E-2</c:v>
                </c:pt>
                <c:pt idx="416">
                  <c:v>-2.1185544609119318E-2</c:v>
                </c:pt>
                <c:pt idx="417">
                  <c:v>-2.1185544609119318E-2</c:v>
                </c:pt>
                <c:pt idx="418">
                  <c:v>-2.1185544609119318E-2</c:v>
                </c:pt>
                <c:pt idx="419">
                  <c:v>-2.1185544609119318E-2</c:v>
                </c:pt>
                <c:pt idx="420">
                  <c:v>-2.1185544609119318E-2</c:v>
                </c:pt>
                <c:pt idx="421">
                  <c:v>-2.1185544609119318E-2</c:v>
                </c:pt>
                <c:pt idx="422">
                  <c:v>-2.1185544609119318E-2</c:v>
                </c:pt>
                <c:pt idx="423">
                  <c:v>-2.1185544609119318E-2</c:v>
                </c:pt>
                <c:pt idx="424">
                  <c:v>-2.1185544609119318E-2</c:v>
                </c:pt>
                <c:pt idx="425">
                  <c:v>-2.1185544609119318E-2</c:v>
                </c:pt>
                <c:pt idx="426">
                  <c:v>-2.1185544609119318E-2</c:v>
                </c:pt>
                <c:pt idx="427">
                  <c:v>-2.1185544609119318E-2</c:v>
                </c:pt>
                <c:pt idx="428">
                  <c:v>-2.1185544609119318E-2</c:v>
                </c:pt>
                <c:pt idx="429">
                  <c:v>-2.1185544609119318E-2</c:v>
                </c:pt>
                <c:pt idx="430">
                  <c:v>-2.1185544609119318E-2</c:v>
                </c:pt>
                <c:pt idx="431">
                  <c:v>-2.1185544609119318E-2</c:v>
                </c:pt>
                <c:pt idx="432">
                  <c:v>-2.1185544609119318E-2</c:v>
                </c:pt>
                <c:pt idx="433">
                  <c:v>-2.1185544609119318E-2</c:v>
                </c:pt>
                <c:pt idx="434">
                  <c:v>-2.1185544609119318E-2</c:v>
                </c:pt>
                <c:pt idx="435">
                  <c:v>-2.1185544609119318E-2</c:v>
                </c:pt>
                <c:pt idx="436">
                  <c:v>-2.1185544609119318E-2</c:v>
                </c:pt>
                <c:pt idx="437">
                  <c:v>-2.1185544609119318E-2</c:v>
                </c:pt>
                <c:pt idx="438">
                  <c:v>-2.1185544609119318E-2</c:v>
                </c:pt>
                <c:pt idx="439">
                  <c:v>-2.1185544609119318E-2</c:v>
                </c:pt>
                <c:pt idx="440">
                  <c:v>-2.1185544609119318E-2</c:v>
                </c:pt>
                <c:pt idx="441">
                  <c:v>-2.1185544609119318E-2</c:v>
                </c:pt>
                <c:pt idx="442">
                  <c:v>-2.1185544609119318E-2</c:v>
                </c:pt>
                <c:pt idx="443">
                  <c:v>-2.1185544609119318E-2</c:v>
                </c:pt>
                <c:pt idx="444">
                  <c:v>-2.1185544609119318E-2</c:v>
                </c:pt>
                <c:pt idx="445">
                  <c:v>-2.1185544609119318E-2</c:v>
                </c:pt>
                <c:pt idx="446">
                  <c:v>-2.1262059944142743E-2</c:v>
                </c:pt>
                <c:pt idx="447">
                  <c:v>-2.1262059944142743E-2</c:v>
                </c:pt>
                <c:pt idx="448">
                  <c:v>-2.1262059944142743E-2</c:v>
                </c:pt>
                <c:pt idx="449">
                  <c:v>-2.1613010526650975E-2</c:v>
                </c:pt>
                <c:pt idx="450">
                  <c:v>-2.1613010526650975E-2</c:v>
                </c:pt>
                <c:pt idx="451">
                  <c:v>-2.1613010526650975E-2</c:v>
                </c:pt>
                <c:pt idx="452">
                  <c:v>-2.1780443488317765E-2</c:v>
                </c:pt>
                <c:pt idx="453">
                  <c:v>-2.1780443488317765E-2</c:v>
                </c:pt>
                <c:pt idx="454">
                  <c:v>-2.1780443488317765E-2</c:v>
                </c:pt>
                <c:pt idx="455">
                  <c:v>-2.1780443488317765E-2</c:v>
                </c:pt>
                <c:pt idx="456">
                  <c:v>-2.1780443488317765E-2</c:v>
                </c:pt>
                <c:pt idx="457">
                  <c:v>-2.1780443488317765E-2</c:v>
                </c:pt>
                <c:pt idx="458">
                  <c:v>-2.1613010526650975E-2</c:v>
                </c:pt>
                <c:pt idx="459">
                  <c:v>-2.1613010526650975E-2</c:v>
                </c:pt>
                <c:pt idx="460">
                  <c:v>-2.1613010526650975E-2</c:v>
                </c:pt>
                <c:pt idx="461">
                  <c:v>-2.1613010526650975E-2</c:v>
                </c:pt>
                <c:pt idx="462">
                  <c:v>-2.1613010526650975E-2</c:v>
                </c:pt>
                <c:pt idx="463">
                  <c:v>-2.1613010526650975E-2</c:v>
                </c:pt>
                <c:pt idx="464">
                  <c:v>-2.1613010526650975E-2</c:v>
                </c:pt>
                <c:pt idx="465">
                  <c:v>-2.1613010526650975E-2</c:v>
                </c:pt>
                <c:pt idx="466">
                  <c:v>-2.1613010526650975E-2</c:v>
                </c:pt>
                <c:pt idx="467">
                  <c:v>-2.1613010526650975E-2</c:v>
                </c:pt>
                <c:pt idx="468">
                  <c:v>-2.1613010526650975E-2</c:v>
                </c:pt>
                <c:pt idx="469">
                  <c:v>-2.1613010526650975E-2</c:v>
                </c:pt>
                <c:pt idx="470">
                  <c:v>-2.1613010526650975E-2</c:v>
                </c:pt>
                <c:pt idx="471">
                  <c:v>-2.1613010526650975E-2</c:v>
                </c:pt>
                <c:pt idx="472">
                  <c:v>-2.1613010526650975E-2</c:v>
                </c:pt>
                <c:pt idx="473">
                  <c:v>-2.1613010526650975E-2</c:v>
                </c:pt>
                <c:pt idx="474">
                  <c:v>-2.1262059944142743E-2</c:v>
                </c:pt>
                <c:pt idx="475">
                  <c:v>-2.1262059944142743E-2</c:v>
                </c:pt>
                <c:pt idx="476">
                  <c:v>-2.1262059944142743E-2</c:v>
                </c:pt>
                <c:pt idx="477">
                  <c:v>-2.1262059944142743E-2</c:v>
                </c:pt>
                <c:pt idx="478">
                  <c:v>-2.1262059944142743E-2</c:v>
                </c:pt>
                <c:pt idx="479">
                  <c:v>-2.1613010526650975E-2</c:v>
                </c:pt>
                <c:pt idx="480">
                  <c:v>-2.1613010526650975E-2</c:v>
                </c:pt>
                <c:pt idx="481">
                  <c:v>-2.1613010526650975E-2</c:v>
                </c:pt>
                <c:pt idx="482">
                  <c:v>-2.1613010526650975E-2</c:v>
                </c:pt>
                <c:pt idx="483">
                  <c:v>-2.1613010526650975E-2</c:v>
                </c:pt>
                <c:pt idx="484">
                  <c:v>-2.1613010526650975E-2</c:v>
                </c:pt>
                <c:pt idx="485">
                  <c:v>-2.1613010526650975E-2</c:v>
                </c:pt>
                <c:pt idx="486">
                  <c:v>-2.1613010526650975E-2</c:v>
                </c:pt>
                <c:pt idx="487">
                  <c:v>-2.1613010526650975E-2</c:v>
                </c:pt>
                <c:pt idx="488">
                  <c:v>-2.1613010526650975E-2</c:v>
                </c:pt>
                <c:pt idx="489">
                  <c:v>-2.1613010526650975E-2</c:v>
                </c:pt>
                <c:pt idx="490">
                  <c:v>-2.1613010526650975E-2</c:v>
                </c:pt>
                <c:pt idx="491">
                  <c:v>-2.1613010526650975E-2</c:v>
                </c:pt>
                <c:pt idx="492">
                  <c:v>-2.1613010526650975E-2</c:v>
                </c:pt>
                <c:pt idx="493">
                  <c:v>-2.1613010526650975E-2</c:v>
                </c:pt>
                <c:pt idx="494">
                  <c:v>-2.1613010526650975E-2</c:v>
                </c:pt>
                <c:pt idx="495">
                  <c:v>-2.1613010526650975E-2</c:v>
                </c:pt>
                <c:pt idx="496">
                  <c:v>-2.1613010526650975E-2</c:v>
                </c:pt>
                <c:pt idx="497">
                  <c:v>-2.1613010526650975E-2</c:v>
                </c:pt>
                <c:pt idx="498">
                  <c:v>-2.1613010526650975E-2</c:v>
                </c:pt>
                <c:pt idx="499">
                  <c:v>-2.1613010526650975E-2</c:v>
                </c:pt>
                <c:pt idx="500">
                  <c:v>-2.1613010526650975E-2</c:v>
                </c:pt>
                <c:pt idx="501">
                  <c:v>-2.1613010526650975E-2</c:v>
                </c:pt>
                <c:pt idx="502">
                  <c:v>-2.1613010526650975E-2</c:v>
                </c:pt>
                <c:pt idx="503">
                  <c:v>-2.1613010526650975E-2</c:v>
                </c:pt>
                <c:pt idx="504">
                  <c:v>-2.1613010526650975E-2</c:v>
                </c:pt>
                <c:pt idx="505">
                  <c:v>-2.1613010526650975E-2</c:v>
                </c:pt>
                <c:pt idx="506">
                  <c:v>-2.1613010526650975E-2</c:v>
                </c:pt>
                <c:pt idx="507">
                  <c:v>-2.1613010526650975E-2</c:v>
                </c:pt>
                <c:pt idx="508">
                  <c:v>-2.1613010526650975E-2</c:v>
                </c:pt>
                <c:pt idx="509">
                  <c:v>-2.1613010526650975E-2</c:v>
                </c:pt>
                <c:pt idx="510">
                  <c:v>-2.1613010526650975E-2</c:v>
                </c:pt>
                <c:pt idx="511">
                  <c:v>-2.1613010526650975E-2</c:v>
                </c:pt>
                <c:pt idx="512">
                  <c:v>-2.1613010526650975E-2</c:v>
                </c:pt>
                <c:pt idx="513">
                  <c:v>-2.1613010526650975E-2</c:v>
                </c:pt>
                <c:pt idx="514">
                  <c:v>-2.1613010526650975E-2</c:v>
                </c:pt>
                <c:pt idx="515">
                  <c:v>-2.1613010526650975E-2</c:v>
                </c:pt>
                <c:pt idx="516">
                  <c:v>-2.1613010526650975E-2</c:v>
                </c:pt>
                <c:pt idx="517">
                  <c:v>-2.1613010526650975E-2</c:v>
                </c:pt>
                <c:pt idx="518">
                  <c:v>-2.1613010526650975E-2</c:v>
                </c:pt>
                <c:pt idx="519">
                  <c:v>-2.1613010526650975E-2</c:v>
                </c:pt>
                <c:pt idx="520">
                  <c:v>-2.1613010526650975E-2</c:v>
                </c:pt>
                <c:pt idx="521">
                  <c:v>-2.1613010526650975E-2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F-47D3-9527-86ECEAF89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5983448"/>
        <c:axId val="-2126439576"/>
      </c:lineChart>
      <c:dateAx>
        <c:axId val="-2125983448"/>
        <c:scaling>
          <c:orientation val="minMax"/>
        </c:scaling>
        <c:delete val="1"/>
        <c:axPos val="b"/>
        <c:numFmt formatCode="[$-409]dd\-mmm\-yy;@" sourceLinked="1"/>
        <c:majorTickMark val="out"/>
        <c:minorTickMark val="none"/>
        <c:tickLblPos val="nextTo"/>
        <c:crossAx val="-2126439576"/>
        <c:crosses val="autoZero"/>
        <c:auto val="0"/>
        <c:lblOffset val="100"/>
        <c:baseTimeUnit val="days"/>
      </c:dateAx>
      <c:valAx>
        <c:axId val="-212643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5983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8853329641000799"/>
          <c:y val="0.82563703084188"/>
          <c:w val="0.64054749771271102"/>
          <c:h val="3.67617898286980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1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Z3657"/>
  <sheetViews>
    <sheetView workbookViewId="0">
      <pane ySplit="4" topLeftCell="A487" activePane="bottomLeft" state="frozen"/>
      <selection pane="bottomLeft" activeCell="Y497" sqref="Y497"/>
    </sheetView>
  </sheetViews>
  <sheetFormatPr defaultColWidth="9.140625" defaultRowHeight="12.75" x14ac:dyDescent="0.2"/>
  <cols>
    <col min="1" max="1" width="10.42578125" style="14" customWidth="1"/>
    <col min="2" max="2" width="9.140625" style="15"/>
    <col min="3" max="3" width="15" style="16" customWidth="1"/>
    <col min="4" max="4" width="12.42578125" style="72" customWidth="1"/>
    <col min="5" max="5" width="7.28515625" style="20" bestFit="1" customWidth="1"/>
    <col min="6" max="6" width="10.7109375" style="20" customWidth="1"/>
    <col min="7" max="7" width="10" style="20" customWidth="1"/>
    <col min="8" max="8" width="11.140625" style="20" bestFit="1" customWidth="1"/>
    <col min="9" max="10" width="11.140625" style="20" customWidth="1"/>
    <col min="11" max="13" width="5.42578125" style="28" customWidth="1"/>
    <col min="14" max="22" width="5.42578125" style="29" customWidth="1"/>
    <col min="23" max="23" width="12" style="1" customWidth="1"/>
    <col min="24" max="27" width="10.7109375" customWidth="1"/>
    <col min="28" max="31" width="10.7109375" style="1" customWidth="1"/>
    <col min="32" max="63" width="10.7109375" customWidth="1"/>
  </cols>
  <sheetData>
    <row r="1" spans="1:260" ht="42" customHeight="1" thickBot="1" x14ac:dyDescent="0.25">
      <c r="A1" s="94" t="s">
        <v>38</v>
      </c>
      <c r="B1" s="95"/>
      <c r="C1" s="95"/>
      <c r="D1" s="96"/>
      <c r="E1" s="96"/>
      <c r="F1" s="96"/>
    </row>
    <row r="2" spans="1:260" s="21" customFormat="1" ht="25.5" customHeight="1" x14ac:dyDescent="0.2">
      <c r="A2" s="97" t="s">
        <v>37</v>
      </c>
      <c r="B2" s="92"/>
      <c r="C2" s="93"/>
      <c r="D2" s="82"/>
      <c r="E2" s="98" t="s">
        <v>26</v>
      </c>
      <c r="F2" s="99"/>
      <c r="G2" s="91" t="s">
        <v>40</v>
      </c>
      <c r="H2" s="92"/>
      <c r="I2" s="91" t="s">
        <v>42</v>
      </c>
      <c r="J2" s="92"/>
      <c r="K2" s="91" t="s">
        <v>43</v>
      </c>
      <c r="L2" s="92"/>
      <c r="M2" s="92"/>
      <c r="N2" s="92"/>
      <c r="O2" s="92"/>
      <c r="P2" s="93"/>
      <c r="Q2" s="91" t="s">
        <v>44</v>
      </c>
      <c r="R2" s="92"/>
      <c r="S2" s="92"/>
      <c r="T2" s="92"/>
      <c r="U2" s="92"/>
      <c r="V2" s="93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</row>
    <row r="3" spans="1:260" s="22" customFormat="1" ht="25.5" customHeight="1" x14ac:dyDescent="0.2">
      <c r="A3" s="56"/>
      <c r="D3" s="81"/>
      <c r="E3" s="37"/>
      <c r="F3" s="80"/>
      <c r="G3" s="37"/>
      <c r="H3" s="60"/>
      <c r="I3" s="89" t="s">
        <v>24</v>
      </c>
      <c r="J3" s="90"/>
      <c r="K3" s="86">
        <v>0.01</v>
      </c>
      <c r="L3" s="87"/>
      <c r="M3" s="88"/>
      <c r="N3" s="86">
        <v>0.05</v>
      </c>
      <c r="O3" s="87"/>
      <c r="P3" s="88"/>
      <c r="Q3" s="86">
        <v>0.01</v>
      </c>
      <c r="R3" s="87"/>
      <c r="S3" s="88"/>
      <c r="T3" s="86">
        <v>0.05</v>
      </c>
      <c r="U3" s="87"/>
      <c r="V3" s="88"/>
    </row>
    <row r="4" spans="1:260" s="17" customFormat="1" ht="15" thickBot="1" x14ac:dyDescent="0.25">
      <c r="A4" s="30" t="s">
        <v>0</v>
      </c>
      <c r="B4" s="31" t="s">
        <v>1</v>
      </c>
      <c r="C4" s="31" t="s">
        <v>39</v>
      </c>
      <c r="D4" s="83" t="s">
        <v>7</v>
      </c>
      <c r="E4" s="74">
        <v>0.01</v>
      </c>
      <c r="F4" s="75">
        <v>0.05</v>
      </c>
      <c r="G4" s="75">
        <v>0.01</v>
      </c>
      <c r="H4" s="75">
        <v>0.05</v>
      </c>
      <c r="I4" s="79" t="s">
        <v>30</v>
      </c>
      <c r="J4" s="79" t="s">
        <v>41</v>
      </c>
      <c r="K4" s="65" t="s">
        <v>29</v>
      </c>
      <c r="L4" s="33" t="s">
        <v>2</v>
      </c>
      <c r="M4" s="33" t="s">
        <v>8</v>
      </c>
      <c r="N4" s="65" t="s">
        <v>29</v>
      </c>
      <c r="O4" s="33" t="s">
        <v>2</v>
      </c>
      <c r="P4" s="33" t="s">
        <v>8</v>
      </c>
      <c r="Q4" s="65" t="s">
        <v>29</v>
      </c>
      <c r="R4" s="33" t="s">
        <v>2</v>
      </c>
      <c r="S4" s="33" t="s">
        <v>8</v>
      </c>
      <c r="T4" s="65" t="s">
        <v>29</v>
      </c>
      <c r="U4" s="33" t="s">
        <v>2</v>
      </c>
      <c r="V4" s="33" t="s">
        <v>8</v>
      </c>
      <c r="Y4" s="19"/>
      <c r="AA4" s="18"/>
      <c r="AB4" s="18"/>
      <c r="AC4" s="18"/>
      <c r="AD4" s="18"/>
      <c r="AE4" s="18"/>
    </row>
    <row r="5" spans="1:260" x14ac:dyDescent="0.2">
      <c r="A5" s="61">
        <v>32875</v>
      </c>
      <c r="B5" s="62">
        <v>359.69</v>
      </c>
      <c r="E5" s="23"/>
      <c r="F5" s="67"/>
      <c r="H5" s="67"/>
      <c r="J5" s="68"/>
      <c r="M5" s="58"/>
      <c r="P5" s="58"/>
      <c r="S5" s="58"/>
      <c r="U5" s="63"/>
      <c r="V5" s="58"/>
      <c r="X5" s="8"/>
      <c r="Y5" s="3"/>
      <c r="AA5" s="1"/>
      <c r="AF5" s="8"/>
      <c r="AG5" s="3"/>
    </row>
    <row r="6" spans="1:260" x14ac:dyDescent="0.2">
      <c r="A6" s="61">
        <v>32876</v>
      </c>
      <c r="B6" s="62">
        <v>358.76</v>
      </c>
      <c r="C6" s="16">
        <f>LN(B6/B5)</f>
        <v>-2.5889081200903509E-3</v>
      </c>
      <c r="E6" s="23"/>
      <c r="F6" s="68"/>
      <c r="H6" s="68"/>
      <c r="J6" s="68"/>
      <c r="M6" s="59"/>
      <c r="P6" s="59"/>
      <c r="S6" s="59"/>
      <c r="V6" s="59"/>
      <c r="X6" s="4"/>
      <c r="Y6" s="3"/>
      <c r="AA6" s="1"/>
      <c r="AF6" s="4"/>
      <c r="AG6" s="3"/>
    </row>
    <row r="7" spans="1:260" x14ac:dyDescent="0.2">
      <c r="A7" s="61">
        <v>32877</v>
      </c>
      <c r="B7" s="62">
        <v>355.67</v>
      </c>
      <c r="C7" s="16">
        <f t="shared" ref="C7:C70" si="0">LN(B7/B6)</f>
        <v>-8.6503065888484821E-3</v>
      </c>
      <c r="E7" s="23"/>
      <c r="F7" s="68"/>
      <c r="H7" s="68"/>
      <c r="J7" s="68"/>
      <c r="M7" s="59"/>
      <c r="P7" s="59"/>
      <c r="S7" s="59"/>
      <c r="V7" s="59"/>
      <c r="X7" s="4"/>
      <c r="Y7" s="3"/>
      <c r="AA7" s="1"/>
      <c r="AF7" s="4"/>
      <c r="AG7" s="3"/>
    </row>
    <row r="8" spans="1:260" x14ac:dyDescent="0.2">
      <c r="A8" s="61">
        <v>32878</v>
      </c>
      <c r="B8" s="62">
        <v>352.2</v>
      </c>
      <c r="C8" s="16">
        <f t="shared" si="0"/>
        <v>-9.8041385988481711E-3</v>
      </c>
      <c r="E8" s="23"/>
      <c r="F8" s="68"/>
      <c r="H8" s="68"/>
      <c r="J8" s="68"/>
      <c r="M8" s="59"/>
      <c r="P8" s="59"/>
      <c r="S8" s="59"/>
      <c r="V8" s="59"/>
      <c r="X8" s="4"/>
      <c r="Y8" s="3"/>
      <c r="AA8" s="1"/>
    </row>
    <row r="9" spans="1:260" x14ac:dyDescent="0.2">
      <c r="A9" s="61">
        <v>32881</v>
      </c>
      <c r="B9" s="62">
        <v>353.79</v>
      </c>
      <c r="C9" s="16">
        <f t="shared" si="0"/>
        <v>4.5043207078825703E-3</v>
      </c>
      <c r="E9" s="23"/>
      <c r="F9" s="68"/>
      <c r="H9" s="68"/>
      <c r="J9" s="68"/>
      <c r="M9" s="59"/>
      <c r="P9" s="59"/>
      <c r="S9" s="59"/>
      <c r="V9" s="59"/>
      <c r="X9" s="4"/>
      <c r="Y9" s="3"/>
      <c r="AA9" s="1"/>
      <c r="AF9" s="8"/>
      <c r="AG9" s="2"/>
    </row>
    <row r="10" spans="1:260" ht="13.5" customHeight="1" x14ac:dyDescent="0.2">
      <c r="A10" s="61">
        <v>32882</v>
      </c>
      <c r="B10" s="62">
        <v>349.62</v>
      </c>
      <c r="C10" s="16">
        <f t="shared" si="0"/>
        <v>-1.1856666386950593E-2</v>
      </c>
      <c r="E10" s="23"/>
      <c r="F10" s="68"/>
      <c r="H10" s="68"/>
      <c r="J10" s="68"/>
      <c r="M10" s="59"/>
      <c r="P10" s="59"/>
      <c r="S10" s="59"/>
      <c r="V10" s="59"/>
      <c r="X10" s="8"/>
      <c r="Y10" s="2"/>
      <c r="AA10" s="1"/>
      <c r="AF10" s="4"/>
      <c r="AG10" s="1"/>
    </row>
    <row r="11" spans="1:260" x14ac:dyDescent="0.2">
      <c r="A11" s="61">
        <v>32883</v>
      </c>
      <c r="B11" s="62">
        <v>347.31</v>
      </c>
      <c r="C11" s="16">
        <f t="shared" si="0"/>
        <v>-6.6290974972910716E-3</v>
      </c>
      <c r="E11" s="23"/>
      <c r="F11" s="68"/>
      <c r="H11" s="68"/>
      <c r="J11" s="68"/>
      <c r="M11" s="59"/>
      <c r="P11" s="59"/>
      <c r="S11" s="59"/>
      <c r="V11" s="59"/>
      <c r="X11" s="4"/>
      <c r="Y11" s="1"/>
      <c r="AA11" s="1"/>
      <c r="AF11" s="6"/>
      <c r="AG11" s="1"/>
    </row>
    <row r="12" spans="1:260" x14ac:dyDescent="0.2">
      <c r="A12" s="61">
        <v>32884</v>
      </c>
      <c r="B12" s="62">
        <v>348.53</v>
      </c>
      <c r="C12" s="16">
        <f t="shared" si="0"/>
        <v>3.5065568236578464E-3</v>
      </c>
      <c r="E12" s="23"/>
      <c r="F12" s="68"/>
      <c r="H12" s="68"/>
      <c r="J12" s="68"/>
      <c r="M12" s="59"/>
      <c r="P12" s="59"/>
      <c r="S12" s="59"/>
      <c r="V12" s="59"/>
      <c r="X12" s="6"/>
      <c r="Y12" s="1"/>
      <c r="AA12" s="1"/>
      <c r="AF12" s="6"/>
      <c r="AG12" s="1"/>
    </row>
    <row r="13" spans="1:260" x14ac:dyDescent="0.2">
      <c r="A13" s="61">
        <v>32885</v>
      </c>
      <c r="B13" s="62">
        <v>339.93</v>
      </c>
      <c r="C13" s="16">
        <f t="shared" si="0"/>
        <v>-2.4984595648819732E-2</v>
      </c>
      <c r="E13" s="23"/>
      <c r="F13" s="68"/>
      <c r="H13" s="68"/>
      <c r="J13" s="68"/>
      <c r="M13" s="59"/>
      <c r="P13" s="59"/>
      <c r="S13" s="59"/>
      <c r="V13" s="59"/>
      <c r="X13" s="6"/>
      <c r="Y13" s="1"/>
      <c r="AA13" s="1"/>
      <c r="AF13" s="8"/>
    </row>
    <row r="14" spans="1:260" x14ac:dyDescent="0.2">
      <c r="A14" s="61">
        <v>32888</v>
      </c>
      <c r="B14" s="62">
        <v>337</v>
      </c>
      <c r="C14" s="16">
        <f t="shared" si="0"/>
        <v>-8.6567837082231203E-3</v>
      </c>
      <c r="E14" s="23"/>
      <c r="F14" s="68"/>
      <c r="H14" s="68"/>
      <c r="J14" s="68"/>
      <c r="M14" s="59"/>
      <c r="P14" s="59"/>
      <c r="S14" s="59"/>
      <c r="V14" s="59"/>
      <c r="X14" s="6"/>
      <c r="Y14" s="1"/>
      <c r="AA14" s="1"/>
      <c r="AF14" s="10"/>
      <c r="AG14" s="2"/>
    </row>
    <row r="15" spans="1:260" x14ac:dyDescent="0.2">
      <c r="A15" s="61">
        <v>32889</v>
      </c>
      <c r="B15" s="62">
        <v>340.75</v>
      </c>
      <c r="C15" s="16">
        <f t="shared" si="0"/>
        <v>1.1066140224280183E-2</v>
      </c>
      <c r="E15" s="23"/>
      <c r="F15" s="68"/>
      <c r="H15" s="68"/>
      <c r="J15" s="68"/>
      <c r="M15" s="59"/>
      <c r="P15" s="59"/>
      <c r="S15" s="59"/>
      <c r="V15" s="59"/>
      <c r="X15" s="8"/>
      <c r="AA15" s="1"/>
    </row>
    <row r="16" spans="1:260" x14ac:dyDescent="0.2">
      <c r="A16" s="61">
        <v>32890</v>
      </c>
      <c r="B16" s="62">
        <v>337.4</v>
      </c>
      <c r="C16" s="16">
        <f t="shared" si="0"/>
        <v>-9.8799004647741415E-3</v>
      </c>
      <c r="E16" s="23"/>
      <c r="F16" s="68"/>
      <c r="H16" s="68"/>
      <c r="I16" s="26"/>
      <c r="J16" s="68"/>
      <c r="M16" s="59"/>
      <c r="P16" s="59"/>
      <c r="S16" s="59"/>
      <c r="V16" s="59"/>
      <c r="X16" s="10"/>
      <c r="Y16" s="1"/>
      <c r="AA16" s="1"/>
      <c r="AF16" s="9"/>
      <c r="AG16" s="2"/>
    </row>
    <row r="17" spans="1:33" x14ac:dyDescent="0.2">
      <c r="A17" s="61">
        <v>32891</v>
      </c>
      <c r="B17" s="62">
        <v>338.19</v>
      </c>
      <c r="C17" s="16">
        <f t="shared" si="0"/>
        <v>2.3386976126816873E-3</v>
      </c>
      <c r="E17" s="23"/>
      <c r="F17" s="68"/>
      <c r="H17" s="68"/>
      <c r="J17" s="68"/>
      <c r="M17" s="59"/>
      <c r="P17" s="59"/>
      <c r="S17" s="59"/>
      <c r="V17" s="59"/>
      <c r="X17" s="4"/>
      <c r="AA17" s="1"/>
      <c r="AF17" s="7"/>
      <c r="AG17" s="2"/>
    </row>
    <row r="18" spans="1:33" x14ac:dyDescent="0.2">
      <c r="A18" s="61">
        <v>32892</v>
      </c>
      <c r="B18" s="62">
        <v>339.15</v>
      </c>
      <c r="C18" s="16">
        <f t="shared" si="0"/>
        <v>2.8346196675388922E-3</v>
      </c>
      <c r="E18" s="23"/>
      <c r="F18" s="68"/>
      <c r="H18" s="68"/>
      <c r="J18" s="68"/>
      <c r="M18" s="59"/>
      <c r="P18" s="59"/>
      <c r="S18" s="59"/>
      <c r="V18" s="59"/>
      <c r="X18" s="9"/>
      <c r="Y18" s="85"/>
      <c r="AA18" s="1"/>
      <c r="AF18" s="7"/>
      <c r="AG18" s="2"/>
    </row>
    <row r="19" spans="1:33" x14ac:dyDescent="0.2">
      <c r="A19" s="61">
        <v>32895</v>
      </c>
      <c r="B19" s="62">
        <v>330.38</v>
      </c>
      <c r="C19" s="16">
        <f t="shared" si="0"/>
        <v>-2.6198980265093916E-2</v>
      </c>
      <c r="E19" s="23"/>
      <c r="F19" s="68"/>
      <c r="H19" s="68"/>
      <c r="J19" s="68"/>
      <c r="M19" s="59"/>
      <c r="P19" s="59"/>
      <c r="S19" s="59"/>
      <c r="V19" s="59"/>
      <c r="X19" s="7"/>
      <c r="Y19" s="2"/>
      <c r="AA19" s="1"/>
      <c r="AF19" s="7"/>
      <c r="AG19" s="2"/>
    </row>
    <row r="20" spans="1:33" x14ac:dyDescent="0.2">
      <c r="A20" s="61">
        <v>32896</v>
      </c>
      <c r="B20" s="62">
        <v>331.61</v>
      </c>
      <c r="C20" s="16">
        <f t="shared" si="0"/>
        <v>3.7160724948780786E-3</v>
      </c>
      <c r="E20" s="23"/>
      <c r="F20" s="68"/>
      <c r="H20" s="68"/>
      <c r="J20" s="68"/>
      <c r="M20" s="59"/>
      <c r="P20" s="59"/>
      <c r="S20" s="59"/>
      <c r="V20" s="59"/>
      <c r="X20" s="7"/>
      <c r="Y20" s="2"/>
      <c r="AA20" s="1"/>
    </row>
    <row r="21" spans="1:33" x14ac:dyDescent="0.2">
      <c r="A21" s="61">
        <v>32897</v>
      </c>
      <c r="B21" s="62">
        <v>330.26</v>
      </c>
      <c r="C21" s="16">
        <f t="shared" si="0"/>
        <v>-4.0793565870303429E-3</v>
      </c>
      <c r="E21" s="23"/>
      <c r="F21" s="68"/>
      <c r="H21" s="68"/>
      <c r="J21" s="68"/>
      <c r="M21" s="59"/>
      <c r="P21" s="59"/>
      <c r="S21" s="59"/>
      <c r="V21" s="59"/>
      <c r="X21" s="7"/>
      <c r="Y21" s="2"/>
      <c r="AA21" s="1"/>
    </row>
    <row r="22" spans="1:33" x14ac:dyDescent="0.2">
      <c r="A22" s="61">
        <v>32898</v>
      </c>
      <c r="B22" s="62">
        <v>326.08</v>
      </c>
      <c r="C22" s="16">
        <f t="shared" si="0"/>
        <v>-1.2737473000482292E-2</v>
      </c>
      <c r="E22" s="23"/>
      <c r="F22" s="68"/>
      <c r="H22" s="68"/>
      <c r="J22" s="68"/>
      <c r="M22" s="59"/>
      <c r="P22" s="59"/>
      <c r="S22" s="59"/>
      <c r="V22" s="59"/>
      <c r="AA22" s="1"/>
    </row>
    <row r="23" spans="1:33" x14ac:dyDescent="0.2">
      <c r="A23" s="61">
        <v>32899</v>
      </c>
      <c r="B23" s="62">
        <v>325.8</v>
      </c>
      <c r="C23" s="16">
        <f t="shared" si="0"/>
        <v>-8.5905386641518561E-4</v>
      </c>
      <c r="E23" s="23"/>
      <c r="F23" s="68"/>
      <c r="H23" s="68"/>
      <c r="J23" s="68"/>
      <c r="M23" s="59"/>
      <c r="P23" s="59"/>
      <c r="S23" s="59"/>
      <c r="V23" s="59"/>
      <c r="X23" s="11"/>
      <c r="AA23" s="1"/>
    </row>
    <row r="24" spans="1:33" x14ac:dyDescent="0.2">
      <c r="A24" s="61">
        <v>32902</v>
      </c>
      <c r="B24" s="62">
        <v>325.2</v>
      </c>
      <c r="C24" s="16">
        <f t="shared" si="0"/>
        <v>-1.8433184942893352E-3</v>
      </c>
      <c r="E24" s="23"/>
      <c r="F24" s="68"/>
      <c r="H24" s="68"/>
      <c r="J24" s="68"/>
      <c r="M24" s="59"/>
      <c r="P24" s="59"/>
      <c r="S24" s="59"/>
      <c r="V24" s="59"/>
      <c r="X24" s="12"/>
      <c r="AA24" s="1"/>
    </row>
    <row r="25" spans="1:33" x14ac:dyDescent="0.2">
      <c r="A25" s="61">
        <v>32903</v>
      </c>
      <c r="B25" s="62">
        <v>322.98</v>
      </c>
      <c r="C25" s="16">
        <f t="shared" si="0"/>
        <v>-6.8499758727345768E-3</v>
      </c>
      <c r="E25" s="23"/>
      <c r="F25" s="68"/>
      <c r="H25" s="68"/>
      <c r="J25" s="68"/>
      <c r="M25" s="59"/>
      <c r="P25" s="59"/>
      <c r="S25" s="59"/>
      <c r="V25" s="59"/>
      <c r="AA25" s="1"/>
    </row>
    <row r="26" spans="1:33" x14ac:dyDescent="0.2">
      <c r="A26" s="61">
        <v>32904</v>
      </c>
      <c r="B26" s="62">
        <v>329.08</v>
      </c>
      <c r="C26" s="16">
        <f t="shared" si="0"/>
        <v>1.8710480499808543E-2</v>
      </c>
      <c r="E26" s="23"/>
      <c r="F26" s="68"/>
      <c r="H26" s="68"/>
      <c r="J26" s="68"/>
      <c r="M26" s="59"/>
      <c r="P26" s="59"/>
      <c r="S26" s="59"/>
      <c r="V26" s="59"/>
      <c r="AA26" s="1"/>
    </row>
    <row r="27" spans="1:33" x14ac:dyDescent="0.2">
      <c r="A27" s="61">
        <v>32905</v>
      </c>
      <c r="B27" s="62">
        <v>328.79</v>
      </c>
      <c r="C27" s="16">
        <f t="shared" si="0"/>
        <v>-8.8163320651237409E-4</v>
      </c>
      <c r="E27" s="23"/>
      <c r="F27" s="68"/>
      <c r="H27" s="68"/>
      <c r="J27" s="68"/>
      <c r="M27" s="59"/>
      <c r="P27" s="59"/>
      <c r="S27" s="59"/>
      <c r="V27" s="59"/>
      <c r="AA27" s="1"/>
    </row>
    <row r="28" spans="1:33" x14ac:dyDescent="0.2">
      <c r="A28" s="61">
        <v>32906</v>
      </c>
      <c r="B28" s="62">
        <v>330.92</v>
      </c>
      <c r="C28" s="16">
        <f t="shared" si="0"/>
        <v>6.4574052277651369E-3</v>
      </c>
      <c r="E28" s="23"/>
      <c r="F28" s="68"/>
      <c r="H28" s="68"/>
      <c r="J28" s="68"/>
      <c r="M28" s="59"/>
      <c r="P28" s="59"/>
      <c r="S28" s="59"/>
      <c r="V28" s="59"/>
      <c r="AA28" s="1"/>
    </row>
    <row r="29" spans="1:33" x14ac:dyDescent="0.2">
      <c r="A29" s="61">
        <v>32909</v>
      </c>
      <c r="B29" s="62">
        <v>331.85</v>
      </c>
      <c r="C29" s="16">
        <f t="shared" si="0"/>
        <v>2.8064052699518353E-3</v>
      </c>
      <c r="E29" s="23"/>
      <c r="F29" s="68"/>
      <c r="H29" s="68"/>
      <c r="J29" s="68"/>
      <c r="M29" s="59"/>
      <c r="P29" s="59"/>
      <c r="S29" s="59"/>
      <c r="V29" s="59"/>
      <c r="AA29" s="1"/>
    </row>
    <row r="30" spans="1:33" x14ac:dyDescent="0.2">
      <c r="A30" s="61">
        <v>32910</v>
      </c>
      <c r="B30" s="62">
        <v>329.66</v>
      </c>
      <c r="C30" s="16">
        <f t="shared" si="0"/>
        <v>-6.6212392887240994E-3</v>
      </c>
      <c r="E30" s="23"/>
      <c r="F30" s="68"/>
      <c r="H30" s="68"/>
      <c r="J30" s="68"/>
      <c r="M30" s="59"/>
      <c r="P30" s="59"/>
      <c r="S30" s="59"/>
      <c r="V30" s="59"/>
      <c r="AA30" s="1"/>
    </row>
    <row r="31" spans="1:33" x14ac:dyDescent="0.2">
      <c r="A31" s="61">
        <v>32911</v>
      </c>
      <c r="B31" s="62">
        <v>333.75</v>
      </c>
      <c r="C31" s="16">
        <f t="shared" si="0"/>
        <v>1.2330389411249277E-2</v>
      </c>
      <c r="E31" s="23"/>
      <c r="F31" s="68"/>
      <c r="H31" s="68"/>
      <c r="J31" s="68"/>
      <c r="M31" s="59"/>
      <c r="P31" s="59"/>
      <c r="S31" s="59"/>
      <c r="V31" s="59"/>
      <c r="AA31" s="1"/>
    </row>
    <row r="32" spans="1:33" x14ac:dyDescent="0.2">
      <c r="A32" s="61">
        <v>32912</v>
      </c>
      <c r="B32" s="62">
        <v>332.96</v>
      </c>
      <c r="C32" s="16">
        <f t="shared" si="0"/>
        <v>-2.3698470691350696E-3</v>
      </c>
      <c r="E32" s="23"/>
      <c r="F32" s="68"/>
      <c r="H32" s="68"/>
      <c r="J32" s="68"/>
      <c r="M32" s="59"/>
      <c r="P32" s="59"/>
      <c r="S32" s="59"/>
      <c r="V32" s="59"/>
      <c r="AA32" s="1"/>
    </row>
    <row r="33" spans="1:27" x14ac:dyDescent="0.2">
      <c r="A33" s="61">
        <v>32913</v>
      </c>
      <c r="B33" s="62">
        <v>333.62</v>
      </c>
      <c r="C33" s="16">
        <f t="shared" si="0"/>
        <v>1.9802580805851531E-3</v>
      </c>
      <c r="E33" s="23"/>
      <c r="F33" s="68"/>
      <c r="H33" s="68"/>
      <c r="J33" s="68"/>
      <c r="M33" s="59"/>
      <c r="P33" s="59"/>
      <c r="S33" s="59"/>
      <c r="V33" s="59"/>
      <c r="AA33" s="1"/>
    </row>
    <row r="34" spans="1:27" x14ac:dyDescent="0.2">
      <c r="A34" s="61">
        <v>32916</v>
      </c>
      <c r="B34" s="62">
        <v>330.08</v>
      </c>
      <c r="C34" s="16">
        <f t="shared" si="0"/>
        <v>-1.0667571402967759E-2</v>
      </c>
      <c r="E34" s="23"/>
      <c r="F34" s="68"/>
      <c r="H34" s="68"/>
      <c r="J34" s="68"/>
      <c r="M34" s="59"/>
      <c r="P34" s="59"/>
      <c r="S34" s="59"/>
      <c r="V34" s="59"/>
      <c r="AA34" s="1"/>
    </row>
    <row r="35" spans="1:27" x14ac:dyDescent="0.2">
      <c r="A35" s="61">
        <v>32917</v>
      </c>
      <c r="B35" s="62">
        <v>331.02</v>
      </c>
      <c r="C35" s="16">
        <f t="shared" si="0"/>
        <v>2.84374718945263E-3</v>
      </c>
      <c r="E35" s="23"/>
      <c r="F35" s="68"/>
      <c r="H35" s="68"/>
      <c r="J35" s="68"/>
      <c r="M35" s="59"/>
      <c r="P35" s="59"/>
      <c r="S35" s="59"/>
      <c r="V35" s="59"/>
      <c r="AA35" s="1"/>
    </row>
    <row r="36" spans="1:27" x14ac:dyDescent="0.2">
      <c r="A36" s="61">
        <v>32918</v>
      </c>
      <c r="B36" s="62">
        <v>332.01</v>
      </c>
      <c r="C36" s="16">
        <f t="shared" si="0"/>
        <v>2.9862924324091703E-3</v>
      </c>
      <c r="E36" s="23"/>
      <c r="F36" s="68"/>
      <c r="H36" s="68"/>
      <c r="J36" s="68"/>
      <c r="M36" s="59"/>
      <c r="P36" s="59"/>
      <c r="S36" s="59"/>
      <c r="V36" s="59"/>
      <c r="AA36" s="1"/>
    </row>
    <row r="37" spans="1:27" x14ac:dyDescent="0.2">
      <c r="A37" s="61">
        <v>32919</v>
      </c>
      <c r="B37" s="62">
        <v>334.89</v>
      </c>
      <c r="C37" s="16">
        <f t="shared" si="0"/>
        <v>8.6370307499469071E-3</v>
      </c>
      <c r="E37" s="23"/>
      <c r="F37" s="68"/>
      <c r="H37" s="68"/>
      <c r="J37" s="68"/>
      <c r="M37" s="59"/>
      <c r="P37" s="59"/>
      <c r="S37" s="59"/>
      <c r="V37" s="59"/>
      <c r="AA37" s="1"/>
    </row>
    <row r="38" spans="1:27" x14ac:dyDescent="0.2">
      <c r="A38" s="61">
        <v>32920</v>
      </c>
      <c r="B38" s="62">
        <v>332.72</v>
      </c>
      <c r="C38" s="16">
        <f t="shared" si="0"/>
        <v>-6.5008242600942106E-3</v>
      </c>
      <c r="E38" s="23"/>
      <c r="F38" s="68"/>
      <c r="H38" s="68"/>
      <c r="J38" s="68"/>
      <c r="M38" s="59"/>
      <c r="P38" s="59"/>
      <c r="S38" s="59"/>
      <c r="V38" s="59"/>
      <c r="AA38" s="1"/>
    </row>
    <row r="39" spans="1:27" x14ac:dyDescent="0.2">
      <c r="A39" s="61">
        <v>32924</v>
      </c>
      <c r="B39" s="62">
        <v>327.99</v>
      </c>
      <c r="C39" s="16">
        <f t="shared" si="0"/>
        <v>-1.4318175320153172E-2</v>
      </c>
      <c r="E39" s="23"/>
      <c r="F39" s="68"/>
      <c r="H39" s="68"/>
      <c r="J39" s="68"/>
      <c r="M39" s="59"/>
      <c r="P39" s="59"/>
      <c r="S39" s="59"/>
      <c r="V39" s="59"/>
      <c r="AA39" s="1"/>
    </row>
    <row r="40" spans="1:27" x14ac:dyDescent="0.2">
      <c r="A40" s="61">
        <v>32925</v>
      </c>
      <c r="B40" s="62">
        <v>327.67</v>
      </c>
      <c r="C40" s="16">
        <f t="shared" si="0"/>
        <v>-9.7611574721056984E-4</v>
      </c>
      <c r="E40" s="23"/>
      <c r="F40" s="68"/>
      <c r="H40" s="68"/>
      <c r="J40" s="68"/>
      <c r="M40" s="59"/>
      <c r="P40" s="59"/>
      <c r="S40" s="59"/>
      <c r="V40" s="59"/>
      <c r="AA40" s="1"/>
    </row>
    <row r="41" spans="1:27" x14ac:dyDescent="0.2">
      <c r="A41" s="61">
        <v>32926</v>
      </c>
      <c r="B41" s="62">
        <v>325.7</v>
      </c>
      <c r="C41" s="16">
        <f t="shared" si="0"/>
        <v>-6.0302920851047562E-3</v>
      </c>
      <c r="E41" s="23"/>
      <c r="F41" s="68"/>
      <c r="H41" s="68"/>
      <c r="J41" s="68"/>
      <c r="M41" s="59"/>
      <c r="P41" s="59"/>
      <c r="S41" s="59"/>
      <c r="V41" s="59"/>
      <c r="AA41" s="1"/>
    </row>
    <row r="42" spans="1:27" x14ac:dyDescent="0.2">
      <c r="A42" s="61">
        <v>32927</v>
      </c>
      <c r="B42" s="62">
        <v>324.14999999999998</v>
      </c>
      <c r="C42" s="16">
        <f t="shared" si="0"/>
        <v>-4.7703406611831582E-3</v>
      </c>
      <c r="E42" s="23"/>
      <c r="F42" s="68"/>
      <c r="H42" s="68"/>
      <c r="J42" s="68"/>
      <c r="M42" s="59"/>
      <c r="P42" s="59"/>
      <c r="S42" s="59"/>
      <c r="V42" s="59"/>
      <c r="AA42" s="1"/>
    </row>
    <row r="43" spans="1:27" x14ac:dyDescent="0.2">
      <c r="A43" s="61">
        <v>32930</v>
      </c>
      <c r="B43" s="62">
        <v>328.67</v>
      </c>
      <c r="C43" s="16">
        <f t="shared" si="0"/>
        <v>1.3847836249921211E-2</v>
      </c>
      <c r="E43" s="23"/>
      <c r="F43" s="68"/>
      <c r="H43" s="68"/>
      <c r="J43" s="68"/>
      <c r="M43" s="59"/>
      <c r="P43" s="59"/>
      <c r="S43" s="59"/>
      <c r="V43" s="59"/>
      <c r="AA43" s="1"/>
    </row>
    <row r="44" spans="1:27" x14ac:dyDescent="0.2">
      <c r="A44" s="61">
        <v>32931</v>
      </c>
      <c r="B44" s="62">
        <v>330.26</v>
      </c>
      <c r="C44" s="16">
        <f t="shared" si="0"/>
        <v>4.826015163916412E-3</v>
      </c>
      <c r="E44" s="23"/>
      <c r="F44" s="68"/>
      <c r="H44" s="68"/>
      <c r="J44" s="68"/>
      <c r="K44" s="64"/>
      <c r="L44" s="64"/>
      <c r="M44" s="59"/>
      <c r="P44" s="59"/>
      <c r="S44" s="59"/>
      <c r="V44" s="59"/>
      <c r="AA44" s="1"/>
    </row>
    <row r="45" spans="1:27" x14ac:dyDescent="0.2">
      <c r="A45" s="61">
        <v>32932</v>
      </c>
      <c r="B45" s="62">
        <v>331.89</v>
      </c>
      <c r="C45" s="16">
        <f t="shared" si="0"/>
        <v>4.9233656800869068E-3</v>
      </c>
      <c r="E45" s="23"/>
      <c r="F45" s="68"/>
      <c r="H45" s="68"/>
      <c r="J45" s="68"/>
      <c r="M45" s="59"/>
      <c r="P45" s="59"/>
      <c r="S45" s="59"/>
      <c r="V45" s="59"/>
      <c r="AA45" s="1"/>
    </row>
    <row r="46" spans="1:27" x14ac:dyDescent="0.2">
      <c r="A46" s="61">
        <v>32933</v>
      </c>
      <c r="B46" s="62">
        <v>332.74</v>
      </c>
      <c r="C46" s="16">
        <f t="shared" si="0"/>
        <v>2.5578155166676659E-3</v>
      </c>
      <c r="E46" s="23"/>
      <c r="F46" s="68"/>
      <c r="H46" s="68"/>
      <c r="J46" s="68"/>
      <c r="M46" s="59"/>
      <c r="P46" s="59"/>
      <c r="S46" s="59"/>
      <c r="V46" s="59"/>
      <c r="AA46" s="1"/>
    </row>
    <row r="47" spans="1:27" x14ac:dyDescent="0.2">
      <c r="A47" s="61">
        <v>32934</v>
      </c>
      <c r="B47" s="62">
        <v>335.54</v>
      </c>
      <c r="C47" s="16">
        <f t="shared" si="0"/>
        <v>8.3797701106577208E-3</v>
      </c>
      <c r="E47" s="23"/>
      <c r="F47" s="68"/>
      <c r="H47" s="68"/>
      <c r="J47" s="68"/>
      <c r="M47" s="59"/>
      <c r="P47" s="59"/>
      <c r="S47" s="59"/>
      <c r="V47" s="59"/>
      <c r="AA47" s="1"/>
    </row>
    <row r="48" spans="1:27" x14ac:dyDescent="0.2">
      <c r="A48" s="61">
        <v>32937</v>
      </c>
      <c r="B48" s="62">
        <v>333.74</v>
      </c>
      <c r="C48" s="16">
        <f t="shared" si="0"/>
        <v>-5.3789276234976662E-3</v>
      </c>
      <c r="E48" s="23"/>
      <c r="F48" s="68"/>
      <c r="H48" s="68"/>
      <c r="J48" s="68"/>
      <c r="M48" s="59"/>
      <c r="P48" s="59"/>
      <c r="S48" s="59"/>
      <c r="V48" s="59"/>
      <c r="AA48" s="1"/>
    </row>
    <row r="49" spans="1:27" x14ac:dyDescent="0.2">
      <c r="A49" s="61">
        <v>32938</v>
      </c>
      <c r="B49" s="62">
        <v>337.93</v>
      </c>
      <c r="C49" s="16">
        <f t="shared" si="0"/>
        <v>1.2476526724257104E-2</v>
      </c>
      <c r="E49" s="23"/>
      <c r="F49" s="68"/>
      <c r="H49" s="68"/>
      <c r="J49" s="68"/>
      <c r="M49" s="59"/>
      <c r="P49" s="59"/>
      <c r="S49" s="59"/>
      <c r="V49" s="59"/>
      <c r="AA49" s="1"/>
    </row>
    <row r="50" spans="1:27" x14ac:dyDescent="0.2">
      <c r="A50" s="61">
        <v>32939</v>
      </c>
      <c r="B50" s="62">
        <v>336.95</v>
      </c>
      <c r="C50" s="16">
        <f t="shared" si="0"/>
        <v>-2.9042220507879491E-3</v>
      </c>
      <c r="E50" s="23"/>
      <c r="F50" s="68"/>
      <c r="H50" s="68"/>
      <c r="J50" s="68"/>
      <c r="M50" s="59"/>
      <c r="P50" s="59"/>
      <c r="S50" s="59"/>
      <c r="V50" s="59"/>
      <c r="AA50" s="1"/>
    </row>
    <row r="51" spans="1:27" x14ac:dyDescent="0.2">
      <c r="A51" s="61">
        <v>32940</v>
      </c>
      <c r="B51" s="62">
        <v>340.27</v>
      </c>
      <c r="C51" s="16">
        <f t="shared" si="0"/>
        <v>9.8048687204514706E-3</v>
      </c>
      <c r="E51" s="23"/>
      <c r="F51" s="68"/>
      <c r="H51" s="68"/>
      <c r="J51" s="68"/>
      <c r="M51" s="59"/>
      <c r="P51" s="59"/>
      <c r="S51" s="59"/>
      <c r="V51" s="59"/>
      <c r="AA51" s="1"/>
    </row>
    <row r="52" spans="1:27" x14ac:dyDescent="0.2">
      <c r="A52" s="61">
        <v>32941</v>
      </c>
      <c r="B52" s="62">
        <v>337.93</v>
      </c>
      <c r="C52" s="16">
        <f t="shared" si="0"/>
        <v>-6.900646669663499E-3</v>
      </c>
      <c r="E52" s="23"/>
      <c r="F52" s="68"/>
      <c r="H52" s="68"/>
      <c r="J52" s="68"/>
      <c r="M52" s="59"/>
      <c r="P52" s="59"/>
      <c r="S52" s="59"/>
      <c r="V52" s="59"/>
      <c r="AA52" s="1"/>
    </row>
    <row r="53" spans="1:27" x14ac:dyDescent="0.2">
      <c r="A53" s="61">
        <v>32944</v>
      </c>
      <c r="B53" s="62">
        <v>338.67</v>
      </c>
      <c r="C53" s="16">
        <f t="shared" si="0"/>
        <v>2.187408498551363E-3</v>
      </c>
      <c r="E53" s="23"/>
      <c r="F53" s="68"/>
      <c r="H53" s="68"/>
      <c r="J53" s="68"/>
      <c r="M53" s="59"/>
      <c r="P53" s="59"/>
      <c r="S53" s="59"/>
      <c r="V53" s="59"/>
      <c r="AA53" s="1"/>
    </row>
    <row r="54" spans="1:27" x14ac:dyDescent="0.2">
      <c r="A54" s="61">
        <v>32945</v>
      </c>
      <c r="B54" s="62">
        <v>336</v>
      </c>
      <c r="C54" s="16">
        <f t="shared" si="0"/>
        <v>-7.9150219783610774E-3</v>
      </c>
      <c r="E54" s="23"/>
      <c r="F54" s="68"/>
      <c r="H54" s="68"/>
      <c r="J54" s="68"/>
      <c r="M54" s="59"/>
      <c r="P54" s="59"/>
      <c r="S54" s="59"/>
      <c r="V54" s="59"/>
      <c r="AA54" s="1"/>
    </row>
    <row r="55" spans="1:27" x14ac:dyDescent="0.2">
      <c r="A55" s="61">
        <v>32946</v>
      </c>
      <c r="B55" s="62">
        <v>336.87</v>
      </c>
      <c r="C55" s="16">
        <f t="shared" si="0"/>
        <v>2.5859392893527716E-3</v>
      </c>
      <c r="E55" s="23"/>
      <c r="F55" s="68"/>
      <c r="H55" s="68"/>
      <c r="J55" s="68"/>
      <c r="M55" s="59"/>
      <c r="P55" s="59"/>
      <c r="S55" s="59"/>
      <c r="V55" s="59"/>
      <c r="AA55" s="1"/>
    </row>
    <row r="56" spans="1:27" x14ac:dyDescent="0.2">
      <c r="A56" s="61">
        <v>32947</v>
      </c>
      <c r="B56" s="62">
        <v>338.07</v>
      </c>
      <c r="C56" s="16">
        <f t="shared" si="0"/>
        <v>3.5558753798106447E-3</v>
      </c>
      <c r="E56" s="23"/>
      <c r="F56" s="68"/>
      <c r="H56" s="68"/>
      <c r="J56" s="68"/>
      <c r="M56" s="59"/>
      <c r="P56" s="59"/>
      <c r="S56" s="59"/>
      <c r="V56" s="59"/>
      <c r="AA56" s="1"/>
    </row>
    <row r="57" spans="1:27" x14ac:dyDescent="0.2">
      <c r="A57" s="61">
        <v>32948</v>
      </c>
      <c r="B57" s="62">
        <v>341.91</v>
      </c>
      <c r="C57" s="16">
        <f t="shared" si="0"/>
        <v>1.1294569903385978E-2</v>
      </c>
      <c r="E57" s="23"/>
      <c r="F57" s="68"/>
      <c r="H57" s="68"/>
      <c r="J57" s="68"/>
      <c r="M57" s="59"/>
      <c r="P57" s="59"/>
      <c r="S57" s="59"/>
      <c r="V57" s="59"/>
      <c r="AA57" s="1"/>
    </row>
    <row r="58" spans="1:27" x14ac:dyDescent="0.2">
      <c r="A58" s="61">
        <v>32951</v>
      </c>
      <c r="B58" s="62">
        <v>343.53</v>
      </c>
      <c r="C58" s="16">
        <f t="shared" si="0"/>
        <v>4.7268995576039211E-3</v>
      </c>
      <c r="E58" s="23"/>
      <c r="F58" s="68"/>
      <c r="H58" s="68"/>
      <c r="J58" s="68"/>
      <c r="M58" s="59"/>
      <c r="P58" s="59"/>
      <c r="S58" s="59"/>
      <c r="V58" s="59"/>
      <c r="AA58" s="1"/>
    </row>
    <row r="59" spans="1:27" x14ac:dyDescent="0.2">
      <c r="A59" s="61">
        <v>32952</v>
      </c>
      <c r="B59" s="62">
        <v>341.57</v>
      </c>
      <c r="C59" s="16">
        <f t="shared" si="0"/>
        <v>-5.7218080495733412E-3</v>
      </c>
      <c r="E59" s="23"/>
      <c r="F59" s="68"/>
      <c r="H59" s="68"/>
      <c r="J59" s="68"/>
      <c r="M59" s="59"/>
      <c r="P59" s="59"/>
      <c r="S59" s="59"/>
      <c r="V59" s="59"/>
      <c r="AA59" s="1"/>
    </row>
    <row r="60" spans="1:27" x14ac:dyDescent="0.2">
      <c r="A60" s="61">
        <v>32953</v>
      </c>
      <c r="B60" s="62">
        <v>339.74</v>
      </c>
      <c r="C60" s="16">
        <f t="shared" si="0"/>
        <v>-5.3720168526193443E-3</v>
      </c>
      <c r="E60" s="23"/>
      <c r="F60" s="68"/>
      <c r="H60" s="68"/>
      <c r="J60" s="68"/>
      <c r="M60" s="59"/>
      <c r="P60" s="59"/>
      <c r="S60" s="59"/>
      <c r="V60" s="59"/>
      <c r="AA60" s="1"/>
    </row>
    <row r="61" spans="1:27" x14ac:dyDescent="0.2">
      <c r="A61" s="61">
        <v>32954</v>
      </c>
      <c r="B61" s="62">
        <v>335.69</v>
      </c>
      <c r="C61" s="16">
        <f t="shared" si="0"/>
        <v>-1.1992504150500405E-2</v>
      </c>
      <c r="E61" s="23"/>
      <c r="F61" s="68"/>
      <c r="H61" s="68"/>
      <c r="J61" s="68"/>
      <c r="M61" s="59"/>
      <c r="P61" s="59"/>
      <c r="S61" s="59"/>
      <c r="V61" s="59"/>
      <c r="AA61" s="1"/>
    </row>
    <row r="62" spans="1:27" x14ac:dyDescent="0.2">
      <c r="A62" s="61">
        <v>32955</v>
      </c>
      <c r="B62" s="62">
        <v>337.22</v>
      </c>
      <c r="C62" s="16">
        <f t="shared" si="0"/>
        <v>4.5474213091698922E-3</v>
      </c>
      <c r="E62" s="23"/>
      <c r="F62" s="68"/>
      <c r="H62" s="68"/>
      <c r="J62" s="68"/>
      <c r="M62" s="59"/>
      <c r="P62" s="59"/>
      <c r="S62" s="59"/>
      <c r="V62" s="59"/>
      <c r="AA62" s="1"/>
    </row>
    <row r="63" spans="1:27" x14ac:dyDescent="0.2">
      <c r="A63" s="61">
        <v>32958</v>
      </c>
      <c r="B63" s="62">
        <v>337.63</v>
      </c>
      <c r="C63" s="16">
        <f t="shared" si="0"/>
        <v>1.2150849831657792E-3</v>
      </c>
      <c r="E63" s="23"/>
      <c r="F63" s="68"/>
      <c r="H63" s="68"/>
      <c r="J63" s="68"/>
      <c r="M63" s="59"/>
      <c r="P63" s="59"/>
      <c r="S63" s="59"/>
      <c r="V63" s="59"/>
      <c r="AA63" s="1"/>
    </row>
    <row r="64" spans="1:27" x14ac:dyDescent="0.2">
      <c r="A64" s="61">
        <v>32959</v>
      </c>
      <c r="B64" s="62">
        <v>341.5</v>
      </c>
      <c r="C64" s="16">
        <f t="shared" si="0"/>
        <v>1.1397057677844344E-2</v>
      </c>
      <c r="E64" s="23"/>
      <c r="F64" s="68"/>
      <c r="H64" s="68"/>
      <c r="J64" s="68"/>
      <c r="M64" s="59"/>
      <c r="P64" s="59"/>
      <c r="S64" s="59"/>
      <c r="V64" s="59"/>
      <c r="AA64" s="1"/>
    </row>
    <row r="65" spans="1:27" x14ac:dyDescent="0.2">
      <c r="A65" s="61">
        <v>32960</v>
      </c>
      <c r="B65" s="62">
        <v>342</v>
      </c>
      <c r="C65" s="16">
        <f t="shared" si="0"/>
        <v>1.4630580517603152E-3</v>
      </c>
      <c r="E65" s="23"/>
      <c r="F65" s="68"/>
      <c r="H65" s="68"/>
      <c r="J65" s="68"/>
      <c r="M65" s="59"/>
      <c r="P65" s="59"/>
      <c r="S65" s="59"/>
      <c r="V65" s="59"/>
      <c r="AA65" s="1"/>
    </row>
    <row r="66" spans="1:27" x14ac:dyDescent="0.2">
      <c r="A66" s="61">
        <v>32961</v>
      </c>
      <c r="B66" s="62">
        <v>340.79</v>
      </c>
      <c r="C66" s="16">
        <f t="shared" si="0"/>
        <v>-3.5442852609552616E-3</v>
      </c>
      <c r="E66" s="23"/>
      <c r="F66" s="68"/>
      <c r="H66" s="68"/>
      <c r="J66" s="68"/>
      <c r="M66" s="59"/>
      <c r="P66" s="59"/>
      <c r="S66" s="59"/>
      <c r="V66" s="59"/>
      <c r="AA66" s="1"/>
    </row>
    <row r="67" spans="1:27" x14ac:dyDescent="0.2">
      <c r="A67" s="61">
        <v>32962</v>
      </c>
      <c r="B67" s="62">
        <v>339.94</v>
      </c>
      <c r="C67" s="16">
        <f t="shared" si="0"/>
        <v>-2.4973203524445613E-3</v>
      </c>
      <c r="E67" s="23"/>
      <c r="F67" s="68"/>
      <c r="H67" s="68"/>
      <c r="J67" s="68"/>
      <c r="M67" s="59"/>
      <c r="P67" s="59"/>
      <c r="S67" s="59"/>
      <c r="V67" s="59"/>
      <c r="AA67" s="1"/>
    </row>
    <row r="68" spans="1:27" x14ac:dyDescent="0.2">
      <c r="A68" s="61">
        <v>32965</v>
      </c>
      <c r="B68" s="62">
        <v>338.7</v>
      </c>
      <c r="C68" s="16">
        <f t="shared" si="0"/>
        <v>-3.6543716254794287E-3</v>
      </c>
      <c r="E68" s="23"/>
      <c r="F68" s="68"/>
      <c r="H68" s="68"/>
      <c r="J68" s="68"/>
      <c r="M68" s="59"/>
      <c r="P68" s="59"/>
      <c r="S68" s="59"/>
      <c r="V68" s="59"/>
      <c r="AA68" s="1"/>
    </row>
    <row r="69" spans="1:27" x14ac:dyDescent="0.2">
      <c r="A69" s="61">
        <v>32966</v>
      </c>
      <c r="B69" s="62">
        <v>343.64</v>
      </c>
      <c r="C69" s="16">
        <f t="shared" si="0"/>
        <v>1.4479837946129667E-2</v>
      </c>
      <c r="E69" s="23"/>
      <c r="F69" s="68"/>
      <c r="H69" s="68"/>
      <c r="J69" s="68"/>
      <c r="M69" s="59"/>
      <c r="P69" s="59"/>
      <c r="S69" s="59"/>
      <c r="V69" s="59"/>
      <c r="AA69" s="1"/>
    </row>
    <row r="70" spans="1:27" x14ac:dyDescent="0.2">
      <c r="A70" s="61">
        <v>32967</v>
      </c>
      <c r="B70" s="62">
        <v>341.09</v>
      </c>
      <c r="C70" s="16">
        <f t="shared" si="0"/>
        <v>-7.448225690865359E-3</v>
      </c>
      <c r="E70" s="23"/>
      <c r="F70" s="68"/>
      <c r="H70" s="68"/>
      <c r="J70" s="68"/>
      <c r="M70" s="59"/>
      <c r="P70" s="59"/>
      <c r="S70" s="59"/>
      <c r="V70" s="59"/>
      <c r="AA70" s="1"/>
    </row>
    <row r="71" spans="1:27" x14ac:dyDescent="0.2">
      <c r="A71" s="61">
        <v>32968</v>
      </c>
      <c r="B71" s="62">
        <v>340.73</v>
      </c>
      <c r="C71" s="16">
        <f t="shared" ref="C71:C134" si="1">LN(B71/B70)</f>
        <v>-1.0559972821385375E-3</v>
      </c>
      <c r="E71" s="23"/>
      <c r="F71" s="68"/>
      <c r="H71" s="68"/>
      <c r="J71" s="68"/>
      <c r="M71" s="59"/>
      <c r="P71" s="59"/>
      <c r="S71" s="59"/>
      <c r="V71" s="59"/>
      <c r="AA71" s="1"/>
    </row>
    <row r="72" spans="1:27" x14ac:dyDescent="0.2">
      <c r="A72" s="61">
        <v>32969</v>
      </c>
      <c r="B72" s="62">
        <v>340.08</v>
      </c>
      <c r="C72" s="16">
        <f t="shared" si="1"/>
        <v>-1.9094907463171045E-3</v>
      </c>
      <c r="E72" s="23"/>
      <c r="F72" s="68"/>
      <c r="H72" s="68"/>
      <c r="J72" s="68"/>
      <c r="M72" s="59"/>
      <c r="P72" s="59"/>
      <c r="S72" s="59"/>
      <c r="V72" s="59"/>
      <c r="AA72" s="1"/>
    </row>
    <row r="73" spans="1:27" x14ac:dyDescent="0.2">
      <c r="A73" s="61">
        <v>32972</v>
      </c>
      <c r="B73" s="62">
        <v>341.37</v>
      </c>
      <c r="C73" s="16">
        <f t="shared" si="1"/>
        <v>3.7860489864923541E-3</v>
      </c>
      <c r="E73" s="23"/>
      <c r="F73" s="68"/>
      <c r="H73" s="68"/>
      <c r="J73" s="68"/>
      <c r="M73" s="59"/>
      <c r="P73" s="59"/>
      <c r="S73" s="59"/>
      <c r="V73" s="59"/>
      <c r="AA73" s="1"/>
    </row>
    <row r="74" spans="1:27" x14ac:dyDescent="0.2">
      <c r="A74" s="61">
        <v>32973</v>
      </c>
      <c r="B74" s="62">
        <v>342.07</v>
      </c>
      <c r="C74" s="16">
        <f t="shared" si="1"/>
        <v>2.0484614443930559E-3</v>
      </c>
      <c r="E74" s="23"/>
      <c r="F74" s="68"/>
      <c r="H74" s="68"/>
      <c r="J74" s="68"/>
      <c r="M74" s="59"/>
      <c r="P74" s="59"/>
      <c r="S74" s="59"/>
      <c r="V74" s="59"/>
      <c r="AA74" s="1"/>
    </row>
    <row r="75" spans="1:27" x14ac:dyDescent="0.2">
      <c r="A75" s="61">
        <v>32974</v>
      </c>
      <c r="B75" s="62">
        <v>341.92</v>
      </c>
      <c r="C75" s="16">
        <f t="shared" si="1"/>
        <v>-4.3860291058246036E-4</v>
      </c>
      <c r="E75" s="23"/>
      <c r="F75" s="68"/>
      <c r="H75" s="68"/>
      <c r="J75" s="68"/>
      <c r="M75" s="59"/>
      <c r="P75" s="59"/>
      <c r="S75" s="59"/>
      <c r="V75" s="59"/>
      <c r="AA75" s="1"/>
    </row>
    <row r="76" spans="1:27" x14ac:dyDescent="0.2">
      <c r="A76" s="61">
        <v>32975</v>
      </c>
      <c r="B76" s="62">
        <v>344.34</v>
      </c>
      <c r="C76" s="16">
        <f t="shared" si="1"/>
        <v>7.0527497774885203E-3</v>
      </c>
      <c r="E76" s="23"/>
      <c r="F76" s="68"/>
      <c r="H76" s="68"/>
      <c r="J76" s="68"/>
      <c r="M76" s="59"/>
      <c r="P76" s="59"/>
      <c r="S76" s="59"/>
      <c r="V76" s="59"/>
      <c r="AA76" s="1"/>
    </row>
    <row r="77" spans="1:27" x14ac:dyDescent="0.2">
      <c r="A77" s="61">
        <v>32979</v>
      </c>
      <c r="B77" s="62">
        <v>344.74</v>
      </c>
      <c r="C77" s="16">
        <f t="shared" si="1"/>
        <v>1.1609683779191743E-3</v>
      </c>
      <c r="E77" s="23"/>
      <c r="F77" s="68"/>
      <c r="H77" s="68"/>
      <c r="J77" s="68"/>
      <c r="M77" s="59"/>
      <c r="P77" s="59"/>
      <c r="S77" s="59"/>
      <c r="V77" s="59"/>
      <c r="AA77" s="1"/>
    </row>
    <row r="78" spans="1:27" x14ac:dyDescent="0.2">
      <c r="A78" s="61">
        <v>32980</v>
      </c>
      <c r="B78" s="62">
        <v>344.68</v>
      </c>
      <c r="C78" s="16">
        <f t="shared" si="1"/>
        <v>-1.740593546792741E-4</v>
      </c>
      <c r="E78" s="23"/>
      <c r="F78" s="68"/>
      <c r="H78" s="68"/>
      <c r="J78" s="68"/>
      <c r="M78" s="59"/>
      <c r="P78" s="59"/>
      <c r="S78" s="59"/>
      <c r="V78" s="59"/>
      <c r="AA78" s="1"/>
    </row>
    <row r="79" spans="1:27" x14ac:dyDescent="0.2">
      <c r="A79" s="61">
        <v>32981</v>
      </c>
      <c r="B79" s="62">
        <v>340.72</v>
      </c>
      <c r="C79" s="16">
        <f t="shared" si="1"/>
        <v>-1.1555424756607939E-2</v>
      </c>
      <c r="E79" s="23"/>
      <c r="F79" s="68"/>
      <c r="H79" s="68"/>
      <c r="J79" s="68"/>
      <c r="M79" s="59"/>
      <c r="P79" s="59"/>
      <c r="S79" s="59"/>
      <c r="V79" s="59"/>
      <c r="AA79" s="1"/>
    </row>
    <row r="80" spans="1:27" x14ac:dyDescent="0.2">
      <c r="A80" s="61">
        <v>32982</v>
      </c>
      <c r="B80" s="62">
        <v>338.09</v>
      </c>
      <c r="C80" s="16">
        <f t="shared" si="1"/>
        <v>-7.7488933867379435E-3</v>
      </c>
      <c r="E80" s="23"/>
      <c r="F80" s="68"/>
      <c r="H80" s="68"/>
      <c r="J80" s="68"/>
      <c r="M80" s="59"/>
      <c r="P80" s="59"/>
      <c r="S80" s="59"/>
      <c r="V80" s="59"/>
      <c r="AA80" s="1"/>
    </row>
    <row r="81" spans="1:27" x14ac:dyDescent="0.2">
      <c r="A81" s="61">
        <v>32983</v>
      </c>
      <c r="B81" s="62">
        <v>335.12</v>
      </c>
      <c r="C81" s="16">
        <f t="shared" si="1"/>
        <v>-8.8234555894407228E-3</v>
      </c>
      <c r="E81" s="23"/>
      <c r="F81" s="68"/>
      <c r="H81" s="68"/>
      <c r="J81" s="68"/>
      <c r="M81" s="59"/>
      <c r="P81" s="59"/>
      <c r="S81" s="59"/>
      <c r="V81" s="59"/>
      <c r="AA81" s="1"/>
    </row>
    <row r="82" spans="1:27" x14ac:dyDescent="0.2">
      <c r="A82" s="61">
        <v>32986</v>
      </c>
      <c r="B82" s="62">
        <v>331.05</v>
      </c>
      <c r="C82" s="16">
        <f t="shared" si="1"/>
        <v>-1.2219255267924348E-2</v>
      </c>
      <c r="E82" s="23"/>
      <c r="F82" s="68"/>
      <c r="H82" s="68"/>
      <c r="J82" s="68"/>
      <c r="M82" s="59"/>
      <c r="P82" s="59"/>
      <c r="S82" s="59"/>
      <c r="V82" s="59"/>
      <c r="AA82" s="1"/>
    </row>
    <row r="83" spans="1:27" x14ac:dyDescent="0.2">
      <c r="A83" s="61">
        <v>32987</v>
      </c>
      <c r="B83" s="62">
        <v>330.36</v>
      </c>
      <c r="C83" s="16">
        <f t="shared" si="1"/>
        <v>-2.0864524283388136E-3</v>
      </c>
      <c r="E83" s="23"/>
      <c r="F83" s="68"/>
      <c r="H83" s="68"/>
      <c r="J83" s="68"/>
      <c r="M83" s="59"/>
      <c r="P83" s="59"/>
      <c r="S83" s="59"/>
      <c r="V83" s="59"/>
      <c r="AA83" s="1"/>
    </row>
    <row r="84" spans="1:27" x14ac:dyDescent="0.2">
      <c r="A84" s="61">
        <v>32988</v>
      </c>
      <c r="B84" s="62">
        <v>332.03</v>
      </c>
      <c r="C84" s="16">
        <f t="shared" si="1"/>
        <v>5.0423573374057873E-3</v>
      </c>
      <c r="E84" s="23"/>
      <c r="F84" s="68"/>
      <c r="H84" s="68"/>
      <c r="J84" s="68"/>
      <c r="M84" s="59"/>
      <c r="P84" s="59"/>
      <c r="S84" s="59"/>
      <c r="V84" s="59"/>
      <c r="AA84" s="1"/>
    </row>
    <row r="85" spans="1:27" x14ac:dyDescent="0.2">
      <c r="A85" s="61">
        <v>32989</v>
      </c>
      <c r="B85" s="62">
        <v>332.92</v>
      </c>
      <c r="C85" s="16">
        <f t="shared" si="1"/>
        <v>2.6768945979722537E-3</v>
      </c>
      <c r="E85" s="23"/>
      <c r="F85" s="68"/>
      <c r="H85" s="68"/>
      <c r="J85" s="68"/>
      <c r="M85" s="59"/>
      <c r="P85" s="59"/>
      <c r="S85" s="59"/>
      <c r="V85" s="59"/>
      <c r="AA85" s="1"/>
    </row>
    <row r="86" spans="1:27" x14ac:dyDescent="0.2">
      <c r="A86" s="61">
        <v>32990</v>
      </c>
      <c r="B86" s="62">
        <v>329.11</v>
      </c>
      <c r="C86" s="16">
        <f t="shared" si="1"/>
        <v>-1.1510179489300299E-2</v>
      </c>
      <c r="E86" s="23"/>
      <c r="F86" s="68"/>
      <c r="H86" s="68"/>
      <c r="J86" s="68"/>
      <c r="M86" s="59"/>
      <c r="P86" s="59"/>
      <c r="S86" s="59"/>
      <c r="V86" s="59"/>
      <c r="AA86" s="1"/>
    </row>
    <row r="87" spans="1:27" x14ac:dyDescent="0.2">
      <c r="A87" s="61">
        <v>32993</v>
      </c>
      <c r="B87" s="62">
        <v>330.8</v>
      </c>
      <c r="C87" s="16">
        <f t="shared" si="1"/>
        <v>5.1219217609421016E-3</v>
      </c>
      <c r="E87" s="23"/>
      <c r="F87" s="68"/>
      <c r="H87" s="68"/>
      <c r="J87" s="68"/>
      <c r="M87" s="59"/>
      <c r="P87" s="59"/>
      <c r="S87" s="59"/>
      <c r="V87" s="59"/>
      <c r="AA87" s="1"/>
    </row>
    <row r="88" spans="1:27" x14ac:dyDescent="0.2">
      <c r="A88" s="61">
        <v>32994</v>
      </c>
      <c r="B88" s="62">
        <v>332.25</v>
      </c>
      <c r="C88" s="16">
        <f t="shared" si="1"/>
        <v>4.3737344438183326E-3</v>
      </c>
      <c r="E88" s="23"/>
      <c r="F88" s="68"/>
      <c r="H88" s="68"/>
      <c r="J88" s="68"/>
      <c r="M88" s="59"/>
      <c r="P88" s="59"/>
      <c r="S88" s="59"/>
      <c r="V88" s="59"/>
      <c r="AA88" s="1"/>
    </row>
    <row r="89" spans="1:27" x14ac:dyDescent="0.2">
      <c r="A89" s="61">
        <v>32995</v>
      </c>
      <c r="B89" s="62">
        <v>334.48</v>
      </c>
      <c r="C89" s="16">
        <f t="shared" si="1"/>
        <v>6.6893894549550012E-3</v>
      </c>
      <c r="E89" s="23"/>
      <c r="F89" s="68"/>
      <c r="H89" s="68"/>
      <c r="J89" s="68"/>
      <c r="M89" s="59"/>
      <c r="P89" s="59"/>
      <c r="S89" s="59"/>
      <c r="V89" s="59"/>
      <c r="AA89" s="1"/>
    </row>
    <row r="90" spans="1:27" x14ac:dyDescent="0.2">
      <c r="A90" s="61">
        <v>32996</v>
      </c>
      <c r="B90" s="62">
        <v>335.57</v>
      </c>
      <c r="C90" s="16">
        <f t="shared" si="1"/>
        <v>3.2534914155342189E-3</v>
      </c>
      <c r="E90" s="23"/>
      <c r="F90" s="68"/>
      <c r="H90" s="68"/>
      <c r="J90" s="68"/>
      <c r="M90" s="59"/>
      <c r="P90" s="59"/>
      <c r="S90" s="59"/>
      <c r="V90" s="59"/>
      <c r="AA90" s="1"/>
    </row>
    <row r="91" spans="1:27" x14ac:dyDescent="0.2">
      <c r="A91" s="61">
        <v>32997</v>
      </c>
      <c r="B91" s="62">
        <v>338.39</v>
      </c>
      <c r="C91" s="16">
        <f t="shared" si="1"/>
        <v>8.3684980041668546E-3</v>
      </c>
      <c r="E91" s="23"/>
      <c r="F91" s="68"/>
      <c r="H91" s="68"/>
      <c r="J91" s="68"/>
      <c r="M91" s="59"/>
      <c r="P91" s="59"/>
      <c r="S91" s="59"/>
      <c r="V91" s="59"/>
      <c r="AA91" s="1"/>
    </row>
    <row r="92" spans="1:27" x14ac:dyDescent="0.2">
      <c r="A92" s="61">
        <v>33000</v>
      </c>
      <c r="B92" s="62">
        <v>340.53</v>
      </c>
      <c r="C92" s="16">
        <f t="shared" si="1"/>
        <v>6.3041509673469297E-3</v>
      </c>
      <c r="E92" s="23"/>
      <c r="F92" s="68"/>
      <c r="H92" s="68"/>
      <c r="J92" s="68"/>
      <c r="M92" s="59"/>
      <c r="P92" s="59"/>
      <c r="S92" s="59"/>
      <c r="V92" s="59"/>
      <c r="AA92" s="1"/>
    </row>
    <row r="93" spans="1:27" x14ac:dyDescent="0.2">
      <c r="A93" s="61">
        <v>33001</v>
      </c>
      <c r="B93" s="62">
        <v>342.01</v>
      </c>
      <c r="C93" s="16">
        <f t="shared" si="1"/>
        <v>4.3367489658556312E-3</v>
      </c>
      <c r="E93" s="23"/>
      <c r="F93" s="68"/>
      <c r="H93" s="68"/>
      <c r="J93" s="68"/>
      <c r="M93" s="59"/>
      <c r="P93" s="59"/>
      <c r="S93" s="59"/>
      <c r="V93" s="59"/>
      <c r="AA93" s="1"/>
    </row>
    <row r="94" spans="1:27" x14ac:dyDescent="0.2">
      <c r="A94" s="61">
        <v>33002</v>
      </c>
      <c r="B94" s="62">
        <v>342.86</v>
      </c>
      <c r="C94" s="16">
        <f t="shared" si="1"/>
        <v>2.4822241781216198E-3</v>
      </c>
      <c r="E94" s="23"/>
      <c r="F94" s="68"/>
      <c r="H94" s="68"/>
      <c r="J94" s="68"/>
      <c r="M94" s="59"/>
      <c r="P94" s="59"/>
      <c r="S94" s="59"/>
      <c r="V94" s="59"/>
      <c r="AA94" s="1"/>
    </row>
    <row r="95" spans="1:27" x14ac:dyDescent="0.2">
      <c r="A95" s="61">
        <v>33003</v>
      </c>
      <c r="B95" s="62">
        <v>343.82</v>
      </c>
      <c r="C95" s="16">
        <f t="shared" si="1"/>
        <v>2.7960640340125302E-3</v>
      </c>
      <c r="E95" s="23"/>
      <c r="F95" s="68"/>
      <c r="H95" s="68"/>
      <c r="J95" s="68"/>
      <c r="M95" s="59"/>
      <c r="P95" s="59"/>
      <c r="S95" s="59"/>
      <c r="V95" s="59"/>
      <c r="AA95" s="1"/>
    </row>
    <row r="96" spans="1:27" x14ac:dyDescent="0.2">
      <c r="A96" s="61">
        <v>33004</v>
      </c>
      <c r="B96" s="62">
        <v>352</v>
      </c>
      <c r="C96" s="16">
        <f t="shared" si="1"/>
        <v>2.3512910984749714E-2</v>
      </c>
      <c r="E96" s="23"/>
      <c r="F96" s="68"/>
      <c r="H96" s="68"/>
      <c r="J96" s="68"/>
      <c r="M96" s="59"/>
      <c r="P96" s="59"/>
      <c r="S96" s="59"/>
      <c r="V96" s="59"/>
      <c r="AA96" s="1"/>
    </row>
    <row r="97" spans="1:27" x14ac:dyDescent="0.2">
      <c r="A97" s="61">
        <v>33007</v>
      </c>
      <c r="B97" s="62">
        <v>354.75</v>
      </c>
      <c r="C97" s="16">
        <f t="shared" si="1"/>
        <v>7.782140442054949E-3</v>
      </c>
      <c r="E97" s="23"/>
      <c r="F97" s="68"/>
      <c r="H97" s="68"/>
      <c r="J97" s="68"/>
      <c r="M97" s="59"/>
      <c r="P97" s="59"/>
      <c r="S97" s="59"/>
      <c r="V97" s="59"/>
      <c r="AA97" s="1"/>
    </row>
    <row r="98" spans="1:27" x14ac:dyDescent="0.2">
      <c r="A98" s="61">
        <v>33008</v>
      </c>
      <c r="B98" s="62">
        <v>354.28</v>
      </c>
      <c r="C98" s="16">
        <f t="shared" si="1"/>
        <v>-1.3257550987698563E-3</v>
      </c>
      <c r="E98" s="23"/>
      <c r="F98" s="68"/>
      <c r="H98" s="68"/>
      <c r="J98" s="68"/>
      <c r="M98" s="59"/>
      <c r="P98" s="59"/>
      <c r="S98" s="59"/>
      <c r="V98" s="59"/>
      <c r="AA98" s="1"/>
    </row>
    <row r="99" spans="1:27" x14ac:dyDescent="0.2">
      <c r="A99" s="61">
        <v>33009</v>
      </c>
      <c r="B99" s="62">
        <v>354</v>
      </c>
      <c r="C99" s="16">
        <f t="shared" si="1"/>
        <v>-7.9064780760774772E-4</v>
      </c>
      <c r="E99" s="23"/>
      <c r="F99" s="68"/>
      <c r="H99" s="68"/>
      <c r="J99" s="68"/>
      <c r="M99" s="59"/>
      <c r="P99" s="59"/>
      <c r="S99" s="59"/>
      <c r="V99" s="59"/>
      <c r="AA99" s="1"/>
    </row>
    <row r="100" spans="1:27" x14ac:dyDescent="0.2">
      <c r="A100" s="61">
        <v>33010</v>
      </c>
      <c r="B100" s="62">
        <v>354.47</v>
      </c>
      <c r="C100" s="16">
        <f t="shared" si="1"/>
        <v>1.3268030232735275E-3</v>
      </c>
      <c r="E100" s="23"/>
      <c r="F100" s="68"/>
      <c r="H100" s="68"/>
      <c r="J100" s="68"/>
      <c r="M100" s="59"/>
      <c r="P100" s="59"/>
      <c r="S100" s="59"/>
      <c r="V100" s="59"/>
      <c r="AA100" s="1"/>
    </row>
    <row r="101" spans="1:27" x14ac:dyDescent="0.2">
      <c r="A101" s="61">
        <v>33011</v>
      </c>
      <c r="B101" s="62">
        <v>354.64</v>
      </c>
      <c r="C101" s="16">
        <f t="shared" si="1"/>
        <v>4.7947427975022415E-4</v>
      </c>
      <c r="E101" s="23"/>
      <c r="F101" s="68"/>
      <c r="H101" s="68"/>
      <c r="J101" s="68"/>
      <c r="M101" s="59"/>
      <c r="P101" s="59"/>
      <c r="S101" s="59"/>
      <c r="V101" s="59"/>
      <c r="AA101" s="1"/>
    </row>
    <row r="102" spans="1:27" x14ac:dyDescent="0.2">
      <c r="A102" s="61">
        <v>33014</v>
      </c>
      <c r="B102" s="62">
        <v>358</v>
      </c>
      <c r="C102" s="16">
        <f t="shared" si="1"/>
        <v>9.4297959639022284E-3</v>
      </c>
      <c r="E102" s="23"/>
      <c r="F102" s="68"/>
      <c r="H102" s="68"/>
      <c r="J102" s="68"/>
      <c r="M102" s="59"/>
      <c r="P102" s="59"/>
      <c r="S102" s="59"/>
      <c r="V102" s="59"/>
      <c r="AA102" s="1"/>
    </row>
    <row r="103" spans="1:27" x14ac:dyDescent="0.2">
      <c r="A103" s="61">
        <v>33015</v>
      </c>
      <c r="B103" s="62">
        <v>358.43</v>
      </c>
      <c r="C103" s="16">
        <f t="shared" si="1"/>
        <v>1.2003965541201424E-3</v>
      </c>
      <c r="E103" s="23"/>
      <c r="F103" s="68"/>
      <c r="H103" s="68"/>
      <c r="J103" s="68"/>
      <c r="M103" s="59"/>
      <c r="P103" s="59"/>
      <c r="S103" s="59"/>
      <c r="V103" s="59"/>
      <c r="AA103" s="1"/>
    </row>
    <row r="104" spans="1:27" x14ac:dyDescent="0.2">
      <c r="A104" s="61">
        <v>33016</v>
      </c>
      <c r="B104" s="62">
        <v>359.29</v>
      </c>
      <c r="C104" s="16">
        <f t="shared" si="1"/>
        <v>2.3964788819863516E-3</v>
      </c>
      <c r="E104" s="23"/>
      <c r="F104" s="68"/>
      <c r="H104" s="68"/>
      <c r="J104" s="68"/>
      <c r="M104" s="59"/>
      <c r="P104" s="59"/>
      <c r="S104" s="59"/>
      <c r="V104" s="59"/>
      <c r="AA104" s="1"/>
    </row>
    <row r="105" spans="1:27" x14ac:dyDescent="0.2">
      <c r="A105" s="61">
        <v>33017</v>
      </c>
      <c r="B105" s="62">
        <v>358.41</v>
      </c>
      <c r="C105" s="16">
        <f t="shared" si="1"/>
        <v>-2.4522793395644225E-3</v>
      </c>
      <c r="E105" s="23"/>
      <c r="F105" s="68"/>
      <c r="H105" s="68"/>
      <c r="J105" s="68"/>
      <c r="M105" s="59"/>
      <c r="P105" s="59"/>
      <c r="S105" s="59"/>
      <c r="V105" s="59"/>
      <c r="AA105" s="1"/>
    </row>
    <row r="106" spans="1:27" x14ac:dyDescent="0.2">
      <c r="A106" s="61">
        <v>33018</v>
      </c>
      <c r="B106" s="62">
        <v>354.58</v>
      </c>
      <c r="C106" s="16">
        <f t="shared" si="1"/>
        <v>-1.0743592027007844E-2</v>
      </c>
      <c r="E106" s="23"/>
      <c r="F106" s="68"/>
      <c r="H106" s="68"/>
      <c r="J106" s="68"/>
      <c r="M106" s="59"/>
      <c r="P106" s="59"/>
      <c r="S106" s="59"/>
      <c r="V106" s="59"/>
      <c r="AA106" s="1"/>
    </row>
    <row r="107" spans="1:27" x14ac:dyDescent="0.2">
      <c r="A107" s="61">
        <v>33022</v>
      </c>
      <c r="B107" s="62">
        <v>360.65</v>
      </c>
      <c r="C107" s="16">
        <f t="shared" si="1"/>
        <v>1.6973968479447269E-2</v>
      </c>
      <c r="E107" s="23"/>
      <c r="F107" s="68"/>
      <c r="H107" s="68"/>
      <c r="J107" s="68"/>
      <c r="M107" s="59"/>
      <c r="P107" s="59"/>
      <c r="S107" s="59"/>
      <c r="V107" s="59"/>
      <c r="AA107" s="1"/>
    </row>
    <row r="108" spans="1:27" x14ac:dyDescent="0.2">
      <c r="A108" s="61">
        <v>33023</v>
      </c>
      <c r="B108" s="62">
        <v>360.86</v>
      </c>
      <c r="C108" s="16">
        <f t="shared" si="1"/>
        <v>5.8211253047072396E-4</v>
      </c>
      <c r="E108" s="23"/>
      <c r="F108" s="68"/>
      <c r="H108" s="68"/>
      <c r="J108" s="68"/>
      <c r="M108" s="59"/>
      <c r="P108" s="59"/>
      <c r="S108" s="59"/>
      <c r="V108" s="59"/>
      <c r="AA108" s="1"/>
    </row>
    <row r="109" spans="1:27" x14ac:dyDescent="0.2">
      <c r="A109" s="61">
        <v>33024</v>
      </c>
      <c r="B109" s="62">
        <v>361.23</v>
      </c>
      <c r="C109" s="16">
        <f t="shared" si="1"/>
        <v>1.0248030920850617E-3</v>
      </c>
      <c r="E109" s="23"/>
      <c r="F109" s="68"/>
      <c r="H109" s="68"/>
      <c r="J109" s="68"/>
      <c r="M109" s="59"/>
      <c r="P109" s="59"/>
      <c r="S109" s="59"/>
      <c r="V109" s="59"/>
      <c r="AA109" s="1"/>
    </row>
    <row r="110" spans="1:27" x14ac:dyDescent="0.2">
      <c r="A110" s="61">
        <v>33025</v>
      </c>
      <c r="B110" s="62">
        <v>363.16</v>
      </c>
      <c r="C110" s="16">
        <f t="shared" si="1"/>
        <v>5.3286339313190169E-3</v>
      </c>
      <c r="E110" s="23"/>
      <c r="F110" s="68"/>
      <c r="H110" s="68"/>
      <c r="J110" s="68"/>
      <c r="M110" s="59"/>
      <c r="P110" s="59"/>
      <c r="S110" s="59"/>
      <c r="V110" s="59"/>
      <c r="AA110" s="1"/>
    </row>
    <row r="111" spans="1:27" x14ac:dyDescent="0.2">
      <c r="A111" s="61">
        <v>33028</v>
      </c>
      <c r="B111" s="62">
        <v>367.4</v>
      </c>
      <c r="C111" s="16">
        <f t="shared" si="1"/>
        <v>1.160766427746877E-2</v>
      </c>
      <c r="E111" s="23"/>
      <c r="F111" s="68"/>
      <c r="H111" s="68"/>
      <c r="J111" s="68"/>
      <c r="M111" s="59"/>
      <c r="P111" s="59"/>
      <c r="S111" s="59"/>
      <c r="V111" s="59"/>
      <c r="AA111" s="1"/>
    </row>
    <row r="112" spans="1:27" x14ac:dyDescent="0.2">
      <c r="A112" s="61">
        <v>33029</v>
      </c>
      <c r="B112" s="62">
        <v>366.64</v>
      </c>
      <c r="C112" s="16">
        <f t="shared" si="1"/>
        <v>-2.0707325801565925E-3</v>
      </c>
      <c r="E112" s="23"/>
      <c r="F112" s="68"/>
      <c r="H112" s="68"/>
      <c r="J112" s="68"/>
      <c r="M112" s="59"/>
      <c r="P112" s="59"/>
      <c r="S112" s="59"/>
      <c r="V112" s="59"/>
      <c r="AA112" s="1"/>
    </row>
    <row r="113" spans="1:27" x14ac:dyDescent="0.2">
      <c r="A113" s="61">
        <v>33030</v>
      </c>
      <c r="B113" s="62">
        <v>364.96</v>
      </c>
      <c r="C113" s="16">
        <f t="shared" si="1"/>
        <v>-4.5926816647906916E-3</v>
      </c>
      <c r="E113" s="23"/>
      <c r="F113" s="68"/>
      <c r="H113" s="68"/>
      <c r="J113" s="68"/>
      <c r="M113" s="59"/>
      <c r="P113" s="59"/>
      <c r="S113" s="59"/>
      <c r="V113" s="59"/>
      <c r="AA113" s="1"/>
    </row>
    <row r="114" spans="1:27" x14ac:dyDescent="0.2">
      <c r="A114" s="61">
        <v>33031</v>
      </c>
      <c r="B114" s="62">
        <v>363.15</v>
      </c>
      <c r="C114" s="16">
        <f t="shared" si="1"/>
        <v>-4.9717864839007603E-3</v>
      </c>
      <c r="E114" s="23"/>
      <c r="F114" s="68"/>
      <c r="H114" s="68"/>
      <c r="J114" s="68"/>
      <c r="M114" s="59"/>
      <c r="P114" s="59"/>
      <c r="S114" s="59"/>
      <c r="V114" s="59"/>
      <c r="AA114" s="1"/>
    </row>
    <row r="115" spans="1:27" x14ac:dyDescent="0.2">
      <c r="A115" s="61">
        <v>33032</v>
      </c>
      <c r="B115" s="62">
        <v>358.71</v>
      </c>
      <c r="C115" s="16">
        <f t="shared" si="1"/>
        <v>-1.2301709452578875E-2</v>
      </c>
      <c r="E115" s="23"/>
      <c r="F115" s="68"/>
      <c r="H115" s="68"/>
      <c r="J115" s="68"/>
      <c r="M115" s="59"/>
      <c r="P115" s="59"/>
      <c r="S115" s="59"/>
      <c r="V115" s="59"/>
      <c r="AA115" s="1"/>
    </row>
    <row r="116" spans="1:27" x14ac:dyDescent="0.2">
      <c r="A116" s="61">
        <v>33035</v>
      </c>
      <c r="B116" s="62">
        <v>361.63</v>
      </c>
      <c r="C116" s="16">
        <f t="shared" si="1"/>
        <v>8.1073270788209056E-3</v>
      </c>
      <c r="E116" s="23"/>
      <c r="F116" s="68"/>
      <c r="H116" s="68"/>
      <c r="J116" s="68"/>
      <c r="M116" s="59"/>
      <c r="P116" s="59"/>
      <c r="S116" s="59"/>
      <c r="V116" s="59"/>
      <c r="AA116" s="1"/>
    </row>
    <row r="117" spans="1:27" x14ac:dyDescent="0.2">
      <c r="A117" s="61">
        <v>33036</v>
      </c>
      <c r="B117" s="62">
        <v>366.25</v>
      </c>
      <c r="C117" s="16">
        <f t="shared" si="1"/>
        <v>1.2694570652857975E-2</v>
      </c>
      <c r="E117" s="23"/>
      <c r="F117" s="68"/>
      <c r="H117" s="68"/>
      <c r="J117" s="68"/>
      <c r="M117" s="59"/>
      <c r="P117" s="59"/>
      <c r="S117" s="59"/>
      <c r="V117" s="59"/>
      <c r="AA117" s="1"/>
    </row>
    <row r="118" spans="1:27" x14ac:dyDescent="0.2">
      <c r="A118" s="61">
        <v>33037</v>
      </c>
      <c r="B118" s="62">
        <v>364.9</v>
      </c>
      <c r="C118" s="16">
        <f t="shared" si="1"/>
        <v>-3.6928168888752076E-3</v>
      </c>
      <c r="E118" s="23"/>
      <c r="F118" s="68"/>
      <c r="H118" s="68"/>
      <c r="J118" s="68"/>
      <c r="M118" s="59"/>
      <c r="P118" s="59"/>
      <c r="S118" s="59"/>
      <c r="V118" s="59"/>
      <c r="AA118" s="1"/>
    </row>
    <row r="119" spans="1:27" x14ac:dyDescent="0.2">
      <c r="A119" s="61">
        <v>33038</v>
      </c>
      <c r="B119" s="62">
        <v>362.9</v>
      </c>
      <c r="C119" s="16">
        <f t="shared" si="1"/>
        <v>-5.4960292233773257E-3</v>
      </c>
      <c r="E119" s="23"/>
      <c r="F119" s="68"/>
      <c r="H119" s="68"/>
      <c r="J119" s="68"/>
      <c r="M119" s="59"/>
      <c r="P119" s="59"/>
      <c r="S119" s="59"/>
      <c r="V119" s="59"/>
      <c r="AA119" s="1"/>
    </row>
    <row r="120" spans="1:27" x14ac:dyDescent="0.2">
      <c r="A120" s="61">
        <v>33039</v>
      </c>
      <c r="B120" s="62">
        <v>362.91</v>
      </c>
      <c r="C120" s="16">
        <f t="shared" si="1"/>
        <v>2.7555420841974702E-5</v>
      </c>
      <c r="E120" s="23"/>
      <c r="F120" s="68"/>
      <c r="H120" s="68"/>
      <c r="J120" s="68"/>
      <c r="M120" s="59"/>
      <c r="P120" s="59"/>
      <c r="S120" s="59"/>
      <c r="V120" s="59"/>
      <c r="AA120" s="1"/>
    </row>
    <row r="121" spans="1:27" x14ac:dyDescent="0.2">
      <c r="A121" s="61">
        <v>33042</v>
      </c>
      <c r="B121" s="62">
        <v>356.88</v>
      </c>
      <c r="C121" s="16">
        <f t="shared" si="1"/>
        <v>-1.6755278819857281E-2</v>
      </c>
      <c r="E121" s="23"/>
      <c r="F121" s="68"/>
      <c r="H121" s="68"/>
      <c r="J121" s="68"/>
      <c r="M121" s="59"/>
      <c r="P121" s="59"/>
      <c r="S121" s="59"/>
      <c r="V121" s="59"/>
      <c r="AA121" s="1"/>
    </row>
    <row r="122" spans="1:27" x14ac:dyDescent="0.2">
      <c r="A122" s="61">
        <v>33043</v>
      </c>
      <c r="B122" s="62">
        <v>358.47</v>
      </c>
      <c r="C122" s="16">
        <f t="shared" si="1"/>
        <v>4.4453837097629392E-3</v>
      </c>
      <c r="E122" s="23"/>
      <c r="F122" s="68"/>
      <c r="H122" s="68"/>
      <c r="J122" s="68"/>
      <c r="M122" s="59"/>
      <c r="P122" s="59"/>
      <c r="S122" s="59"/>
      <c r="V122" s="59"/>
      <c r="AA122" s="1"/>
    </row>
    <row r="123" spans="1:27" x14ac:dyDescent="0.2">
      <c r="A123" s="61">
        <v>33044</v>
      </c>
      <c r="B123" s="62">
        <v>359.1</v>
      </c>
      <c r="C123" s="16">
        <f t="shared" si="1"/>
        <v>1.7559267022647909E-3</v>
      </c>
      <c r="E123" s="23"/>
      <c r="F123" s="68"/>
      <c r="H123" s="68"/>
      <c r="J123" s="68"/>
      <c r="M123" s="59"/>
      <c r="P123" s="59"/>
      <c r="S123" s="59"/>
      <c r="V123" s="59"/>
      <c r="AA123" s="1"/>
    </row>
    <row r="124" spans="1:27" x14ac:dyDescent="0.2">
      <c r="A124" s="61">
        <v>33045</v>
      </c>
      <c r="B124" s="62">
        <v>360.47</v>
      </c>
      <c r="C124" s="16">
        <f t="shared" si="1"/>
        <v>3.8078342770566107E-3</v>
      </c>
      <c r="E124" s="23"/>
      <c r="F124" s="68"/>
      <c r="H124" s="68"/>
      <c r="J124" s="68"/>
      <c r="M124" s="59"/>
      <c r="P124" s="59"/>
      <c r="S124" s="59"/>
      <c r="V124" s="59"/>
      <c r="AA124" s="1"/>
    </row>
    <row r="125" spans="1:27" x14ac:dyDescent="0.2">
      <c r="A125" s="61">
        <v>33046</v>
      </c>
      <c r="B125" s="62">
        <v>355.43</v>
      </c>
      <c r="C125" s="16">
        <f t="shared" si="1"/>
        <v>-1.408041142080994E-2</v>
      </c>
      <c r="E125" s="23"/>
      <c r="F125" s="68"/>
      <c r="H125" s="68"/>
      <c r="J125" s="68"/>
      <c r="M125" s="59"/>
      <c r="P125" s="59"/>
      <c r="S125" s="59"/>
      <c r="V125" s="59"/>
      <c r="AA125" s="1"/>
    </row>
    <row r="126" spans="1:27" x14ac:dyDescent="0.2">
      <c r="A126" s="61">
        <v>33049</v>
      </c>
      <c r="B126" s="62">
        <v>352.31</v>
      </c>
      <c r="C126" s="16">
        <f t="shared" si="1"/>
        <v>-8.8168542447019851E-3</v>
      </c>
      <c r="E126" s="23"/>
      <c r="F126" s="68"/>
      <c r="H126" s="68"/>
      <c r="J126" s="68"/>
      <c r="M126" s="59"/>
      <c r="P126" s="59"/>
      <c r="S126" s="59"/>
      <c r="V126" s="59"/>
      <c r="AA126" s="1"/>
    </row>
    <row r="127" spans="1:27" x14ac:dyDescent="0.2">
      <c r="A127" s="61">
        <v>33050</v>
      </c>
      <c r="B127" s="62">
        <v>352.06</v>
      </c>
      <c r="C127" s="16">
        <f t="shared" si="1"/>
        <v>-7.0985422575570449E-4</v>
      </c>
      <c r="E127" s="23"/>
      <c r="F127" s="68"/>
      <c r="H127" s="68"/>
      <c r="J127" s="68"/>
      <c r="M127" s="59"/>
      <c r="P127" s="59"/>
      <c r="S127" s="59"/>
      <c r="V127" s="59"/>
      <c r="AA127" s="1"/>
    </row>
    <row r="128" spans="1:27" x14ac:dyDescent="0.2">
      <c r="A128" s="61">
        <v>33051</v>
      </c>
      <c r="B128" s="62">
        <v>355.14</v>
      </c>
      <c r="C128" s="16">
        <f t="shared" si="1"/>
        <v>8.710462312862436E-3</v>
      </c>
      <c r="E128" s="23"/>
      <c r="F128" s="68"/>
      <c r="H128" s="68"/>
      <c r="J128" s="68"/>
      <c r="M128" s="59"/>
      <c r="P128" s="59"/>
      <c r="S128" s="59"/>
      <c r="V128" s="59"/>
      <c r="AA128" s="1"/>
    </row>
    <row r="129" spans="1:27" x14ac:dyDescent="0.2">
      <c r="A129" s="61">
        <v>33052</v>
      </c>
      <c r="B129" s="62">
        <v>357.63</v>
      </c>
      <c r="C129" s="16">
        <f t="shared" si="1"/>
        <v>6.9868544673313592E-3</v>
      </c>
      <c r="E129" s="23"/>
      <c r="F129" s="68"/>
      <c r="H129" s="68"/>
      <c r="J129" s="68"/>
      <c r="M129" s="59"/>
      <c r="P129" s="59"/>
      <c r="S129" s="59"/>
      <c r="V129" s="59"/>
      <c r="AA129" s="1"/>
    </row>
    <row r="130" spans="1:27" x14ac:dyDescent="0.2">
      <c r="A130" s="61">
        <v>33053</v>
      </c>
      <c r="B130" s="62">
        <v>358.02</v>
      </c>
      <c r="C130" s="16">
        <f t="shared" si="1"/>
        <v>1.0899183640256005E-3</v>
      </c>
      <c r="E130" s="23"/>
      <c r="F130" s="68"/>
      <c r="H130" s="68"/>
      <c r="J130" s="68"/>
      <c r="M130" s="59"/>
      <c r="P130" s="59"/>
      <c r="S130" s="59"/>
      <c r="V130" s="59"/>
      <c r="AA130" s="1"/>
    </row>
    <row r="131" spans="1:27" x14ac:dyDescent="0.2">
      <c r="A131" s="61">
        <v>33056</v>
      </c>
      <c r="B131" s="62">
        <v>359.54</v>
      </c>
      <c r="C131" s="16">
        <f t="shared" si="1"/>
        <v>4.2365858562245836E-3</v>
      </c>
      <c r="E131" s="23"/>
      <c r="F131" s="68"/>
      <c r="H131" s="68"/>
      <c r="J131" s="68"/>
      <c r="M131" s="59"/>
      <c r="P131" s="59"/>
      <c r="S131" s="59"/>
      <c r="V131" s="59"/>
      <c r="AA131" s="1"/>
    </row>
    <row r="132" spans="1:27" x14ac:dyDescent="0.2">
      <c r="A132" s="61">
        <v>33057</v>
      </c>
      <c r="B132" s="62">
        <v>360.16</v>
      </c>
      <c r="C132" s="16">
        <f t="shared" si="1"/>
        <v>1.7229405401520226E-3</v>
      </c>
      <c r="E132" s="23"/>
      <c r="F132" s="68"/>
      <c r="H132" s="68"/>
      <c r="J132" s="68"/>
      <c r="M132" s="59"/>
      <c r="P132" s="59"/>
      <c r="S132" s="59"/>
      <c r="V132" s="59"/>
      <c r="AA132" s="1"/>
    </row>
    <row r="133" spans="1:27" x14ac:dyDescent="0.2">
      <c r="A133" s="61">
        <v>33059</v>
      </c>
      <c r="B133" s="62">
        <v>355.68</v>
      </c>
      <c r="C133" s="16">
        <f t="shared" si="1"/>
        <v>-1.2516926942535755E-2</v>
      </c>
      <c r="E133" s="23"/>
      <c r="F133" s="68"/>
      <c r="H133" s="68"/>
      <c r="J133" s="68"/>
      <c r="M133" s="59"/>
      <c r="P133" s="59"/>
      <c r="S133" s="59"/>
      <c r="V133" s="59"/>
      <c r="AA133" s="1"/>
    </row>
    <row r="134" spans="1:27" x14ac:dyDescent="0.2">
      <c r="A134" s="61">
        <v>33060</v>
      </c>
      <c r="B134" s="62">
        <v>358.42</v>
      </c>
      <c r="C134" s="16">
        <f t="shared" si="1"/>
        <v>7.6740328993561901E-3</v>
      </c>
      <c r="E134" s="23"/>
      <c r="F134" s="68"/>
      <c r="H134" s="68"/>
      <c r="J134" s="68"/>
      <c r="M134" s="59"/>
      <c r="P134" s="59"/>
      <c r="S134" s="59"/>
      <c r="V134" s="59"/>
      <c r="AA134" s="1"/>
    </row>
    <row r="135" spans="1:27" x14ac:dyDescent="0.2">
      <c r="A135" s="61">
        <v>33063</v>
      </c>
      <c r="B135" s="62">
        <v>359.52</v>
      </c>
      <c r="C135" s="16">
        <f t="shared" ref="C135:C198" si="2">LN(B135/B134)</f>
        <v>3.0643253217762273E-3</v>
      </c>
      <c r="E135" s="23"/>
      <c r="F135" s="68"/>
      <c r="H135" s="68"/>
      <c r="J135" s="68"/>
      <c r="M135" s="59"/>
      <c r="P135" s="59"/>
      <c r="S135" s="59"/>
      <c r="V135" s="59"/>
      <c r="AA135" s="1"/>
    </row>
    <row r="136" spans="1:27" x14ac:dyDescent="0.2">
      <c r="A136" s="61">
        <v>33064</v>
      </c>
      <c r="B136" s="62">
        <v>356.49</v>
      </c>
      <c r="C136" s="16">
        <f t="shared" si="2"/>
        <v>-8.4636194669742842E-3</v>
      </c>
      <c r="E136" s="23"/>
      <c r="F136" s="68"/>
      <c r="H136" s="68"/>
      <c r="J136" s="68"/>
      <c r="M136" s="59"/>
      <c r="P136" s="59"/>
      <c r="S136" s="59"/>
      <c r="V136" s="59"/>
      <c r="AA136" s="1"/>
    </row>
    <row r="137" spans="1:27" x14ac:dyDescent="0.2">
      <c r="A137" s="61">
        <v>33065</v>
      </c>
      <c r="B137" s="62">
        <v>361.23</v>
      </c>
      <c r="C137" s="16">
        <f t="shared" si="2"/>
        <v>1.3208685602192603E-2</v>
      </c>
      <c r="E137" s="23"/>
      <c r="F137" s="68"/>
      <c r="H137" s="68"/>
      <c r="J137" s="68"/>
      <c r="M137" s="59"/>
      <c r="P137" s="59"/>
      <c r="S137" s="59"/>
      <c r="V137" s="59"/>
      <c r="AA137" s="1"/>
    </row>
    <row r="138" spans="1:27" x14ac:dyDescent="0.2">
      <c r="A138" s="61">
        <v>33066</v>
      </c>
      <c r="B138" s="62">
        <v>365.44</v>
      </c>
      <c r="C138" s="16">
        <f t="shared" si="2"/>
        <v>1.1587232455353202E-2</v>
      </c>
      <c r="E138" s="23"/>
      <c r="F138" s="68"/>
      <c r="H138" s="68"/>
      <c r="J138" s="68"/>
      <c r="M138" s="59"/>
      <c r="P138" s="59"/>
      <c r="S138" s="59"/>
      <c r="V138" s="59"/>
      <c r="AA138" s="1"/>
    </row>
    <row r="139" spans="1:27" x14ac:dyDescent="0.2">
      <c r="A139" s="61">
        <v>33067</v>
      </c>
      <c r="B139" s="62">
        <v>367.31</v>
      </c>
      <c r="C139" s="16">
        <f t="shared" si="2"/>
        <v>5.1040711284799549E-3</v>
      </c>
      <c r="E139" s="23"/>
      <c r="F139" s="68"/>
      <c r="H139" s="68"/>
      <c r="J139" s="68"/>
      <c r="M139" s="59"/>
      <c r="P139" s="59"/>
      <c r="S139" s="59"/>
      <c r="V139" s="59"/>
      <c r="AA139" s="1"/>
    </row>
    <row r="140" spans="1:27" x14ac:dyDescent="0.2">
      <c r="A140" s="61">
        <v>33070</v>
      </c>
      <c r="B140" s="62">
        <v>368.95</v>
      </c>
      <c r="C140" s="16">
        <f t="shared" si="2"/>
        <v>4.4549553483048147E-3</v>
      </c>
      <c r="E140" s="23"/>
      <c r="F140" s="68"/>
      <c r="H140" s="68"/>
      <c r="J140" s="68"/>
      <c r="M140" s="59"/>
      <c r="P140" s="59"/>
      <c r="S140" s="59"/>
      <c r="V140" s="59"/>
      <c r="AA140" s="1"/>
    </row>
    <row r="141" spans="1:27" x14ac:dyDescent="0.2">
      <c r="A141" s="61">
        <v>33071</v>
      </c>
      <c r="B141" s="62">
        <v>367.52</v>
      </c>
      <c r="C141" s="16">
        <f t="shared" si="2"/>
        <v>-3.8833945635875721E-3</v>
      </c>
      <c r="E141" s="23"/>
      <c r="F141" s="68"/>
      <c r="H141" s="68"/>
      <c r="J141" s="68"/>
      <c r="M141" s="59"/>
      <c r="P141" s="59"/>
      <c r="S141" s="59"/>
      <c r="V141" s="59"/>
      <c r="AA141" s="1"/>
    </row>
    <row r="142" spans="1:27" x14ac:dyDescent="0.2">
      <c r="A142" s="61">
        <v>33072</v>
      </c>
      <c r="B142" s="62">
        <v>364.22</v>
      </c>
      <c r="C142" s="16">
        <f t="shared" si="2"/>
        <v>-9.0196582731142966E-3</v>
      </c>
      <c r="E142" s="23"/>
      <c r="F142" s="68"/>
      <c r="H142" s="68"/>
      <c r="J142" s="68"/>
      <c r="M142" s="59"/>
      <c r="P142" s="59"/>
      <c r="S142" s="59"/>
      <c r="V142" s="59"/>
      <c r="AA142" s="1"/>
    </row>
    <row r="143" spans="1:27" x14ac:dyDescent="0.2">
      <c r="A143" s="61">
        <v>33073</v>
      </c>
      <c r="B143" s="62">
        <v>365.32</v>
      </c>
      <c r="C143" s="16">
        <f t="shared" si="2"/>
        <v>3.0156011558044658E-3</v>
      </c>
      <c r="E143" s="23"/>
      <c r="F143" s="68"/>
      <c r="H143" s="68"/>
      <c r="J143" s="68"/>
      <c r="M143" s="59"/>
      <c r="P143" s="59"/>
      <c r="S143" s="59"/>
      <c r="V143" s="59"/>
      <c r="AA143" s="1"/>
    </row>
    <row r="144" spans="1:27" x14ac:dyDescent="0.2">
      <c r="A144" s="61">
        <v>33074</v>
      </c>
      <c r="B144" s="62">
        <v>361.61</v>
      </c>
      <c r="C144" s="16">
        <f t="shared" si="2"/>
        <v>-1.0207398820588817E-2</v>
      </c>
      <c r="E144" s="23"/>
      <c r="F144" s="68"/>
      <c r="H144" s="68"/>
      <c r="J144" s="68"/>
      <c r="M144" s="59"/>
      <c r="P144" s="59"/>
      <c r="S144" s="59"/>
      <c r="V144" s="59"/>
      <c r="AA144" s="1"/>
    </row>
    <row r="145" spans="1:27" x14ac:dyDescent="0.2">
      <c r="A145" s="61">
        <v>33077</v>
      </c>
      <c r="B145" s="62">
        <v>355.31</v>
      </c>
      <c r="C145" s="16">
        <f t="shared" si="2"/>
        <v>-1.757563514259378E-2</v>
      </c>
      <c r="E145" s="23"/>
      <c r="F145" s="68"/>
      <c r="H145" s="68"/>
      <c r="J145" s="68"/>
      <c r="M145" s="59"/>
      <c r="P145" s="59"/>
      <c r="S145" s="59"/>
      <c r="V145" s="59"/>
      <c r="AA145" s="1"/>
    </row>
    <row r="146" spans="1:27" x14ac:dyDescent="0.2">
      <c r="A146" s="61">
        <v>33078</v>
      </c>
      <c r="B146" s="62">
        <v>355.79</v>
      </c>
      <c r="C146" s="16">
        <f t="shared" si="2"/>
        <v>1.3500212991205752E-3</v>
      </c>
      <c r="E146" s="23"/>
      <c r="F146" s="68"/>
      <c r="H146" s="68"/>
      <c r="J146" s="68"/>
      <c r="M146" s="59"/>
      <c r="P146" s="59"/>
      <c r="S146" s="59"/>
      <c r="V146" s="59"/>
      <c r="AA146" s="1"/>
    </row>
    <row r="147" spans="1:27" x14ac:dyDescent="0.2">
      <c r="A147" s="61">
        <v>33079</v>
      </c>
      <c r="B147" s="62">
        <v>357.09</v>
      </c>
      <c r="C147" s="16">
        <f t="shared" si="2"/>
        <v>3.647181688481888E-3</v>
      </c>
      <c r="E147" s="23"/>
      <c r="F147" s="68"/>
      <c r="H147" s="68"/>
      <c r="J147" s="68"/>
      <c r="M147" s="59"/>
      <c r="P147" s="59"/>
      <c r="S147" s="59"/>
      <c r="V147" s="59"/>
      <c r="AA147" s="1"/>
    </row>
    <row r="148" spans="1:27" x14ac:dyDescent="0.2">
      <c r="A148" s="61">
        <v>33080</v>
      </c>
      <c r="B148" s="62">
        <v>355.91</v>
      </c>
      <c r="C148" s="16">
        <f t="shared" si="2"/>
        <v>-3.3099609462108608E-3</v>
      </c>
      <c r="E148" s="23"/>
      <c r="F148" s="68"/>
      <c r="H148" s="68"/>
      <c r="J148" s="68"/>
      <c r="M148" s="59"/>
      <c r="P148" s="59"/>
      <c r="S148" s="59"/>
      <c r="V148" s="59"/>
      <c r="AA148" s="1"/>
    </row>
    <row r="149" spans="1:27" x14ac:dyDescent="0.2">
      <c r="A149" s="61">
        <v>33081</v>
      </c>
      <c r="B149" s="62">
        <v>353.44</v>
      </c>
      <c r="C149" s="16">
        <f t="shared" si="2"/>
        <v>-6.9641502298801129E-3</v>
      </c>
      <c r="E149" s="23"/>
      <c r="F149" s="68"/>
      <c r="H149" s="68"/>
      <c r="J149" s="68"/>
      <c r="M149" s="59"/>
      <c r="P149" s="59"/>
      <c r="S149" s="59"/>
      <c r="V149" s="59"/>
      <c r="AA149" s="1"/>
    </row>
    <row r="150" spans="1:27" x14ac:dyDescent="0.2">
      <c r="A150" s="61">
        <v>33084</v>
      </c>
      <c r="B150" s="62">
        <v>355.55</v>
      </c>
      <c r="C150" s="16">
        <f t="shared" si="2"/>
        <v>5.9521466577200132E-3</v>
      </c>
      <c r="E150" s="23"/>
      <c r="F150" s="68"/>
      <c r="H150" s="68"/>
      <c r="J150" s="68"/>
      <c r="M150" s="59"/>
      <c r="P150" s="59"/>
      <c r="S150" s="59"/>
      <c r="V150" s="59"/>
      <c r="AA150" s="1"/>
    </row>
    <row r="151" spans="1:27" x14ac:dyDescent="0.2">
      <c r="A151" s="61">
        <v>33085</v>
      </c>
      <c r="B151" s="62">
        <v>356.15</v>
      </c>
      <c r="C151" s="16">
        <f t="shared" si="2"/>
        <v>1.6861040948358769E-3</v>
      </c>
      <c r="E151" s="23"/>
      <c r="F151" s="68"/>
      <c r="H151" s="68"/>
      <c r="J151" s="68"/>
      <c r="M151" s="59"/>
      <c r="P151" s="59"/>
      <c r="S151" s="59"/>
      <c r="V151" s="59"/>
      <c r="AA151" s="1"/>
    </row>
    <row r="152" spans="1:27" x14ac:dyDescent="0.2">
      <c r="A152" s="61">
        <v>33086</v>
      </c>
      <c r="B152" s="62">
        <v>355.52</v>
      </c>
      <c r="C152" s="16">
        <f t="shared" si="2"/>
        <v>-1.7704839730976309E-3</v>
      </c>
      <c r="E152" s="23"/>
      <c r="F152" s="68"/>
      <c r="H152" s="68"/>
      <c r="J152" s="68"/>
      <c r="M152" s="59"/>
      <c r="P152" s="59"/>
      <c r="S152" s="59"/>
      <c r="V152" s="59"/>
      <c r="AA152" s="1"/>
    </row>
    <row r="153" spans="1:27" x14ac:dyDescent="0.2">
      <c r="A153" s="61">
        <v>33087</v>
      </c>
      <c r="B153" s="62">
        <v>351.48</v>
      </c>
      <c r="C153" s="16">
        <f t="shared" si="2"/>
        <v>-1.1428695823622631E-2</v>
      </c>
      <c r="E153" s="23"/>
      <c r="F153" s="68"/>
      <c r="H153" s="68"/>
      <c r="J153" s="68"/>
      <c r="M153" s="59"/>
      <c r="P153" s="59"/>
      <c r="S153" s="59"/>
      <c r="V153" s="59"/>
      <c r="AA153" s="1"/>
    </row>
    <row r="154" spans="1:27" x14ac:dyDescent="0.2">
      <c r="A154" s="61">
        <v>33088</v>
      </c>
      <c r="B154" s="62">
        <v>344.86</v>
      </c>
      <c r="C154" s="16">
        <f t="shared" si="2"/>
        <v>-1.901427305565688E-2</v>
      </c>
      <c r="E154" s="23"/>
      <c r="F154" s="68"/>
      <c r="H154" s="68"/>
      <c r="J154" s="68"/>
      <c r="M154" s="59"/>
      <c r="P154" s="59"/>
      <c r="S154" s="59"/>
      <c r="V154" s="59"/>
      <c r="AA154" s="1"/>
    </row>
    <row r="155" spans="1:27" x14ac:dyDescent="0.2">
      <c r="A155" s="61">
        <v>33091</v>
      </c>
      <c r="B155" s="62">
        <v>334.43</v>
      </c>
      <c r="C155" s="16">
        <f t="shared" si="2"/>
        <v>-3.0710947466741998E-2</v>
      </c>
      <c r="E155" s="23"/>
      <c r="F155" s="68"/>
      <c r="H155" s="68"/>
      <c r="J155" s="68"/>
      <c r="M155" s="59"/>
      <c r="P155" s="59"/>
      <c r="S155" s="59"/>
      <c r="V155" s="59"/>
      <c r="AA155" s="1"/>
    </row>
    <row r="156" spans="1:27" x14ac:dyDescent="0.2">
      <c r="A156" s="61">
        <v>33092</v>
      </c>
      <c r="B156" s="62">
        <v>334.83</v>
      </c>
      <c r="C156" s="16">
        <f t="shared" si="2"/>
        <v>1.1953502304895378E-3</v>
      </c>
      <c r="E156" s="23"/>
      <c r="F156" s="68"/>
      <c r="H156" s="68"/>
      <c r="J156" s="68"/>
      <c r="M156" s="59"/>
      <c r="P156" s="59"/>
      <c r="S156" s="59"/>
      <c r="V156" s="59"/>
      <c r="AA156" s="1"/>
    </row>
    <row r="157" spans="1:27" x14ac:dyDescent="0.2">
      <c r="A157" s="61">
        <v>33093</v>
      </c>
      <c r="B157" s="62">
        <v>338.35</v>
      </c>
      <c r="C157" s="16">
        <f t="shared" si="2"/>
        <v>1.0457922342501385E-2</v>
      </c>
      <c r="E157" s="23"/>
      <c r="F157" s="68"/>
      <c r="H157" s="68"/>
      <c r="J157" s="68"/>
      <c r="M157" s="59"/>
      <c r="P157" s="59"/>
      <c r="S157" s="59"/>
      <c r="V157" s="59"/>
      <c r="AA157" s="1"/>
    </row>
    <row r="158" spans="1:27" x14ac:dyDescent="0.2">
      <c r="A158" s="61">
        <v>33094</v>
      </c>
      <c r="B158" s="62">
        <v>339.94</v>
      </c>
      <c r="C158" s="16">
        <f t="shared" si="2"/>
        <v>4.688268770970748E-3</v>
      </c>
      <c r="E158" s="23"/>
      <c r="F158" s="68"/>
      <c r="H158" s="68"/>
      <c r="J158" s="68"/>
      <c r="M158" s="59"/>
      <c r="P158" s="59"/>
      <c r="S158" s="59"/>
      <c r="V158" s="59"/>
      <c r="AA158" s="1"/>
    </row>
    <row r="159" spans="1:27" x14ac:dyDescent="0.2">
      <c r="A159" s="61">
        <v>33095</v>
      </c>
      <c r="B159" s="62">
        <v>335.52</v>
      </c>
      <c r="C159" s="16">
        <f t="shared" si="2"/>
        <v>-1.3087564295595636E-2</v>
      </c>
      <c r="E159" s="23"/>
      <c r="F159" s="68"/>
      <c r="H159" s="68"/>
      <c r="J159" s="68"/>
      <c r="M159" s="59"/>
      <c r="P159" s="59"/>
      <c r="S159" s="59"/>
      <c r="V159" s="59"/>
      <c r="AA159" s="1"/>
    </row>
    <row r="160" spans="1:27" x14ac:dyDescent="0.2">
      <c r="A160" s="61">
        <v>33098</v>
      </c>
      <c r="B160" s="62">
        <v>338.84</v>
      </c>
      <c r="C160" s="16">
        <f t="shared" si="2"/>
        <v>9.8464524097403843E-3</v>
      </c>
      <c r="E160" s="23"/>
      <c r="F160" s="68"/>
      <c r="H160" s="68"/>
      <c r="J160" s="68"/>
      <c r="M160" s="59"/>
      <c r="P160" s="59"/>
      <c r="S160" s="59"/>
      <c r="V160" s="59"/>
      <c r="AA160" s="1"/>
    </row>
    <row r="161" spans="1:27" x14ac:dyDescent="0.2">
      <c r="A161" s="61">
        <v>33099</v>
      </c>
      <c r="B161" s="62">
        <v>339.39</v>
      </c>
      <c r="C161" s="16">
        <f t="shared" si="2"/>
        <v>1.6218690431350033E-3</v>
      </c>
      <c r="E161" s="23"/>
      <c r="F161" s="68"/>
      <c r="H161" s="68"/>
      <c r="J161" s="68"/>
      <c r="M161" s="59"/>
      <c r="P161" s="59"/>
      <c r="S161" s="59"/>
      <c r="V161" s="59"/>
      <c r="AA161" s="1"/>
    </row>
    <row r="162" spans="1:27" x14ac:dyDescent="0.2">
      <c r="A162" s="61">
        <v>33100</v>
      </c>
      <c r="B162" s="62">
        <v>340.06</v>
      </c>
      <c r="C162" s="16">
        <f t="shared" si="2"/>
        <v>1.9721840228546358E-3</v>
      </c>
      <c r="E162" s="23"/>
      <c r="F162" s="68"/>
      <c r="H162" s="68"/>
      <c r="J162" s="68"/>
      <c r="M162" s="59"/>
      <c r="P162" s="59"/>
      <c r="S162" s="59"/>
      <c r="V162" s="59"/>
      <c r="AA162" s="1"/>
    </row>
    <row r="163" spans="1:27" x14ac:dyDescent="0.2">
      <c r="A163" s="61">
        <v>33101</v>
      </c>
      <c r="B163" s="62">
        <v>332.39</v>
      </c>
      <c r="C163" s="16">
        <f t="shared" si="2"/>
        <v>-2.2813094336446783E-2</v>
      </c>
      <c r="E163" s="23"/>
      <c r="F163" s="68"/>
      <c r="H163" s="68"/>
      <c r="J163" s="68"/>
      <c r="M163" s="59"/>
      <c r="P163" s="59"/>
      <c r="S163" s="59"/>
      <c r="V163" s="59"/>
      <c r="AA163" s="1"/>
    </row>
    <row r="164" spans="1:27" x14ac:dyDescent="0.2">
      <c r="A164" s="61">
        <v>33102</v>
      </c>
      <c r="B164" s="62">
        <v>327.83</v>
      </c>
      <c r="C164" s="16">
        <f t="shared" si="2"/>
        <v>-1.3813796951755998E-2</v>
      </c>
      <c r="E164" s="23"/>
      <c r="F164" s="68"/>
      <c r="H164" s="68"/>
      <c r="J164" s="68"/>
      <c r="M164" s="59"/>
      <c r="P164" s="59"/>
      <c r="S164" s="59"/>
      <c r="V164" s="59"/>
      <c r="AA164" s="1"/>
    </row>
    <row r="165" spans="1:27" x14ac:dyDescent="0.2">
      <c r="A165" s="61">
        <v>33105</v>
      </c>
      <c r="B165" s="62">
        <v>328.51</v>
      </c>
      <c r="C165" s="16">
        <f t="shared" si="2"/>
        <v>2.072097520502531E-3</v>
      </c>
      <c r="E165" s="23"/>
      <c r="F165" s="68"/>
      <c r="H165" s="68"/>
      <c r="J165" s="68"/>
      <c r="M165" s="59"/>
      <c r="P165" s="59"/>
      <c r="S165" s="59"/>
      <c r="V165" s="59"/>
      <c r="AA165" s="1"/>
    </row>
    <row r="166" spans="1:27" x14ac:dyDescent="0.2">
      <c r="A166" s="61">
        <v>33106</v>
      </c>
      <c r="B166" s="62">
        <v>321.86</v>
      </c>
      <c r="C166" s="16">
        <f t="shared" si="2"/>
        <v>-2.0450610471290768E-2</v>
      </c>
      <c r="E166" s="23"/>
      <c r="F166" s="68"/>
      <c r="H166" s="68"/>
      <c r="J166" s="68"/>
      <c r="M166" s="59"/>
      <c r="P166" s="59"/>
      <c r="S166" s="59"/>
      <c r="V166" s="59"/>
      <c r="AA166" s="1"/>
    </row>
    <row r="167" spans="1:27" x14ac:dyDescent="0.2">
      <c r="A167" s="61">
        <v>33107</v>
      </c>
      <c r="B167" s="62">
        <v>316.55</v>
      </c>
      <c r="C167" s="16">
        <f t="shared" si="2"/>
        <v>-1.6635461400213322E-2</v>
      </c>
      <c r="E167" s="23"/>
      <c r="F167" s="68"/>
      <c r="H167" s="68"/>
      <c r="J167" s="68"/>
      <c r="M167" s="59"/>
      <c r="P167" s="59"/>
      <c r="S167" s="59"/>
      <c r="V167" s="59"/>
      <c r="AA167" s="1"/>
    </row>
    <row r="168" spans="1:27" x14ac:dyDescent="0.2">
      <c r="A168" s="61">
        <v>33108</v>
      </c>
      <c r="B168" s="62">
        <v>307.06</v>
      </c>
      <c r="C168" s="16">
        <f t="shared" si="2"/>
        <v>-3.0438038759382561E-2</v>
      </c>
      <c r="E168" s="23"/>
      <c r="F168" s="68"/>
      <c r="H168" s="68"/>
      <c r="J168" s="68"/>
      <c r="M168" s="59"/>
      <c r="P168" s="59"/>
      <c r="S168" s="59"/>
      <c r="V168" s="59"/>
      <c r="AA168" s="1"/>
    </row>
    <row r="169" spans="1:27" x14ac:dyDescent="0.2">
      <c r="A169" s="61">
        <v>33109</v>
      </c>
      <c r="B169" s="62">
        <v>311.51</v>
      </c>
      <c r="C169" s="16">
        <f t="shared" si="2"/>
        <v>1.4388272210205149E-2</v>
      </c>
      <c r="E169" s="23"/>
      <c r="F169" s="68"/>
      <c r="H169" s="68"/>
      <c r="J169" s="68"/>
      <c r="M169" s="59"/>
      <c r="P169" s="59"/>
      <c r="S169" s="59"/>
      <c r="V169" s="59"/>
      <c r="AA169" s="1"/>
    </row>
    <row r="170" spans="1:27" x14ac:dyDescent="0.2">
      <c r="A170" s="61">
        <v>33112</v>
      </c>
      <c r="B170" s="62">
        <v>321.44</v>
      </c>
      <c r="C170" s="16">
        <f t="shared" si="2"/>
        <v>3.1379460625666156E-2</v>
      </c>
      <c r="E170" s="23"/>
      <c r="F170" s="68"/>
      <c r="H170" s="68"/>
      <c r="J170" s="68"/>
      <c r="M170" s="59"/>
      <c r="P170" s="59"/>
      <c r="S170" s="59"/>
      <c r="V170" s="59"/>
      <c r="AA170" s="1"/>
    </row>
    <row r="171" spans="1:27" x14ac:dyDescent="0.2">
      <c r="A171" s="61">
        <v>33113</v>
      </c>
      <c r="B171" s="62">
        <v>321.33999999999997</v>
      </c>
      <c r="C171" s="16">
        <f t="shared" si="2"/>
        <v>-3.1114845143533212E-4</v>
      </c>
      <c r="E171" s="23"/>
      <c r="F171" s="68"/>
      <c r="H171" s="68"/>
      <c r="J171" s="68"/>
      <c r="M171" s="59"/>
      <c r="P171" s="59"/>
      <c r="S171" s="59"/>
      <c r="V171" s="59"/>
      <c r="AA171" s="1"/>
    </row>
    <row r="172" spans="1:27" x14ac:dyDescent="0.2">
      <c r="A172" s="61">
        <v>33114</v>
      </c>
      <c r="B172" s="62">
        <v>324.19</v>
      </c>
      <c r="C172" s="16">
        <f t="shared" si="2"/>
        <v>8.8300110533548332E-3</v>
      </c>
      <c r="E172" s="23"/>
      <c r="F172" s="68"/>
      <c r="H172" s="68"/>
      <c r="J172" s="68"/>
      <c r="M172" s="59"/>
      <c r="P172" s="59"/>
      <c r="S172" s="59"/>
      <c r="V172" s="59"/>
      <c r="AA172" s="1"/>
    </row>
    <row r="173" spans="1:27" x14ac:dyDescent="0.2">
      <c r="A173" s="61">
        <v>33115</v>
      </c>
      <c r="B173" s="62">
        <v>318.70999999999998</v>
      </c>
      <c r="C173" s="16">
        <f t="shared" si="2"/>
        <v>-1.7048165266539763E-2</v>
      </c>
      <c r="E173" s="23"/>
      <c r="F173" s="68"/>
      <c r="H173" s="68"/>
      <c r="J173" s="68"/>
      <c r="M173" s="59"/>
      <c r="P173" s="59"/>
      <c r="S173" s="59"/>
      <c r="V173" s="59"/>
      <c r="AA173" s="1"/>
    </row>
    <row r="174" spans="1:27" x14ac:dyDescent="0.2">
      <c r="A174" s="61">
        <v>33116</v>
      </c>
      <c r="B174" s="62">
        <v>322.56</v>
      </c>
      <c r="C174" s="16">
        <f t="shared" si="2"/>
        <v>1.2007567040945171E-2</v>
      </c>
      <c r="E174" s="23"/>
      <c r="F174" s="68"/>
      <c r="H174" s="68"/>
      <c r="J174" s="68"/>
      <c r="M174" s="59"/>
      <c r="P174" s="59"/>
      <c r="S174" s="59"/>
      <c r="V174" s="59"/>
      <c r="AA174" s="1"/>
    </row>
    <row r="175" spans="1:27" x14ac:dyDescent="0.2">
      <c r="A175" s="61">
        <v>33120</v>
      </c>
      <c r="B175" s="62">
        <v>323.08999999999997</v>
      </c>
      <c r="C175" s="16">
        <f t="shared" si="2"/>
        <v>1.6417567383109784E-3</v>
      </c>
      <c r="E175" s="23"/>
      <c r="F175" s="68"/>
      <c r="H175" s="68"/>
      <c r="J175" s="68"/>
      <c r="M175" s="59"/>
      <c r="P175" s="59"/>
      <c r="S175" s="59"/>
      <c r="V175" s="59"/>
      <c r="AA175" s="1"/>
    </row>
    <row r="176" spans="1:27" x14ac:dyDescent="0.2">
      <c r="A176" s="61">
        <v>33121</v>
      </c>
      <c r="B176" s="62">
        <v>324.39</v>
      </c>
      <c r="C176" s="16">
        <f t="shared" si="2"/>
        <v>4.0155734442951464E-3</v>
      </c>
      <c r="E176" s="23"/>
      <c r="F176" s="68"/>
      <c r="H176" s="68"/>
      <c r="J176" s="68"/>
      <c r="M176" s="59"/>
      <c r="P176" s="59"/>
      <c r="S176" s="59"/>
      <c r="V176" s="59"/>
      <c r="AA176" s="1"/>
    </row>
    <row r="177" spans="1:27" x14ac:dyDescent="0.2">
      <c r="A177" s="61">
        <v>33122</v>
      </c>
      <c r="B177" s="62">
        <v>320.45999999999998</v>
      </c>
      <c r="C177" s="16">
        <f t="shared" si="2"/>
        <v>-1.2189032045821484E-2</v>
      </c>
      <c r="E177" s="23"/>
      <c r="F177" s="68"/>
      <c r="H177" s="68"/>
      <c r="J177" s="68"/>
      <c r="M177" s="59"/>
      <c r="P177" s="59"/>
      <c r="S177" s="59"/>
      <c r="V177" s="59"/>
      <c r="AA177" s="1"/>
    </row>
    <row r="178" spans="1:27" x14ac:dyDescent="0.2">
      <c r="A178" s="61">
        <v>33123</v>
      </c>
      <c r="B178" s="62">
        <v>323.39999999999998</v>
      </c>
      <c r="C178" s="16">
        <f t="shared" si="2"/>
        <v>9.1324835632724723E-3</v>
      </c>
      <c r="E178" s="23"/>
      <c r="F178" s="68"/>
      <c r="H178" s="68"/>
      <c r="J178" s="68"/>
      <c r="M178" s="59"/>
      <c r="P178" s="59"/>
      <c r="S178" s="59"/>
      <c r="V178" s="59"/>
      <c r="AA178" s="1"/>
    </row>
    <row r="179" spans="1:27" x14ac:dyDescent="0.2">
      <c r="A179" s="61">
        <v>33126</v>
      </c>
      <c r="B179" s="62">
        <v>321.63</v>
      </c>
      <c r="C179" s="16">
        <f t="shared" si="2"/>
        <v>-5.4881306067483321E-3</v>
      </c>
      <c r="E179" s="23"/>
      <c r="F179" s="68"/>
      <c r="H179" s="68"/>
      <c r="J179" s="68"/>
      <c r="M179" s="59"/>
      <c r="P179" s="59"/>
      <c r="S179" s="59"/>
      <c r="V179" s="59"/>
      <c r="AA179" s="1"/>
    </row>
    <row r="180" spans="1:27" x14ac:dyDescent="0.2">
      <c r="A180" s="61">
        <v>33127</v>
      </c>
      <c r="B180" s="62">
        <v>321.04000000000002</v>
      </c>
      <c r="C180" s="16">
        <f t="shared" si="2"/>
        <v>-1.8360905775967021E-3</v>
      </c>
      <c r="E180" s="23"/>
      <c r="F180" s="68"/>
      <c r="H180" s="68"/>
      <c r="J180" s="68"/>
      <c r="M180" s="59"/>
      <c r="P180" s="59"/>
      <c r="S180" s="59"/>
      <c r="V180" s="59"/>
      <c r="AA180" s="1"/>
    </row>
    <row r="181" spans="1:27" x14ac:dyDescent="0.2">
      <c r="A181" s="61">
        <v>33128</v>
      </c>
      <c r="B181" s="62">
        <v>322.54000000000002</v>
      </c>
      <c r="C181" s="16">
        <f t="shared" si="2"/>
        <v>4.6614335937084422E-3</v>
      </c>
      <c r="E181" s="23"/>
      <c r="F181" s="68"/>
      <c r="H181" s="68"/>
      <c r="J181" s="68"/>
      <c r="M181" s="59"/>
      <c r="P181" s="59"/>
      <c r="S181" s="59"/>
      <c r="V181" s="59"/>
      <c r="AA181" s="1"/>
    </row>
    <row r="182" spans="1:27" x14ac:dyDescent="0.2">
      <c r="A182" s="61">
        <v>33129</v>
      </c>
      <c r="B182" s="62">
        <v>318.64999999999998</v>
      </c>
      <c r="C182" s="16">
        <f t="shared" si="2"/>
        <v>-1.2133837792066641E-2</v>
      </c>
      <c r="E182" s="23"/>
      <c r="F182" s="68"/>
      <c r="H182" s="68"/>
      <c r="J182" s="68"/>
      <c r="M182" s="59"/>
      <c r="P182" s="59"/>
      <c r="S182" s="59"/>
      <c r="V182" s="59"/>
      <c r="AA182" s="1"/>
    </row>
    <row r="183" spans="1:27" x14ac:dyDescent="0.2">
      <c r="A183" s="61">
        <v>33130</v>
      </c>
      <c r="B183" s="62">
        <v>316.83</v>
      </c>
      <c r="C183" s="16">
        <f t="shared" si="2"/>
        <v>-5.7279693338103243E-3</v>
      </c>
      <c r="E183" s="23"/>
      <c r="F183" s="68"/>
      <c r="H183" s="68"/>
      <c r="J183" s="68"/>
      <c r="M183" s="59"/>
      <c r="P183" s="59"/>
      <c r="S183" s="59"/>
      <c r="V183" s="59"/>
      <c r="AA183" s="1"/>
    </row>
    <row r="184" spans="1:27" x14ac:dyDescent="0.2">
      <c r="A184" s="61">
        <v>33133</v>
      </c>
      <c r="B184" s="62">
        <v>317.77</v>
      </c>
      <c r="C184" s="16">
        <f t="shared" si="2"/>
        <v>2.9624982271800543E-3</v>
      </c>
      <c r="E184" s="23"/>
      <c r="F184" s="68"/>
      <c r="H184" s="68"/>
      <c r="J184" s="68"/>
      <c r="M184" s="59"/>
      <c r="P184" s="59"/>
      <c r="S184" s="59"/>
      <c r="V184" s="59"/>
      <c r="AA184" s="1"/>
    </row>
    <row r="185" spans="1:27" x14ac:dyDescent="0.2">
      <c r="A185" s="61">
        <v>33134</v>
      </c>
      <c r="B185" s="62">
        <v>318.60000000000002</v>
      </c>
      <c r="C185" s="16">
        <f t="shared" si="2"/>
        <v>2.6085468222754541E-3</v>
      </c>
      <c r="E185" s="23"/>
      <c r="F185" s="68"/>
      <c r="H185" s="68"/>
      <c r="J185" s="68"/>
      <c r="M185" s="59"/>
      <c r="P185" s="59"/>
      <c r="S185" s="59"/>
      <c r="V185" s="59"/>
      <c r="AA185" s="1"/>
    </row>
    <row r="186" spans="1:27" x14ac:dyDescent="0.2">
      <c r="A186" s="61">
        <v>33135</v>
      </c>
      <c r="B186" s="62">
        <v>316.60000000000002</v>
      </c>
      <c r="C186" s="16">
        <f t="shared" si="2"/>
        <v>-6.2972500290363305E-3</v>
      </c>
      <c r="E186" s="23"/>
      <c r="F186" s="68"/>
      <c r="H186" s="68"/>
      <c r="J186" s="68"/>
      <c r="M186" s="59"/>
      <c r="P186" s="59"/>
      <c r="S186" s="59"/>
      <c r="V186" s="59"/>
      <c r="AA186" s="1"/>
    </row>
    <row r="187" spans="1:27" x14ac:dyDescent="0.2">
      <c r="A187" s="61">
        <v>33136</v>
      </c>
      <c r="B187" s="62">
        <v>311.48</v>
      </c>
      <c r="C187" s="16">
        <f t="shared" si="2"/>
        <v>-1.6304016738126446E-2</v>
      </c>
      <c r="E187" s="23"/>
      <c r="F187" s="68"/>
      <c r="H187" s="68"/>
      <c r="J187" s="68"/>
      <c r="M187" s="59"/>
      <c r="P187" s="59"/>
      <c r="S187" s="59"/>
      <c r="V187" s="59"/>
      <c r="AA187" s="1"/>
    </row>
    <row r="188" spans="1:27" x14ac:dyDescent="0.2">
      <c r="A188" s="61">
        <v>33137</v>
      </c>
      <c r="B188" s="62">
        <v>311.32</v>
      </c>
      <c r="C188" s="16">
        <f t="shared" si="2"/>
        <v>-5.1380861759804924E-4</v>
      </c>
      <c r="E188" s="23"/>
      <c r="F188" s="68"/>
      <c r="H188" s="68"/>
      <c r="J188" s="68"/>
      <c r="M188" s="59"/>
      <c r="P188" s="59"/>
      <c r="S188" s="59"/>
      <c r="V188" s="59"/>
      <c r="AA188" s="1"/>
    </row>
    <row r="189" spans="1:27" x14ac:dyDescent="0.2">
      <c r="A189" s="61">
        <v>33140</v>
      </c>
      <c r="B189" s="62">
        <v>304.58999999999997</v>
      </c>
      <c r="C189" s="16">
        <f t="shared" si="2"/>
        <v>-2.1854712109946411E-2</v>
      </c>
      <c r="E189" s="23"/>
      <c r="F189" s="68"/>
      <c r="H189" s="68"/>
      <c r="J189" s="68"/>
      <c r="M189" s="59"/>
      <c r="P189" s="59"/>
      <c r="S189" s="59"/>
      <c r="V189" s="59"/>
      <c r="AA189" s="1"/>
    </row>
    <row r="190" spans="1:27" x14ac:dyDescent="0.2">
      <c r="A190" s="61">
        <v>33141</v>
      </c>
      <c r="B190" s="62">
        <v>308.26</v>
      </c>
      <c r="C190" s="16">
        <f t="shared" si="2"/>
        <v>1.1976972737332689E-2</v>
      </c>
      <c r="E190" s="23"/>
      <c r="F190" s="68"/>
      <c r="H190" s="68"/>
      <c r="J190" s="68"/>
      <c r="M190" s="59"/>
      <c r="P190" s="59"/>
      <c r="S190" s="59"/>
      <c r="V190" s="59"/>
      <c r="AA190" s="1"/>
    </row>
    <row r="191" spans="1:27" x14ac:dyDescent="0.2">
      <c r="A191" s="61">
        <v>33142</v>
      </c>
      <c r="B191" s="62">
        <v>305.06</v>
      </c>
      <c r="C191" s="16">
        <f t="shared" si="2"/>
        <v>-1.0435104146786533E-2</v>
      </c>
      <c r="E191" s="23"/>
      <c r="F191" s="68"/>
      <c r="H191" s="68"/>
      <c r="J191" s="68"/>
      <c r="M191" s="59"/>
      <c r="P191" s="59"/>
      <c r="S191" s="59"/>
      <c r="V191" s="59"/>
      <c r="AA191" s="1"/>
    </row>
    <row r="192" spans="1:27" x14ac:dyDescent="0.2">
      <c r="A192" s="61">
        <v>33143</v>
      </c>
      <c r="B192" s="62">
        <v>300.97000000000003</v>
      </c>
      <c r="C192" s="16">
        <f t="shared" si="2"/>
        <v>-1.3497886564160337E-2</v>
      </c>
      <c r="E192" s="23"/>
      <c r="F192" s="68"/>
      <c r="H192" s="68"/>
      <c r="J192" s="68"/>
      <c r="M192" s="59"/>
      <c r="P192" s="59"/>
      <c r="S192" s="59"/>
      <c r="V192" s="59"/>
      <c r="AA192" s="1"/>
    </row>
    <row r="193" spans="1:27" x14ac:dyDescent="0.2">
      <c r="A193" s="61">
        <v>33144</v>
      </c>
      <c r="B193" s="62">
        <v>306.05</v>
      </c>
      <c r="C193" s="16">
        <f t="shared" si="2"/>
        <v>1.673789528945201E-2</v>
      </c>
      <c r="E193" s="23"/>
      <c r="F193" s="68"/>
      <c r="H193" s="68"/>
      <c r="J193" s="68"/>
      <c r="M193" s="59"/>
      <c r="P193" s="59"/>
      <c r="S193" s="59"/>
      <c r="V193" s="59"/>
      <c r="AA193" s="1"/>
    </row>
    <row r="194" spans="1:27" x14ac:dyDescent="0.2">
      <c r="A194" s="61">
        <v>33147</v>
      </c>
      <c r="B194" s="62">
        <v>314.94</v>
      </c>
      <c r="C194" s="16">
        <f t="shared" si="2"/>
        <v>2.8633657195184552E-2</v>
      </c>
      <c r="E194" s="23"/>
      <c r="F194" s="68"/>
      <c r="H194" s="68"/>
      <c r="J194" s="68"/>
      <c r="M194" s="59"/>
      <c r="P194" s="59"/>
      <c r="S194" s="59"/>
      <c r="V194" s="59"/>
      <c r="AA194" s="1"/>
    </row>
    <row r="195" spans="1:27" x14ac:dyDescent="0.2">
      <c r="A195" s="61">
        <v>33148</v>
      </c>
      <c r="B195" s="62">
        <v>315.20999999999998</v>
      </c>
      <c r="C195" s="16">
        <f t="shared" si="2"/>
        <v>8.569388765301794E-4</v>
      </c>
      <c r="E195" s="23"/>
      <c r="F195" s="68"/>
      <c r="H195" s="68"/>
      <c r="J195" s="68"/>
      <c r="M195" s="59"/>
      <c r="P195" s="59"/>
      <c r="S195" s="59"/>
      <c r="V195" s="59"/>
      <c r="AA195" s="1"/>
    </row>
    <row r="196" spans="1:27" x14ac:dyDescent="0.2">
      <c r="A196" s="61">
        <v>33149</v>
      </c>
      <c r="B196" s="62">
        <v>311.39999999999998</v>
      </c>
      <c r="C196" s="16">
        <f t="shared" si="2"/>
        <v>-1.2160823968895581E-2</v>
      </c>
      <c r="E196" s="23"/>
      <c r="F196" s="68"/>
      <c r="H196" s="68"/>
      <c r="J196" s="68"/>
      <c r="M196" s="59"/>
      <c r="P196" s="59"/>
      <c r="S196" s="59"/>
      <c r="V196" s="59"/>
      <c r="AA196" s="1"/>
    </row>
    <row r="197" spans="1:27" x14ac:dyDescent="0.2">
      <c r="A197" s="61">
        <v>33150</v>
      </c>
      <c r="B197" s="62">
        <v>312.69</v>
      </c>
      <c r="C197" s="16">
        <f t="shared" si="2"/>
        <v>4.1340250194428175E-3</v>
      </c>
      <c r="E197" s="23"/>
      <c r="F197" s="68"/>
      <c r="H197" s="68"/>
      <c r="J197" s="68"/>
      <c r="M197" s="59"/>
      <c r="P197" s="59"/>
      <c r="S197" s="59"/>
      <c r="V197" s="59"/>
      <c r="AA197" s="1"/>
    </row>
    <row r="198" spans="1:27" x14ac:dyDescent="0.2">
      <c r="A198" s="61">
        <v>33151</v>
      </c>
      <c r="B198" s="62">
        <v>311.5</v>
      </c>
      <c r="C198" s="16">
        <f t="shared" si="2"/>
        <v>-3.8129461918327882E-3</v>
      </c>
      <c r="E198" s="23"/>
      <c r="F198" s="68"/>
      <c r="H198" s="68"/>
      <c r="J198" s="68"/>
      <c r="M198" s="59"/>
      <c r="P198" s="59"/>
      <c r="S198" s="59"/>
      <c r="V198" s="59"/>
      <c r="AA198" s="1"/>
    </row>
    <row r="199" spans="1:27" x14ac:dyDescent="0.2">
      <c r="A199" s="61">
        <v>33154</v>
      </c>
      <c r="B199" s="62">
        <v>313.48</v>
      </c>
      <c r="C199" s="16">
        <f t="shared" ref="C199:C262" si="3">LN(B199/B198)</f>
        <v>6.3362239571560786E-3</v>
      </c>
      <c r="E199" s="23"/>
      <c r="F199" s="68"/>
      <c r="H199" s="68"/>
      <c r="J199" s="68"/>
      <c r="M199" s="59"/>
      <c r="P199" s="59"/>
      <c r="S199" s="59"/>
      <c r="V199" s="59"/>
      <c r="AA199" s="1"/>
    </row>
    <row r="200" spans="1:27" x14ac:dyDescent="0.2">
      <c r="A200" s="61">
        <v>33155</v>
      </c>
      <c r="B200" s="62">
        <v>305.10000000000002</v>
      </c>
      <c r="C200" s="16">
        <f t="shared" si="3"/>
        <v>-2.7095970462039827E-2</v>
      </c>
      <c r="E200" s="23"/>
      <c r="F200" s="68"/>
      <c r="H200" s="68"/>
      <c r="J200" s="68"/>
      <c r="M200" s="59"/>
      <c r="P200" s="59"/>
      <c r="S200" s="59"/>
      <c r="V200" s="59"/>
      <c r="AA200" s="1"/>
    </row>
    <row r="201" spans="1:27" x14ac:dyDescent="0.2">
      <c r="A201" s="61">
        <v>33156</v>
      </c>
      <c r="B201" s="62">
        <v>300.39</v>
      </c>
      <c r="C201" s="16">
        <f t="shared" si="3"/>
        <v>-1.5557961334802931E-2</v>
      </c>
      <c r="E201" s="23"/>
      <c r="F201" s="68"/>
      <c r="H201" s="68"/>
      <c r="J201" s="68"/>
      <c r="M201" s="59"/>
      <c r="P201" s="59"/>
      <c r="S201" s="59"/>
      <c r="V201" s="59"/>
      <c r="AA201" s="1"/>
    </row>
    <row r="202" spans="1:27" x14ac:dyDescent="0.2">
      <c r="A202" s="61">
        <v>33157</v>
      </c>
      <c r="B202" s="62">
        <v>295.45999999999998</v>
      </c>
      <c r="C202" s="16">
        <f t="shared" si="3"/>
        <v>-1.6548166494359095E-2</v>
      </c>
      <c r="E202" s="23"/>
      <c r="F202" s="68"/>
      <c r="H202" s="68"/>
      <c r="J202" s="68"/>
      <c r="M202" s="59"/>
      <c r="P202" s="59"/>
      <c r="S202" s="59"/>
      <c r="V202" s="59"/>
      <c r="AA202" s="1"/>
    </row>
    <row r="203" spans="1:27" x14ac:dyDescent="0.2">
      <c r="A203" s="61">
        <v>33158</v>
      </c>
      <c r="B203" s="62">
        <v>300.02999999999997</v>
      </c>
      <c r="C203" s="16">
        <f t="shared" si="3"/>
        <v>1.5349005763072288E-2</v>
      </c>
      <c r="E203" s="23"/>
      <c r="F203" s="68"/>
      <c r="H203" s="68"/>
      <c r="J203" s="68"/>
      <c r="M203" s="59"/>
      <c r="P203" s="59"/>
      <c r="S203" s="59"/>
      <c r="V203" s="59"/>
      <c r="AA203" s="1"/>
    </row>
    <row r="204" spans="1:27" x14ac:dyDescent="0.2">
      <c r="A204" s="61">
        <v>33161</v>
      </c>
      <c r="B204" s="62">
        <v>303.23</v>
      </c>
      <c r="C204" s="16">
        <f t="shared" si="3"/>
        <v>1.0609123808018137E-2</v>
      </c>
      <c r="E204" s="23"/>
      <c r="F204" s="68"/>
      <c r="H204" s="68"/>
      <c r="J204" s="68"/>
      <c r="M204" s="59"/>
      <c r="P204" s="59"/>
      <c r="S204" s="59"/>
      <c r="V204" s="59"/>
      <c r="AA204" s="1"/>
    </row>
    <row r="205" spans="1:27" x14ac:dyDescent="0.2">
      <c r="A205" s="61">
        <v>33162</v>
      </c>
      <c r="B205" s="62">
        <v>298.92</v>
      </c>
      <c r="C205" s="16">
        <f t="shared" si="3"/>
        <v>-1.4315614402463123E-2</v>
      </c>
      <c r="E205" s="23"/>
      <c r="F205" s="68"/>
      <c r="H205" s="68"/>
      <c r="J205" s="68"/>
      <c r="M205" s="59"/>
      <c r="P205" s="59"/>
      <c r="S205" s="59"/>
      <c r="V205" s="59"/>
      <c r="AA205" s="1"/>
    </row>
    <row r="206" spans="1:27" x14ac:dyDescent="0.2">
      <c r="A206" s="61">
        <v>33163</v>
      </c>
      <c r="B206" s="62">
        <v>298.76</v>
      </c>
      <c r="C206" s="16">
        <f t="shared" si="3"/>
        <v>-5.3540357322348587E-4</v>
      </c>
      <c r="E206" s="23"/>
      <c r="F206" s="68"/>
      <c r="H206" s="68"/>
      <c r="J206" s="68"/>
      <c r="M206" s="59"/>
      <c r="P206" s="59"/>
      <c r="S206" s="59"/>
      <c r="V206" s="59"/>
      <c r="AA206" s="1"/>
    </row>
    <row r="207" spans="1:27" x14ac:dyDescent="0.2">
      <c r="A207" s="61">
        <v>33164</v>
      </c>
      <c r="B207" s="62">
        <v>305.74</v>
      </c>
      <c r="C207" s="16">
        <f t="shared" si="3"/>
        <v>2.3094492084022186E-2</v>
      </c>
      <c r="E207" s="23"/>
      <c r="F207" s="68"/>
      <c r="H207" s="68"/>
      <c r="J207" s="68"/>
      <c r="M207" s="59"/>
      <c r="P207" s="59"/>
      <c r="S207" s="59"/>
      <c r="V207" s="59"/>
      <c r="AA207" s="1"/>
    </row>
    <row r="208" spans="1:27" x14ac:dyDescent="0.2">
      <c r="A208" s="61">
        <v>33165</v>
      </c>
      <c r="B208" s="62">
        <v>312.48</v>
      </c>
      <c r="C208" s="16">
        <f t="shared" si="3"/>
        <v>2.1805399555480772E-2</v>
      </c>
      <c r="E208" s="23"/>
      <c r="F208" s="68"/>
      <c r="H208" s="68"/>
      <c r="J208" s="68"/>
      <c r="M208" s="59"/>
      <c r="P208" s="59"/>
      <c r="S208" s="59"/>
      <c r="V208" s="59"/>
      <c r="AA208" s="1"/>
    </row>
    <row r="209" spans="1:27" x14ac:dyDescent="0.2">
      <c r="A209" s="61">
        <v>33168</v>
      </c>
      <c r="B209" s="62">
        <v>314.76</v>
      </c>
      <c r="C209" s="16">
        <f t="shared" si="3"/>
        <v>7.2699765384136783E-3</v>
      </c>
      <c r="E209" s="23"/>
      <c r="F209" s="68"/>
      <c r="H209" s="68"/>
      <c r="J209" s="68"/>
      <c r="M209" s="59"/>
      <c r="P209" s="59"/>
      <c r="S209" s="59"/>
      <c r="V209" s="59"/>
      <c r="AA209" s="1"/>
    </row>
    <row r="210" spans="1:27" x14ac:dyDescent="0.2">
      <c r="A210" s="61">
        <v>33169</v>
      </c>
      <c r="B210" s="62">
        <v>312.36</v>
      </c>
      <c r="C210" s="16">
        <f t="shared" si="3"/>
        <v>-7.6540748723082485E-3</v>
      </c>
      <c r="E210" s="23"/>
      <c r="F210" s="68"/>
      <c r="H210" s="68"/>
      <c r="J210" s="68"/>
      <c r="M210" s="59"/>
      <c r="P210" s="59"/>
      <c r="S210" s="59"/>
      <c r="V210" s="59"/>
      <c r="AA210" s="1"/>
    </row>
    <row r="211" spans="1:27" x14ac:dyDescent="0.2">
      <c r="A211" s="61">
        <v>33170</v>
      </c>
      <c r="B211" s="62">
        <v>312.60000000000002</v>
      </c>
      <c r="C211" s="16">
        <f t="shared" si="3"/>
        <v>7.6804919290197481E-4</v>
      </c>
      <c r="E211" s="23"/>
      <c r="F211" s="68"/>
      <c r="H211" s="68"/>
      <c r="J211" s="68"/>
      <c r="M211" s="59"/>
      <c r="P211" s="59"/>
      <c r="S211" s="59"/>
      <c r="V211" s="59"/>
      <c r="AA211" s="1"/>
    </row>
    <row r="212" spans="1:27" x14ac:dyDescent="0.2">
      <c r="A212" s="61">
        <v>33171</v>
      </c>
      <c r="B212" s="62">
        <v>310.17</v>
      </c>
      <c r="C212" s="16">
        <f t="shared" si="3"/>
        <v>-7.8038837206647884E-3</v>
      </c>
      <c r="E212" s="23"/>
      <c r="F212" s="68"/>
      <c r="H212" s="68"/>
      <c r="J212" s="68"/>
      <c r="M212" s="59"/>
      <c r="P212" s="59"/>
      <c r="S212" s="59"/>
      <c r="V212" s="59"/>
      <c r="AA212" s="1"/>
    </row>
    <row r="213" spans="1:27" x14ac:dyDescent="0.2">
      <c r="A213" s="61">
        <v>33172</v>
      </c>
      <c r="B213" s="62">
        <v>304.70999999999998</v>
      </c>
      <c r="C213" s="16">
        <f t="shared" si="3"/>
        <v>-1.7760029647192106E-2</v>
      </c>
      <c r="E213" s="23"/>
      <c r="F213" s="68"/>
      <c r="H213" s="68"/>
      <c r="J213" s="68"/>
      <c r="M213" s="59"/>
      <c r="P213" s="59"/>
      <c r="S213" s="59"/>
      <c r="V213" s="59"/>
      <c r="AA213" s="1"/>
    </row>
    <row r="214" spans="1:27" x14ac:dyDescent="0.2">
      <c r="A214" s="61">
        <v>33175</v>
      </c>
      <c r="B214" s="62">
        <v>301.88</v>
      </c>
      <c r="C214" s="16">
        <f t="shared" si="3"/>
        <v>-9.330917202851766E-3</v>
      </c>
      <c r="E214" s="23"/>
      <c r="F214" s="68"/>
      <c r="H214" s="68"/>
      <c r="J214" s="68"/>
      <c r="M214" s="59"/>
      <c r="P214" s="59"/>
      <c r="S214" s="59"/>
      <c r="V214" s="59"/>
      <c r="AA214" s="1"/>
    </row>
    <row r="215" spans="1:27" x14ac:dyDescent="0.2">
      <c r="A215" s="61">
        <v>33176</v>
      </c>
      <c r="B215" s="62">
        <v>304.06</v>
      </c>
      <c r="C215" s="16">
        <f t="shared" si="3"/>
        <v>7.195462936022295E-3</v>
      </c>
      <c r="E215" s="23"/>
      <c r="F215" s="68"/>
      <c r="H215" s="68"/>
      <c r="J215" s="68"/>
      <c r="M215" s="59"/>
      <c r="P215" s="59"/>
      <c r="S215" s="59"/>
      <c r="V215" s="59"/>
      <c r="AA215" s="1"/>
    </row>
    <row r="216" spans="1:27" x14ac:dyDescent="0.2">
      <c r="A216" s="61">
        <v>33177</v>
      </c>
      <c r="B216" s="62">
        <v>304</v>
      </c>
      <c r="C216" s="16">
        <f t="shared" si="3"/>
        <v>-1.9734894646822711E-4</v>
      </c>
      <c r="E216" s="23"/>
      <c r="F216" s="68"/>
      <c r="H216" s="68"/>
      <c r="J216" s="68"/>
      <c r="M216" s="59"/>
      <c r="P216" s="59"/>
      <c r="S216" s="59"/>
      <c r="V216" s="59"/>
      <c r="AA216" s="1"/>
    </row>
    <row r="217" spans="1:27" x14ac:dyDescent="0.2">
      <c r="A217" s="61">
        <v>33178</v>
      </c>
      <c r="B217" s="62">
        <v>307.02</v>
      </c>
      <c r="C217" s="16">
        <f t="shared" si="3"/>
        <v>9.8851906388337778E-3</v>
      </c>
      <c r="E217" s="23"/>
      <c r="F217" s="68"/>
      <c r="H217" s="68"/>
      <c r="J217" s="68"/>
      <c r="M217" s="59"/>
      <c r="P217" s="59"/>
      <c r="S217" s="59"/>
      <c r="V217" s="59"/>
      <c r="AA217" s="1"/>
    </row>
    <row r="218" spans="1:27" x14ac:dyDescent="0.2">
      <c r="A218" s="61">
        <v>33179</v>
      </c>
      <c r="B218" s="62">
        <v>311.85000000000002</v>
      </c>
      <c r="C218" s="16">
        <f t="shared" si="3"/>
        <v>1.5609410927076323E-2</v>
      </c>
      <c r="E218" s="23"/>
      <c r="F218" s="68"/>
      <c r="H218" s="68"/>
      <c r="J218" s="68"/>
      <c r="M218" s="59"/>
      <c r="P218" s="59"/>
      <c r="S218" s="59"/>
      <c r="V218" s="59"/>
      <c r="AA218" s="1"/>
    </row>
    <row r="219" spans="1:27" x14ac:dyDescent="0.2">
      <c r="A219" s="61">
        <v>33182</v>
      </c>
      <c r="B219" s="62">
        <v>314.58999999999997</v>
      </c>
      <c r="C219" s="16">
        <f t="shared" si="3"/>
        <v>8.74790075142475E-3</v>
      </c>
      <c r="E219" s="23"/>
      <c r="F219" s="68"/>
      <c r="H219" s="68"/>
      <c r="J219" s="68"/>
      <c r="M219" s="59"/>
      <c r="P219" s="59"/>
      <c r="S219" s="59"/>
      <c r="V219" s="59"/>
      <c r="AA219" s="1"/>
    </row>
    <row r="220" spans="1:27" x14ac:dyDescent="0.2">
      <c r="A220" s="61">
        <v>33183</v>
      </c>
      <c r="B220" s="62">
        <v>311.62</v>
      </c>
      <c r="C220" s="16">
        <f t="shared" si="3"/>
        <v>-9.4857069343479133E-3</v>
      </c>
      <c r="E220" s="23"/>
      <c r="F220" s="68"/>
      <c r="H220" s="68"/>
      <c r="J220" s="68"/>
      <c r="M220" s="59"/>
      <c r="P220" s="59"/>
      <c r="S220" s="59"/>
      <c r="V220" s="59"/>
      <c r="AA220" s="1"/>
    </row>
    <row r="221" spans="1:27" x14ac:dyDescent="0.2">
      <c r="A221" s="61">
        <v>33184</v>
      </c>
      <c r="B221" s="62">
        <v>306.01</v>
      </c>
      <c r="C221" s="16">
        <f t="shared" si="3"/>
        <v>-1.8166715632236763E-2</v>
      </c>
      <c r="E221" s="23"/>
      <c r="F221" s="68"/>
      <c r="H221" s="68"/>
      <c r="J221" s="68"/>
      <c r="M221" s="59"/>
      <c r="P221" s="59"/>
      <c r="S221" s="59"/>
      <c r="V221" s="59"/>
      <c r="AA221" s="1"/>
    </row>
    <row r="222" spans="1:27" x14ac:dyDescent="0.2">
      <c r="A222" s="61">
        <v>33185</v>
      </c>
      <c r="B222" s="62">
        <v>307.61</v>
      </c>
      <c r="C222" s="16">
        <f t="shared" si="3"/>
        <v>5.2149656990124653E-3</v>
      </c>
      <c r="E222" s="23"/>
      <c r="F222" s="68"/>
      <c r="H222" s="68"/>
      <c r="J222" s="68"/>
      <c r="M222" s="59"/>
      <c r="P222" s="59"/>
      <c r="S222" s="59"/>
      <c r="V222" s="59"/>
      <c r="AA222" s="1"/>
    </row>
    <row r="223" spans="1:27" x14ac:dyDescent="0.2">
      <c r="A223" s="61">
        <v>33186</v>
      </c>
      <c r="B223" s="62">
        <v>313.74</v>
      </c>
      <c r="C223" s="16">
        <f t="shared" si="3"/>
        <v>1.9731870572110011E-2</v>
      </c>
      <c r="E223" s="23"/>
      <c r="F223" s="68"/>
      <c r="H223" s="68"/>
      <c r="J223" s="68"/>
      <c r="M223" s="59"/>
      <c r="P223" s="59"/>
      <c r="S223" s="59"/>
      <c r="V223" s="59"/>
      <c r="AA223" s="1"/>
    </row>
    <row r="224" spans="1:27" x14ac:dyDescent="0.2">
      <c r="A224" s="61">
        <v>33189</v>
      </c>
      <c r="B224" s="62">
        <v>319.48</v>
      </c>
      <c r="C224" s="16">
        <f t="shared" si="3"/>
        <v>1.8130056621093883E-2</v>
      </c>
      <c r="E224" s="23"/>
      <c r="F224" s="68"/>
      <c r="H224" s="68"/>
      <c r="J224" s="68"/>
      <c r="M224" s="59"/>
      <c r="P224" s="59"/>
      <c r="S224" s="59"/>
      <c r="V224" s="59"/>
      <c r="AA224" s="1"/>
    </row>
    <row r="225" spans="1:27" x14ac:dyDescent="0.2">
      <c r="A225" s="61">
        <v>33190</v>
      </c>
      <c r="B225" s="62">
        <v>317.67</v>
      </c>
      <c r="C225" s="16">
        <f t="shared" si="3"/>
        <v>-5.6815659387154773E-3</v>
      </c>
      <c r="E225" s="23"/>
      <c r="F225" s="68"/>
      <c r="H225" s="68"/>
      <c r="J225" s="68"/>
      <c r="M225" s="59"/>
      <c r="P225" s="59"/>
      <c r="S225" s="59"/>
      <c r="V225" s="59"/>
      <c r="AA225" s="1"/>
    </row>
    <row r="226" spans="1:27" x14ac:dyDescent="0.2">
      <c r="A226" s="61">
        <v>33191</v>
      </c>
      <c r="B226" s="62">
        <v>320.39999999999998</v>
      </c>
      <c r="C226" s="16">
        <f t="shared" si="3"/>
        <v>8.5571070837313409E-3</v>
      </c>
      <c r="E226" s="23"/>
      <c r="F226" s="68"/>
      <c r="H226" s="68"/>
      <c r="J226" s="68"/>
      <c r="M226" s="59"/>
      <c r="P226" s="59"/>
      <c r="S226" s="59"/>
      <c r="V226" s="59"/>
      <c r="AA226" s="1"/>
    </row>
    <row r="227" spans="1:27" x14ac:dyDescent="0.2">
      <c r="A227" s="61">
        <v>33192</v>
      </c>
      <c r="B227" s="62">
        <v>317.02</v>
      </c>
      <c r="C227" s="16">
        <f t="shared" si="3"/>
        <v>-1.0605351824457574E-2</v>
      </c>
      <c r="E227" s="23"/>
      <c r="F227" s="68"/>
      <c r="H227" s="68"/>
      <c r="J227" s="68"/>
      <c r="M227" s="59"/>
      <c r="P227" s="59"/>
      <c r="S227" s="59"/>
      <c r="V227" s="59"/>
      <c r="AA227" s="1"/>
    </row>
    <row r="228" spans="1:27" x14ac:dyDescent="0.2">
      <c r="A228" s="61">
        <v>33193</v>
      </c>
      <c r="B228" s="62">
        <v>317.12</v>
      </c>
      <c r="C228" s="16">
        <f t="shared" si="3"/>
        <v>3.1538777187674159E-4</v>
      </c>
      <c r="E228" s="23"/>
      <c r="F228" s="68"/>
      <c r="H228" s="68"/>
      <c r="J228" s="68"/>
      <c r="M228" s="59"/>
      <c r="P228" s="59"/>
      <c r="S228" s="59"/>
      <c r="V228" s="59"/>
      <c r="AA228" s="1"/>
    </row>
    <row r="229" spans="1:27" x14ac:dyDescent="0.2">
      <c r="A229" s="61">
        <v>33196</v>
      </c>
      <c r="B229" s="62">
        <v>319.33999999999997</v>
      </c>
      <c r="C229" s="16">
        <f t="shared" si="3"/>
        <v>6.9761147699319466E-3</v>
      </c>
      <c r="E229" s="23"/>
      <c r="F229" s="68"/>
      <c r="H229" s="68"/>
      <c r="J229" s="68"/>
      <c r="M229" s="59"/>
      <c r="P229" s="59"/>
      <c r="S229" s="59"/>
      <c r="V229" s="59"/>
      <c r="AA229" s="1"/>
    </row>
    <row r="230" spans="1:27" x14ac:dyDescent="0.2">
      <c r="A230" s="61">
        <v>33197</v>
      </c>
      <c r="B230" s="62">
        <v>315.31</v>
      </c>
      <c r="C230" s="16">
        <f t="shared" si="3"/>
        <v>-1.2700084037278944E-2</v>
      </c>
      <c r="E230" s="23"/>
      <c r="F230" s="68"/>
      <c r="H230" s="68"/>
      <c r="J230" s="68"/>
      <c r="M230" s="59"/>
      <c r="P230" s="59"/>
      <c r="S230" s="59"/>
      <c r="V230" s="59"/>
      <c r="AA230" s="1"/>
    </row>
    <row r="231" spans="1:27" x14ac:dyDescent="0.2">
      <c r="A231" s="61">
        <v>33198</v>
      </c>
      <c r="B231" s="62">
        <v>316.02999999999997</v>
      </c>
      <c r="C231" s="16">
        <f t="shared" si="3"/>
        <v>2.2808639152923629E-3</v>
      </c>
      <c r="E231" s="23"/>
      <c r="F231" s="68"/>
      <c r="H231" s="68"/>
      <c r="J231" s="68"/>
      <c r="M231" s="59"/>
      <c r="P231" s="59"/>
      <c r="S231" s="59"/>
      <c r="V231" s="59"/>
      <c r="AA231" s="1"/>
    </row>
    <row r="232" spans="1:27" x14ac:dyDescent="0.2">
      <c r="A232" s="61">
        <v>33200</v>
      </c>
      <c r="B232" s="62">
        <v>315.10000000000002</v>
      </c>
      <c r="C232" s="16">
        <f t="shared" si="3"/>
        <v>-2.9470970263396666E-3</v>
      </c>
      <c r="E232" s="23"/>
      <c r="F232" s="68"/>
      <c r="H232" s="68"/>
      <c r="J232" s="68"/>
      <c r="M232" s="59"/>
      <c r="P232" s="59"/>
      <c r="S232" s="59"/>
      <c r="V232" s="59"/>
      <c r="AA232" s="1"/>
    </row>
    <row r="233" spans="1:27" x14ac:dyDescent="0.2">
      <c r="A233" s="61">
        <v>33203</v>
      </c>
      <c r="B233" s="62">
        <v>316.51</v>
      </c>
      <c r="C233" s="16">
        <f t="shared" si="3"/>
        <v>4.4647878984914327E-3</v>
      </c>
      <c r="E233" s="23"/>
      <c r="F233" s="68"/>
      <c r="H233" s="68"/>
      <c r="J233" s="68"/>
      <c r="M233" s="59"/>
      <c r="P233" s="59"/>
      <c r="S233" s="59"/>
      <c r="V233" s="59"/>
      <c r="AA233" s="1"/>
    </row>
    <row r="234" spans="1:27" x14ac:dyDescent="0.2">
      <c r="A234" s="61">
        <v>33204</v>
      </c>
      <c r="B234" s="62">
        <v>318.10000000000002</v>
      </c>
      <c r="C234" s="16">
        <f t="shared" si="3"/>
        <v>5.0109620933781384E-3</v>
      </c>
      <c r="E234" s="23"/>
      <c r="F234" s="68"/>
      <c r="H234" s="68"/>
      <c r="J234" s="68"/>
      <c r="M234" s="59"/>
      <c r="P234" s="59"/>
      <c r="S234" s="59"/>
      <c r="V234" s="59"/>
      <c r="AA234" s="1"/>
    </row>
    <row r="235" spans="1:27" x14ac:dyDescent="0.2">
      <c r="A235" s="61">
        <v>33205</v>
      </c>
      <c r="B235" s="62">
        <v>317.95</v>
      </c>
      <c r="C235" s="16">
        <f t="shared" si="3"/>
        <v>-4.7166104168175387E-4</v>
      </c>
      <c r="E235" s="23"/>
      <c r="F235" s="68"/>
      <c r="H235" s="68"/>
      <c r="J235" s="68"/>
      <c r="M235" s="59"/>
      <c r="P235" s="59"/>
      <c r="S235" s="59"/>
      <c r="V235" s="59"/>
      <c r="AA235" s="1"/>
    </row>
    <row r="236" spans="1:27" x14ac:dyDescent="0.2">
      <c r="A236" s="61">
        <v>33206</v>
      </c>
      <c r="B236" s="62">
        <v>316.42</v>
      </c>
      <c r="C236" s="16">
        <f t="shared" si="3"/>
        <v>-4.8236926924988752E-3</v>
      </c>
      <c r="E236" s="23"/>
      <c r="F236" s="68"/>
      <c r="H236" s="68"/>
      <c r="J236" s="68"/>
      <c r="M236" s="59"/>
      <c r="P236" s="59"/>
      <c r="S236" s="59"/>
      <c r="V236" s="59"/>
      <c r="AA236" s="1"/>
    </row>
    <row r="237" spans="1:27" x14ac:dyDescent="0.2">
      <c r="A237" s="61">
        <v>33207</v>
      </c>
      <c r="B237" s="62">
        <v>322.22000000000003</v>
      </c>
      <c r="C237" s="16">
        <f t="shared" si="3"/>
        <v>1.8164097041922775E-2</v>
      </c>
      <c r="E237" s="23"/>
      <c r="F237" s="68"/>
      <c r="H237" s="68"/>
      <c r="J237" s="68"/>
      <c r="M237" s="59"/>
      <c r="P237" s="59"/>
      <c r="S237" s="59"/>
      <c r="V237" s="59"/>
      <c r="AA237" s="1"/>
    </row>
    <row r="238" spans="1:27" x14ac:dyDescent="0.2">
      <c r="A238" s="61">
        <v>33210</v>
      </c>
      <c r="B238" s="62">
        <v>324.10000000000002</v>
      </c>
      <c r="C238" s="16">
        <f t="shared" si="3"/>
        <v>5.8175680846610997E-3</v>
      </c>
      <c r="E238" s="23"/>
      <c r="F238" s="68"/>
      <c r="H238" s="68"/>
      <c r="J238" s="68"/>
      <c r="M238" s="59"/>
      <c r="P238" s="59"/>
      <c r="S238" s="59"/>
      <c r="V238" s="59"/>
      <c r="AA238" s="1"/>
    </row>
    <row r="239" spans="1:27" x14ac:dyDescent="0.2">
      <c r="A239" s="61">
        <v>33211</v>
      </c>
      <c r="B239" s="62">
        <v>326.35000000000002</v>
      </c>
      <c r="C239" s="16">
        <f t="shared" si="3"/>
        <v>6.9183149337247504E-3</v>
      </c>
      <c r="E239" s="23"/>
      <c r="F239" s="68"/>
      <c r="H239" s="68"/>
      <c r="J239" s="68"/>
      <c r="M239" s="59"/>
      <c r="P239" s="59"/>
      <c r="S239" s="59"/>
      <c r="V239" s="59"/>
      <c r="AA239" s="1"/>
    </row>
    <row r="240" spans="1:27" x14ac:dyDescent="0.2">
      <c r="A240" s="61">
        <v>33212</v>
      </c>
      <c r="B240" s="62">
        <v>329.92</v>
      </c>
      <c r="C240" s="16">
        <f t="shared" si="3"/>
        <v>1.0879775747368581E-2</v>
      </c>
      <c r="E240" s="23"/>
      <c r="F240" s="68"/>
      <c r="H240" s="68"/>
      <c r="J240" s="68"/>
      <c r="M240" s="59"/>
      <c r="P240" s="59"/>
      <c r="S240" s="59"/>
      <c r="V240" s="59"/>
      <c r="AA240" s="1"/>
    </row>
    <row r="241" spans="1:27" x14ac:dyDescent="0.2">
      <c r="A241" s="61">
        <v>33213</v>
      </c>
      <c r="B241" s="62">
        <v>329.07</v>
      </c>
      <c r="C241" s="16">
        <f t="shared" si="3"/>
        <v>-2.5797067372426655E-3</v>
      </c>
      <c r="E241" s="23"/>
      <c r="F241" s="68"/>
      <c r="H241" s="68"/>
      <c r="J241" s="68"/>
      <c r="M241" s="59"/>
      <c r="P241" s="59"/>
      <c r="S241" s="59"/>
      <c r="V241" s="59"/>
      <c r="AA241" s="1"/>
    </row>
    <row r="242" spans="1:27" x14ac:dyDescent="0.2">
      <c r="A242" s="61">
        <v>33214</v>
      </c>
      <c r="B242" s="62">
        <v>327.75</v>
      </c>
      <c r="C242" s="16">
        <f t="shared" si="3"/>
        <v>-4.0193714475432298E-3</v>
      </c>
      <c r="E242" s="23"/>
      <c r="F242" s="68"/>
      <c r="H242" s="68"/>
      <c r="J242" s="68"/>
      <c r="M242" s="59"/>
      <c r="P242" s="59"/>
      <c r="S242" s="59"/>
      <c r="V242" s="59"/>
      <c r="AA242" s="1"/>
    </row>
    <row r="243" spans="1:27" x14ac:dyDescent="0.2">
      <c r="A243" s="61">
        <v>33217</v>
      </c>
      <c r="B243" s="62">
        <v>328.89</v>
      </c>
      <c r="C243" s="16">
        <f t="shared" si="3"/>
        <v>3.4722257107490571E-3</v>
      </c>
      <c r="E243" s="23"/>
      <c r="F243" s="68"/>
      <c r="H243" s="68"/>
      <c r="J243" s="68"/>
      <c r="M243" s="59"/>
      <c r="P243" s="59"/>
      <c r="S243" s="59"/>
      <c r="V243" s="59"/>
      <c r="AA243" s="1"/>
    </row>
    <row r="244" spans="1:27" x14ac:dyDescent="0.2">
      <c r="A244" s="61">
        <v>33218</v>
      </c>
      <c r="B244" s="62">
        <v>326.44</v>
      </c>
      <c r="C244" s="16">
        <f t="shared" si="3"/>
        <v>-7.4771837535161471E-3</v>
      </c>
      <c r="E244" s="23"/>
      <c r="F244" s="68"/>
      <c r="H244" s="68"/>
      <c r="J244" s="68"/>
      <c r="M244" s="59"/>
      <c r="P244" s="59"/>
      <c r="S244" s="59"/>
      <c r="V244" s="59"/>
      <c r="AA244" s="1"/>
    </row>
    <row r="245" spans="1:27" x14ac:dyDescent="0.2">
      <c r="A245" s="61">
        <v>33219</v>
      </c>
      <c r="B245" s="62">
        <v>330.19</v>
      </c>
      <c r="C245" s="16">
        <f t="shared" si="3"/>
        <v>1.1422081750441435E-2</v>
      </c>
      <c r="E245" s="23"/>
      <c r="F245" s="68"/>
      <c r="H245" s="68"/>
      <c r="J245" s="68"/>
      <c r="M245" s="59"/>
      <c r="P245" s="59"/>
      <c r="S245" s="59"/>
      <c r="V245" s="59"/>
      <c r="AA245" s="1"/>
    </row>
    <row r="246" spans="1:27" x14ac:dyDescent="0.2">
      <c r="A246" s="61">
        <v>33220</v>
      </c>
      <c r="B246" s="62">
        <v>329.34</v>
      </c>
      <c r="C246" s="16">
        <f t="shared" si="3"/>
        <v>-2.5775945616308576E-3</v>
      </c>
      <c r="E246" s="23"/>
      <c r="F246" s="68"/>
      <c r="H246" s="68"/>
      <c r="J246" s="68"/>
      <c r="M246" s="59"/>
      <c r="P246" s="59"/>
      <c r="S246" s="59"/>
      <c r="V246" s="59"/>
      <c r="AA246" s="1"/>
    </row>
    <row r="247" spans="1:27" x14ac:dyDescent="0.2">
      <c r="A247" s="61">
        <v>33221</v>
      </c>
      <c r="B247" s="62">
        <v>326.82</v>
      </c>
      <c r="C247" s="16">
        <f t="shared" si="3"/>
        <v>-7.6810911662146689E-3</v>
      </c>
      <c r="E247" s="23"/>
      <c r="F247" s="68"/>
      <c r="H247" s="68"/>
      <c r="J247" s="68"/>
      <c r="M247" s="59"/>
      <c r="P247" s="59"/>
      <c r="S247" s="59"/>
      <c r="V247" s="59"/>
      <c r="AA247" s="1"/>
    </row>
    <row r="248" spans="1:27" x14ac:dyDescent="0.2">
      <c r="A248" s="61">
        <v>33224</v>
      </c>
      <c r="B248" s="62">
        <v>326.02</v>
      </c>
      <c r="C248" s="16">
        <f t="shared" si="3"/>
        <v>-2.4508314454943793E-3</v>
      </c>
      <c r="E248" s="23"/>
      <c r="F248" s="68"/>
      <c r="H248" s="68"/>
      <c r="J248" s="68"/>
      <c r="M248" s="59"/>
      <c r="P248" s="59"/>
      <c r="S248" s="59"/>
      <c r="V248" s="59"/>
      <c r="AA248" s="1"/>
    </row>
    <row r="249" spans="1:27" x14ac:dyDescent="0.2">
      <c r="A249" s="61">
        <v>33225</v>
      </c>
      <c r="B249" s="62">
        <v>330.05</v>
      </c>
      <c r="C249" s="16">
        <f t="shared" si="3"/>
        <v>1.2285428956636169E-2</v>
      </c>
      <c r="E249" s="23"/>
      <c r="F249" s="68"/>
      <c r="H249" s="68"/>
      <c r="J249" s="68"/>
      <c r="M249" s="59"/>
      <c r="P249" s="59"/>
      <c r="S249" s="59"/>
      <c r="V249" s="59"/>
      <c r="AA249" s="1"/>
    </row>
    <row r="250" spans="1:27" x14ac:dyDescent="0.2">
      <c r="A250" s="61">
        <v>33226</v>
      </c>
      <c r="B250" s="62">
        <v>330.2</v>
      </c>
      <c r="C250" s="16">
        <f t="shared" si="3"/>
        <v>4.5437335124785339E-4</v>
      </c>
      <c r="E250" s="23"/>
      <c r="F250" s="68"/>
      <c r="H250" s="68"/>
      <c r="J250" s="68"/>
      <c r="M250" s="59"/>
      <c r="P250" s="59"/>
      <c r="S250" s="59"/>
      <c r="V250" s="59"/>
      <c r="AA250" s="1"/>
    </row>
    <row r="251" spans="1:27" x14ac:dyDescent="0.2">
      <c r="A251" s="61">
        <v>33227</v>
      </c>
      <c r="B251" s="62">
        <v>330.12</v>
      </c>
      <c r="C251" s="16">
        <f t="shared" si="3"/>
        <v>-2.4230676154413244E-4</v>
      </c>
      <c r="E251" s="23"/>
      <c r="F251" s="68"/>
      <c r="H251" s="68"/>
      <c r="J251" s="68"/>
      <c r="M251" s="59"/>
      <c r="P251" s="59"/>
      <c r="S251" s="59"/>
      <c r="V251" s="59"/>
      <c r="AA251" s="1"/>
    </row>
    <row r="252" spans="1:27" x14ac:dyDescent="0.2">
      <c r="A252" s="61">
        <v>33228</v>
      </c>
      <c r="B252" s="62">
        <v>331.75</v>
      </c>
      <c r="C252" s="16">
        <f t="shared" si="3"/>
        <v>4.9254484878333074E-3</v>
      </c>
      <c r="E252" s="23"/>
      <c r="F252" s="68"/>
      <c r="H252" s="68"/>
      <c r="J252" s="68"/>
      <c r="M252" s="59"/>
      <c r="P252" s="59"/>
      <c r="S252" s="59"/>
      <c r="V252" s="59"/>
      <c r="AA252" s="1"/>
    </row>
    <row r="253" spans="1:27" x14ac:dyDescent="0.2">
      <c r="A253" s="61">
        <v>33231</v>
      </c>
      <c r="B253" s="62">
        <v>329.9</v>
      </c>
      <c r="C253" s="16">
        <f t="shared" si="3"/>
        <v>-5.5920949777811787E-3</v>
      </c>
      <c r="E253" s="23"/>
      <c r="F253" s="68"/>
      <c r="H253" s="68"/>
      <c r="J253" s="68"/>
      <c r="M253" s="59"/>
      <c r="P253" s="59"/>
      <c r="S253" s="59"/>
      <c r="V253" s="59"/>
      <c r="AA253" s="1"/>
    </row>
    <row r="254" spans="1:27" x14ac:dyDescent="0.2">
      <c r="A254" s="61">
        <v>33233</v>
      </c>
      <c r="B254" s="62">
        <v>330.85</v>
      </c>
      <c r="C254" s="16">
        <f t="shared" si="3"/>
        <v>2.8755222235328538E-3</v>
      </c>
      <c r="E254" s="23"/>
      <c r="F254" s="68"/>
      <c r="H254" s="68"/>
      <c r="J254" s="68"/>
      <c r="M254" s="59"/>
      <c r="P254" s="59"/>
      <c r="S254" s="59"/>
      <c r="V254" s="59"/>
      <c r="AA254" s="1"/>
    </row>
    <row r="255" spans="1:27" x14ac:dyDescent="0.2">
      <c r="A255" s="61">
        <v>33234</v>
      </c>
      <c r="B255" s="62">
        <v>328.29</v>
      </c>
      <c r="C255" s="16">
        <f t="shared" si="3"/>
        <v>-7.7677363596071435E-3</v>
      </c>
      <c r="E255" s="23"/>
      <c r="F255" s="68"/>
      <c r="H255" s="68"/>
      <c r="J255" s="68"/>
      <c r="M255" s="59"/>
      <c r="P255" s="59"/>
      <c r="S255" s="59"/>
      <c r="V255" s="59"/>
      <c r="AA255" s="1"/>
    </row>
    <row r="256" spans="1:27" x14ac:dyDescent="0.2">
      <c r="A256" s="61">
        <v>33235</v>
      </c>
      <c r="B256" s="62">
        <v>328.72</v>
      </c>
      <c r="C256" s="16">
        <f t="shared" si="3"/>
        <v>1.3089604766929489E-3</v>
      </c>
      <c r="E256" s="23"/>
      <c r="F256" s="68"/>
      <c r="H256" s="68"/>
      <c r="J256" s="68"/>
      <c r="M256" s="59"/>
      <c r="P256" s="59"/>
      <c r="S256" s="59"/>
      <c r="V256" s="59"/>
      <c r="AA256" s="1"/>
    </row>
    <row r="257" spans="1:27" x14ac:dyDescent="0.2">
      <c r="A257" s="61">
        <v>33238</v>
      </c>
      <c r="B257" s="62">
        <v>330.22</v>
      </c>
      <c r="C257" s="16">
        <f t="shared" si="3"/>
        <v>4.55277442853207E-3</v>
      </c>
      <c r="E257" s="23"/>
      <c r="F257" s="68"/>
      <c r="H257" s="68"/>
      <c r="J257" s="68"/>
      <c r="M257" s="59"/>
      <c r="P257" s="59"/>
      <c r="S257" s="59"/>
      <c r="V257" s="59"/>
      <c r="AA257" s="1"/>
    </row>
    <row r="258" spans="1:27" x14ac:dyDescent="0.2">
      <c r="A258" s="61">
        <v>33240</v>
      </c>
      <c r="B258" s="62">
        <v>326.45</v>
      </c>
      <c r="C258" s="16">
        <f t="shared" si="3"/>
        <v>-1.1482301371044123E-2</v>
      </c>
      <c r="E258" s="23"/>
      <c r="F258" s="68"/>
      <c r="H258" s="68"/>
      <c r="J258" s="68"/>
      <c r="M258" s="59"/>
      <c r="P258" s="59"/>
      <c r="S258" s="59"/>
      <c r="V258" s="59"/>
      <c r="AA258" s="1"/>
    </row>
    <row r="259" spans="1:27" x14ac:dyDescent="0.2">
      <c r="A259" s="61">
        <v>33241</v>
      </c>
      <c r="B259" s="62">
        <v>321.91000000000003</v>
      </c>
      <c r="C259" s="16">
        <f t="shared" si="3"/>
        <v>-1.4004794262097104E-2</v>
      </c>
      <c r="E259" s="23"/>
      <c r="F259" s="68"/>
      <c r="H259" s="68"/>
      <c r="J259" s="68"/>
      <c r="M259" s="59"/>
      <c r="P259" s="59"/>
      <c r="S259" s="59"/>
      <c r="V259" s="59"/>
      <c r="AA259" s="1"/>
    </row>
    <row r="260" spans="1:27" x14ac:dyDescent="0.2">
      <c r="A260" s="61">
        <v>33242</v>
      </c>
      <c r="B260" s="62">
        <v>321</v>
      </c>
      <c r="C260" s="16">
        <f t="shared" si="3"/>
        <v>-2.8308802405294957E-3</v>
      </c>
      <c r="E260" s="23"/>
      <c r="F260" s="68"/>
      <c r="H260" s="68"/>
      <c r="J260" s="68"/>
      <c r="M260" s="59"/>
      <c r="P260" s="59"/>
      <c r="S260" s="59"/>
      <c r="V260" s="59"/>
      <c r="AA260" s="1"/>
    </row>
    <row r="261" spans="1:27" x14ac:dyDescent="0.2">
      <c r="A261" s="61">
        <v>33245</v>
      </c>
      <c r="B261" s="62">
        <v>315.44</v>
      </c>
      <c r="C261" s="16">
        <f t="shared" si="3"/>
        <v>-1.7472633560644189E-2</v>
      </c>
      <c r="E261" s="23"/>
      <c r="F261" s="68"/>
      <c r="H261" s="68"/>
      <c r="J261" s="68"/>
      <c r="M261" s="59"/>
      <c r="P261" s="59"/>
      <c r="S261" s="59"/>
      <c r="V261" s="59"/>
      <c r="AA261" s="1"/>
    </row>
    <row r="262" spans="1:27" x14ac:dyDescent="0.2">
      <c r="A262" s="61">
        <v>33246</v>
      </c>
      <c r="B262" s="62">
        <v>314.89999999999998</v>
      </c>
      <c r="C262" s="16">
        <f t="shared" si="3"/>
        <v>-1.7133614623928363E-3</v>
      </c>
      <c r="E262" s="23"/>
      <c r="F262" s="68"/>
      <c r="H262" s="68"/>
      <c r="J262" s="68"/>
      <c r="M262" s="59"/>
      <c r="P262" s="59"/>
      <c r="S262" s="59"/>
      <c r="V262" s="59"/>
      <c r="AA262" s="1"/>
    </row>
    <row r="263" spans="1:27" x14ac:dyDescent="0.2">
      <c r="A263" s="61">
        <v>33247</v>
      </c>
      <c r="B263" s="62">
        <v>311.49</v>
      </c>
      <c r="C263" s="16">
        <f t="shared" ref="C263:C326" si="4">LN(B263/B262)</f>
        <v>-1.0887893123506562E-2</v>
      </c>
      <c r="E263" s="23"/>
      <c r="F263" s="68"/>
      <c r="H263" s="68"/>
      <c r="J263" s="68"/>
      <c r="M263" s="59"/>
      <c r="P263" s="59"/>
      <c r="S263" s="59"/>
      <c r="V263" s="59"/>
      <c r="AA263" s="1"/>
    </row>
    <row r="264" spans="1:27" x14ac:dyDescent="0.2">
      <c r="A264" s="61">
        <v>33248</v>
      </c>
      <c r="B264" s="62">
        <v>314.52999999999997</v>
      </c>
      <c r="C264" s="16">
        <f t="shared" si="4"/>
        <v>9.7122261148873991E-3</v>
      </c>
      <c r="E264" s="23"/>
      <c r="F264" s="68"/>
      <c r="H264" s="68"/>
      <c r="J264" s="68"/>
      <c r="M264" s="59"/>
      <c r="P264" s="59"/>
      <c r="S264" s="59"/>
      <c r="V264" s="59"/>
      <c r="AA264" s="1"/>
    </row>
    <row r="265" spans="1:27" x14ac:dyDescent="0.2">
      <c r="A265" s="61">
        <v>33249</v>
      </c>
      <c r="B265" s="62">
        <v>315.23</v>
      </c>
      <c r="C265" s="16">
        <f t="shared" si="4"/>
        <v>2.2230700212324838E-3</v>
      </c>
      <c r="E265" s="23"/>
      <c r="F265" s="68"/>
      <c r="H265" s="68"/>
      <c r="J265" s="68"/>
      <c r="M265" s="59"/>
      <c r="P265" s="59"/>
      <c r="S265" s="59"/>
      <c r="V265" s="59"/>
      <c r="AA265" s="1"/>
    </row>
    <row r="266" spans="1:27" x14ac:dyDescent="0.2">
      <c r="A266" s="61">
        <v>33252</v>
      </c>
      <c r="B266" s="62">
        <v>312.49</v>
      </c>
      <c r="C266" s="16">
        <f t="shared" si="4"/>
        <v>-8.7300624551468354E-3</v>
      </c>
      <c r="E266" s="23"/>
      <c r="F266" s="68"/>
      <c r="H266" s="68"/>
      <c r="J266" s="68"/>
      <c r="M266" s="59"/>
      <c r="P266" s="59"/>
      <c r="S266" s="59"/>
      <c r="V266" s="59"/>
      <c r="AA266" s="1"/>
    </row>
    <row r="267" spans="1:27" x14ac:dyDescent="0.2">
      <c r="A267" s="61">
        <v>33253</v>
      </c>
      <c r="B267" s="62">
        <v>313.73</v>
      </c>
      <c r="C267" s="16">
        <f t="shared" si="4"/>
        <v>3.9602747298278923E-3</v>
      </c>
      <c r="E267" s="23"/>
      <c r="F267" s="68"/>
      <c r="H267" s="68"/>
      <c r="J267" s="68"/>
      <c r="M267" s="59"/>
      <c r="P267" s="59"/>
      <c r="S267" s="59"/>
      <c r="V267" s="59"/>
      <c r="AA267" s="1"/>
    </row>
    <row r="268" spans="1:27" x14ac:dyDescent="0.2">
      <c r="A268" s="61">
        <v>33254</v>
      </c>
      <c r="B268" s="62">
        <v>316.17</v>
      </c>
      <c r="C268" s="16">
        <f t="shared" si="4"/>
        <v>7.7473002196819267E-3</v>
      </c>
      <c r="E268" s="23"/>
      <c r="F268" s="68"/>
      <c r="H268" s="68"/>
      <c r="J268" s="68"/>
      <c r="M268" s="59"/>
      <c r="P268" s="59"/>
      <c r="S268" s="59"/>
      <c r="V268" s="59"/>
      <c r="AA268" s="1"/>
    </row>
    <row r="269" spans="1:27" x14ac:dyDescent="0.2">
      <c r="A269" s="61">
        <v>33255</v>
      </c>
      <c r="B269" s="62">
        <v>327.97</v>
      </c>
      <c r="C269" s="16">
        <f t="shared" si="4"/>
        <v>3.6642097172521482E-2</v>
      </c>
      <c r="E269" s="23"/>
      <c r="F269" s="68"/>
      <c r="H269" s="68"/>
      <c r="J269" s="68"/>
      <c r="M269" s="59"/>
      <c r="P269" s="59"/>
      <c r="S269" s="59"/>
      <c r="V269" s="59"/>
      <c r="AA269" s="1"/>
    </row>
    <row r="270" spans="1:27" x14ac:dyDescent="0.2">
      <c r="A270" s="61">
        <v>33256</v>
      </c>
      <c r="B270" s="62">
        <v>332.23</v>
      </c>
      <c r="C270" s="16">
        <f t="shared" si="4"/>
        <v>1.2905359359231885E-2</v>
      </c>
      <c r="E270" s="23"/>
      <c r="F270" s="68"/>
      <c r="H270" s="68"/>
      <c r="J270" s="68"/>
      <c r="M270" s="59"/>
      <c r="P270" s="59"/>
      <c r="S270" s="59"/>
      <c r="V270" s="59"/>
      <c r="AA270" s="1"/>
    </row>
    <row r="271" spans="1:27" x14ac:dyDescent="0.2">
      <c r="A271" s="61">
        <v>33259</v>
      </c>
      <c r="B271" s="62">
        <v>331.06</v>
      </c>
      <c r="C271" s="16">
        <f t="shared" si="4"/>
        <v>-3.5278723136888922E-3</v>
      </c>
      <c r="E271" s="23"/>
      <c r="F271" s="68"/>
      <c r="H271" s="68"/>
      <c r="J271" s="68"/>
      <c r="M271" s="59"/>
      <c r="P271" s="59"/>
      <c r="S271" s="59"/>
      <c r="V271" s="59"/>
      <c r="AA271" s="1"/>
    </row>
    <row r="272" spans="1:27" x14ac:dyDescent="0.2">
      <c r="A272" s="61">
        <v>33260</v>
      </c>
      <c r="B272" s="62">
        <v>328.31</v>
      </c>
      <c r="C272" s="16">
        <f t="shared" si="4"/>
        <v>-8.3413438431950461E-3</v>
      </c>
      <c r="E272" s="23"/>
      <c r="F272" s="68"/>
      <c r="H272" s="68"/>
      <c r="J272" s="68"/>
      <c r="M272" s="59"/>
      <c r="P272" s="59"/>
      <c r="S272" s="59"/>
      <c r="V272" s="59"/>
      <c r="AA272" s="1"/>
    </row>
    <row r="273" spans="1:27" x14ac:dyDescent="0.2">
      <c r="A273" s="61">
        <v>33261</v>
      </c>
      <c r="B273" s="62">
        <v>330.21</v>
      </c>
      <c r="C273" s="16">
        <f t="shared" si="4"/>
        <v>5.7705317145856075E-3</v>
      </c>
      <c r="E273" s="23"/>
      <c r="F273" s="68"/>
      <c r="H273" s="68"/>
      <c r="J273" s="68"/>
      <c r="M273" s="59"/>
      <c r="P273" s="59"/>
      <c r="S273" s="59"/>
      <c r="V273" s="59"/>
      <c r="AA273" s="1"/>
    </row>
    <row r="274" spans="1:27" x14ac:dyDescent="0.2">
      <c r="A274" s="61">
        <v>33262</v>
      </c>
      <c r="B274" s="62">
        <v>334.78</v>
      </c>
      <c r="C274" s="16">
        <f t="shared" si="4"/>
        <v>1.3744783971063776E-2</v>
      </c>
      <c r="E274" s="23"/>
      <c r="F274" s="68"/>
      <c r="H274" s="68"/>
      <c r="J274" s="68"/>
      <c r="M274" s="59"/>
      <c r="P274" s="59"/>
      <c r="S274" s="59"/>
      <c r="V274" s="59"/>
      <c r="AA274" s="1"/>
    </row>
    <row r="275" spans="1:27" x14ac:dyDescent="0.2">
      <c r="A275" s="61">
        <v>33263</v>
      </c>
      <c r="B275" s="62">
        <v>336.07</v>
      </c>
      <c r="C275" s="16">
        <f t="shared" si="4"/>
        <v>3.8458719236885083E-3</v>
      </c>
      <c r="E275" s="23"/>
      <c r="F275" s="68"/>
      <c r="H275" s="68"/>
      <c r="J275" s="68"/>
      <c r="M275" s="59"/>
      <c r="P275" s="59"/>
      <c r="S275" s="59"/>
      <c r="V275" s="59"/>
      <c r="AA275" s="1"/>
    </row>
    <row r="276" spans="1:27" x14ac:dyDescent="0.2">
      <c r="A276" s="61">
        <v>33266</v>
      </c>
      <c r="B276" s="62">
        <v>336.03</v>
      </c>
      <c r="C276" s="16">
        <f t="shared" si="4"/>
        <v>-1.1902990640457064E-4</v>
      </c>
      <c r="E276" s="23"/>
      <c r="F276" s="68"/>
      <c r="H276" s="68"/>
      <c r="J276" s="68"/>
      <c r="M276" s="59"/>
      <c r="P276" s="59"/>
      <c r="S276" s="59"/>
      <c r="V276" s="59"/>
      <c r="AA276" s="1"/>
    </row>
    <row r="277" spans="1:27" x14ac:dyDescent="0.2">
      <c r="A277" s="61">
        <v>33267</v>
      </c>
      <c r="B277" s="62">
        <v>335.84</v>
      </c>
      <c r="C277" s="16">
        <f t="shared" si="4"/>
        <v>-5.6558561943492085E-4</v>
      </c>
      <c r="E277" s="23"/>
      <c r="F277" s="68"/>
      <c r="H277" s="68"/>
      <c r="J277" s="68"/>
      <c r="M277" s="59"/>
      <c r="P277" s="59"/>
      <c r="S277" s="59"/>
      <c r="V277" s="59"/>
      <c r="AA277" s="1"/>
    </row>
    <row r="278" spans="1:27" x14ac:dyDescent="0.2">
      <c r="A278" s="61">
        <v>33268</v>
      </c>
      <c r="B278" s="62">
        <v>340.91</v>
      </c>
      <c r="C278" s="16">
        <f t="shared" si="4"/>
        <v>1.4983656756874384E-2</v>
      </c>
      <c r="E278" s="23"/>
      <c r="F278" s="68"/>
      <c r="H278" s="68"/>
      <c r="J278" s="68"/>
      <c r="M278" s="59"/>
      <c r="P278" s="59"/>
      <c r="S278" s="59"/>
      <c r="V278" s="59"/>
      <c r="AA278" s="1"/>
    </row>
    <row r="279" spans="1:27" x14ac:dyDescent="0.2">
      <c r="A279" s="61">
        <v>33269</v>
      </c>
      <c r="B279" s="62">
        <v>343.93</v>
      </c>
      <c r="C279" s="16">
        <f t="shared" si="4"/>
        <v>8.8196354655402272E-3</v>
      </c>
      <c r="E279" s="23"/>
      <c r="F279" s="68"/>
      <c r="H279" s="68"/>
      <c r="J279" s="68"/>
      <c r="M279" s="59"/>
      <c r="P279" s="59"/>
      <c r="S279" s="59"/>
      <c r="V279" s="59"/>
      <c r="AA279" s="1"/>
    </row>
    <row r="280" spans="1:27" x14ac:dyDescent="0.2">
      <c r="A280" s="61">
        <v>33270</v>
      </c>
      <c r="B280" s="62">
        <v>343.05</v>
      </c>
      <c r="C280" s="16">
        <f t="shared" si="4"/>
        <v>-2.5619391578375621E-3</v>
      </c>
      <c r="E280" s="23"/>
      <c r="F280" s="68"/>
      <c r="H280" s="68"/>
      <c r="J280" s="68"/>
      <c r="M280" s="59"/>
      <c r="P280" s="59"/>
      <c r="S280" s="59"/>
      <c r="V280" s="59"/>
      <c r="AA280" s="1"/>
    </row>
    <row r="281" spans="1:27" x14ac:dyDescent="0.2">
      <c r="A281" s="61">
        <v>33273</v>
      </c>
      <c r="B281" s="62">
        <v>348.34</v>
      </c>
      <c r="C281" s="16">
        <f t="shared" si="4"/>
        <v>1.5302805166739058E-2</v>
      </c>
      <c r="E281" s="23"/>
      <c r="F281" s="68"/>
      <c r="H281" s="68"/>
      <c r="J281" s="68"/>
      <c r="M281" s="59"/>
      <c r="P281" s="59"/>
      <c r="S281" s="59"/>
      <c r="V281" s="59"/>
      <c r="AA281" s="1"/>
    </row>
    <row r="282" spans="1:27" x14ac:dyDescent="0.2">
      <c r="A282" s="61">
        <v>33274</v>
      </c>
      <c r="B282" s="62">
        <v>351.26</v>
      </c>
      <c r="C282" s="16">
        <f t="shared" si="4"/>
        <v>8.347675689950625E-3</v>
      </c>
      <c r="E282" s="23"/>
      <c r="F282" s="68"/>
      <c r="H282" s="68"/>
      <c r="J282" s="68"/>
      <c r="M282" s="59"/>
      <c r="P282" s="59"/>
      <c r="S282" s="59"/>
      <c r="V282" s="59"/>
      <c r="AA282" s="1"/>
    </row>
    <row r="283" spans="1:27" x14ac:dyDescent="0.2">
      <c r="A283" s="61">
        <v>33275</v>
      </c>
      <c r="B283" s="62">
        <v>358.07</v>
      </c>
      <c r="C283" s="16">
        <f t="shared" si="4"/>
        <v>1.9201808019726711E-2</v>
      </c>
      <c r="E283" s="23"/>
      <c r="F283" s="68"/>
      <c r="H283" s="68"/>
      <c r="J283" s="68"/>
      <c r="M283" s="59"/>
      <c r="P283" s="59"/>
      <c r="S283" s="59"/>
      <c r="V283" s="59"/>
      <c r="AA283" s="1"/>
    </row>
    <row r="284" spans="1:27" x14ac:dyDescent="0.2">
      <c r="A284" s="61">
        <v>33276</v>
      </c>
      <c r="B284" s="62">
        <v>356.52</v>
      </c>
      <c r="C284" s="16">
        <f t="shared" si="4"/>
        <v>-4.3381587507997504E-3</v>
      </c>
      <c r="E284" s="23"/>
      <c r="F284" s="68"/>
      <c r="H284" s="68"/>
      <c r="J284" s="68"/>
      <c r="M284" s="59"/>
      <c r="P284" s="59"/>
      <c r="S284" s="59"/>
      <c r="V284" s="59"/>
      <c r="AA284" s="1"/>
    </row>
    <row r="285" spans="1:27" x14ac:dyDescent="0.2">
      <c r="A285" s="61">
        <v>33277</v>
      </c>
      <c r="B285" s="62">
        <v>359.35</v>
      </c>
      <c r="C285" s="16">
        <f t="shared" si="4"/>
        <v>7.9065046519351846E-3</v>
      </c>
      <c r="E285" s="23"/>
      <c r="F285" s="68"/>
      <c r="H285" s="68"/>
      <c r="J285" s="68"/>
      <c r="M285" s="59"/>
      <c r="P285" s="59"/>
      <c r="S285" s="59"/>
      <c r="V285" s="59"/>
      <c r="AA285" s="1"/>
    </row>
    <row r="286" spans="1:27" x14ac:dyDescent="0.2">
      <c r="A286" s="61">
        <v>33280</v>
      </c>
      <c r="B286" s="62">
        <v>368.58</v>
      </c>
      <c r="C286" s="16">
        <f t="shared" si="4"/>
        <v>2.5360940489439331E-2</v>
      </c>
      <c r="E286" s="23"/>
      <c r="F286" s="68"/>
      <c r="H286" s="68"/>
      <c r="J286" s="68"/>
      <c r="M286" s="59"/>
      <c r="P286" s="59"/>
      <c r="S286" s="59"/>
      <c r="V286" s="59"/>
      <c r="AA286" s="1"/>
    </row>
    <row r="287" spans="1:27" x14ac:dyDescent="0.2">
      <c r="A287" s="61">
        <v>33281</v>
      </c>
      <c r="B287" s="62">
        <v>365.5</v>
      </c>
      <c r="C287" s="16">
        <f t="shared" si="4"/>
        <v>-8.3915052140578119E-3</v>
      </c>
      <c r="E287" s="23"/>
      <c r="F287" s="68"/>
      <c r="H287" s="68"/>
      <c r="J287" s="68"/>
      <c r="M287" s="59"/>
      <c r="P287" s="59"/>
      <c r="S287" s="59"/>
      <c r="V287" s="59"/>
      <c r="AA287" s="1"/>
    </row>
    <row r="288" spans="1:27" x14ac:dyDescent="0.2">
      <c r="A288" s="61">
        <v>33282</v>
      </c>
      <c r="B288" s="62">
        <v>369.02</v>
      </c>
      <c r="C288" s="16">
        <f t="shared" si="4"/>
        <v>9.5845639239030209E-3</v>
      </c>
      <c r="E288" s="23"/>
      <c r="F288" s="68"/>
      <c r="H288" s="68"/>
      <c r="J288" s="68"/>
      <c r="M288" s="59"/>
      <c r="P288" s="59"/>
      <c r="S288" s="59"/>
      <c r="V288" s="59"/>
      <c r="AA288" s="1"/>
    </row>
    <row r="289" spans="1:27" x14ac:dyDescent="0.2">
      <c r="A289" s="61">
        <v>33283</v>
      </c>
      <c r="B289" s="62">
        <v>364.22</v>
      </c>
      <c r="C289" s="16">
        <f t="shared" si="4"/>
        <v>-1.3092762446062563E-2</v>
      </c>
      <c r="E289" s="23"/>
      <c r="F289" s="68"/>
      <c r="H289" s="68"/>
      <c r="J289" s="68"/>
      <c r="M289" s="59"/>
      <c r="P289" s="59"/>
      <c r="S289" s="59"/>
      <c r="V289" s="59"/>
      <c r="AA289" s="1"/>
    </row>
    <row r="290" spans="1:27" x14ac:dyDescent="0.2">
      <c r="A290" s="61">
        <v>33284</v>
      </c>
      <c r="B290" s="62">
        <v>369.06</v>
      </c>
      <c r="C290" s="16">
        <f t="shared" si="4"/>
        <v>1.3201151780658253E-2</v>
      </c>
      <c r="E290" s="23"/>
      <c r="F290" s="68"/>
      <c r="H290" s="68"/>
      <c r="J290" s="68"/>
      <c r="M290" s="59"/>
      <c r="P290" s="59"/>
      <c r="S290" s="59"/>
      <c r="V290" s="59"/>
      <c r="AA290" s="1"/>
    </row>
    <row r="291" spans="1:27" x14ac:dyDescent="0.2">
      <c r="A291" s="61">
        <v>33288</v>
      </c>
      <c r="B291" s="62">
        <v>369.39</v>
      </c>
      <c r="C291" s="16">
        <f t="shared" si="4"/>
        <v>8.9376402455781272E-4</v>
      </c>
      <c r="E291" s="23"/>
      <c r="F291" s="68"/>
      <c r="H291" s="68"/>
      <c r="J291" s="68"/>
      <c r="M291" s="59"/>
      <c r="P291" s="59"/>
      <c r="S291" s="59"/>
      <c r="V291" s="59"/>
      <c r="AA291" s="1"/>
    </row>
    <row r="292" spans="1:27" x14ac:dyDescent="0.2">
      <c r="A292" s="61">
        <v>33289</v>
      </c>
      <c r="B292" s="62">
        <v>365.14</v>
      </c>
      <c r="C292" s="16">
        <f t="shared" si="4"/>
        <v>-1.1572154787525638E-2</v>
      </c>
      <c r="E292" s="23"/>
      <c r="F292" s="68"/>
      <c r="H292" s="68"/>
      <c r="J292" s="68"/>
      <c r="M292" s="59"/>
      <c r="P292" s="59"/>
      <c r="S292" s="59"/>
      <c r="V292" s="59"/>
      <c r="AA292" s="1"/>
    </row>
    <row r="293" spans="1:27" x14ac:dyDescent="0.2">
      <c r="A293" s="61">
        <v>33290</v>
      </c>
      <c r="B293" s="62">
        <v>364.97</v>
      </c>
      <c r="C293" s="16">
        <f t="shared" si="4"/>
        <v>-4.6568326162398088E-4</v>
      </c>
      <c r="E293" s="23"/>
      <c r="F293" s="68"/>
      <c r="H293" s="68"/>
      <c r="J293" s="68"/>
      <c r="M293" s="59"/>
      <c r="P293" s="59"/>
      <c r="S293" s="59"/>
      <c r="V293" s="59"/>
      <c r="AA293" s="1"/>
    </row>
    <row r="294" spans="1:27" x14ac:dyDescent="0.2">
      <c r="A294" s="61">
        <v>33291</v>
      </c>
      <c r="B294" s="62">
        <v>365.65</v>
      </c>
      <c r="C294" s="16">
        <f t="shared" si="4"/>
        <v>1.8614332932199457E-3</v>
      </c>
      <c r="E294" s="23"/>
      <c r="F294" s="68"/>
      <c r="H294" s="68"/>
      <c r="J294" s="68"/>
      <c r="M294" s="59"/>
      <c r="P294" s="59"/>
      <c r="S294" s="59"/>
      <c r="V294" s="59"/>
      <c r="AA294" s="1"/>
    </row>
    <row r="295" spans="1:27" x14ac:dyDescent="0.2">
      <c r="A295" s="61">
        <v>33294</v>
      </c>
      <c r="B295" s="62">
        <v>367.26</v>
      </c>
      <c r="C295" s="16">
        <f t="shared" si="4"/>
        <v>4.3934523740732983E-3</v>
      </c>
      <c r="E295" s="23"/>
      <c r="F295" s="68"/>
      <c r="H295" s="68"/>
      <c r="J295" s="68"/>
      <c r="M295" s="59"/>
      <c r="P295" s="59"/>
      <c r="S295" s="59"/>
      <c r="V295" s="59"/>
      <c r="AA295" s="1"/>
    </row>
    <row r="296" spans="1:27" x14ac:dyDescent="0.2">
      <c r="A296" s="61">
        <v>33295</v>
      </c>
      <c r="B296" s="62">
        <v>362.81</v>
      </c>
      <c r="C296" s="16">
        <f t="shared" si="4"/>
        <v>-1.2190762834104934E-2</v>
      </c>
      <c r="E296" s="23"/>
      <c r="F296" s="68"/>
      <c r="H296" s="68"/>
      <c r="J296" s="68"/>
      <c r="M296" s="59"/>
      <c r="P296" s="59"/>
      <c r="S296" s="59"/>
      <c r="V296" s="59"/>
      <c r="AA296" s="1"/>
    </row>
    <row r="297" spans="1:27" x14ac:dyDescent="0.2">
      <c r="A297" s="61">
        <v>33296</v>
      </c>
      <c r="B297" s="62">
        <v>367.74</v>
      </c>
      <c r="C297" s="16">
        <f t="shared" si="4"/>
        <v>1.3496885468766812E-2</v>
      </c>
      <c r="E297" s="23"/>
      <c r="F297" s="68"/>
      <c r="H297" s="68"/>
      <c r="J297" s="68"/>
      <c r="M297" s="59"/>
      <c r="P297" s="59"/>
      <c r="S297" s="59"/>
      <c r="V297" s="59"/>
      <c r="AA297" s="1"/>
    </row>
    <row r="298" spans="1:27" x14ac:dyDescent="0.2">
      <c r="A298" s="61">
        <v>33297</v>
      </c>
      <c r="B298" s="62">
        <v>367.07</v>
      </c>
      <c r="C298" s="16">
        <f t="shared" si="4"/>
        <v>-1.8236011640422078E-3</v>
      </c>
      <c r="E298" s="23"/>
      <c r="F298" s="68"/>
      <c r="H298" s="68"/>
      <c r="J298" s="68"/>
      <c r="M298" s="59"/>
      <c r="P298" s="59"/>
      <c r="S298" s="59"/>
      <c r="V298" s="59"/>
      <c r="AA298" s="1"/>
    </row>
    <row r="299" spans="1:27" x14ac:dyDescent="0.2">
      <c r="A299" s="61">
        <v>33298</v>
      </c>
      <c r="B299" s="62">
        <v>370.47</v>
      </c>
      <c r="C299" s="16">
        <f t="shared" si="4"/>
        <v>9.2199042361875237E-3</v>
      </c>
      <c r="E299" s="23"/>
      <c r="F299" s="68"/>
      <c r="H299" s="68"/>
      <c r="J299" s="68"/>
      <c r="M299" s="59"/>
      <c r="P299" s="59"/>
      <c r="S299" s="59"/>
      <c r="V299" s="59"/>
      <c r="AA299" s="1"/>
    </row>
    <row r="300" spans="1:27" x14ac:dyDescent="0.2">
      <c r="A300" s="61">
        <v>33301</v>
      </c>
      <c r="B300" s="62">
        <v>369.33</v>
      </c>
      <c r="C300" s="16">
        <f t="shared" si="4"/>
        <v>-3.0819164702075509E-3</v>
      </c>
      <c r="E300" s="23"/>
      <c r="F300" s="68"/>
      <c r="H300" s="68"/>
      <c r="J300" s="68"/>
      <c r="M300" s="59"/>
      <c r="P300" s="59"/>
      <c r="S300" s="59"/>
      <c r="V300" s="59"/>
      <c r="AA300" s="1"/>
    </row>
    <row r="301" spans="1:27" x14ac:dyDescent="0.2">
      <c r="A301" s="61">
        <v>33302</v>
      </c>
      <c r="B301" s="62">
        <v>376.72</v>
      </c>
      <c r="C301" s="16">
        <f t="shared" si="4"/>
        <v>1.9811652607665872E-2</v>
      </c>
      <c r="E301" s="23"/>
      <c r="F301" s="68"/>
      <c r="H301" s="68"/>
      <c r="J301" s="68"/>
      <c r="M301" s="59"/>
      <c r="P301" s="59"/>
      <c r="S301" s="59"/>
      <c r="V301" s="59"/>
      <c r="AA301" s="1"/>
    </row>
    <row r="302" spans="1:27" x14ac:dyDescent="0.2">
      <c r="A302" s="61">
        <v>33303</v>
      </c>
      <c r="B302" s="62">
        <v>376.17</v>
      </c>
      <c r="C302" s="16">
        <f t="shared" si="4"/>
        <v>-1.4610370647430123E-3</v>
      </c>
      <c r="E302" s="23"/>
      <c r="F302" s="68"/>
      <c r="H302" s="68"/>
      <c r="J302" s="68"/>
      <c r="M302" s="59"/>
      <c r="P302" s="59"/>
      <c r="S302" s="59"/>
      <c r="V302" s="59"/>
      <c r="AA302" s="1"/>
    </row>
    <row r="303" spans="1:27" x14ac:dyDescent="0.2">
      <c r="A303" s="61">
        <v>33304</v>
      </c>
      <c r="B303" s="62">
        <v>375.91</v>
      </c>
      <c r="C303" s="16">
        <f t="shared" si="4"/>
        <v>-6.91415834373612E-4</v>
      </c>
      <c r="E303" s="23"/>
      <c r="F303" s="68"/>
      <c r="H303" s="68"/>
      <c r="J303" s="68"/>
      <c r="M303" s="59"/>
      <c r="P303" s="59"/>
      <c r="S303" s="59"/>
      <c r="V303" s="59"/>
      <c r="AA303" s="1"/>
    </row>
    <row r="304" spans="1:27" x14ac:dyDescent="0.2">
      <c r="A304" s="61">
        <v>33305</v>
      </c>
      <c r="B304" s="62">
        <v>374.95</v>
      </c>
      <c r="C304" s="16">
        <f t="shared" si="4"/>
        <v>-2.5570692887841701E-3</v>
      </c>
      <c r="E304" s="23"/>
      <c r="F304" s="68"/>
      <c r="H304" s="68"/>
      <c r="J304" s="68"/>
      <c r="M304" s="59"/>
      <c r="P304" s="59"/>
      <c r="S304" s="59"/>
      <c r="V304" s="59"/>
      <c r="AA304" s="1"/>
    </row>
    <row r="305" spans="1:27" x14ac:dyDescent="0.2">
      <c r="A305" s="61">
        <v>33308</v>
      </c>
      <c r="B305" s="62">
        <v>372.96</v>
      </c>
      <c r="C305" s="16">
        <f t="shared" si="4"/>
        <v>-5.3215084599514207E-3</v>
      </c>
      <c r="E305" s="23"/>
      <c r="F305" s="68"/>
      <c r="H305" s="68"/>
      <c r="J305" s="68"/>
      <c r="M305" s="59"/>
      <c r="P305" s="59"/>
      <c r="S305" s="59"/>
      <c r="V305" s="59"/>
      <c r="AA305" s="1"/>
    </row>
    <row r="306" spans="1:27" x14ac:dyDescent="0.2">
      <c r="A306" s="61">
        <v>33309</v>
      </c>
      <c r="B306" s="62">
        <v>370.03</v>
      </c>
      <c r="C306" s="16">
        <f t="shared" si="4"/>
        <v>-7.8870918549890107E-3</v>
      </c>
      <c r="E306" s="23"/>
      <c r="F306" s="68"/>
      <c r="H306" s="68"/>
      <c r="J306" s="68"/>
      <c r="M306" s="59"/>
      <c r="P306" s="59"/>
      <c r="S306" s="59"/>
      <c r="V306" s="59"/>
      <c r="AA306" s="1"/>
    </row>
    <row r="307" spans="1:27" x14ac:dyDescent="0.2">
      <c r="A307" s="61">
        <v>33310</v>
      </c>
      <c r="B307" s="62">
        <v>374.57</v>
      </c>
      <c r="C307" s="16">
        <f t="shared" si="4"/>
        <v>1.2194617946068555E-2</v>
      </c>
      <c r="E307" s="23"/>
      <c r="F307" s="68"/>
      <c r="H307" s="68"/>
      <c r="J307" s="68"/>
      <c r="M307" s="59"/>
      <c r="P307" s="59"/>
      <c r="S307" s="59"/>
      <c r="V307" s="59"/>
      <c r="AA307" s="1"/>
    </row>
    <row r="308" spans="1:27" x14ac:dyDescent="0.2">
      <c r="A308" s="61">
        <v>33311</v>
      </c>
      <c r="B308" s="62">
        <v>373.5</v>
      </c>
      <c r="C308" s="16">
        <f t="shared" si="4"/>
        <v>-2.860696805654578E-3</v>
      </c>
      <c r="E308" s="23"/>
      <c r="F308" s="68"/>
      <c r="H308" s="68"/>
      <c r="J308" s="68"/>
      <c r="M308" s="59"/>
      <c r="P308" s="59"/>
      <c r="S308" s="59"/>
      <c r="V308" s="59"/>
      <c r="AA308" s="1"/>
    </row>
    <row r="309" spans="1:27" x14ac:dyDescent="0.2">
      <c r="A309" s="61">
        <v>33312</v>
      </c>
      <c r="B309" s="62">
        <v>373.59</v>
      </c>
      <c r="C309" s="16">
        <f t="shared" si="4"/>
        <v>2.4093482829480519E-4</v>
      </c>
      <c r="E309" s="23"/>
      <c r="F309" s="68"/>
      <c r="H309" s="68"/>
      <c r="J309" s="68"/>
      <c r="M309" s="59"/>
      <c r="P309" s="59"/>
      <c r="S309" s="59"/>
      <c r="V309" s="59"/>
      <c r="AA309" s="1"/>
    </row>
    <row r="310" spans="1:27" x14ac:dyDescent="0.2">
      <c r="A310" s="61">
        <v>33315</v>
      </c>
      <c r="B310" s="62">
        <v>372.11</v>
      </c>
      <c r="C310" s="16">
        <f t="shared" si="4"/>
        <v>-3.9694299135994921E-3</v>
      </c>
      <c r="E310" s="23"/>
      <c r="F310" s="68"/>
      <c r="H310" s="68"/>
      <c r="J310" s="68"/>
      <c r="M310" s="59"/>
      <c r="P310" s="59"/>
      <c r="S310" s="59"/>
      <c r="V310" s="59"/>
      <c r="AA310" s="1"/>
    </row>
    <row r="311" spans="1:27" x14ac:dyDescent="0.2">
      <c r="A311" s="61">
        <v>33316</v>
      </c>
      <c r="B311" s="62">
        <v>366.59</v>
      </c>
      <c r="C311" s="16">
        <f t="shared" si="4"/>
        <v>-1.4945452140857657E-2</v>
      </c>
      <c r="E311" s="23"/>
      <c r="F311" s="68"/>
      <c r="H311" s="68"/>
      <c r="J311" s="68"/>
      <c r="M311" s="59"/>
      <c r="P311" s="59"/>
      <c r="S311" s="59"/>
      <c r="V311" s="59"/>
      <c r="AA311" s="1"/>
    </row>
    <row r="312" spans="1:27" x14ac:dyDescent="0.2">
      <c r="A312" s="61">
        <v>33317</v>
      </c>
      <c r="B312" s="62">
        <v>367.92</v>
      </c>
      <c r="C312" s="16">
        <f t="shared" si="4"/>
        <v>3.6214658849589684E-3</v>
      </c>
      <c r="E312" s="23"/>
      <c r="F312" s="68"/>
      <c r="H312" s="68"/>
      <c r="J312" s="68"/>
      <c r="M312" s="59"/>
      <c r="P312" s="59"/>
      <c r="S312" s="59"/>
      <c r="V312" s="59"/>
      <c r="AA312" s="1"/>
    </row>
    <row r="313" spans="1:27" x14ac:dyDescent="0.2">
      <c r="A313" s="61">
        <v>33318</v>
      </c>
      <c r="B313" s="62">
        <v>366.58</v>
      </c>
      <c r="C313" s="16">
        <f t="shared" si="4"/>
        <v>-3.6487446879666431E-3</v>
      </c>
      <c r="E313" s="23"/>
      <c r="F313" s="68"/>
      <c r="H313" s="68"/>
      <c r="J313" s="68"/>
      <c r="M313" s="59"/>
      <c r="P313" s="59"/>
      <c r="S313" s="59"/>
      <c r="V313" s="59"/>
      <c r="AA313" s="1"/>
    </row>
    <row r="314" spans="1:27" x14ac:dyDescent="0.2">
      <c r="A314" s="61">
        <v>33319</v>
      </c>
      <c r="B314" s="62">
        <v>367.48</v>
      </c>
      <c r="C314" s="16">
        <f t="shared" si="4"/>
        <v>2.4521168595639216E-3</v>
      </c>
      <c r="E314" s="23"/>
      <c r="F314" s="68"/>
      <c r="H314" s="68"/>
      <c r="J314" s="68"/>
      <c r="M314" s="59"/>
      <c r="P314" s="59"/>
      <c r="S314" s="59"/>
      <c r="V314" s="59"/>
      <c r="AA314" s="1"/>
    </row>
    <row r="315" spans="1:27" x14ac:dyDescent="0.2">
      <c r="A315" s="61">
        <v>33322</v>
      </c>
      <c r="B315" s="62">
        <v>369.83</v>
      </c>
      <c r="C315" s="16">
        <f t="shared" si="4"/>
        <v>6.3745451917051853E-3</v>
      </c>
      <c r="E315" s="23"/>
      <c r="F315" s="68"/>
      <c r="H315" s="68"/>
      <c r="J315" s="68"/>
      <c r="M315" s="59"/>
      <c r="P315" s="59"/>
      <c r="S315" s="59"/>
      <c r="V315" s="59"/>
      <c r="AA315" s="1"/>
    </row>
    <row r="316" spans="1:27" x14ac:dyDescent="0.2">
      <c r="A316" s="61">
        <v>33323</v>
      </c>
      <c r="B316" s="62">
        <v>376.3</v>
      </c>
      <c r="C316" s="16">
        <f t="shared" si="4"/>
        <v>1.7343257004420746E-2</v>
      </c>
      <c r="E316" s="23"/>
      <c r="F316" s="68"/>
      <c r="H316" s="68"/>
      <c r="J316" s="68"/>
      <c r="M316" s="59"/>
      <c r="P316" s="59"/>
      <c r="S316" s="59"/>
      <c r="V316" s="59"/>
      <c r="AA316" s="1"/>
    </row>
    <row r="317" spans="1:27" x14ac:dyDescent="0.2">
      <c r="A317" s="61">
        <v>33324</v>
      </c>
      <c r="B317" s="62">
        <v>375.35</v>
      </c>
      <c r="C317" s="16">
        <f t="shared" si="4"/>
        <v>-2.5277735803801273E-3</v>
      </c>
      <c r="E317" s="23"/>
      <c r="F317" s="68"/>
      <c r="H317" s="68"/>
      <c r="J317" s="68"/>
      <c r="M317" s="59"/>
      <c r="P317" s="59"/>
      <c r="S317" s="59"/>
      <c r="V317" s="59"/>
      <c r="AA317" s="1"/>
    </row>
    <row r="318" spans="1:27" x14ac:dyDescent="0.2">
      <c r="A318" s="61">
        <v>33325</v>
      </c>
      <c r="B318" s="62">
        <v>375.22</v>
      </c>
      <c r="C318" s="16">
        <f t="shared" si="4"/>
        <v>-3.4640340354649452E-4</v>
      </c>
      <c r="E318" s="23"/>
      <c r="F318" s="68"/>
      <c r="H318" s="68"/>
      <c r="J318" s="68"/>
      <c r="M318" s="59"/>
      <c r="P318" s="59"/>
      <c r="S318" s="59"/>
      <c r="V318" s="59"/>
      <c r="AA318" s="1"/>
    </row>
    <row r="319" spans="1:27" x14ac:dyDescent="0.2">
      <c r="A319" s="61">
        <v>33329</v>
      </c>
      <c r="B319" s="62">
        <v>371.3</v>
      </c>
      <c r="C319" s="16">
        <f t="shared" si="4"/>
        <v>-1.0502159432430477E-2</v>
      </c>
      <c r="E319" s="23"/>
      <c r="F319" s="68"/>
      <c r="H319" s="68"/>
      <c r="J319" s="68"/>
      <c r="M319" s="59"/>
      <c r="P319" s="59"/>
      <c r="S319" s="59"/>
      <c r="V319" s="59"/>
      <c r="AA319" s="1"/>
    </row>
    <row r="320" spans="1:27" x14ac:dyDescent="0.2">
      <c r="A320" s="61">
        <v>33330</v>
      </c>
      <c r="B320" s="62">
        <v>379.5</v>
      </c>
      <c r="C320" s="16">
        <f t="shared" si="4"/>
        <v>2.1844235652650271E-2</v>
      </c>
      <c r="E320" s="23"/>
      <c r="F320" s="68"/>
      <c r="H320" s="68"/>
      <c r="J320" s="68"/>
      <c r="M320" s="59"/>
      <c r="P320" s="59"/>
      <c r="S320" s="59"/>
      <c r="V320" s="59"/>
      <c r="AA320" s="1"/>
    </row>
    <row r="321" spans="1:27" x14ac:dyDescent="0.2">
      <c r="A321" s="61">
        <v>33331</v>
      </c>
      <c r="B321" s="62">
        <v>378.94</v>
      </c>
      <c r="C321" s="16">
        <f t="shared" si="4"/>
        <v>-1.476715631468546E-3</v>
      </c>
      <c r="E321" s="23"/>
      <c r="F321" s="68"/>
      <c r="H321" s="68"/>
      <c r="J321" s="68"/>
      <c r="M321" s="59"/>
      <c r="P321" s="59"/>
      <c r="S321" s="59"/>
      <c r="V321" s="59"/>
      <c r="AA321" s="1"/>
    </row>
    <row r="322" spans="1:27" x14ac:dyDescent="0.2">
      <c r="A322" s="61">
        <v>33332</v>
      </c>
      <c r="B322" s="62">
        <v>379.77</v>
      </c>
      <c r="C322" s="16">
        <f t="shared" si="4"/>
        <v>2.1879251126303485E-3</v>
      </c>
      <c r="E322" s="23"/>
      <c r="F322" s="68"/>
      <c r="H322" s="68"/>
      <c r="J322" s="68"/>
      <c r="M322" s="59"/>
      <c r="P322" s="59"/>
      <c r="S322" s="59"/>
      <c r="V322" s="59"/>
      <c r="AA322" s="1"/>
    </row>
    <row r="323" spans="1:27" x14ac:dyDescent="0.2">
      <c r="A323" s="61">
        <v>33333</v>
      </c>
      <c r="B323" s="62">
        <v>375.36</v>
      </c>
      <c r="C323" s="16">
        <f t="shared" si="4"/>
        <v>-1.1680240851735883E-2</v>
      </c>
      <c r="E323" s="23"/>
      <c r="F323" s="68"/>
      <c r="H323" s="68"/>
      <c r="J323" s="68"/>
      <c r="M323" s="59"/>
      <c r="P323" s="59"/>
      <c r="S323" s="59"/>
      <c r="V323" s="59"/>
      <c r="AA323" s="1"/>
    </row>
    <row r="324" spans="1:27" x14ac:dyDescent="0.2">
      <c r="A324" s="61">
        <v>33336</v>
      </c>
      <c r="B324" s="62">
        <v>378.66</v>
      </c>
      <c r="C324" s="16">
        <f t="shared" si="4"/>
        <v>8.7531393590925943E-3</v>
      </c>
      <c r="E324" s="23"/>
      <c r="F324" s="68"/>
      <c r="H324" s="68"/>
      <c r="J324" s="68"/>
      <c r="M324" s="59"/>
      <c r="P324" s="59"/>
      <c r="S324" s="59"/>
      <c r="V324" s="59"/>
      <c r="AA324" s="1"/>
    </row>
    <row r="325" spans="1:27" x14ac:dyDescent="0.2">
      <c r="A325" s="61">
        <v>33337</v>
      </c>
      <c r="B325" s="62">
        <v>373.56</v>
      </c>
      <c r="C325" s="16">
        <f t="shared" si="4"/>
        <v>-1.356007058268616E-2</v>
      </c>
      <c r="E325" s="23"/>
      <c r="F325" s="68"/>
      <c r="H325" s="68"/>
      <c r="J325" s="68"/>
      <c r="M325" s="59"/>
      <c r="P325" s="59"/>
      <c r="S325" s="59"/>
      <c r="V325" s="59"/>
      <c r="AA325" s="1"/>
    </row>
    <row r="326" spans="1:27" x14ac:dyDescent="0.2">
      <c r="A326" s="61">
        <v>33338</v>
      </c>
      <c r="B326" s="62">
        <v>373.15</v>
      </c>
      <c r="C326" s="16">
        <f t="shared" si="4"/>
        <v>-1.0981506641207324E-3</v>
      </c>
      <c r="E326" s="23"/>
      <c r="F326" s="68"/>
      <c r="H326" s="68"/>
      <c r="J326" s="68"/>
      <c r="M326" s="59"/>
      <c r="P326" s="59"/>
      <c r="S326" s="59"/>
      <c r="V326" s="59"/>
      <c r="AA326" s="1"/>
    </row>
    <row r="327" spans="1:27" x14ac:dyDescent="0.2">
      <c r="A327" s="61">
        <v>33339</v>
      </c>
      <c r="B327" s="62">
        <v>377.63</v>
      </c>
      <c r="C327" s="16">
        <f t="shared" ref="C327:C390" si="5">LN(B327/B326)</f>
        <v>1.193439669057493E-2</v>
      </c>
      <c r="E327" s="23"/>
      <c r="F327" s="68"/>
      <c r="H327" s="68"/>
      <c r="J327" s="68"/>
      <c r="M327" s="59"/>
      <c r="P327" s="59"/>
      <c r="S327" s="59"/>
      <c r="V327" s="59"/>
      <c r="AA327" s="1"/>
    </row>
    <row r="328" spans="1:27" x14ac:dyDescent="0.2">
      <c r="A328" s="61">
        <v>33340</v>
      </c>
      <c r="B328" s="62">
        <v>380.4</v>
      </c>
      <c r="C328" s="16">
        <f t="shared" si="5"/>
        <v>7.3084504032638635E-3</v>
      </c>
      <c r="E328" s="23"/>
      <c r="F328" s="68"/>
      <c r="H328" s="68"/>
      <c r="J328" s="68"/>
      <c r="M328" s="59"/>
      <c r="P328" s="59"/>
      <c r="S328" s="59"/>
      <c r="V328" s="59"/>
      <c r="AA328" s="1"/>
    </row>
    <row r="329" spans="1:27" x14ac:dyDescent="0.2">
      <c r="A329" s="61">
        <v>33343</v>
      </c>
      <c r="B329" s="62">
        <v>381.19</v>
      </c>
      <c r="C329" s="16">
        <f t="shared" si="5"/>
        <v>2.0746078161387148E-3</v>
      </c>
      <c r="E329" s="23"/>
      <c r="F329" s="68"/>
      <c r="H329" s="68"/>
      <c r="J329" s="68"/>
      <c r="M329" s="59"/>
      <c r="P329" s="59"/>
      <c r="S329" s="59"/>
      <c r="V329" s="59"/>
      <c r="AA329" s="1"/>
    </row>
    <row r="330" spans="1:27" x14ac:dyDescent="0.2">
      <c r="A330" s="61">
        <v>33344</v>
      </c>
      <c r="B330" s="62">
        <v>387.62</v>
      </c>
      <c r="C330" s="16">
        <f t="shared" si="5"/>
        <v>1.6727539785227778E-2</v>
      </c>
      <c r="E330" s="23"/>
      <c r="F330" s="68"/>
      <c r="H330" s="68"/>
      <c r="J330" s="68"/>
      <c r="M330" s="59"/>
      <c r="P330" s="59"/>
      <c r="S330" s="59"/>
      <c r="V330" s="59"/>
      <c r="AA330" s="1"/>
    </row>
    <row r="331" spans="1:27" x14ac:dyDescent="0.2">
      <c r="A331" s="61">
        <v>33345</v>
      </c>
      <c r="B331" s="62">
        <v>390.45</v>
      </c>
      <c r="C331" s="16">
        <f t="shared" si="5"/>
        <v>7.2744418360825239E-3</v>
      </c>
      <c r="E331" s="23"/>
      <c r="F331" s="68"/>
      <c r="H331" s="68"/>
      <c r="J331" s="68"/>
      <c r="M331" s="59"/>
      <c r="P331" s="59"/>
      <c r="S331" s="59"/>
      <c r="V331" s="59"/>
      <c r="AA331" s="1"/>
    </row>
    <row r="332" spans="1:27" x14ac:dyDescent="0.2">
      <c r="A332" s="61">
        <v>33346</v>
      </c>
      <c r="B332" s="62">
        <v>388.46</v>
      </c>
      <c r="C332" s="16">
        <f t="shared" si="5"/>
        <v>-5.1097157046972822E-3</v>
      </c>
      <c r="E332" s="23"/>
      <c r="F332" s="68"/>
      <c r="H332" s="68"/>
      <c r="J332" s="68"/>
      <c r="M332" s="59"/>
      <c r="P332" s="59"/>
      <c r="S332" s="59"/>
      <c r="V332" s="59"/>
      <c r="AA332" s="1"/>
    </row>
    <row r="333" spans="1:27" x14ac:dyDescent="0.2">
      <c r="A333" s="61">
        <v>33347</v>
      </c>
      <c r="B333" s="62">
        <v>384.2</v>
      </c>
      <c r="C333" s="16">
        <f t="shared" si="5"/>
        <v>-1.1026954069530456E-2</v>
      </c>
      <c r="E333" s="23"/>
      <c r="F333" s="68"/>
      <c r="H333" s="68"/>
      <c r="J333" s="68"/>
      <c r="M333" s="59"/>
      <c r="P333" s="59"/>
      <c r="S333" s="59"/>
      <c r="V333" s="59"/>
      <c r="AA333" s="1"/>
    </row>
    <row r="334" spans="1:27" x14ac:dyDescent="0.2">
      <c r="A334" s="61">
        <v>33350</v>
      </c>
      <c r="B334" s="62">
        <v>380.95</v>
      </c>
      <c r="C334" s="16">
        <f t="shared" si="5"/>
        <v>-8.4951174154376252E-3</v>
      </c>
      <c r="E334" s="23"/>
      <c r="F334" s="68"/>
      <c r="H334" s="68"/>
      <c r="J334" s="68"/>
      <c r="M334" s="59"/>
      <c r="P334" s="59"/>
      <c r="S334" s="59"/>
      <c r="V334" s="59"/>
      <c r="AA334" s="1"/>
    </row>
    <row r="335" spans="1:27" x14ac:dyDescent="0.2">
      <c r="A335" s="61">
        <v>33351</v>
      </c>
      <c r="B335" s="62">
        <v>381.76</v>
      </c>
      <c r="C335" s="16">
        <f t="shared" si="5"/>
        <v>2.1240059905327513E-3</v>
      </c>
      <c r="E335" s="23"/>
      <c r="F335" s="68"/>
      <c r="H335" s="68"/>
      <c r="J335" s="68"/>
      <c r="M335" s="59"/>
      <c r="P335" s="59"/>
      <c r="S335" s="59"/>
      <c r="V335" s="59"/>
      <c r="AA335" s="1"/>
    </row>
    <row r="336" spans="1:27" x14ac:dyDescent="0.2">
      <c r="A336" s="61">
        <v>33352</v>
      </c>
      <c r="B336" s="62">
        <v>382.76</v>
      </c>
      <c r="C336" s="16">
        <f t="shared" si="5"/>
        <v>2.6160220015107867E-3</v>
      </c>
      <c r="E336" s="23"/>
      <c r="F336" s="68"/>
      <c r="H336" s="68"/>
      <c r="J336" s="68"/>
      <c r="M336" s="59"/>
      <c r="P336" s="59"/>
      <c r="S336" s="59"/>
      <c r="V336" s="59"/>
      <c r="AA336" s="1"/>
    </row>
    <row r="337" spans="1:27" x14ac:dyDescent="0.2">
      <c r="A337" s="61">
        <v>33353</v>
      </c>
      <c r="B337" s="62">
        <v>379.25</v>
      </c>
      <c r="C337" s="16">
        <f t="shared" si="5"/>
        <v>-9.2125426824205062E-3</v>
      </c>
      <c r="E337" s="23"/>
      <c r="F337" s="68"/>
      <c r="H337" s="68"/>
      <c r="J337" s="68"/>
      <c r="M337" s="59"/>
      <c r="P337" s="59"/>
      <c r="S337" s="59"/>
      <c r="V337" s="59"/>
      <c r="AA337" s="1"/>
    </row>
    <row r="338" spans="1:27" x14ac:dyDescent="0.2">
      <c r="A338" s="61">
        <v>33354</v>
      </c>
      <c r="B338" s="62">
        <v>379.02</v>
      </c>
      <c r="C338" s="16">
        <f t="shared" si="5"/>
        <v>-6.0664408997764983E-4</v>
      </c>
      <c r="E338" s="23"/>
      <c r="F338" s="68"/>
      <c r="H338" s="68"/>
      <c r="J338" s="68"/>
      <c r="M338" s="59"/>
      <c r="P338" s="59"/>
      <c r="S338" s="59"/>
      <c r="V338" s="59"/>
      <c r="AA338" s="1"/>
    </row>
    <row r="339" spans="1:27" x14ac:dyDescent="0.2">
      <c r="A339" s="61">
        <v>33357</v>
      </c>
      <c r="B339" s="62">
        <v>373.66</v>
      </c>
      <c r="C339" s="16">
        <f t="shared" si="5"/>
        <v>-1.4242681106972563E-2</v>
      </c>
      <c r="E339" s="23"/>
      <c r="F339" s="68"/>
      <c r="H339" s="68"/>
      <c r="J339" s="68"/>
      <c r="M339" s="59"/>
      <c r="P339" s="59"/>
      <c r="S339" s="59"/>
      <c r="V339" s="59"/>
      <c r="AA339" s="1"/>
    </row>
    <row r="340" spans="1:27" x14ac:dyDescent="0.2">
      <c r="A340" s="61">
        <v>33358</v>
      </c>
      <c r="B340" s="62">
        <v>375.35</v>
      </c>
      <c r="C340" s="16">
        <f t="shared" si="5"/>
        <v>4.512630987320073E-3</v>
      </c>
      <c r="E340" s="23"/>
      <c r="F340" s="68"/>
      <c r="H340" s="68"/>
      <c r="J340" s="68"/>
      <c r="M340" s="59"/>
      <c r="P340" s="59"/>
      <c r="S340" s="59"/>
      <c r="V340" s="59"/>
      <c r="AA340" s="1"/>
    </row>
    <row r="341" spans="1:27" x14ac:dyDescent="0.2">
      <c r="A341" s="61">
        <v>33359</v>
      </c>
      <c r="B341" s="62">
        <v>380.29</v>
      </c>
      <c r="C341" s="16">
        <f t="shared" si="5"/>
        <v>1.307519553924286E-2</v>
      </c>
      <c r="E341" s="23"/>
      <c r="F341" s="68"/>
      <c r="H341" s="68"/>
      <c r="J341" s="68"/>
      <c r="M341" s="59"/>
      <c r="P341" s="59"/>
      <c r="S341" s="59"/>
      <c r="V341" s="59"/>
      <c r="AA341" s="1"/>
    </row>
    <row r="342" spans="1:27" x14ac:dyDescent="0.2">
      <c r="A342" s="61">
        <v>33360</v>
      </c>
      <c r="B342" s="62">
        <v>380.52</v>
      </c>
      <c r="C342" s="16">
        <f t="shared" si="5"/>
        <v>6.0461878000191605E-4</v>
      </c>
      <c r="E342" s="23"/>
      <c r="F342" s="68"/>
      <c r="H342" s="68"/>
      <c r="J342" s="68"/>
      <c r="M342" s="59"/>
      <c r="P342" s="59"/>
      <c r="S342" s="59"/>
      <c r="V342" s="59"/>
      <c r="AA342" s="1"/>
    </row>
    <row r="343" spans="1:27" x14ac:dyDescent="0.2">
      <c r="A343" s="61">
        <v>33361</v>
      </c>
      <c r="B343" s="62">
        <v>380.8</v>
      </c>
      <c r="C343" s="16">
        <f t="shared" si="5"/>
        <v>7.3556457895413265E-4</v>
      </c>
      <c r="E343" s="23"/>
      <c r="F343" s="68"/>
      <c r="H343" s="68"/>
      <c r="J343" s="68"/>
      <c r="M343" s="59"/>
      <c r="P343" s="59"/>
      <c r="S343" s="59"/>
      <c r="V343" s="59"/>
      <c r="AA343" s="1"/>
    </row>
    <row r="344" spans="1:27" x14ac:dyDescent="0.2">
      <c r="A344" s="61">
        <v>33364</v>
      </c>
      <c r="B344" s="62">
        <v>380.08</v>
      </c>
      <c r="C344" s="16">
        <f t="shared" si="5"/>
        <v>-1.8925460385444679E-3</v>
      </c>
      <c r="E344" s="23"/>
      <c r="F344" s="68"/>
      <c r="H344" s="68"/>
      <c r="J344" s="68"/>
      <c r="M344" s="59"/>
      <c r="P344" s="59"/>
      <c r="S344" s="59"/>
      <c r="V344" s="59"/>
      <c r="AA344" s="1"/>
    </row>
    <row r="345" spans="1:27" x14ac:dyDescent="0.2">
      <c r="A345" s="61">
        <v>33365</v>
      </c>
      <c r="B345" s="62">
        <v>377.32</v>
      </c>
      <c r="C345" s="16">
        <f t="shared" si="5"/>
        <v>-7.2881230970133805E-3</v>
      </c>
      <c r="E345" s="23"/>
      <c r="F345" s="68"/>
      <c r="H345" s="68"/>
      <c r="J345" s="68"/>
      <c r="M345" s="59"/>
      <c r="P345" s="59"/>
      <c r="S345" s="59"/>
      <c r="V345" s="59"/>
      <c r="AA345" s="1"/>
    </row>
    <row r="346" spans="1:27" x14ac:dyDescent="0.2">
      <c r="A346" s="61">
        <v>33366</v>
      </c>
      <c r="B346" s="62">
        <v>378.51</v>
      </c>
      <c r="C346" s="16">
        <f t="shared" si="5"/>
        <v>3.1488588261071237E-3</v>
      </c>
      <c r="E346" s="23"/>
      <c r="F346" s="68"/>
      <c r="H346" s="68"/>
      <c r="J346" s="68"/>
      <c r="M346" s="59"/>
      <c r="P346" s="59"/>
      <c r="S346" s="59"/>
      <c r="V346" s="59"/>
      <c r="AA346" s="1"/>
    </row>
    <row r="347" spans="1:27" x14ac:dyDescent="0.2">
      <c r="A347" s="61">
        <v>33367</v>
      </c>
      <c r="B347" s="62">
        <v>383.25</v>
      </c>
      <c r="C347" s="16">
        <f t="shared" si="5"/>
        <v>1.2445025144163955E-2</v>
      </c>
      <c r="E347" s="23"/>
      <c r="F347" s="68"/>
      <c r="H347" s="68"/>
      <c r="J347" s="68"/>
      <c r="M347" s="59"/>
      <c r="P347" s="59"/>
      <c r="S347" s="59"/>
      <c r="V347" s="59"/>
      <c r="AA347" s="1"/>
    </row>
    <row r="348" spans="1:27" x14ac:dyDescent="0.2">
      <c r="A348" s="61">
        <v>33368</v>
      </c>
      <c r="B348" s="62">
        <v>375.74</v>
      </c>
      <c r="C348" s="16">
        <f t="shared" si="5"/>
        <v>-1.9790102912770596E-2</v>
      </c>
      <c r="E348" s="23"/>
      <c r="F348" s="68"/>
      <c r="H348" s="68"/>
      <c r="J348" s="68"/>
      <c r="M348" s="59"/>
      <c r="P348" s="59"/>
      <c r="S348" s="59"/>
      <c r="V348" s="59"/>
      <c r="AA348" s="1"/>
    </row>
    <row r="349" spans="1:27" x14ac:dyDescent="0.2">
      <c r="A349" s="61">
        <v>33371</v>
      </c>
      <c r="B349" s="62">
        <v>376.76</v>
      </c>
      <c r="C349" s="16">
        <f t="shared" si="5"/>
        <v>2.7109651154634015E-3</v>
      </c>
      <c r="E349" s="23"/>
      <c r="F349" s="68"/>
      <c r="H349" s="68"/>
      <c r="J349" s="68"/>
      <c r="M349" s="59"/>
      <c r="P349" s="59"/>
      <c r="S349" s="59"/>
      <c r="V349" s="59"/>
      <c r="AA349" s="1"/>
    </row>
    <row r="350" spans="1:27" x14ac:dyDescent="0.2">
      <c r="A350" s="61">
        <v>33372</v>
      </c>
      <c r="B350" s="62">
        <v>371.62</v>
      </c>
      <c r="C350" s="16">
        <f t="shared" si="5"/>
        <v>-1.3736553150007731E-2</v>
      </c>
      <c r="E350" s="23"/>
      <c r="F350" s="68"/>
      <c r="H350" s="68"/>
      <c r="J350" s="68"/>
      <c r="M350" s="59"/>
      <c r="P350" s="59"/>
      <c r="S350" s="59"/>
      <c r="V350" s="59"/>
      <c r="AA350" s="1"/>
    </row>
    <row r="351" spans="1:27" x14ac:dyDescent="0.2">
      <c r="A351" s="61">
        <v>33373</v>
      </c>
      <c r="B351" s="62">
        <v>368.57</v>
      </c>
      <c r="C351" s="16">
        <f t="shared" si="5"/>
        <v>-8.2411739207626181E-3</v>
      </c>
      <c r="E351" s="23"/>
      <c r="F351" s="68"/>
      <c r="H351" s="68"/>
      <c r="J351" s="68"/>
      <c r="M351" s="59"/>
      <c r="P351" s="59"/>
      <c r="S351" s="59"/>
      <c r="V351" s="59"/>
      <c r="AA351" s="1"/>
    </row>
    <row r="352" spans="1:27" x14ac:dyDescent="0.2">
      <c r="A352" s="61">
        <v>33374</v>
      </c>
      <c r="B352" s="62">
        <v>372.19</v>
      </c>
      <c r="C352" s="16">
        <f t="shared" si="5"/>
        <v>9.7738236877143898E-3</v>
      </c>
      <c r="E352" s="23"/>
      <c r="F352" s="68"/>
      <c r="H352" s="68"/>
      <c r="J352" s="68"/>
      <c r="M352" s="59"/>
      <c r="P352" s="59"/>
      <c r="S352" s="59"/>
      <c r="V352" s="59"/>
      <c r="AA352" s="1"/>
    </row>
    <row r="353" spans="1:27" x14ac:dyDescent="0.2">
      <c r="A353" s="61">
        <v>33375</v>
      </c>
      <c r="B353" s="62">
        <v>372.39</v>
      </c>
      <c r="C353" s="16">
        <f t="shared" si="5"/>
        <v>5.3721562440576989E-4</v>
      </c>
      <c r="E353" s="23"/>
      <c r="F353" s="68"/>
      <c r="H353" s="68"/>
      <c r="J353" s="68"/>
      <c r="M353" s="59"/>
      <c r="P353" s="59"/>
      <c r="S353" s="59"/>
      <c r="V353" s="59"/>
      <c r="AA353" s="1"/>
    </row>
    <row r="354" spans="1:27" x14ac:dyDescent="0.2">
      <c r="A354" s="61">
        <v>33378</v>
      </c>
      <c r="B354" s="62">
        <v>372.28</v>
      </c>
      <c r="C354" s="16">
        <f t="shared" si="5"/>
        <v>-2.9543287845642543E-4</v>
      </c>
      <c r="E354" s="23"/>
      <c r="F354" s="68"/>
      <c r="H354" s="68"/>
      <c r="J354" s="68"/>
      <c r="M354" s="59"/>
      <c r="P354" s="59"/>
      <c r="S354" s="59"/>
      <c r="V354" s="59"/>
      <c r="AA354" s="1"/>
    </row>
    <row r="355" spans="1:27" x14ac:dyDescent="0.2">
      <c r="A355" s="61">
        <v>33379</v>
      </c>
      <c r="B355" s="62">
        <v>375.35</v>
      </c>
      <c r="C355" s="16">
        <f t="shared" si="5"/>
        <v>8.2126647015017921E-3</v>
      </c>
      <c r="E355" s="23"/>
      <c r="F355" s="68"/>
      <c r="H355" s="68"/>
      <c r="J355" s="68"/>
      <c r="M355" s="59"/>
      <c r="P355" s="59"/>
      <c r="S355" s="59"/>
      <c r="V355" s="59"/>
      <c r="AA355" s="1"/>
    </row>
    <row r="356" spans="1:27" x14ac:dyDescent="0.2">
      <c r="A356" s="61">
        <v>33380</v>
      </c>
      <c r="B356" s="62">
        <v>376.19</v>
      </c>
      <c r="C356" s="16">
        <f t="shared" si="5"/>
        <v>2.2354108890924084E-3</v>
      </c>
      <c r="E356" s="23"/>
      <c r="F356" s="68"/>
      <c r="H356" s="68"/>
      <c r="J356" s="68"/>
      <c r="M356" s="59"/>
      <c r="P356" s="59"/>
      <c r="S356" s="59"/>
      <c r="V356" s="59"/>
      <c r="AA356" s="1"/>
    </row>
    <row r="357" spans="1:27" x14ac:dyDescent="0.2">
      <c r="A357" s="61">
        <v>33381</v>
      </c>
      <c r="B357" s="62">
        <v>374.97</v>
      </c>
      <c r="C357" s="16">
        <f t="shared" si="5"/>
        <v>-3.2483121378636352E-3</v>
      </c>
      <c r="E357" s="23"/>
      <c r="F357" s="68"/>
      <c r="H357" s="68"/>
      <c r="J357" s="68"/>
      <c r="M357" s="59"/>
      <c r="P357" s="59"/>
      <c r="S357" s="59"/>
      <c r="V357" s="59"/>
      <c r="AA357" s="1"/>
    </row>
    <row r="358" spans="1:27" x14ac:dyDescent="0.2">
      <c r="A358" s="61">
        <v>33382</v>
      </c>
      <c r="B358" s="62">
        <v>377.49</v>
      </c>
      <c r="C358" s="16">
        <f t="shared" si="5"/>
        <v>6.6980555017459318E-3</v>
      </c>
      <c r="E358" s="23"/>
      <c r="F358" s="68"/>
      <c r="H358" s="68"/>
      <c r="J358" s="68"/>
      <c r="M358" s="59"/>
      <c r="P358" s="59"/>
      <c r="S358" s="59"/>
      <c r="V358" s="59"/>
      <c r="AA358" s="1"/>
    </row>
    <row r="359" spans="1:27" x14ac:dyDescent="0.2">
      <c r="A359" s="61">
        <v>33386</v>
      </c>
      <c r="B359" s="62">
        <v>381.94</v>
      </c>
      <c r="C359" s="16">
        <f t="shared" si="5"/>
        <v>1.1719449935281687E-2</v>
      </c>
      <c r="E359" s="23"/>
      <c r="F359" s="68"/>
      <c r="H359" s="68"/>
      <c r="J359" s="68"/>
      <c r="M359" s="59"/>
      <c r="P359" s="59"/>
      <c r="S359" s="59"/>
      <c r="V359" s="59"/>
      <c r="AA359" s="1"/>
    </row>
    <row r="360" spans="1:27" x14ac:dyDescent="0.2">
      <c r="A360" s="61">
        <v>33387</v>
      </c>
      <c r="B360" s="62">
        <v>382.79</v>
      </c>
      <c r="C360" s="16">
        <f t="shared" si="5"/>
        <v>2.2230077283265787E-3</v>
      </c>
      <c r="E360" s="23"/>
      <c r="F360" s="68"/>
      <c r="H360" s="68"/>
      <c r="J360" s="68"/>
      <c r="M360" s="59"/>
      <c r="P360" s="59"/>
      <c r="S360" s="59"/>
      <c r="V360" s="59"/>
      <c r="AA360" s="1"/>
    </row>
    <row r="361" spans="1:27" x14ac:dyDescent="0.2">
      <c r="A361" s="61">
        <v>33388</v>
      </c>
      <c r="B361" s="62">
        <v>386.96</v>
      </c>
      <c r="C361" s="16">
        <f t="shared" si="5"/>
        <v>1.0834792579133234E-2</v>
      </c>
      <c r="E361" s="23"/>
      <c r="F361" s="68"/>
      <c r="H361" s="68"/>
      <c r="J361" s="68"/>
      <c r="M361" s="59"/>
      <c r="P361" s="59"/>
      <c r="S361" s="59"/>
      <c r="V361" s="59"/>
      <c r="AA361" s="1"/>
    </row>
    <row r="362" spans="1:27" x14ac:dyDescent="0.2">
      <c r="A362" s="61">
        <v>33389</v>
      </c>
      <c r="B362" s="62">
        <v>389.83</v>
      </c>
      <c r="C362" s="16">
        <f t="shared" si="5"/>
        <v>7.3894181421628414E-3</v>
      </c>
      <c r="E362" s="23"/>
      <c r="F362" s="68"/>
      <c r="H362" s="68"/>
      <c r="J362" s="68"/>
      <c r="M362" s="59"/>
      <c r="P362" s="59"/>
      <c r="S362" s="59"/>
      <c r="V362" s="59"/>
      <c r="AA362" s="1"/>
    </row>
    <row r="363" spans="1:27" x14ac:dyDescent="0.2">
      <c r="A363" s="61">
        <v>33392</v>
      </c>
      <c r="B363" s="62">
        <v>388.06</v>
      </c>
      <c r="C363" s="16">
        <f t="shared" si="5"/>
        <v>-4.5507798137641286E-3</v>
      </c>
      <c r="E363" s="23"/>
      <c r="F363" s="68"/>
      <c r="H363" s="68"/>
      <c r="J363" s="68"/>
      <c r="M363" s="59"/>
      <c r="P363" s="59"/>
      <c r="S363" s="59"/>
      <c r="V363" s="59"/>
      <c r="AA363" s="1"/>
    </row>
    <row r="364" spans="1:27" x14ac:dyDescent="0.2">
      <c r="A364" s="61">
        <v>33393</v>
      </c>
      <c r="B364" s="62">
        <v>387.74</v>
      </c>
      <c r="C364" s="16">
        <f t="shared" si="5"/>
        <v>-8.2495493206504464E-4</v>
      </c>
      <c r="E364" s="23"/>
      <c r="F364" s="68"/>
      <c r="H364" s="68"/>
      <c r="J364" s="68"/>
      <c r="M364" s="59"/>
      <c r="P364" s="59"/>
      <c r="S364" s="59"/>
      <c r="V364" s="59"/>
      <c r="AA364" s="1"/>
    </row>
    <row r="365" spans="1:27" x14ac:dyDescent="0.2">
      <c r="A365" s="61">
        <v>33394</v>
      </c>
      <c r="B365" s="62">
        <v>385.09</v>
      </c>
      <c r="C365" s="16">
        <f t="shared" si="5"/>
        <v>-6.8579387085796108E-3</v>
      </c>
      <c r="E365" s="23"/>
      <c r="F365" s="68"/>
      <c r="H365" s="68"/>
      <c r="J365" s="68"/>
      <c r="M365" s="59"/>
      <c r="P365" s="59"/>
      <c r="S365" s="59"/>
      <c r="V365" s="59"/>
      <c r="AA365" s="1"/>
    </row>
    <row r="366" spans="1:27" x14ac:dyDescent="0.2">
      <c r="A366" s="61">
        <v>33395</v>
      </c>
      <c r="B366" s="62">
        <v>383.63</v>
      </c>
      <c r="C366" s="16">
        <f t="shared" si="5"/>
        <v>-3.7985267860970512E-3</v>
      </c>
      <c r="E366" s="23"/>
      <c r="F366" s="68"/>
      <c r="H366" s="68"/>
      <c r="J366" s="68"/>
      <c r="M366" s="59"/>
      <c r="P366" s="59"/>
      <c r="S366" s="59"/>
      <c r="V366" s="59"/>
      <c r="AA366" s="1"/>
    </row>
    <row r="367" spans="1:27" x14ac:dyDescent="0.2">
      <c r="A367" s="61">
        <v>33396</v>
      </c>
      <c r="B367" s="62">
        <v>379.43</v>
      </c>
      <c r="C367" s="16">
        <f t="shared" si="5"/>
        <v>-1.1008419822220469E-2</v>
      </c>
      <c r="E367" s="23"/>
      <c r="F367" s="68"/>
      <c r="H367" s="68"/>
      <c r="J367" s="68"/>
      <c r="M367" s="59"/>
      <c r="P367" s="59"/>
      <c r="S367" s="59"/>
      <c r="V367" s="59"/>
      <c r="AA367" s="1"/>
    </row>
    <row r="368" spans="1:27" x14ac:dyDescent="0.2">
      <c r="A368" s="61">
        <v>33399</v>
      </c>
      <c r="B368" s="62">
        <v>378.57</v>
      </c>
      <c r="C368" s="16">
        <f t="shared" si="5"/>
        <v>-2.2691302612354121E-3</v>
      </c>
      <c r="E368" s="23"/>
      <c r="F368" s="68"/>
      <c r="H368" s="68"/>
      <c r="J368" s="68"/>
      <c r="M368" s="59"/>
      <c r="P368" s="59"/>
      <c r="S368" s="59"/>
      <c r="V368" s="59"/>
      <c r="AA368" s="1"/>
    </row>
    <row r="369" spans="1:27" x14ac:dyDescent="0.2">
      <c r="A369" s="61">
        <v>33400</v>
      </c>
      <c r="B369" s="62">
        <v>381.05</v>
      </c>
      <c r="C369" s="16">
        <f t="shared" si="5"/>
        <v>6.5296037791976597E-3</v>
      </c>
      <c r="E369" s="23"/>
      <c r="F369" s="68"/>
      <c r="H369" s="68"/>
      <c r="J369" s="68"/>
      <c r="M369" s="59"/>
      <c r="P369" s="59"/>
      <c r="S369" s="59"/>
      <c r="V369" s="59"/>
      <c r="AA369" s="1"/>
    </row>
    <row r="370" spans="1:27" x14ac:dyDescent="0.2">
      <c r="A370" s="61">
        <v>33401</v>
      </c>
      <c r="B370" s="62">
        <v>376.65</v>
      </c>
      <c r="C370" s="16">
        <f t="shared" si="5"/>
        <v>-1.161422584042281E-2</v>
      </c>
      <c r="E370" s="23"/>
      <c r="F370" s="68"/>
      <c r="H370" s="68"/>
      <c r="J370" s="68"/>
      <c r="M370" s="59"/>
      <c r="P370" s="59"/>
      <c r="S370" s="59"/>
      <c r="V370" s="59"/>
      <c r="AA370" s="1"/>
    </row>
    <row r="371" spans="1:27" x14ac:dyDescent="0.2">
      <c r="A371" s="61">
        <v>33402</v>
      </c>
      <c r="B371" s="62">
        <v>377.63</v>
      </c>
      <c r="C371" s="16">
        <f t="shared" si="5"/>
        <v>2.5985059962676418E-3</v>
      </c>
      <c r="E371" s="23"/>
      <c r="F371" s="68"/>
      <c r="H371" s="68"/>
      <c r="J371" s="68"/>
      <c r="M371" s="59"/>
      <c r="P371" s="59"/>
      <c r="S371" s="59"/>
      <c r="V371" s="59"/>
      <c r="AA371" s="1"/>
    </row>
    <row r="372" spans="1:27" x14ac:dyDescent="0.2">
      <c r="A372" s="61">
        <v>33403</v>
      </c>
      <c r="B372" s="62">
        <v>382.29</v>
      </c>
      <c r="C372" s="16">
        <f t="shared" si="5"/>
        <v>1.2264602624326377E-2</v>
      </c>
      <c r="E372" s="23"/>
      <c r="F372" s="68"/>
      <c r="H372" s="68"/>
      <c r="J372" s="68"/>
      <c r="M372" s="59"/>
      <c r="P372" s="59"/>
      <c r="S372" s="59"/>
      <c r="V372" s="59"/>
      <c r="AA372" s="1"/>
    </row>
    <row r="373" spans="1:27" x14ac:dyDescent="0.2">
      <c r="A373" s="61">
        <v>33406</v>
      </c>
      <c r="B373" s="62">
        <v>380.13</v>
      </c>
      <c r="C373" s="16">
        <f t="shared" si="5"/>
        <v>-5.6661834133709572E-3</v>
      </c>
      <c r="E373" s="23"/>
      <c r="F373" s="68"/>
      <c r="H373" s="68"/>
      <c r="J373" s="68"/>
      <c r="M373" s="59"/>
      <c r="P373" s="59"/>
      <c r="S373" s="59"/>
      <c r="V373" s="59"/>
      <c r="AA373" s="1"/>
    </row>
    <row r="374" spans="1:27" x14ac:dyDescent="0.2">
      <c r="A374" s="61">
        <v>33407</v>
      </c>
      <c r="B374" s="62">
        <v>378.59</v>
      </c>
      <c r="C374" s="16">
        <f t="shared" si="5"/>
        <v>-4.059474153434342E-3</v>
      </c>
      <c r="E374" s="23"/>
      <c r="F374" s="68"/>
      <c r="H374" s="68"/>
      <c r="J374" s="68"/>
      <c r="M374" s="59"/>
      <c r="P374" s="59"/>
      <c r="S374" s="59"/>
      <c r="V374" s="59"/>
      <c r="AA374" s="1"/>
    </row>
    <row r="375" spans="1:27" x14ac:dyDescent="0.2">
      <c r="A375" s="61">
        <v>33408</v>
      </c>
      <c r="B375" s="62">
        <v>375.09</v>
      </c>
      <c r="C375" s="16">
        <f t="shared" si="5"/>
        <v>-9.2878281504743497E-3</v>
      </c>
      <c r="E375" s="23"/>
      <c r="F375" s="68"/>
      <c r="H375" s="68"/>
      <c r="J375" s="68"/>
      <c r="M375" s="59"/>
      <c r="P375" s="59"/>
      <c r="S375" s="59"/>
      <c r="V375" s="59"/>
      <c r="AA375" s="1"/>
    </row>
    <row r="376" spans="1:27" x14ac:dyDescent="0.2">
      <c r="A376" s="61">
        <v>33409</v>
      </c>
      <c r="B376" s="62">
        <v>375.42</v>
      </c>
      <c r="C376" s="16">
        <f t="shared" si="5"/>
        <v>8.7940206330926359E-4</v>
      </c>
      <c r="E376" s="23"/>
      <c r="F376" s="68"/>
      <c r="H376" s="68"/>
      <c r="J376" s="68"/>
      <c r="M376" s="59"/>
      <c r="P376" s="59"/>
      <c r="S376" s="59"/>
      <c r="V376" s="59"/>
      <c r="AA376" s="1"/>
    </row>
    <row r="377" spans="1:27" x14ac:dyDescent="0.2">
      <c r="A377" s="61">
        <v>33410</v>
      </c>
      <c r="B377" s="62">
        <v>377.75</v>
      </c>
      <c r="C377" s="16">
        <f t="shared" si="5"/>
        <v>6.1872019145218131E-3</v>
      </c>
      <c r="E377" s="23"/>
      <c r="F377" s="68"/>
      <c r="H377" s="68"/>
      <c r="J377" s="68"/>
      <c r="M377" s="59"/>
      <c r="P377" s="59"/>
      <c r="S377" s="59"/>
      <c r="V377" s="59"/>
      <c r="AA377" s="1"/>
    </row>
    <row r="378" spans="1:27" x14ac:dyDescent="0.2">
      <c r="A378" s="61">
        <v>33413</v>
      </c>
      <c r="B378" s="62">
        <v>370.94</v>
      </c>
      <c r="C378" s="16">
        <f t="shared" si="5"/>
        <v>-1.819227669170807E-2</v>
      </c>
      <c r="E378" s="23"/>
      <c r="F378" s="68"/>
      <c r="H378" s="68"/>
      <c r="J378" s="68"/>
      <c r="M378" s="59"/>
      <c r="P378" s="59"/>
      <c r="S378" s="59"/>
      <c r="V378" s="59"/>
      <c r="AA378" s="1"/>
    </row>
    <row r="379" spans="1:27" x14ac:dyDescent="0.2">
      <c r="A379" s="61">
        <v>33414</v>
      </c>
      <c r="B379" s="62">
        <v>370.65</v>
      </c>
      <c r="C379" s="16">
        <f t="shared" si="5"/>
        <v>-7.8210335841214439E-4</v>
      </c>
      <c r="E379" s="23"/>
      <c r="F379" s="68"/>
      <c r="H379" s="68"/>
      <c r="J379" s="68"/>
      <c r="M379" s="59"/>
      <c r="P379" s="59"/>
      <c r="S379" s="59"/>
      <c r="V379" s="59"/>
      <c r="AA379" s="1"/>
    </row>
    <row r="380" spans="1:27" x14ac:dyDescent="0.2">
      <c r="A380" s="61">
        <v>33415</v>
      </c>
      <c r="B380" s="62">
        <v>371.59</v>
      </c>
      <c r="C380" s="16">
        <f t="shared" si="5"/>
        <v>2.5328748182364275E-3</v>
      </c>
      <c r="E380" s="23"/>
      <c r="F380" s="68"/>
      <c r="H380" s="68"/>
      <c r="J380" s="68"/>
      <c r="M380" s="59"/>
      <c r="P380" s="59"/>
      <c r="S380" s="59"/>
      <c r="V380" s="59"/>
      <c r="AA380" s="1"/>
    </row>
    <row r="381" spans="1:27" x14ac:dyDescent="0.2">
      <c r="A381" s="61">
        <v>33416</v>
      </c>
      <c r="B381" s="62">
        <v>374.4</v>
      </c>
      <c r="C381" s="16">
        <f t="shared" si="5"/>
        <v>7.5336486824717731E-3</v>
      </c>
      <c r="E381" s="23"/>
      <c r="F381" s="68"/>
      <c r="H381" s="68"/>
      <c r="J381" s="68"/>
      <c r="M381" s="59"/>
      <c r="P381" s="59"/>
      <c r="S381" s="59"/>
      <c r="V381" s="59"/>
      <c r="AA381" s="1"/>
    </row>
    <row r="382" spans="1:27" x14ac:dyDescent="0.2">
      <c r="A382" s="61">
        <v>33417</v>
      </c>
      <c r="B382" s="62">
        <v>371.16</v>
      </c>
      <c r="C382" s="16">
        <f t="shared" si="5"/>
        <v>-8.6915081184582802E-3</v>
      </c>
      <c r="E382" s="23"/>
      <c r="F382" s="68"/>
      <c r="H382" s="68"/>
      <c r="J382" s="68"/>
      <c r="M382" s="59"/>
      <c r="P382" s="59"/>
      <c r="S382" s="59"/>
      <c r="V382" s="59"/>
      <c r="AA382" s="1"/>
    </row>
    <row r="383" spans="1:27" x14ac:dyDescent="0.2">
      <c r="A383" s="61">
        <v>33420</v>
      </c>
      <c r="B383" s="62">
        <v>377.92</v>
      </c>
      <c r="C383" s="16">
        <f t="shared" si="5"/>
        <v>1.8049296524018852E-2</v>
      </c>
      <c r="E383" s="23"/>
      <c r="F383" s="68"/>
      <c r="H383" s="68"/>
      <c r="J383" s="68"/>
      <c r="M383" s="59"/>
      <c r="P383" s="59"/>
      <c r="S383" s="59"/>
      <c r="V383" s="59"/>
      <c r="AA383" s="1"/>
    </row>
    <row r="384" spans="1:27" x14ac:dyDescent="0.2">
      <c r="A384" s="61">
        <v>33421</v>
      </c>
      <c r="B384" s="62">
        <v>377.47</v>
      </c>
      <c r="C384" s="16">
        <f t="shared" si="5"/>
        <v>-1.1914376765170553E-3</v>
      </c>
      <c r="E384" s="23"/>
      <c r="F384" s="68"/>
      <c r="H384" s="68"/>
      <c r="J384" s="68"/>
      <c r="M384" s="59"/>
      <c r="P384" s="59"/>
      <c r="S384" s="59"/>
      <c r="V384" s="59"/>
      <c r="AA384" s="1"/>
    </row>
    <row r="385" spans="1:27" x14ac:dyDescent="0.2">
      <c r="A385" s="61">
        <v>33422</v>
      </c>
      <c r="B385" s="62">
        <v>373.33</v>
      </c>
      <c r="C385" s="16">
        <f t="shared" si="5"/>
        <v>-1.1028348322738449E-2</v>
      </c>
      <c r="E385" s="23"/>
      <c r="F385" s="68"/>
      <c r="H385" s="68"/>
      <c r="J385" s="68"/>
      <c r="M385" s="59"/>
      <c r="P385" s="59"/>
      <c r="S385" s="59"/>
      <c r="V385" s="59"/>
      <c r="AA385" s="1"/>
    </row>
    <row r="386" spans="1:27" x14ac:dyDescent="0.2">
      <c r="A386" s="61">
        <v>33424</v>
      </c>
      <c r="B386" s="62">
        <v>374.08</v>
      </c>
      <c r="C386" s="16">
        <f t="shared" si="5"/>
        <v>2.0069312739615496E-3</v>
      </c>
      <c r="E386" s="23"/>
      <c r="F386" s="68"/>
      <c r="H386" s="68"/>
      <c r="J386" s="68"/>
      <c r="M386" s="59"/>
      <c r="P386" s="59"/>
      <c r="S386" s="59"/>
      <c r="V386" s="59"/>
      <c r="AA386" s="1"/>
    </row>
    <row r="387" spans="1:27" x14ac:dyDescent="0.2">
      <c r="A387" s="61">
        <v>33427</v>
      </c>
      <c r="B387" s="62">
        <v>377.94</v>
      </c>
      <c r="C387" s="16">
        <f t="shared" si="5"/>
        <v>1.0265774578189132E-2</v>
      </c>
      <c r="E387" s="23"/>
      <c r="F387" s="68"/>
      <c r="H387" s="68"/>
      <c r="J387" s="68"/>
      <c r="M387" s="59"/>
      <c r="P387" s="59"/>
      <c r="S387" s="59"/>
      <c r="V387" s="59"/>
      <c r="AA387" s="1"/>
    </row>
    <row r="388" spans="1:27" x14ac:dyDescent="0.2">
      <c r="A388" s="61">
        <v>33428</v>
      </c>
      <c r="B388" s="62">
        <v>376.11</v>
      </c>
      <c r="C388" s="16">
        <f t="shared" si="5"/>
        <v>-4.8537990658492035E-3</v>
      </c>
      <c r="E388" s="23"/>
      <c r="F388" s="68"/>
      <c r="H388" s="68"/>
      <c r="J388" s="68"/>
      <c r="M388" s="59"/>
      <c r="P388" s="59"/>
      <c r="S388" s="59"/>
      <c r="V388" s="59"/>
      <c r="AA388" s="1"/>
    </row>
    <row r="389" spans="1:27" x14ac:dyDescent="0.2">
      <c r="A389" s="61">
        <v>33429</v>
      </c>
      <c r="B389" s="62">
        <v>375.74</v>
      </c>
      <c r="C389" s="16">
        <f t="shared" si="5"/>
        <v>-9.8423895689045719E-4</v>
      </c>
      <c r="E389" s="23"/>
      <c r="F389" s="68"/>
      <c r="H389" s="68"/>
      <c r="J389" s="68"/>
      <c r="M389" s="59"/>
      <c r="P389" s="59"/>
      <c r="S389" s="59"/>
      <c r="V389" s="59"/>
      <c r="AA389" s="1"/>
    </row>
    <row r="390" spans="1:27" x14ac:dyDescent="0.2">
      <c r="A390" s="61">
        <v>33430</v>
      </c>
      <c r="B390" s="62">
        <v>376.97</v>
      </c>
      <c r="C390" s="16">
        <f t="shared" si="5"/>
        <v>3.2681938457352049E-3</v>
      </c>
      <c r="E390" s="23"/>
      <c r="F390" s="68"/>
      <c r="H390" s="68"/>
      <c r="J390" s="68"/>
      <c r="M390" s="59"/>
      <c r="P390" s="59"/>
      <c r="S390" s="59"/>
      <c r="V390" s="59"/>
      <c r="AA390" s="1"/>
    </row>
    <row r="391" spans="1:27" x14ac:dyDescent="0.2">
      <c r="A391" s="61">
        <v>33431</v>
      </c>
      <c r="B391" s="62">
        <v>380.25</v>
      </c>
      <c r="C391" s="16">
        <f t="shared" ref="C391:C454" si="6">LN(B391/B390)</f>
        <v>8.66332245451416E-3</v>
      </c>
      <c r="E391" s="23"/>
      <c r="F391" s="68"/>
      <c r="H391" s="68"/>
      <c r="J391" s="68"/>
      <c r="M391" s="59"/>
      <c r="P391" s="59"/>
      <c r="S391" s="59"/>
      <c r="V391" s="59"/>
      <c r="AA391" s="1"/>
    </row>
    <row r="392" spans="1:27" x14ac:dyDescent="0.2">
      <c r="A392" s="61">
        <v>33434</v>
      </c>
      <c r="B392" s="62">
        <v>382.39</v>
      </c>
      <c r="C392" s="16">
        <f t="shared" si="6"/>
        <v>5.6120990682952884E-3</v>
      </c>
      <c r="E392" s="23"/>
      <c r="F392" s="68"/>
      <c r="H392" s="68"/>
      <c r="J392" s="68"/>
      <c r="M392" s="59"/>
      <c r="P392" s="59"/>
      <c r="S392" s="59"/>
      <c r="V392" s="59"/>
      <c r="AA392" s="1"/>
    </row>
    <row r="393" spans="1:27" x14ac:dyDescent="0.2">
      <c r="A393" s="61">
        <v>33435</v>
      </c>
      <c r="B393" s="62">
        <v>381.54</v>
      </c>
      <c r="C393" s="16">
        <f t="shared" si="6"/>
        <v>-2.2253357003260391E-3</v>
      </c>
      <c r="E393" s="23"/>
      <c r="F393" s="68"/>
      <c r="H393" s="68"/>
      <c r="J393" s="68"/>
      <c r="M393" s="59"/>
      <c r="P393" s="59"/>
      <c r="S393" s="59"/>
      <c r="V393" s="59"/>
      <c r="AA393" s="1"/>
    </row>
    <row r="394" spans="1:27" x14ac:dyDescent="0.2">
      <c r="A394" s="61">
        <v>33436</v>
      </c>
      <c r="B394" s="62">
        <v>381.18</v>
      </c>
      <c r="C394" s="16">
        <f t="shared" si="6"/>
        <v>-9.4399000087459566E-4</v>
      </c>
      <c r="E394" s="23"/>
      <c r="F394" s="68"/>
      <c r="H394" s="68"/>
      <c r="J394" s="68"/>
      <c r="M394" s="59"/>
      <c r="P394" s="59"/>
      <c r="S394" s="59"/>
      <c r="V394" s="59"/>
      <c r="AA394" s="1"/>
    </row>
    <row r="395" spans="1:27" x14ac:dyDescent="0.2">
      <c r="A395" s="61">
        <v>33437</v>
      </c>
      <c r="B395" s="62">
        <v>385.37</v>
      </c>
      <c r="C395" s="16">
        <f t="shared" si="6"/>
        <v>1.093220724004142E-2</v>
      </c>
      <c r="E395" s="23"/>
      <c r="F395" s="68"/>
      <c r="H395" s="68"/>
      <c r="J395" s="68"/>
      <c r="M395" s="59"/>
      <c r="P395" s="59"/>
      <c r="S395" s="59"/>
      <c r="V395" s="59"/>
      <c r="AA395" s="1"/>
    </row>
    <row r="396" spans="1:27" x14ac:dyDescent="0.2">
      <c r="A396" s="61">
        <v>33438</v>
      </c>
      <c r="B396" s="62">
        <v>384.22</v>
      </c>
      <c r="C396" s="16">
        <f t="shared" si="6"/>
        <v>-2.9886065462416114E-3</v>
      </c>
      <c r="E396" s="23"/>
      <c r="F396" s="68"/>
      <c r="H396" s="68"/>
      <c r="J396" s="68"/>
      <c r="M396" s="59"/>
      <c r="P396" s="59"/>
      <c r="S396" s="59"/>
      <c r="V396" s="59"/>
      <c r="AA396" s="1"/>
    </row>
    <row r="397" spans="1:27" x14ac:dyDescent="0.2">
      <c r="A397" s="61">
        <v>33441</v>
      </c>
      <c r="B397" s="62">
        <v>382.88</v>
      </c>
      <c r="C397" s="16">
        <f t="shared" si="6"/>
        <v>-3.4936810402335216E-3</v>
      </c>
      <c r="E397" s="23"/>
      <c r="F397" s="68"/>
      <c r="H397" s="68"/>
      <c r="J397" s="68"/>
      <c r="M397" s="59"/>
      <c r="P397" s="59"/>
      <c r="S397" s="59"/>
      <c r="V397" s="59"/>
      <c r="AA397" s="1"/>
    </row>
    <row r="398" spans="1:27" x14ac:dyDescent="0.2">
      <c r="A398" s="61">
        <v>33442</v>
      </c>
      <c r="B398" s="62">
        <v>379.42</v>
      </c>
      <c r="C398" s="16">
        <f t="shared" si="6"/>
        <v>-9.0778532356637805E-3</v>
      </c>
      <c r="E398" s="23"/>
      <c r="F398" s="68"/>
      <c r="H398" s="68"/>
      <c r="J398" s="68"/>
      <c r="M398" s="59"/>
      <c r="P398" s="59"/>
      <c r="S398" s="59"/>
      <c r="V398" s="59"/>
      <c r="AA398" s="1"/>
    </row>
    <row r="399" spans="1:27" x14ac:dyDescent="0.2">
      <c r="A399" s="61">
        <v>33443</v>
      </c>
      <c r="B399" s="62">
        <v>378.64</v>
      </c>
      <c r="C399" s="16">
        <f t="shared" si="6"/>
        <v>-2.0578853264068319E-3</v>
      </c>
      <c r="E399" s="23"/>
      <c r="F399" s="68"/>
      <c r="H399" s="68"/>
      <c r="J399" s="68"/>
      <c r="M399" s="59"/>
      <c r="P399" s="59"/>
      <c r="S399" s="59"/>
      <c r="V399" s="59"/>
      <c r="AA399" s="1"/>
    </row>
    <row r="400" spans="1:27" x14ac:dyDescent="0.2">
      <c r="A400" s="61">
        <v>33444</v>
      </c>
      <c r="B400" s="62">
        <v>380.96</v>
      </c>
      <c r="C400" s="16">
        <f t="shared" si="6"/>
        <v>6.1084971405601374E-3</v>
      </c>
      <c r="E400" s="23"/>
      <c r="F400" s="68"/>
      <c r="H400" s="68"/>
      <c r="J400" s="68"/>
      <c r="M400" s="59"/>
      <c r="P400" s="59"/>
      <c r="S400" s="59"/>
      <c r="V400" s="59"/>
      <c r="AA400" s="1"/>
    </row>
    <row r="401" spans="1:27" x14ac:dyDescent="0.2">
      <c r="A401" s="61">
        <v>33445</v>
      </c>
      <c r="B401" s="62">
        <v>380.93</v>
      </c>
      <c r="C401" s="16">
        <f t="shared" si="6"/>
        <v>-7.8751525851429653E-5</v>
      </c>
      <c r="E401" s="23"/>
      <c r="F401" s="68"/>
      <c r="H401" s="68"/>
      <c r="J401" s="68"/>
      <c r="M401" s="59"/>
      <c r="P401" s="59"/>
      <c r="S401" s="59"/>
      <c r="V401" s="59"/>
      <c r="AA401" s="1"/>
    </row>
    <row r="402" spans="1:27" x14ac:dyDescent="0.2">
      <c r="A402" s="61">
        <v>33448</v>
      </c>
      <c r="B402" s="62">
        <v>383.15</v>
      </c>
      <c r="C402" s="16">
        <f t="shared" si="6"/>
        <v>5.810926203712102E-3</v>
      </c>
      <c r="E402" s="23"/>
      <c r="F402" s="68"/>
      <c r="H402" s="68"/>
      <c r="J402" s="68"/>
      <c r="M402" s="59"/>
      <c r="P402" s="59"/>
      <c r="S402" s="59"/>
      <c r="V402" s="59"/>
      <c r="AA402" s="1"/>
    </row>
    <row r="403" spans="1:27" x14ac:dyDescent="0.2">
      <c r="A403" s="61">
        <v>33449</v>
      </c>
      <c r="B403" s="62">
        <v>386.69</v>
      </c>
      <c r="C403" s="16">
        <f t="shared" si="6"/>
        <v>9.1967810227977717E-3</v>
      </c>
      <c r="E403" s="23"/>
      <c r="F403" s="68"/>
      <c r="H403" s="68"/>
      <c r="J403" s="68"/>
      <c r="M403" s="59"/>
      <c r="P403" s="59"/>
      <c r="S403" s="59"/>
      <c r="V403" s="59"/>
      <c r="AA403" s="1"/>
    </row>
    <row r="404" spans="1:27" x14ac:dyDescent="0.2">
      <c r="A404" s="61">
        <v>33450</v>
      </c>
      <c r="B404" s="62">
        <v>387.81</v>
      </c>
      <c r="C404" s="16">
        <f t="shared" si="6"/>
        <v>2.8921905247551245E-3</v>
      </c>
      <c r="E404" s="23"/>
      <c r="F404" s="68"/>
      <c r="H404" s="68"/>
      <c r="J404" s="68"/>
      <c r="M404" s="59"/>
      <c r="P404" s="59"/>
      <c r="S404" s="59"/>
      <c r="V404" s="59"/>
      <c r="AA404" s="1"/>
    </row>
    <row r="405" spans="1:27" x14ac:dyDescent="0.2">
      <c r="A405" s="61">
        <v>33451</v>
      </c>
      <c r="B405" s="62">
        <v>387.12</v>
      </c>
      <c r="C405" s="16">
        <f t="shared" si="6"/>
        <v>-1.7808064789029223E-3</v>
      </c>
      <c r="E405" s="23"/>
      <c r="F405" s="68"/>
      <c r="H405" s="68"/>
      <c r="J405" s="68"/>
      <c r="M405" s="59"/>
      <c r="P405" s="59"/>
      <c r="S405" s="59"/>
      <c r="V405" s="59"/>
      <c r="AA405" s="1"/>
    </row>
    <row r="406" spans="1:27" x14ac:dyDescent="0.2">
      <c r="A406" s="61">
        <v>33452</v>
      </c>
      <c r="B406" s="62">
        <v>387.18</v>
      </c>
      <c r="C406" s="16">
        <f t="shared" si="6"/>
        <v>1.5497869074031627E-4</v>
      </c>
      <c r="E406" s="23"/>
      <c r="F406" s="68"/>
      <c r="H406" s="68"/>
      <c r="J406" s="68"/>
      <c r="M406" s="59"/>
      <c r="P406" s="59"/>
      <c r="S406" s="59"/>
      <c r="V406" s="59"/>
      <c r="AA406" s="1"/>
    </row>
    <row r="407" spans="1:27" x14ac:dyDescent="0.2">
      <c r="A407" s="61">
        <v>33455</v>
      </c>
      <c r="B407" s="62">
        <v>385.06</v>
      </c>
      <c r="C407" s="16">
        <f t="shared" si="6"/>
        <v>-5.4905348746139117E-3</v>
      </c>
      <c r="E407" s="23"/>
      <c r="F407" s="68"/>
      <c r="H407" s="68"/>
      <c r="J407" s="68"/>
      <c r="M407" s="59"/>
      <c r="P407" s="59"/>
      <c r="S407" s="59"/>
      <c r="V407" s="59"/>
      <c r="AA407" s="1"/>
    </row>
    <row r="408" spans="1:27" x14ac:dyDescent="0.2">
      <c r="A408" s="61">
        <v>33456</v>
      </c>
      <c r="B408" s="62">
        <v>390.62</v>
      </c>
      <c r="C408" s="16">
        <f t="shared" si="6"/>
        <v>1.4336054107555826E-2</v>
      </c>
      <c r="E408" s="23"/>
      <c r="F408" s="68"/>
      <c r="H408" s="68"/>
      <c r="J408" s="68"/>
      <c r="M408" s="59"/>
      <c r="P408" s="59"/>
      <c r="S408" s="59"/>
      <c r="V408" s="59"/>
      <c r="AA408" s="1"/>
    </row>
    <row r="409" spans="1:27" x14ac:dyDescent="0.2">
      <c r="A409" s="61">
        <v>33457</v>
      </c>
      <c r="B409" s="62">
        <v>390.56</v>
      </c>
      <c r="C409" s="16">
        <f t="shared" si="6"/>
        <v>-1.5361376409528434E-4</v>
      </c>
      <c r="E409" s="23"/>
      <c r="F409" s="68"/>
      <c r="H409" s="68"/>
      <c r="J409" s="68"/>
      <c r="M409" s="59"/>
      <c r="P409" s="59"/>
      <c r="S409" s="59"/>
      <c r="V409" s="59"/>
      <c r="AA409" s="1"/>
    </row>
    <row r="410" spans="1:27" x14ac:dyDescent="0.2">
      <c r="A410" s="61">
        <v>33458</v>
      </c>
      <c r="B410" s="62">
        <v>389.32</v>
      </c>
      <c r="C410" s="16">
        <f t="shared" si="6"/>
        <v>-3.1799790863571513E-3</v>
      </c>
      <c r="E410" s="23"/>
      <c r="F410" s="68"/>
      <c r="H410" s="68"/>
      <c r="J410" s="68"/>
      <c r="M410" s="59"/>
      <c r="P410" s="59"/>
      <c r="S410" s="59"/>
      <c r="V410" s="59"/>
      <c r="AA410" s="1"/>
    </row>
    <row r="411" spans="1:27" x14ac:dyDescent="0.2">
      <c r="A411" s="61">
        <v>33459</v>
      </c>
      <c r="B411" s="62">
        <v>387.12</v>
      </c>
      <c r="C411" s="16">
        <f t="shared" si="6"/>
        <v>-5.666905073229693E-3</v>
      </c>
      <c r="E411" s="23"/>
      <c r="F411" s="68"/>
      <c r="H411" s="68"/>
      <c r="J411" s="68"/>
      <c r="M411" s="59"/>
      <c r="P411" s="59"/>
      <c r="S411" s="59"/>
      <c r="V411" s="59"/>
      <c r="AA411" s="1"/>
    </row>
    <row r="412" spans="1:27" x14ac:dyDescent="0.2">
      <c r="A412" s="61">
        <v>33462</v>
      </c>
      <c r="B412" s="62">
        <v>388.02</v>
      </c>
      <c r="C412" s="16">
        <f t="shared" si="6"/>
        <v>2.3221622014932496E-3</v>
      </c>
      <c r="E412" s="23"/>
      <c r="F412" s="68"/>
      <c r="H412" s="68"/>
      <c r="J412" s="68"/>
      <c r="M412" s="59"/>
      <c r="P412" s="59"/>
      <c r="S412" s="59"/>
      <c r="V412" s="59"/>
      <c r="AA412" s="1"/>
    </row>
    <row r="413" spans="1:27" x14ac:dyDescent="0.2">
      <c r="A413" s="61">
        <v>33463</v>
      </c>
      <c r="B413" s="62">
        <v>389.62</v>
      </c>
      <c r="C413" s="16">
        <f t="shared" si="6"/>
        <v>4.1150204665015783E-3</v>
      </c>
      <c r="E413" s="23"/>
      <c r="F413" s="68"/>
      <c r="H413" s="68"/>
      <c r="J413" s="68"/>
      <c r="M413" s="59"/>
      <c r="P413" s="59"/>
      <c r="S413" s="59"/>
      <c r="V413" s="59"/>
      <c r="AA413" s="1"/>
    </row>
    <row r="414" spans="1:27" x14ac:dyDescent="0.2">
      <c r="A414" s="61">
        <v>33464</v>
      </c>
      <c r="B414" s="62">
        <v>389.9</v>
      </c>
      <c r="C414" s="16">
        <f t="shared" si="6"/>
        <v>7.1839083549365382E-4</v>
      </c>
      <c r="E414" s="23"/>
      <c r="F414" s="68"/>
      <c r="H414" s="68"/>
      <c r="J414" s="68"/>
      <c r="M414" s="59"/>
      <c r="P414" s="59"/>
      <c r="S414" s="59"/>
      <c r="V414" s="59"/>
      <c r="AA414" s="1"/>
    </row>
    <row r="415" spans="1:27" x14ac:dyDescent="0.2">
      <c r="A415" s="61">
        <v>33465</v>
      </c>
      <c r="B415" s="62">
        <v>389.33</v>
      </c>
      <c r="C415" s="16">
        <f t="shared" si="6"/>
        <v>-1.4629829489755991E-3</v>
      </c>
      <c r="E415" s="23"/>
      <c r="F415" s="68"/>
      <c r="H415" s="68"/>
      <c r="J415" s="68"/>
      <c r="M415" s="59"/>
      <c r="P415" s="59"/>
      <c r="S415" s="59"/>
      <c r="V415" s="59"/>
      <c r="AA415" s="1"/>
    </row>
    <row r="416" spans="1:27" x14ac:dyDescent="0.2">
      <c r="A416" s="61">
        <v>33466</v>
      </c>
      <c r="B416" s="62">
        <v>385.58</v>
      </c>
      <c r="C416" s="16">
        <f t="shared" si="6"/>
        <v>-9.6786188682531603E-3</v>
      </c>
      <c r="E416" s="23"/>
      <c r="F416" s="68"/>
      <c r="H416" s="68"/>
      <c r="J416" s="68"/>
      <c r="M416" s="59"/>
      <c r="P416" s="59"/>
      <c r="S416" s="59"/>
      <c r="V416" s="59"/>
      <c r="AA416" s="1"/>
    </row>
    <row r="417" spans="1:27" x14ac:dyDescent="0.2">
      <c r="A417" s="61">
        <v>33469</v>
      </c>
      <c r="B417" s="62">
        <v>376.47</v>
      </c>
      <c r="C417" s="16">
        <f t="shared" si="6"/>
        <v>-2.3910331380996179E-2</v>
      </c>
      <c r="E417" s="23"/>
      <c r="F417" s="68"/>
      <c r="H417" s="68"/>
      <c r="J417" s="68"/>
      <c r="M417" s="59"/>
      <c r="P417" s="59"/>
      <c r="S417" s="59"/>
      <c r="V417" s="59"/>
      <c r="AA417" s="1"/>
    </row>
    <row r="418" spans="1:27" x14ac:dyDescent="0.2">
      <c r="A418" s="61">
        <v>33470</v>
      </c>
      <c r="B418" s="62">
        <v>379.43</v>
      </c>
      <c r="C418" s="16">
        <f t="shared" si="6"/>
        <v>7.831763803837849E-3</v>
      </c>
      <c r="E418" s="23"/>
      <c r="F418" s="68"/>
      <c r="H418" s="68"/>
      <c r="J418" s="68"/>
      <c r="M418" s="59"/>
      <c r="P418" s="59"/>
      <c r="S418" s="59"/>
      <c r="V418" s="59"/>
      <c r="AA418" s="1"/>
    </row>
    <row r="419" spans="1:27" x14ac:dyDescent="0.2">
      <c r="A419" s="61">
        <v>33471</v>
      </c>
      <c r="B419" s="62">
        <v>390.59</v>
      </c>
      <c r="C419" s="16">
        <f t="shared" si="6"/>
        <v>2.8988289882181831E-2</v>
      </c>
      <c r="E419" s="23"/>
      <c r="F419" s="68"/>
      <c r="H419" s="68"/>
      <c r="J419" s="68"/>
      <c r="M419" s="59"/>
      <c r="P419" s="59"/>
      <c r="S419" s="59"/>
      <c r="V419" s="59"/>
      <c r="AA419" s="1"/>
    </row>
    <row r="420" spans="1:27" x14ac:dyDescent="0.2">
      <c r="A420" s="61">
        <v>33472</v>
      </c>
      <c r="B420" s="62">
        <v>391.33</v>
      </c>
      <c r="C420" s="16">
        <f t="shared" si="6"/>
        <v>1.8927773197447454E-3</v>
      </c>
      <c r="E420" s="23"/>
      <c r="F420" s="68"/>
      <c r="H420" s="68"/>
      <c r="J420" s="68"/>
      <c r="M420" s="59"/>
      <c r="P420" s="59"/>
      <c r="S420" s="59"/>
      <c r="V420" s="59"/>
      <c r="AA420" s="1"/>
    </row>
    <row r="421" spans="1:27" x14ac:dyDescent="0.2">
      <c r="A421" s="61">
        <v>33473</v>
      </c>
      <c r="B421" s="62">
        <v>394.17</v>
      </c>
      <c r="C421" s="16">
        <f t="shared" si="6"/>
        <v>7.231094525749767E-3</v>
      </c>
      <c r="E421" s="23"/>
      <c r="F421" s="68"/>
      <c r="H421" s="68"/>
      <c r="J421" s="68"/>
      <c r="M421" s="59"/>
      <c r="P421" s="59"/>
      <c r="S421" s="59"/>
      <c r="V421" s="59"/>
      <c r="AA421" s="1"/>
    </row>
    <row r="422" spans="1:27" x14ac:dyDescent="0.2">
      <c r="A422" s="61">
        <v>33476</v>
      </c>
      <c r="B422" s="62">
        <v>393.85</v>
      </c>
      <c r="C422" s="16">
        <f t="shared" si="6"/>
        <v>-8.1216217250713342E-4</v>
      </c>
      <c r="E422" s="23"/>
      <c r="F422" s="68"/>
      <c r="H422" s="68"/>
      <c r="J422" s="68"/>
      <c r="M422" s="59"/>
      <c r="P422" s="59"/>
      <c r="S422" s="59"/>
      <c r="V422" s="59"/>
      <c r="AA422" s="1"/>
    </row>
    <row r="423" spans="1:27" x14ac:dyDescent="0.2">
      <c r="A423" s="61">
        <v>33477</v>
      </c>
      <c r="B423" s="62">
        <v>393.06</v>
      </c>
      <c r="C423" s="16">
        <f t="shared" si="6"/>
        <v>-2.0078541774933749E-3</v>
      </c>
      <c r="E423" s="23"/>
      <c r="F423" s="68"/>
      <c r="H423" s="68"/>
      <c r="J423" s="68"/>
      <c r="M423" s="59"/>
      <c r="P423" s="59"/>
      <c r="S423" s="59"/>
      <c r="V423" s="59"/>
      <c r="AA423" s="1"/>
    </row>
    <row r="424" spans="1:27" x14ac:dyDescent="0.2">
      <c r="A424" s="61">
        <v>33478</v>
      </c>
      <c r="B424" s="62">
        <v>396.64</v>
      </c>
      <c r="C424" s="16">
        <f t="shared" si="6"/>
        <v>9.0667963150403916E-3</v>
      </c>
      <c r="E424" s="23"/>
      <c r="F424" s="68"/>
      <c r="H424" s="68"/>
      <c r="J424" s="68"/>
      <c r="M424" s="59"/>
      <c r="P424" s="59"/>
      <c r="S424" s="59"/>
      <c r="V424" s="59"/>
      <c r="AA424" s="1"/>
    </row>
    <row r="425" spans="1:27" x14ac:dyDescent="0.2">
      <c r="A425" s="61">
        <v>33479</v>
      </c>
      <c r="B425" s="62">
        <v>396.47</v>
      </c>
      <c r="C425" s="16">
        <f t="shared" si="6"/>
        <v>-4.2869211736948462E-4</v>
      </c>
      <c r="E425" s="23"/>
      <c r="F425" s="68"/>
      <c r="H425" s="68"/>
      <c r="J425" s="68"/>
      <c r="M425" s="59"/>
      <c r="P425" s="59"/>
      <c r="S425" s="59"/>
      <c r="V425" s="59"/>
      <c r="AA425" s="1"/>
    </row>
    <row r="426" spans="1:27" x14ac:dyDescent="0.2">
      <c r="A426" s="61">
        <v>33480</v>
      </c>
      <c r="B426" s="62">
        <v>395.43</v>
      </c>
      <c r="C426" s="16">
        <f t="shared" si="6"/>
        <v>-2.6265957770267526E-3</v>
      </c>
      <c r="E426" s="23"/>
      <c r="F426" s="68"/>
      <c r="H426" s="68"/>
      <c r="J426" s="68"/>
      <c r="M426" s="59"/>
      <c r="P426" s="59"/>
      <c r="S426" s="59"/>
      <c r="V426" s="59"/>
      <c r="AA426" s="1"/>
    </row>
    <row r="427" spans="1:27" x14ac:dyDescent="0.2">
      <c r="A427" s="61">
        <v>33484</v>
      </c>
      <c r="B427" s="62">
        <v>392.15</v>
      </c>
      <c r="C427" s="16">
        <f t="shared" si="6"/>
        <v>-8.3293607338086311E-3</v>
      </c>
      <c r="E427" s="23"/>
      <c r="F427" s="68"/>
      <c r="H427" s="68"/>
      <c r="J427" s="68"/>
      <c r="M427" s="59"/>
      <c r="P427" s="59"/>
      <c r="S427" s="59"/>
      <c r="V427" s="59"/>
      <c r="AA427" s="1"/>
    </row>
    <row r="428" spans="1:27" x14ac:dyDescent="0.2">
      <c r="A428" s="61">
        <v>33485</v>
      </c>
      <c r="B428" s="62">
        <v>389.97</v>
      </c>
      <c r="C428" s="16">
        <f t="shared" si="6"/>
        <v>-5.5746065706379321E-3</v>
      </c>
      <c r="E428" s="23"/>
      <c r="F428" s="68"/>
      <c r="H428" s="68"/>
      <c r="J428" s="68"/>
      <c r="M428" s="59"/>
      <c r="P428" s="59"/>
      <c r="S428" s="59"/>
      <c r="V428" s="59"/>
      <c r="AA428" s="1"/>
    </row>
    <row r="429" spans="1:27" x14ac:dyDescent="0.2">
      <c r="A429" s="61">
        <v>33486</v>
      </c>
      <c r="B429" s="62">
        <v>389.14</v>
      </c>
      <c r="C429" s="16">
        <f t="shared" si="6"/>
        <v>-2.1306370448075191E-3</v>
      </c>
      <c r="E429" s="23"/>
      <c r="F429" s="68"/>
      <c r="H429" s="68"/>
      <c r="J429" s="68"/>
      <c r="M429" s="59"/>
      <c r="P429" s="59"/>
      <c r="S429" s="59"/>
      <c r="V429" s="59"/>
      <c r="AA429" s="1"/>
    </row>
    <row r="430" spans="1:27" x14ac:dyDescent="0.2">
      <c r="A430" s="61">
        <v>33487</v>
      </c>
      <c r="B430" s="62">
        <v>389.1</v>
      </c>
      <c r="C430" s="16">
        <f t="shared" si="6"/>
        <v>-1.0279605272198496E-4</v>
      </c>
      <c r="E430" s="23"/>
      <c r="F430" s="68"/>
      <c r="H430" s="68"/>
      <c r="J430" s="68"/>
      <c r="M430" s="59"/>
      <c r="P430" s="59"/>
      <c r="S430" s="59"/>
      <c r="V430" s="59"/>
      <c r="AA430" s="1"/>
    </row>
    <row r="431" spans="1:27" x14ac:dyDescent="0.2">
      <c r="A431" s="61">
        <v>33490</v>
      </c>
      <c r="B431" s="62">
        <v>388.57</v>
      </c>
      <c r="C431" s="16">
        <f t="shared" si="6"/>
        <v>-1.3630462331247171E-3</v>
      </c>
      <c r="E431" s="23"/>
      <c r="F431" s="68"/>
      <c r="H431" s="68"/>
      <c r="J431" s="68"/>
      <c r="M431" s="59"/>
      <c r="P431" s="59"/>
      <c r="S431" s="59"/>
      <c r="V431" s="59"/>
      <c r="AA431" s="1"/>
    </row>
    <row r="432" spans="1:27" x14ac:dyDescent="0.2">
      <c r="A432" s="61">
        <v>33491</v>
      </c>
      <c r="B432" s="62">
        <v>384.56</v>
      </c>
      <c r="C432" s="16">
        <f t="shared" si="6"/>
        <v>-1.0373510171677931E-2</v>
      </c>
      <c r="E432" s="23"/>
      <c r="F432" s="68"/>
      <c r="H432" s="68"/>
      <c r="J432" s="68"/>
      <c r="M432" s="59"/>
      <c r="P432" s="59"/>
      <c r="S432" s="59"/>
      <c r="V432" s="59"/>
      <c r="AA432" s="1"/>
    </row>
    <row r="433" spans="1:27" x14ac:dyDescent="0.2">
      <c r="A433" s="61">
        <v>33492</v>
      </c>
      <c r="B433" s="62">
        <v>385.09</v>
      </c>
      <c r="C433" s="16">
        <f t="shared" si="6"/>
        <v>1.3772496167765837E-3</v>
      </c>
      <c r="E433" s="23"/>
      <c r="F433" s="68"/>
      <c r="H433" s="68"/>
      <c r="J433" s="68"/>
      <c r="M433" s="59"/>
      <c r="P433" s="59"/>
      <c r="S433" s="59"/>
      <c r="V433" s="59"/>
      <c r="AA433" s="1"/>
    </row>
    <row r="434" spans="1:27" x14ac:dyDescent="0.2">
      <c r="A434" s="61">
        <v>33493</v>
      </c>
      <c r="B434" s="62">
        <v>387.34</v>
      </c>
      <c r="C434" s="16">
        <f t="shared" si="6"/>
        <v>5.8257870971040737E-3</v>
      </c>
      <c r="E434" s="23"/>
      <c r="F434" s="68"/>
      <c r="H434" s="68"/>
      <c r="J434" s="68"/>
      <c r="M434" s="59"/>
      <c r="P434" s="59"/>
      <c r="S434" s="59"/>
      <c r="V434" s="59"/>
      <c r="AA434" s="1"/>
    </row>
    <row r="435" spans="1:27" x14ac:dyDescent="0.2">
      <c r="A435" s="61">
        <v>33494</v>
      </c>
      <c r="B435" s="62">
        <v>383.59</v>
      </c>
      <c r="C435" s="16">
        <f t="shared" si="6"/>
        <v>-9.7285864517895528E-3</v>
      </c>
      <c r="E435" s="23"/>
      <c r="F435" s="68"/>
      <c r="H435" s="68"/>
      <c r="J435" s="68"/>
      <c r="M435" s="59"/>
      <c r="P435" s="59"/>
      <c r="S435" s="59"/>
      <c r="V435" s="59"/>
      <c r="AA435" s="1"/>
    </row>
    <row r="436" spans="1:27" x14ac:dyDescent="0.2">
      <c r="A436" s="61">
        <v>33497</v>
      </c>
      <c r="B436" s="62">
        <v>385.78</v>
      </c>
      <c r="C436" s="16">
        <f t="shared" si="6"/>
        <v>5.6929849482978377E-3</v>
      </c>
      <c r="E436" s="23"/>
      <c r="F436" s="68"/>
      <c r="H436" s="68"/>
      <c r="J436" s="68"/>
      <c r="M436" s="59"/>
      <c r="P436" s="59"/>
      <c r="S436" s="59"/>
      <c r="V436" s="59"/>
      <c r="AA436" s="1"/>
    </row>
    <row r="437" spans="1:27" x14ac:dyDescent="0.2">
      <c r="A437" s="61">
        <v>33498</v>
      </c>
      <c r="B437" s="62">
        <v>385.5</v>
      </c>
      <c r="C437" s="16">
        <f t="shared" si="6"/>
        <v>-7.2606579270987606E-4</v>
      </c>
      <c r="E437" s="23"/>
      <c r="F437" s="68"/>
      <c r="H437" s="68"/>
      <c r="J437" s="68"/>
      <c r="M437" s="59"/>
      <c r="P437" s="59"/>
      <c r="S437" s="59"/>
      <c r="V437" s="59"/>
      <c r="AA437" s="1"/>
    </row>
    <row r="438" spans="1:27" x14ac:dyDescent="0.2">
      <c r="A438" s="61">
        <v>33499</v>
      </c>
      <c r="B438" s="62">
        <v>386.94</v>
      </c>
      <c r="C438" s="16">
        <f t="shared" si="6"/>
        <v>3.7284492469567311E-3</v>
      </c>
      <c r="E438" s="23"/>
      <c r="F438" s="68"/>
      <c r="H438" s="68"/>
      <c r="J438" s="68"/>
      <c r="M438" s="59"/>
      <c r="P438" s="59"/>
      <c r="S438" s="59"/>
      <c r="V438" s="59"/>
      <c r="AA438" s="1"/>
    </row>
    <row r="439" spans="1:27" x14ac:dyDescent="0.2">
      <c r="A439" s="61">
        <v>33500</v>
      </c>
      <c r="B439" s="62">
        <v>387.56</v>
      </c>
      <c r="C439" s="16">
        <f t="shared" si="6"/>
        <v>1.6010332664623042E-3</v>
      </c>
      <c r="E439" s="23"/>
      <c r="F439" s="68"/>
      <c r="H439" s="68"/>
      <c r="J439" s="68"/>
      <c r="M439" s="59"/>
      <c r="P439" s="59"/>
      <c r="S439" s="59"/>
      <c r="V439" s="59"/>
      <c r="AA439" s="1"/>
    </row>
    <row r="440" spans="1:27" x14ac:dyDescent="0.2">
      <c r="A440" s="61">
        <v>33501</v>
      </c>
      <c r="B440" s="62">
        <v>387.92</v>
      </c>
      <c r="C440" s="16">
        <f t="shared" si="6"/>
        <v>9.2845728029348584E-4</v>
      </c>
      <c r="E440" s="23"/>
      <c r="F440" s="68"/>
      <c r="H440" s="68"/>
      <c r="J440" s="68"/>
      <c r="M440" s="59"/>
      <c r="P440" s="59"/>
      <c r="S440" s="59"/>
      <c r="V440" s="59"/>
      <c r="AA440" s="1"/>
    </row>
    <row r="441" spans="1:27" x14ac:dyDescent="0.2">
      <c r="A441" s="61">
        <v>33504</v>
      </c>
      <c r="B441" s="62">
        <v>385.92</v>
      </c>
      <c r="C441" s="16">
        <f t="shared" si="6"/>
        <v>-5.1690386983308844E-3</v>
      </c>
      <c r="E441" s="23"/>
      <c r="F441" s="68"/>
      <c r="H441" s="68"/>
      <c r="J441" s="68"/>
      <c r="M441" s="59"/>
      <c r="P441" s="59"/>
      <c r="S441" s="59"/>
      <c r="V441" s="59"/>
      <c r="AA441" s="1"/>
    </row>
    <row r="442" spans="1:27" x14ac:dyDescent="0.2">
      <c r="A442" s="61">
        <v>33505</v>
      </c>
      <c r="B442" s="62">
        <v>387.71</v>
      </c>
      <c r="C442" s="16">
        <f t="shared" si="6"/>
        <v>4.6275433845051938E-3</v>
      </c>
      <c r="E442" s="23"/>
      <c r="F442" s="68"/>
      <c r="H442" s="68"/>
      <c r="J442" s="68"/>
      <c r="M442" s="59"/>
      <c r="P442" s="59"/>
      <c r="S442" s="59"/>
      <c r="V442" s="59"/>
      <c r="AA442" s="1"/>
    </row>
    <row r="443" spans="1:27" x14ac:dyDescent="0.2">
      <c r="A443" s="61">
        <v>33506</v>
      </c>
      <c r="B443" s="62">
        <v>386.88</v>
      </c>
      <c r="C443" s="16">
        <f t="shared" si="6"/>
        <v>-2.1430700568432553E-3</v>
      </c>
      <c r="E443" s="23"/>
      <c r="F443" s="68"/>
      <c r="H443" s="68"/>
      <c r="J443" s="68"/>
      <c r="M443" s="59"/>
      <c r="P443" s="59"/>
      <c r="S443" s="59"/>
      <c r="V443" s="59"/>
      <c r="AA443" s="1"/>
    </row>
    <row r="444" spans="1:27" x14ac:dyDescent="0.2">
      <c r="A444" s="61">
        <v>33507</v>
      </c>
      <c r="B444" s="62">
        <v>386.49</v>
      </c>
      <c r="C444" s="16">
        <f t="shared" si="6"/>
        <v>-1.0085729548847744E-3</v>
      </c>
      <c r="E444" s="23"/>
      <c r="F444" s="68"/>
      <c r="H444" s="68"/>
      <c r="J444" s="68"/>
      <c r="M444" s="59"/>
      <c r="P444" s="59"/>
      <c r="S444" s="59"/>
      <c r="V444" s="59"/>
      <c r="AA444" s="1"/>
    </row>
    <row r="445" spans="1:27" x14ac:dyDescent="0.2">
      <c r="A445" s="61">
        <v>33508</v>
      </c>
      <c r="B445" s="62">
        <v>385.9</v>
      </c>
      <c r="C445" s="16">
        <f t="shared" si="6"/>
        <v>-1.5277259279700966E-3</v>
      </c>
      <c r="E445" s="23"/>
      <c r="F445" s="68"/>
      <c r="H445" s="68"/>
      <c r="J445" s="68"/>
      <c r="M445" s="59"/>
      <c r="P445" s="59"/>
      <c r="S445" s="59"/>
      <c r="V445" s="59"/>
      <c r="AA445" s="1"/>
    </row>
    <row r="446" spans="1:27" x14ac:dyDescent="0.2">
      <c r="A446" s="61">
        <v>33511</v>
      </c>
      <c r="B446" s="62">
        <v>387.86</v>
      </c>
      <c r="C446" s="16">
        <f t="shared" si="6"/>
        <v>5.0661812245218138E-3</v>
      </c>
      <c r="E446" s="23"/>
      <c r="F446" s="68"/>
      <c r="H446" s="68"/>
      <c r="J446" s="68"/>
      <c r="M446" s="59"/>
      <c r="P446" s="59"/>
      <c r="S446" s="59"/>
      <c r="V446" s="59"/>
      <c r="AA446" s="1"/>
    </row>
    <row r="447" spans="1:27" x14ac:dyDescent="0.2">
      <c r="A447" s="61">
        <v>33512</v>
      </c>
      <c r="B447" s="62">
        <v>389.2</v>
      </c>
      <c r="C447" s="16">
        <f t="shared" si="6"/>
        <v>3.4489005437552045E-3</v>
      </c>
      <c r="E447" s="23"/>
      <c r="F447" s="68"/>
      <c r="H447" s="68"/>
      <c r="J447" s="68"/>
      <c r="M447" s="59"/>
      <c r="P447" s="59"/>
      <c r="S447" s="59"/>
      <c r="V447" s="59"/>
      <c r="AA447" s="1"/>
    </row>
    <row r="448" spans="1:27" x14ac:dyDescent="0.2">
      <c r="A448" s="61">
        <v>33513</v>
      </c>
      <c r="B448" s="62">
        <v>388.26</v>
      </c>
      <c r="C448" s="16">
        <f t="shared" si="6"/>
        <v>-2.4181320146202715E-3</v>
      </c>
      <c r="E448" s="23"/>
      <c r="F448" s="68"/>
      <c r="H448" s="68"/>
      <c r="J448" s="68"/>
      <c r="M448" s="59"/>
      <c r="P448" s="59"/>
      <c r="S448" s="59"/>
      <c r="V448" s="59"/>
      <c r="AA448" s="1"/>
    </row>
    <row r="449" spans="1:27" x14ac:dyDescent="0.2">
      <c r="A449" s="61">
        <v>33514</v>
      </c>
      <c r="B449" s="62">
        <v>384.47</v>
      </c>
      <c r="C449" s="16">
        <f t="shared" si="6"/>
        <v>-9.8094558025373854E-3</v>
      </c>
      <c r="E449" s="23"/>
      <c r="F449" s="68"/>
      <c r="H449" s="68"/>
      <c r="J449" s="68"/>
      <c r="M449" s="59"/>
      <c r="P449" s="59"/>
      <c r="S449" s="59"/>
      <c r="V449" s="59"/>
      <c r="AA449" s="1"/>
    </row>
    <row r="450" spans="1:27" x14ac:dyDescent="0.2">
      <c r="A450" s="61">
        <v>33515</v>
      </c>
      <c r="B450" s="62">
        <v>381.24</v>
      </c>
      <c r="C450" s="16">
        <f t="shared" si="6"/>
        <v>-8.4366644252671045E-3</v>
      </c>
      <c r="E450" s="23"/>
      <c r="F450" s="68"/>
      <c r="H450" s="68"/>
      <c r="J450" s="68"/>
      <c r="M450" s="59"/>
      <c r="P450" s="59"/>
      <c r="S450" s="59"/>
      <c r="V450" s="59"/>
      <c r="AA450" s="1"/>
    </row>
    <row r="451" spans="1:27" x14ac:dyDescent="0.2">
      <c r="A451" s="61">
        <v>33518</v>
      </c>
      <c r="B451" s="62">
        <v>379.5</v>
      </c>
      <c r="C451" s="16">
        <f t="shared" si="6"/>
        <v>-4.5745012337404887E-3</v>
      </c>
      <c r="E451" s="23"/>
      <c r="F451" s="68"/>
      <c r="H451" s="68"/>
      <c r="J451" s="68"/>
      <c r="M451" s="59"/>
      <c r="P451" s="59"/>
      <c r="S451" s="59"/>
      <c r="V451" s="59"/>
      <c r="AA451" s="1"/>
    </row>
    <row r="452" spans="1:27" x14ac:dyDescent="0.2">
      <c r="A452" s="61">
        <v>33519</v>
      </c>
      <c r="B452" s="62">
        <v>380.67</v>
      </c>
      <c r="C452" s="16">
        <f t="shared" si="6"/>
        <v>3.0782612412482125E-3</v>
      </c>
      <c r="E452" s="23"/>
      <c r="F452" s="68"/>
      <c r="H452" s="68"/>
      <c r="J452" s="68"/>
      <c r="M452" s="59"/>
      <c r="P452" s="59"/>
      <c r="S452" s="59"/>
      <c r="V452" s="59"/>
      <c r="AA452" s="1"/>
    </row>
    <row r="453" spans="1:27" x14ac:dyDescent="0.2">
      <c r="A453" s="61">
        <v>33520</v>
      </c>
      <c r="B453" s="62">
        <v>376.8</v>
      </c>
      <c r="C453" s="16">
        <f t="shared" si="6"/>
        <v>-1.0218315374724908E-2</v>
      </c>
      <c r="E453" s="23"/>
      <c r="F453" s="68"/>
      <c r="H453" s="68"/>
      <c r="J453" s="68"/>
      <c r="M453" s="59"/>
      <c r="P453" s="59"/>
      <c r="S453" s="59"/>
      <c r="V453" s="59"/>
      <c r="AA453" s="1"/>
    </row>
    <row r="454" spans="1:27" x14ac:dyDescent="0.2">
      <c r="A454" s="61">
        <v>33521</v>
      </c>
      <c r="B454" s="62">
        <v>380.55</v>
      </c>
      <c r="C454" s="16">
        <f t="shared" si="6"/>
        <v>9.9030320111925356E-3</v>
      </c>
      <c r="E454" s="23"/>
      <c r="F454" s="68"/>
      <c r="H454" s="68"/>
      <c r="J454" s="68"/>
      <c r="M454" s="59"/>
      <c r="P454" s="59"/>
      <c r="S454" s="59"/>
      <c r="V454" s="59"/>
      <c r="AA454" s="1"/>
    </row>
    <row r="455" spans="1:27" x14ac:dyDescent="0.2">
      <c r="A455" s="61">
        <v>33522</v>
      </c>
      <c r="B455" s="62">
        <v>381.45</v>
      </c>
      <c r="C455" s="16">
        <f t="shared" ref="C455:C518" si="7">LN(B455/B454)</f>
        <v>2.3622058228376834E-3</v>
      </c>
      <c r="E455" s="23"/>
      <c r="F455" s="68"/>
      <c r="H455" s="68"/>
      <c r="J455" s="68"/>
      <c r="M455" s="59"/>
      <c r="P455" s="59"/>
      <c r="S455" s="59"/>
      <c r="V455" s="59"/>
      <c r="AA455" s="1"/>
    </row>
    <row r="456" spans="1:27" x14ac:dyDescent="0.2">
      <c r="A456" s="61">
        <v>33525</v>
      </c>
      <c r="B456" s="62">
        <v>386.47</v>
      </c>
      <c r="C456" s="16">
        <f t="shared" si="7"/>
        <v>1.3074464815028258E-2</v>
      </c>
      <c r="E456" s="23"/>
      <c r="F456" s="68"/>
      <c r="H456" s="68"/>
      <c r="J456" s="68"/>
      <c r="M456" s="59"/>
      <c r="P456" s="59"/>
      <c r="S456" s="59"/>
      <c r="V456" s="59"/>
      <c r="AA456" s="1"/>
    </row>
    <row r="457" spans="1:27" x14ac:dyDescent="0.2">
      <c r="A457" s="61">
        <v>33526</v>
      </c>
      <c r="B457" s="62">
        <v>391.01</v>
      </c>
      <c r="C457" s="16">
        <f t="shared" si="7"/>
        <v>1.167888975462319E-2</v>
      </c>
      <c r="E457" s="23"/>
      <c r="F457" s="68"/>
      <c r="H457" s="68"/>
      <c r="J457" s="68"/>
      <c r="M457" s="59"/>
      <c r="P457" s="59"/>
      <c r="S457" s="59"/>
      <c r="V457" s="59"/>
      <c r="AA457" s="1"/>
    </row>
    <row r="458" spans="1:27" x14ac:dyDescent="0.2">
      <c r="A458" s="61">
        <v>33527</v>
      </c>
      <c r="B458" s="62">
        <v>392.8</v>
      </c>
      <c r="C458" s="16">
        <f t="shared" si="7"/>
        <v>4.5674413744208522E-3</v>
      </c>
      <c r="E458" s="23"/>
      <c r="F458" s="68"/>
      <c r="H458" s="68"/>
      <c r="J458" s="68"/>
      <c r="M458" s="59"/>
      <c r="P458" s="59"/>
      <c r="S458" s="59"/>
      <c r="V458" s="59"/>
      <c r="AA458" s="1"/>
    </row>
    <row r="459" spans="1:27" x14ac:dyDescent="0.2">
      <c r="A459" s="61">
        <v>33528</v>
      </c>
      <c r="B459" s="62">
        <v>391.92</v>
      </c>
      <c r="C459" s="16">
        <f t="shared" si="7"/>
        <v>-2.2428391499914394E-3</v>
      </c>
      <c r="E459" s="23"/>
      <c r="F459" s="68"/>
      <c r="H459" s="68"/>
      <c r="J459" s="68"/>
      <c r="M459" s="59"/>
      <c r="P459" s="59"/>
      <c r="S459" s="59"/>
      <c r="V459" s="59"/>
      <c r="AA459" s="1"/>
    </row>
    <row r="460" spans="1:27" x14ac:dyDescent="0.2">
      <c r="A460" s="61">
        <v>33529</v>
      </c>
      <c r="B460" s="62">
        <v>392.5</v>
      </c>
      <c r="C460" s="16">
        <f t="shared" si="7"/>
        <v>1.4787998921436717E-3</v>
      </c>
      <c r="E460" s="23"/>
      <c r="F460" s="68"/>
      <c r="H460" s="68"/>
      <c r="J460" s="68"/>
      <c r="M460" s="59"/>
      <c r="P460" s="59"/>
      <c r="S460" s="59"/>
      <c r="V460" s="59"/>
      <c r="AA460" s="1"/>
    </row>
    <row r="461" spans="1:27" x14ac:dyDescent="0.2">
      <c r="A461" s="61">
        <v>33532</v>
      </c>
      <c r="B461" s="62">
        <v>390.02</v>
      </c>
      <c r="C461" s="16">
        <f t="shared" si="7"/>
        <v>-6.33851736236846E-3</v>
      </c>
      <c r="E461" s="23"/>
      <c r="F461" s="68"/>
      <c r="H461" s="68"/>
      <c r="J461" s="68"/>
      <c r="M461" s="59"/>
      <c r="P461" s="59"/>
      <c r="S461" s="59"/>
      <c r="V461" s="59"/>
      <c r="AA461" s="1"/>
    </row>
    <row r="462" spans="1:27" x14ac:dyDescent="0.2">
      <c r="A462" s="61">
        <v>33533</v>
      </c>
      <c r="B462" s="62">
        <v>387.83</v>
      </c>
      <c r="C462" s="16">
        <f t="shared" si="7"/>
        <v>-5.6309205799912566E-3</v>
      </c>
      <c r="E462" s="23"/>
      <c r="F462" s="68"/>
      <c r="H462" s="68"/>
      <c r="J462" s="68"/>
      <c r="M462" s="59"/>
      <c r="P462" s="59"/>
      <c r="S462" s="59"/>
      <c r="V462" s="59"/>
      <c r="AA462" s="1"/>
    </row>
    <row r="463" spans="1:27" x14ac:dyDescent="0.2">
      <c r="A463" s="61">
        <v>33534</v>
      </c>
      <c r="B463" s="62">
        <v>387.94</v>
      </c>
      <c r="C463" s="16">
        <f t="shared" si="7"/>
        <v>2.8358921004224992E-4</v>
      </c>
      <c r="E463" s="23"/>
      <c r="F463" s="68"/>
      <c r="H463" s="68"/>
      <c r="J463" s="68"/>
      <c r="M463" s="59"/>
      <c r="P463" s="59"/>
      <c r="S463" s="59"/>
      <c r="V463" s="59"/>
      <c r="AA463" s="1"/>
    </row>
    <row r="464" spans="1:27" x14ac:dyDescent="0.2">
      <c r="A464" s="61">
        <v>33535</v>
      </c>
      <c r="B464" s="62">
        <v>385.07</v>
      </c>
      <c r="C464" s="16">
        <f t="shared" si="7"/>
        <v>-7.4255525474656451E-3</v>
      </c>
      <c r="E464" s="23"/>
      <c r="F464" s="68"/>
      <c r="H464" s="68"/>
      <c r="J464" s="68"/>
      <c r="M464" s="59"/>
      <c r="P464" s="59"/>
      <c r="S464" s="59"/>
      <c r="V464" s="59"/>
      <c r="AA464" s="1"/>
    </row>
    <row r="465" spans="1:27" x14ac:dyDescent="0.2">
      <c r="A465" s="61">
        <v>33536</v>
      </c>
      <c r="B465" s="62">
        <v>384.2</v>
      </c>
      <c r="C465" s="16">
        <f t="shared" si="7"/>
        <v>-2.2618856082237794E-3</v>
      </c>
      <c r="E465" s="23"/>
      <c r="F465" s="68"/>
      <c r="H465" s="68"/>
      <c r="J465" s="68"/>
      <c r="M465" s="59"/>
      <c r="P465" s="59"/>
      <c r="S465" s="59"/>
      <c r="V465" s="59"/>
      <c r="AA465" s="1"/>
    </row>
    <row r="466" spans="1:27" x14ac:dyDescent="0.2">
      <c r="A466" s="61">
        <v>33539</v>
      </c>
      <c r="B466" s="62">
        <v>389.52</v>
      </c>
      <c r="C466" s="16">
        <f t="shared" si="7"/>
        <v>1.3751961539989204E-2</v>
      </c>
      <c r="E466" s="23"/>
      <c r="F466" s="68"/>
      <c r="H466" s="68"/>
      <c r="J466" s="68"/>
      <c r="M466" s="59"/>
      <c r="P466" s="59"/>
      <c r="S466" s="59"/>
      <c r="V466" s="59"/>
      <c r="AA466" s="1"/>
    </row>
    <row r="467" spans="1:27" x14ac:dyDescent="0.2">
      <c r="A467" s="61">
        <v>33540</v>
      </c>
      <c r="B467" s="62">
        <v>391.48</v>
      </c>
      <c r="C467" s="16">
        <f t="shared" si="7"/>
        <v>5.0192166831734171E-3</v>
      </c>
      <c r="E467" s="23"/>
      <c r="F467" s="68"/>
      <c r="H467" s="68"/>
      <c r="J467" s="68"/>
      <c r="M467" s="59"/>
      <c r="P467" s="59"/>
      <c r="S467" s="59"/>
      <c r="V467" s="59"/>
      <c r="AA467" s="1"/>
    </row>
    <row r="468" spans="1:27" x14ac:dyDescent="0.2">
      <c r="A468" s="61">
        <v>33541</v>
      </c>
      <c r="B468" s="62">
        <v>392.96</v>
      </c>
      <c r="C468" s="16">
        <f t="shared" si="7"/>
        <v>3.7733969611041061E-3</v>
      </c>
      <c r="E468" s="23"/>
      <c r="F468" s="68"/>
      <c r="H468" s="68"/>
      <c r="J468" s="68"/>
      <c r="M468" s="59"/>
      <c r="P468" s="59"/>
      <c r="S468" s="59"/>
      <c r="V468" s="59"/>
      <c r="AA468" s="1"/>
    </row>
    <row r="469" spans="1:27" x14ac:dyDescent="0.2">
      <c r="A469" s="61">
        <v>33542</v>
      </c>
      <c r="B469" s="62">
        <v>392.46</v>
      </c>
      <c r="C469" s="16">
        <f t="shared" si="7"/>
        <v>-1.2732043175465568E-3</v>
      </c>
      <c r="E469" s="23"/>
      <c r="F469" s="68"/>
      <c r="H469" s="68"/>
      <c r="J469" s="68"/>
      <c r="M469" s="59"/>
      <c r="P469" s="59"/>
      <c r="S469" s="59"/>
      <c r="V469" s="59"/>
      <c r="AA469" s="1"/>
    </row>
    <row r="470" spans="1:27" x14ac:dyDescent="0.2">
      <c r="A470" s="61">
        <v>33543</v>
      </c>
      <c r="B470" s="62">
        <v>391.32</v>
      </c>
      <c r="C470" s="16">
        <f t="shared" si="7"/>
        <v>-2.9089816119482704E-3</v>
      </c>
      <c r="E470" s="23"/>
      <c r="F470" s="68"/>
      <c r="H470" s="68"/>
      <c r="J470" s="68"/>
      <c r="M470" s="59"/>
      <c r="P470" s="59"/>
      <c r="S470" s="59"/>
      <c r="V470" s="59"/>
      <c r="AA470" s="1"/>
    </row>
    <row r="471" spans="1:27" x14ac:dyDescent="0.2">
      <c r="A471" s="61">
        <v>33546</v>
      </c>
      <c r="B471" s="62">
        <v>390.28</v>
      </c>
      <c r="C471" s="16">
        <f t="shared" si="7"/>
        <v>-2.6612093494788494E-3</v>
      </c>
      <c r="E471" s="23"/>
      <c r="F471" s="68"/>
      <c r="H471" s="68"/>
      <c r="J471" s="68"/>
      <c r="M471" s="59"/>
      <c r="P471" s="59"/>
      <c r="S471" s="59"/>
      <c r="V471" s="59"/>
      <c r="AA471" s="1"/>
    </row>
    <row r="472" spans="1:27" x14ac:dyDescent="0.2">
      <c r="A472" s="61">
        <v>33547</v>
      </c>
      <c r="B472" s="62">
        <v>388.71</v>
      </c>
      <c r="C472" s="16">
        <f t="shared" si="7"/>
        <v>-4.0308659309201116E-3</v>
      </c>
      <c r="E472" s="23"/>
      <c r="F472" s="68"/>
      <c r="H472" s="68"/>
      <c r="J472" s="68"/>
      <c r="M472" s="59"/>
      <c r="P472" s="59"/>
      <c r="S472" s="59"/>
      <c r="V472" s="59"/>
      <c r="AA472" s="1"/>
    </row>
    <row r="473" spans="1:27" x14ac:dyDescent="0.2">
      <c r="A473" s="61">
        <v>33548</v>
      </c>
      <c r="B473" s="62">
        <v>389.97</v>
      </c>
      <c r="C473" s="16">
        <f t="shared" si="7"/>
        <v>3.2362487792083248E-3</v>
      </c>
      <c r="E473" s="23"/>
      <c r="F473" s="68"/>
      <c r="H473" s="68"/>
      <c r="J473" s="68"/>
      <c r="M473" s="59"/>
      <c r="P473" s="59"/>
      <c r="S473" s="59"/>
      <c r="V473" s="59"/>
      <c r="AA473" s="1"/>
    </row>
    <row r="474" spans="1:27" x14ac:dyDescent="0.2">
      <c r="A474" s="61">
        <v>33549</v>
      </c>
      <c r="B474" s="62">
        <v>393.72</v>
      </c>
      <c r="C474" s="16">
        <f t="shared" si="7"/>
        <v>9.5701836729732044E-3</v>
      </c>
      <c r="E474" s="23"/>
      <c r="F474" s="68"/>
      <c r="H474" s="68"/>
      <c r="J474" s="68"/>
      <c r="M474" s="59"/>
      <c r="P474" s="59"/>
      <c r="S474" s="59"/>
      <c r="V474" s="59"/>
      <c r="AA474" s="1"/>
    </row>
    <row r="475" spans="1:27" x14ac:dyDescent="0.2">
      <c r="A475" s="61">
        <v>33550</v>
      </c>
      <c r="B475" s="62">
        <v>392.89</v>
      </c>
      <c r="C475" s="16">
        <f t="shared" si="7"/>
        <v>-2.1103222893962673E-3</v>
      </c>
      <c r="E475" s="23"/>
      <c r="F475" s="68"/>
      <c r="H475" s="68"/>
      <c r="J475" s="68"/>
      <c r="M475" s="59"/>
      <c r="P475" s="59"/>
      <c r="S475" s="59"/>
      <c r="V475" s="59"/>
      <c r="AA475" s="1"/>
    </row>
    <row r="476" spans="1:27" x14ac:dyDescent="0.2">
      <c r="A476" s="61">
        <v>33553</v>
      </c>
      <c r="B476" s="62">
        <v>393.12</v>
      </c>
      <c r="C476" s="16">
        <f t="shared" si="7"/>
        <v>5.8523430125461838E-4</v>
      </c>
      <c r="E476" s="23"/>
      <c r="F476" s="68"/>
      <c r="H476" s="68"/>
      <c r="J476" s="68"/>
      <c r="M476" s="59"/>
      <c r="P476" s="59"/>
      <c r="S476" s="59"/>
      <c r="V476" s="59"/>
      <c r="AA476" s="1"/>
    </row>
    <row r="477" spans="1:27" x14ac:dyDescent="0.2">
      <c r="A477" s="61">
        <v>33554</v>
      </c>
      <c r="B477" s="62">
        <v>396.74</v>
      </c>
      <c r="C477" s="16">
        <f t="shared" si="7"/>
        <v>9.1662455270936603E-3</v>
      </c>
      <c r="E477" s="23"/>
      <c r="F477" s="68"/>
      <c r="H477" s="68"/>
      <c r="J477" s="68"/>
      <c r="M477" s="59"/>
      <c r="P477" s="59"/>
      <c r="S477" s="59"/>
      <c r="V477" s="59"/>
      <c r="AA477" s="1"/>
    </row>
    <row r="478" spans="1:27" x14ac:dyDescent="0.2">
      <c r="A478" s="61">
        <v>33555</v>
      </c>
      <c r="B478" s="62">
        <v>397.41</v>
      </c>
      <c r="C478" s="16">
        <f t="shared" si="7"/>
        <v>1.6873390643174567E-3</v>
      </c>
      <c r="E478" s="23"/>
      <c r="F478" s="68"/>
      <c r="H478" s="68"/>
      <c r="J478" s="68"/>
      <c r="M478" s="59"/>
      <c r="P478" s="59"/>
      <c r="S478" s="59"/>
      <c r="V478" s="59"/>
      <c r="AA478" s="1"/>
    </row>
    <row r="479" spans="1:27" x14ac:dyDescent="0.2">
      <c r="A479" s="61">
        <v>33556</v>
      </c>
      <c r="B479" s="62">
        <v>397.15</v>
      </c>
      <c r="C479" s="16">
        <f t="shared" si="7"/>
        <v>-6.5445028513895303E-4</v>
      </c>
      <c r="E479" s="23"/>
      <c r="F479" s="68"/>
      <c r="H479" s="68"/>
      <c r="J479" s="68"/>
      <c r="M479" s="59"/>
      <c r="P479" s="59"/>
      <c r="S479" s="59"/>
      <c r="V479" s="59"/>
      <c r="AA479" s="1"/>
    </row>
    <row r="480" spans="1:27" x14ac:dyDescent="0.2">
      <c r="A480" s="61">
        <v>33557</v>
      </c>
      <c r="B480" s="62">
        <v>382.62</v>
      </c>
      <c r="C480" s="16">
        <f t="shared" si="7"/>
        <v>-3.7271713523905722E-2</v>
      </c>
      <c r="E480" s="23"/>
      <c r="F480" s="68"/>
      <c r="H480" s="68"/>
      <c r="J480" s="68"/>
      <c r="M480" s="59"/>
      <c r="P480" s="59"/>
      <c r="S480" s="59"/>
      <c r="V480" s="59"/>
      <c r="AA480" s="1"/>
    </row>
    <row r="481" spans="1:27" x14ac:dyDescent="0.2">
      <c r="A481" s="61">
        <v>33560</v>
      </c>
      <c r="B481" s="62">
        <v>385.24</v>
      </c>
      <c r="C481" s="16">
        <f t="shared" si="7"/>
        <v>6.8241871374283827E-3</v>
      </c>
      <c r="E481" s="23"/>
      <c r="F481" s="68"/>
      <c r="H481" s="68"/>
      <c r="J481" s="68"/>
      <c r="M481" s="59"/>
      <c r="P481" s="59"/>
      <c r="S481" s="59"/>
      <c r="V481" s="59"/>
      <c r="AA481" s="1"/>
    </row>
    <row r="482" spans="1:27" x14ac:dyDescent="0.2">
      <c r="A482" s="61">
        <v>33561</v>
      </c>
      <c r="B482" s="62">
        <v>379.42</v>
      </c>
      <c r="C482" s="16">
        <f t="shared" si="7"/>
        <v>-1.5222745768264254E-2</v>
      </c>
      <c r="E482" s="23"/>
      <c r="F482" s="68"/>
      <c r="H482" s="68"/>
      <c r="J482" s="68"/>
      <c r="M482" s="59"/>
      <c r="P482" s="59"/>
      <c r="S482" s="59"/>
      <c r="V482" s="59"/>
      <c r="AA482" s="1"/>
    </row>
    <row r="483" spans="1:27" x14ac:dyDescent="0.2">
      <c r="A483" s="61">
        <v>33562</v>
      </c>
      <c r="B483" s="62">
        <v>378.53</v>
      </c>
      <c r="C483" s="16">
        <f t="shared" si="7"/>
        <v>-2.3484409500419672E-3</v>
      </c>
      <c r="E483" s="23"/>
      <c r="F483" s="68"/>
      <c r="H483" s="68"/>
      <c r="J483" s="68"/>
      <c r="M483" s="59"/>
      <c r="P483" s="59"/>
      <c r="S483" s="59"/>
      <c r="V483" s="59"/>
      <c r="AA483" s="1"/>
    </row>
    <row r="484" spans="1:27" x14ac:dyDescent="0.2">
      <c r="A484" s="61">
        <v>33563</v>
      </c>
      <c r="B484" s="62">
        <v>380.06</v>
      </c>
      <c r="C484" s="16">
        <f t="shared" si="7"/>
        <v>4.0338050188541948E-3</v>
      </c>
      <c r="E484" s="23"/>
      <c r="F484" s="68"/>
      <c r="H484" s="68"/>
      <c r="J484" s="68"/>
      <c r="M484" s="59"/>
      <c r="P484" s="59"/>
      <c r="S484" s="59"/>
      <c r="V484" s="59"/>
      <c r="AA484" s="1"/>
    </row>
    <row r="485" spans="1:27" x14ac:dyDescent="0.2">
      <c r="A485" s="61">
        <v>33564</v>
      </c>
      <c r="B485" s="62">
        <v>376.14</v>
      </c>
      <c r="C485" s="16">
        <f t="shared" si="7"/>
        <v>-1.0367720479279436E-2</v>
      </c>
      <c r="E485" s="23"/>
      <c r="F485" s="68"/>
      <c r="H485" s="68"/>
      <c r="J485" s="68"/>
      <c r="M485" s="59"/>
      <c r="P485" s="59"/>
      <c r="S485" s="59"/>
      <c r="V485" s="59"/>
      <c r="AA485" s="1"/>
    </row>
    <row r="486" spans="1:27" x14ac:dyDescent="0.2">
      <c r="A486" s="61">
        <v>33567</v>
      </c>
      <c r="B486" s="62">
        <v>375.34</v>
      </c>
      <c r="C486" s="16">
        <f t="shared" si="7"/>
        <v>-2.1291326508056539E-3</v>
      </c>
      <c r="E486" s="23"/>
      <c r="F486" s="68"/>
      <c r="H486" s="68"/>
      <c r="J486" s="68"/>
      <c r="M486" s="59"/>
      <c r="P486" s="59"/>
      <c r="S486" s="59"/>
      <c r="V486" s="59"/>
      <c r="AA486" s="1"/>
    </row>
    <row r="487" spans="1:27" x14ac:dyDescent="0.2">
      <c r="A487" s="61">
        <v>33568</v>
      </c>
      <c r="B487" s="62">
        <v>377.96</v>
      </c>
      <c r="C487" s="16">
        <f t="shared" si="7"/>
        <v>6.9560880512985809E-3</v>
      </c>
      <c r="E487" s="23"/>
      <c r="F487" s="68"/>
      <c r="H487" s="68"/>
      <c r="J487" s="68"/>
      <c r="M487" s="59"/>
      <c r="P487" s="59"/>
      <c r="S487" s="59"/>
      <c r="V487" s="59"/>
      <c r="AA487" s="1"/>
    </row>
    <row r="488" spans="1:27" x14ac:dyDescent="0.2">
      <c r="A488" s="61">
        <v>33569</v>
      </c>
      <c r="B488" s="62">
        <v>376.55</v>
      </c>
      <c r="C488" s="16">
        <f t="shared" si="7"/>
        <v>-3.7375293670643675E-3</v>
      </c>
      <c r="E488" s="23"/>
      <c r="F488" s="68"/>
      <c r="H488" s="68"/>
      <c r="J488" s="68"/>
      <c r="M488" s="59"/>
      <c r="P488" s="59"/>
      <c r="S488" s="59"/>
      <c r="V488" s="59"/>
      <c r="AA488" s="1"/>
    </row>
    <row r="489" spans="1:27" x14ac:dyDescent="0.2">
      <c r="A489" s="61">
        <v>33571</v>
      </c>
      <c r="B489" s="62">
        <v>375.22</v>
      </c>
      <c r="C489" s="16">
        <f t="shared" si="7"/>
        <v>-3.5383199318958255E-3</v>
      </c>
      <c r="E489" s="23"/>
      <c r="F489" s="68"/>
      <c r="H489" s="68"/>
      <c r="J489" s="68"/>
      <c r="M489" s="59"/>
      <c r="P489" s="59"/>
      <c r="S489" s="59"/>
      <c r="V489" s="59"/>
      <c r="AA489" s="1"/>
    </row>
    <row r="490" spans="1:27" x14ac:dyDescent="0.2">
      <c r="A490" s="61">
        <v>33574</v>
      </c>
      <c r="B490" s="62">
        <v>381.4</v>
      </c>
      <c r="C490" s="16">
        <f t="shared" si="7"/>
        <v>1.6336172550853754E-2</v>
      </c>
      <c r="E490" s="23"/>
      <c r="F490" s="68"/>
      <c r="H490" s="68"/>
      <c r="J490" s="68"/>
      <c r="M490" s="59"/>
      <c r="P490" s="59"/>
      <c r="S490" s="59"/>
      <c r="V490" s="59"/>
      <c r="AA490" s="1"/>
    </row>
    <row r="491" spans="1:27" x14ac:dyDescent="0.2">
      <c r="A491" s="61">
        <v>33575</v>
      </c>
      <c r="B491" s="62">
        <v>380.96</v>
      </c>
      <c r="C491" s="16">
        <f t="shared" si="7"/>
        <v>-1.1543104277659956E-3</v>
      </c>
      <c r="E491" s="23"/>
      <c r="F491" s="68"/>
      <c r="H491" s="68"/>
      <c r="J491" s="68"/>
      <c r="M491" s="59"/>
      <c r="P491" s="59"/>
      <c r="S491" s="59"/>
      <c r="V491" s="59"/>
      <c r="AA491" s="1"/>
    </row>
    <row r="492" spans="1:27" x14ac:dyDescent="0.2">
      <c r="A492" s="61">
        <v>33576</v>
      </c>
      <c r="B492" s="62">
        <v>380.07</v>
      </c>
      <c r="C492" s="16">
        <f t="shared" si="7"/>
        <v>-2.3389364564810025E-3</v>
      </c>
      <c r="E492" s="23"/>
      <c r="F492" s="68"/>
      <c r="H492" s="68"/>
      <c r="J492" s="68"/>
      <c r="M492" s="59"/>
      <c r="P492" s="59"/>
      <c r="S492" s="59"/>
      <c r="V492" s="59"/>
      <c r="AA492" s="1"/>
    </row>
    <row r="493" spans="1:27" x14ac:dyDescent="0.2">
      <c r="A493" s="61">
        <v>33577</v>
      </c>
      <c r="B493" s="62">
        <v>377.39</v>
      </c>
      <c r="C493" s="16">
        <f t="shared" si="7"/>
        <v>-7.0763107839963493E-3</v>
      </c>
      <c r="E493" s="23"/>
      <c r="F493" s="68"/>
      <c r="H493" s="68"/>
      <c r="J493" s="68"/>
      <c r="M493" s="59"/>
      <c r="P493" s="59"/>
      <c r="S493" s="59"/>
      <c r="V493" s="59"/>
      <c r="AA493" s="1"/>
    </row>
    <row r="494" spans="1:27" x14ac:dyDescent="0.2">
      <c r="A494" s="61">
        <v>33578</v>
      </c>
      <c r="B494" s="62">
        <v>379.1</v>
      </c>
      <c r="C494" s="16">
        <f t="shared" si="7"/>
        <v>4.520887024213955E-3</v>
      </c>
      <c r="E494" s="23"/>
      <c r="F494" s="68"/>
      <c r="H494" s="68"/>
      <c r="J494" s="68"/>
      <c r="M494" s="59"/>
      <c r="P494" s="59"/>
      <c r="S494" s="59"/>
      <c r="V494" s="59"/>
      <c r="AA494" s="1"/>
    </row>
    <row r="495" spans="1:27" x14ac:dyDescent="0.2">
      <c r="A495" s="61">
        <v>33581</v>
      </c>
      <c r="B495" s="62">
        <v>378.26</v>
      </c>
      <c r="C495" s="16">
        <f t="shared" si="7"/>
        <v>-2.2182326619808691E-3</v>
      </c>
      <c r="E495" s="23"/>
      <c r="F495" s="68"/>
      <c r="H495" s="68"/>
      <c r="J495" s="68"/>
      <c r="M495" s="59"/>
      <c r="P495" s="59"/>
      <c r="S495" s="59"/>
      <c r="V495" s="59"/>
      <c r="AA495" s="1"/>
    </row>
    <row r="496" spans="1:27" x14ac:dyDescent="0.2">
      <c r="A496" s="61">
        <v>33582</v>
      </c>
      <c r="B496" s="62">
        <v>377.9</v>
      </c>
      <c r="C496" s="16">
        <f t="shared" si="7"/>
        <v>-9.5217950486503795E-4</v>
      </c>
      <c r="E496" s="23"/>
      <c r="F496" s="68"/>
      <c r="H496" s="68"/>
      <c r="J496" s="68"/>
      <c r="M496" s="59"/>
      <c r="P496" s="59"/>
      <c r="S496" s="59"/>
      <c r="V496" s="59"/>
      <c r="AA496" s="1"/>
    </row>
    <row r="497" spans="1:27" x14ac:dyDescent="0.2">
      <c r="A497" s="61">
        <v>33583</v>
      </c>
      <c r="B497" s="62">
        <v>377.7</v>
      </c>
      <c r="C497" s="16">
        <f t="shared" si="7"/>
        <v>-5.2938063703204081E-4</v>
      </c>
      <c r="E497" s="23"/>
      <c r="F497" s="68"/>
      <c r="H497" s="68"/>
      <c r="J497" s="68"/>
      <c r="M497" s="59"/>
      <c r="P497" s="59"/>
      <c r="S497" s="59"/>
      <c r="V497" s="59"/>
      <c r="AA497" s="1"/>
    </row>
    <row r="498" spans="1:27" x14ac:dyDescent="0.2">
      <c r="A498" s="61">
        <v>33584</v>
      </c>
      <c r="B498" s="62">
        <v>381.55</v>
      </c>
      <c r="C498" s="16">
        <f t="shared" si="7"/>
        <v>1.014167401723106E-2</v>
      </c>
      <c r="E498" s="23"/>
      <c r="F498" s="68"/>
      <c r="H498" s="68"/>
      <c r="J498" s="68"/>
      <c r="M498" s="59"/>
      <c r="P498" s="59"/>
      <c r="S498" s="59"/>
      <c r="V498" s="59"/>
      <c r="AA498" s="1"/>
    </row>
    <row r="499" spans="1:27" x14ac:dyDescent="0.2">
      <c r="A499" s="61">
        <v>33585</v>
      </c>
      <c r="B499" s="62">
        <v>384.47</v>
      </c>
      <c r="C499" s="16">
        <f t="shared" si="7"/>
        <v>7.6238587590500605E-3</v>
      </c>
      <c r="E499" s="23"/>
      <c r="F499" s="68"/>
      <c r="H499" s="68"/>
      <c r="J499" s="68"/>
      <c r="M499" s="59"/>
      <c r="P499" s="59"/>
      <c r="S499" s="59"/>
      <c r="V499" s="59"/>
      <c r="AA499" s="1"/>
    </row>
    <row r="500" spans="1:27" x14ac:dyDescent="0.2">
      <c r="A500" s="61">
        <v>33588</v>
      </c>
      <c r="B500" s="62">
        <v>384.46</v>
      </c>
      <c r="C500" s="16">
        <f t="shared" si="7"/>
        <v>-2.6010169978060883E-5</v>
      </c>
      <c r="E500" s="23"/>
      <c r="F500" s="68"/>
      <c r="H500" s="68"/>
      <c r="J500" s="68"/>
      <c r="M500" s="59"/>
      <c r="P500" s="59"/>
      <c r="S500" s="59"/>
      <c r="V500" s="59"/>
      <c r="X500" s="66"/>
      <c r="AA500" s="1"/>
    </row>
    <row r="501" spans="1:27" x14ac:dyDescent="0.2">
      <c r="A501" s="61">
        <v>33589</v>
      </c>
      <c r="B501" s="62">
        <v>382.76</v>
      </c>
      <c r="C501" s="16">
        <f t="shared" si="7"/>
        <v>-4.4315914136520747E-3</v>
      </c>
      <c r="E501" s="23"/>
      <c r="F501" s="68"/>
      <c r="H501" s="68"/>
      <c r="J501" s="68"/>
      <c r="M501" s="59"/>
      <c r="P501" s="59"/>
      <c r="S501" s="59"/>
      <c r="V501" s="59"/>
      <c r="AA501" s="1"/>
    </row>
    <row r="502" spans="1:27" x14ac:dyDescent="0.2">
      <c r="A502" s="61">
        <v>33590</v>
      </c>
      <c r="B502" s="62">
        <v>383.48</v>
      </c>
      <c r="C502" s="16">
        <f t="shared" si="7"/>
        <v>1.8793072977338883E-3</v>
      </c>
      <c r="E502" s="23"/>
      <c r="F502" s="68"/>
      <c r="H502" s="68"/>
      <c r="J502" s="68"/>
      <c r="M502" s="59"/>
      <c r="P502" s="59"/>
      <c r="S502" s="59"/>
      <c r="V502" s="59"/>
      <c r="AA502" s="1"/>
    </row>
    <row r="503" spans="1:27" x14ac:dyDescent="0.2">
      <c r="A503" s="61">
        <v>33591</v>
      </c>
      <c r="B503" s="62">
        <v>382.52</v>
      </c>
      <c r="C503" s="16">
        <f t="shared" si="7"/>
        <v>-2.5065287274539561E-3</v>
      </c>
      <c r="E503" s="23"/>
      <c r="F503" s="68"/>
      <c r="H503" s="68"/>
      <c r="J503" s="68"/>
      <c r="M503" s="59"/>
      <c r="P503" s="59"/>
      <c r="S503" s="59"/>
      <c r="V503" s="59"/>
      <c r="X503" s="66"/>
      <c r="AA503" s="1"/>
    </row>
    <row r="504" spans="1:27" x14ac:dyDescent="0.2">
      <c r="A504" s="61">
        <v>33592</v>
      </c>
      <c r="B504" s="62">
        <v>387.04</v>
      </c>
      <c r="C504" s="16">
        <f t="shared" si="7"/>
        <v>1.1747107380375245E-2</v>
      </c>
      <c r="E504" s="23"/>
      <c r="F504" s="68"/>
      <c r="H504" s="68"/>
      <c r="J504" s="68"/>
      <c r="M504" s="59"/>
      <c r="P504" s="59"/>
      <c r="S504" s="59"/>
      <c r="V504" s="59"/>
      <c r="AA504" s="1"/>
    </row>
    <row r="505" spans="1:27" x14ac:dyDescent="0.2">
      <c r="A505" s="61">
        <v>33595</v>
      </c>
      <c r="B505" s="62">
        <v>396.82</v>
      </c>
      <c r="C505" s="16">
        <f t="shared" si="7"/>
        <v>2.4954730504607118E-2</v>
      </c>
      <c r="E505" s="23"/>
      <c r="F505" s="68"/>
      <c r="H505" s="68"/>
      <c r="J505" s="68"/>
      <c r="M505" s="59"/>
      <c r="P505" s="59"/>
      <c r="S505" s="59"/>
      <c r="V505" s="59"/>
      <c r="AA505" s="1"/>
    </row>
    <row r="506" spans="1:27" x14ac:dyDescent="0.2">
      <c r="A506" s="61">
        <v>33596</v>
      </c>
      <c r="B506" s="62">
        <v>399.33</v>
      </c>
      <c r="C506" s="16">
        <f t="shared" si="7"/>
        <v>6.3053653607131263E-3</v>
      </c>
      <c r="E506" s="23"/>
      <c r="F506" s="68"/>
      <c r="H506" s="68"/>
      <c r="J506" s="68"/>
      <c r="M506" s="59"/>
      <c r="P506" s="59"/>
      <c r="S506" s="59"/>
      <c r="V506" s="59"/>
      <c r="AA506" s="1"/>
    </row>
    <row r="507" spans="1:27" x14ac:dyDescent="0.2">
      <c r="A507" s="61">
        <v>33598</v>
      </c>
      <c r="B507" s="62">
        <v>404.84</v>
      </c>
      <c r="C507" s="16">
        <f t="shared" si="7"/>
        <v>1.3703784593663009E-2</v>
      </c>
      <c r="E507" s="23"/>
      <c r="F507" s="68"/>
      <c r="H507" s="68"/>
      <c r="J507" s="68"/>
      <c r="M507" s="59"/>
      <c r="P507" s="59"/>
      <c r="S507" s="59"/>
      <c r="V507" s="59"/>
      <c r="AA507" s="1"/>
    </row>
    <row r="508" spans="1:27" x14ac:dyDescent="0.2">
      <c r="A508" s="61">
        <v>33599</v>
      </c>
      <c r="B508" s="62">
        <v>406.46</v>
      </c>
      <c r="C508" s="16">
        <f t="shared" si="7"/>
        <v>3.9935958414604646E-3</v>
      </c>
      <c r="E508" s="23"/>
      <c r="F508" s="68"/>
      <c r="H508" s="68"/>
      <c r="J508" s="68"/>
      <c r="M508" s="59"/>
      <c r="P508" s="59"/>
      <c r="S508" s="59"/>
      <c r="V508" s="59"/>
      <c r="AA508" s="1"/>
    </row>
    <row r="509" spans="1:27" x14ac:dyDescent="0.2">
      <c r="A509" s="61">
        <v>33602</v>
      </c>
      <c r="B509" s="62">
        <v>415.14</v>
      </c>
      <c r="C509" s="16">
        <f t="shared" si="7"/>
        <v>2.1130289576613778E-2</v>
      </c>
      <c r="E509" s="23"/>
      <c r="F509" s="68"/>
      <c r="H509" s="68"/>
      <c r="J509" s="68"/>
      <c r="M509" s="59"/>
      <c r="P509" s="59"/>
      <c r="S509" s="59"/>
      <c r="V509" s="59"/>
      <c r="AA509" s="1"/>
    </row>
    <row r="510" spans="1:27" x14ac:dyDescent="0.2">
      <c r="A510" s="61">
        <v>33603</v>
      </c>
      <c r="B510" s="62">
        <v>417.09</v>
      </c>
      <c r="C510" s="16">
        <f t="shared" si="7"/>
        <v>4.6862131107869368E-3</v>
      </c>
      <c r="E510" s="23"/>
      <c r="F510" s="68"/>
      <c r="H510" s="68"/>
      <c r="J510" s="68"/>
      <c r="M510" s="59"/>
      <c r="P510" s="59"/>
      <c r="S510" s="59"/>
      <c r="V510" s="59"/>
      <c r="AA510" s="1"/>
    </row>
    <row r="511" spans="1:27" x14ac:dyDescent="0.2">
      <c r="A511" s="61">
        <v>33605</v>
      </c>
      <c r="B511" s="62">
        <v>417.26</v>
      </c>
      <c r="C511" s="16">
        <f>LN(B511/B510)</f>
        <v>4.075028521664075E-4</v>
      </c>
      <c r="D511" s="73">
        <f>VAR(C6:C510)</f>
        <v>9.0750797212972744E-5</v>
      </c>
      <c r="E511" s="27">
        <f t="shared" ref="E511:E574" si="8">-NORMSINV($E$4)*SQRT(D511)</f>
        <v>2.2161537267315842E-2</v>
      </c>
      <c r="F511" s="68">
        <f t="shared" ref="F511:F574" si="9">-NORMSINV($F$4)*SQRT(D511)</f>
        <v>1.5669404116095124E-2</v>
      </c>
      <c r="G511" s="16">
        <f t="shared" ref="G511:G574" si="10">-PERCENTILE($C6:$C510,$G$4)</f>
        <v>2.494162507810679E-2</v>
      </c>
      <c r="H511" s="68">
        <f t="shared" ref="H511:H574" si="11">-PERCENTILE($C6:$C510,$H$4)</f>
        <v>1.4317663136615161E-2</v>
      </c>
      <c r="I511" s="69">
        <f t="shared" ref="I511:I574" si="12">-F511</f>
        <v>-1.5669404116095124E-2</v>
      </c>
      <c r="J511" s="70">
        <f t="shared" ref="J511:J574" si="13">-1*H511</f>
        <v>-1.4317663136615161E-2</v>
      </c>
      <c r="K511" s="28">
        <f t="shared" ref="K511:K574" si="14">IF($C511&lt;-E511,1,0)</f>
        <v>0</v>
      </c>
      <c r="M511" s="57"/>
      <c r="N511" s="28">
        <f t="shared" ref="N511:N574" si="15">IF($C511&lt;-F511,1,0)</f>
        <v>0</v>
      </c>
      <c r="O511" s="28"/>
      <c r="P511" s="57"/>
      <c r="Q511" s="28">
        <f t="shared" ref="Q511:Q574" si="16">IF($C511&lt;-G511,1,0)</f>
        <v>0</v>
      </c>
      <c r="R511" s="28"/>
      <c r="S511" s="57"/>
      <c r="T511" s="28">
        <f t="shared" ref="T511:T574" si="17">IF($C511&lt;-H511,1,0)</f>
        <v>0</v>
      </c>
      <c r="U511" s="28"/>
      <c r="V511" s="57"/>
      <c r="AA511" s="1"/>
    </row>
    <row r="512" spans="1:27" x14ac:dyDescent="0.2">
      <c r="A512" s="61">
        <v>33606</v>
      </c>
      <c r="B512" s="62">
        <v>419.34</v>
      </c>
      <c r="C512" s="16">
        <f t="shared" si="7"/>
        <v>4.9725180153646891E-3</v>
      </c>
      <c r="D512" s="73">
        <f t="shared" ref="D512:D575" si="18">0.94*D511+0.06*(C511^2)</f>
        <v>8.5315712894665791E-5</v>
      </c>
      <c r="E512" s="27">
        <f t="shared" si="8"/>
        <v>2.1487662308777862E-2</v>
      </c>
      <c r="F512" s="68">
        <f t="shared" si="9"/>
        <v>1.5192938114586222E-2</v>
      </c>
      <c r="G512" s="16">
        <f t="shared" si="10"/>
        <v>2.494162507810679E-2</v>
      </c>
      <c r="H512" s="68">
        <f t="shared" si="11"/>
        <v>1.4317663136615161E-2</v>
      </c>
      <c r="I512" s="69">
        <f t="shared" si="12"/>
        <v>-1.5192938114586222E-2</v>
      </c>
      <c r="J512" s="70">
        <f t="shared" si="13"/>
        <v>-1.4317663136615161E-2</v>
      </c>
      <c r="K512" s="28">
        <f t="shared" si="14"/>
        <v>0</v>
      </c>
      <c r="L512" s="28">
        <f t="shared" ref="L512:L575" si="19">IF(AND(K511=0,K512=0), 1,0)</f>
        <v>1</v>
      </c>
      <c r="M512" s="57"/>
      <c r="N512" s="28">
        <f t="shared" si="15"/>
        <v>0</v>
      </c>
      <c r="O512" s="28">
        <f t="shared" ref="O512:O575" si="20">IF(AND(N511=0,N512=0), 1,0)</f>
        <v>1</v>
      </c>
      <c r="P512" s="57">
        <f t="shared" ref="P512:P575" si="21">IF(AND(N512=1,N511=0),1,0)</f>
        <v>0</v>
      </c>
      <c r="Q512" s="28">
        <f t="shared" si="16"/>
        <v>0</v>
      </c>
      <c r="R512" s="28">
        <f t="shared" ref="R512:R575" si="22">IF(AND(Q511=0,Q512=0), 1,0)</f>
        <v>1</v>
      </c>
      <c r="S512" s="57">
        <f t="shared" ref="S512:S575" si="23">IF(AND(Q512=1,Q511=0),1,0)</f>
        <v>0</v>
      </c>
      <c r="T512" s="28">
        <f t="shared" si="17"/>
        <v>0</v>
      </c>
      <c r="U512" s="28">
        <f t="shared" ref="U512:U575" si="24">IF(AND(T511=0,T512=0), 1,0)</f>
        <v>1</v>
      </c>
      <c r="V512" s="57">
        <f t="shared" ref="V512:V575" si="25">IF(AND(T512=1,T511=0),1,0)</f>
        <v>0</v>
      </c>
      <c r="AA512" s="1"/>
    </row>
    <row r="513" spans="1:27" x14ac:dyDescent="0.2">
      <c r="A513" s="61">
        <v>33609</v>
      </c>
      <c r="B513" s="62">
        <v>417.96</v>
      </c>
      <c r="C513" s="16">
        <f t="shared" si="7"/>
        <v>-3.2963125511824586E-3</v>
      </c>
      <c r="D513" s="73">
        <f t="shared" si="18"/>
        <v>8.1680326245773415E-5</v>
      </c>
      <c r="E513" s="27">
        <f t="shared" si="8"/>
        <v>2.1024873429730861E-2</v>
      </c>
      <c r="F513" s="68">
        <f t="shared" si="9"/>
        <v>1.4865721375117663E-2</v>
      </c>
      <c r="G513" s="16">
        <f t="shared" si="10"/>
        <v>2.494162507810679E-2</v>
      </c>
      <c r="H513" s="68">
        <f t="shared" si="11"/>
        <v>1.4317663136615161E-2</v>
      </c>
      <c r="I513" s="69">
        <f t="shared" si="12"/>
        <v>-1.4865721375117663E-2</v>
      </c>
      <c r="J513" s="70">
        <f t="shared" si="13"/>
        <v>-1.4317663136615161E-2</v>
      </c>
      <c r="K513" s="28">
        <f t="shared" si="14"/>
        <v>0</v>
      </c>
      <c r="L513" s="28">
        <f t="shared" si="19"/>
        <v>1</v>
      </c>
      <c r="M513" s="57">
        <f t="shared" ref="M513:M576" si="26">IF(AND(K513=1,K512=0),1,0)</f>
        <v>0</v>
      </c>
      <c r="N513" s="28">
        <f t="shared" si="15"/>
        <v>0</v>
      </c>
      <c r="O513" s="28">
        <f t="shared" si="20"/>
        <v>1</v>
      </c>
      <c r="P513" s="57">
        <f t="shared" si="21"/>
        <v>0</v>
      </c>
      <c r="Q513" s="28">
        <f t="shared" si="16"/>
        <v>0</v>
      </c>
      <c r="R513" s="28">
        <f t="shared" si="22"/>
        <v>1</v>
      </c>
      <c r="S513" s="57">
        <f t="shared" si="23"/>
        <v>0</v>
      </c>
      <c r="T513" s="28">
        <f t="shared" si="17"/>
        <v>0</v>
      </c>
      <c r="U513" s="28">
        <f t="shared" si="24"/>
        <v>1</v>
      </c>
      <c r="V513" s="57">
        <f t="shared" si="25"/>
        <v>0</v>
      </c>
      <c r="AA513" s="1"/>
    </row>
    <row r="514" spans="1:27" x14ac:dyDescent="0.2">
      <c r="A514" s="61">
        <v>33610</v>
      </c>
      <c r="B514" s="62">
        <v>417.4</v>
      </c>
      <c r="C514" s="16">
        <f t="shared" si="7"/>
        <v>-1.3407395228097691E-3</v>
      </c>
      <c r="D514" s="73">
        <f t="shared" si="18"/>
        <v>7.743144725713199E-5</v>
      </c>
      <c r="E514" s="27">
        <f t="shared" si="8"/>
        <v>2.0470730768571754E-2</v>
      </c>
      <c r="F514" s="68">
        <f t="shared" si="9"/>
        <v>1.4473912576344648E-2</v>
      </c>
      <c r="G514" s="16">
        <f t="shared" si="10"/>
        <v>2.494162507810679E-2</v>
      </c>
      <c r="H514" s="68">
        <f t="shared" si="11"/>
        <v>1.4317663136615161E-2</v>
      </c>
      <c r="I514" s="69">
        <f t="shared" si="12"/>
        <v>-1.4473912576344648E-2</v>
      </c>
      <c r="J514" s="70">
        <f t="shared" si="13"/>
        <v>-1.4317663136615161E-2</v>
      </c>
      <c r="K514" s="28">
        <f t="shared" si="14"/>
        <v>0</v>
      </c>
      <c r="L514" s="28">
        <f t="shared" si="19"/>
        <v>1</v>
      </c>
      <c r="M514" s="57">
        <f t="shared" si="26"/>
        <v>0</v>
      </c>
      <c r="N514" s="28">
        <f t="shared" si="15"/>
        <v>0</v>
      </c>
      <c r="O514" s="28">
        <f t="shared" si="20"/>
        <v>1</v>
      </c>
      <c r="P514" s="57">
        <f t="shared" si="21"/>
        <v>0</v>
      </c>
      <c r="Q514" s="28">
        <f t="shared" si="16"/>
        <v>0</v>
      </c>
      <c r="R514" s="28">
        <f t="shared" si="22"/>
        <v>1</v>
      </c>
      <c r="S514" s="57">
        <f t="shared" si="23"/>
        <v>0</v>
      </c>
      <c r="T514" s="28">
        <f t="shared" si="17"/>
        <v>0</v>
      </c>
      <c r="U514" s="28">
        <f t="shared" si="24"/>
        <v>1</v>
      </c>
      <c r="V514" s="57">
        <f t="shared" si="25"/>
        <v>0</v>
      </c>
      <c r="AA514" s="1"/>
    </row>
    <row r="515" spans="1:27" x14ac:dyDescent="0.2">
      <c r="A515" s="61">
        <v>33611</v>
      </c>
      <c r="B515" s="62">
        <v>418.1</v>
      </c>
      <c r="C515" s="16">
        <f t="shared" si="7"/>
        <v>1.6756437194190336E-3</v>
      </c>
      <c r="D515" s="73">
        <f t="shared" si="18"/>
        <v>7.2893415369785518E-5</v>
      </c>
      <c r="E515" s="27">
        <f t="shared" si="8"/>
        <v>1.9861809300773005E-2</v>
      </c>
      <c r="F515" s="68">
        <f t="shared" si="9"/>
        <v>1.4043372201874495E-2</v>
      </c>
      <c r="G515" s="16">
        <f t="shared" si="10"/>
        <v>2.494162507810679E-2</v>
      </c>
      <c r="H515" s="68">
        <f t="shared" si="11"/>
        <v>1.4317663136615161E-2</v>
      </c>
      <c r="I515" s="69">
        <f t="shared" si="12"/>
        <v>-1.4043372201874495E-2</v>
      </c>
      <c r="J515" s="70">
        <f t="shared" si="13"/>
        <v>-1.4317663136615161E-2</v>
      </c>
      <c r="K515" s="28">
        <f t="shared" si="14"/>
        <v>0</v>
      </c>
      <c r="L515" s="28">
        <f t="shared" si="19"/>
        <v>1</v>
      </c>
      <c r="M515" s="57">
        <f t="shared" si="26"/>
        <v>0</v>
      </c>
      <c r="N515" s="28">
        <f t="shared" si="15"/>
        <v>0</v>
      </c>
      <c r="O515" s="28">
        <f t="shared" si="20"/>
        <v>1</v>
      </c>
      <c r="P515" s="57">
        <f t="shared" si="21"/>
        <v>0</v>
      </c>
      <c r="Q515" s="28">
        <f t="shared" si="16"/>
        <v>0</v>
      </c>
      <c r="R515" s="28">
        <f t="shared" si="22"/>
        <v>1</v>
      </c>
      <c r="S515" s="57">
        <f t="shared" si="23"/>
        <v>0</v>
      </c>
      <c r="T515" s="28">
        <f t="shared" si="17"/>
        <v>0</v>
      </c>
      <c r="U515" s="28">
        <f t="shared" si="24"/>
        <v>1</v>
      </c>
      <c r="V515" s="57">
        <f t="shared" si="25"/>
        <v>0</v>
      </c>
      <c r="AA515" s="1"/>
    </row>
    <row r="516" spans="1:27" x14ac:dyDescent="0.2">
      <c r="A516" s="61">
        <v>33612</v>
      </c>
      <c r="B516" s="62">
        <v>417.61</v>
      </c>
      <c r="C516" s="16">
        <f t="shared" si="7"/>
        <v>-1.1726557206465803E-3</v>
      </c>
      <c r="D516" s="73">
        <f t="shared" si="18"/>
        <v>6.8688277360064092E-5</v>
      </c>
      <c r="E516" s="27">
        <f t="shared" si="8"/>
        <v>1.928039692858129E-2</v>
      </c>
      <c r="F516" s="68">
        <f t="shared" si="9"/>
        <v>1.3632282244166296E-2</v>
      </c>
      <c r="G516" s="16">
        <f t="shared" si="10"/>
        <v>2.494162507810679E-2</v>
      </c>
      <c r="H516" s="68">
        <f t="shared" si="11"/>
        <v>1.4317663136615161E-2</v>
      </c>
      <c r="I516" s="69">
        <f t="shared" si="12"/>
        <v>-1.3632282244166296E-2</v>
      </c>
      <c r="J516" s="70">
        <f t="shared" si="13"/>
        <v>-1.4317663136615161E-2</v>
      </c>
      <c r="K516" s="28">
        <f t="shared" si="14"/>
        <v>0</v>
      </c>
      <c r="L516" s="28">
        <f t="shared" si="19"/>
        <v>1</v>
      </c>
      <c r="M516" s="57">
        <f t="shared" si="26"/>
        <v>0</v>
      </c>
      <c r="N516" s="28">
        <f t="shared" si="15"/>
        <v>0</v>
      </c>
      <c r="O516" s="28">
        <f t="shared" si="20"/>
        <v>1</v>
      </c>
      <c r="P516" s="57">
        <f t="shared" si="21"/>
        <v>0</v>
      </c>
      <c r="Q516" s="28">
        <f t="shared" si="16"/>
        <v>0</v>
      </c>
      <c r="R516" s="28">
        <f t="shared" si="22"/>
        <v>1</v>
      </c>
      <c r="S516" s="57">
        <f t="shared" si="23"/>
        <v>0</v>
      </c>
      <c r="T516" s="28">
        <f t="shared" si="17"/>
        <v>0</v>
      </c>
      <c r="U516" s="28">
        <f t="shared" si="24"/>
        <v>1</v>
      </c>
      <c r="V516" s="57">
        <f t="shared" si="25"/>
        <v>0</v>
      </c>
      <c r="AA516" s="1"/>
    </row>
    <row r="517" spans="1:27" x14ac:dyDescent="0.2">
      <c r="A517" s="61">
        <v>33613</v>
      </c>
      <c r="B517" s="62">
        <v>415.1</v>
      </c>
      <c r="C517" s="16">
        <f t="shared" si="7"/>
        <v>-6.0285275828796288E-3</v>
      </c>
      <c r="D517" s="73">
        <f t="shared" si="18"/>
        <v>6.4649488004810143E-5</v>
      </c>
      <c r="E517" s="27">
        <f t="shared" si="8"/>
        <v>1.870497805675661E-2</v>
      </c>
      <c r="F517" s="68">
        <f t="shared" si="9"/>
        <v>1.3225430015014033E-2</v>
      </c>
      <c r="G517" s="16">
        <f t="shared" si="10"/>
        <v>2.494162507810679E-2</v>
      </c>
      <c r="H517" s="68">
        <f t="shared" si="11"/>
        <v>1.4317663136615161E-2</v>
      </c>
      <c r="I517" s="69">
        <f t="shared" si="12"/>
        <v>-1.3225430015014033E-2</v>
      </c>
      <c r="J517" s="70">
        <f t="shared" si="13"/>
        <v>-1.4317663136615161E-2</v>
      </c>
      <c r="K517" s="28">
        <f t="shared" si="14"/>
        <v>0</v>
      </c>
      <c r="L517" s="28">
        <f t="shared" si="19"/>
        <v>1</v>
      </c>
      <c r="M517" s="57">
        <f t="shared" si="26"/>
        <v>0</v>
      </c>
      <c r="N517" s="28">
        <f t="shared" si="15"/>
        <v>0</v>
      </c>
      <c r="O517" s="28">
        <f t="shared" si="20"/>
        <v>1</v>
      </c>
      <c r="P517" s="57">
        <f t="shared" si="21"/>
        <v>0</v>
      </c>
      <c r="Q517" s="28">
        <f t="shared" si="16"/>
        <v>0</v>
      </c>
      <c r="R517" s="28">
        <f t="shared" si="22"/>
        <v>1</v>
      </c>
      <c r="S517" s="57">
        <f t="shared" si="23"/>
        <v>0</v>
      </c>
      <c r="T517" s="28">
        <f t="shared" si="17"/>
        <v>0</v>
      </c>
      <c r="U517" s="28">
        <f t="shared" si="24"/>
        <v>1</v>
      </c>
      <c r="V517" s="57">
        <f t="shared" si="25"/>
        <v>0</v>
      </c>
      <c r="AA517" s="1"/>
    </row>
    <row r="518" spans="1:27" x14ac:dyDescent="0.2">
      <c r="A518" s="61">
        <v>33616</v>
      </c>
      <c r="B518" s="62">
        <v>414.34</v>
      </c>
      <c r="C518" s="16">
        <f t="shared" si="7"/>
        <v>-1.8325622412504626E-3</v>
      </c>
      <c r="D518" s="73">
        <f t="shared" si="18"/>
        <v>6.2951107413573954E-5</v>
      </c>
      <c r="E518" s="27">
        <f t="shared" si="8"/>
        <v>1.8457647402641119E-2</v>
      </c>
      <c r="F518" s="68">
        <f t="shared" si="9"/>
        <v>1.3050553880615656E-2</v>
      </c>
      <c r="G518" s="16">
        <f t="shared" si="10"/>
        <v>2.494162507810679E-2</v>
      </c>
      <c r="H518" s="68">
        <f t="shared" si="11"/>
        <v>1.4317663136615161E-2</v>
      </c>
      <c r="I518" s="69">
        <f t="shared" si="12"/>
        <v>-1.3050553880615656E-2</v>
      </c>
      <c r="J518" s="70">
        <f t="shared" si="13"/>
        <v>-1.4317663136615161E-2</v>
      </c>
      <c r="K518" s="28">
        <f t="shared" si="14"/>
        <v>0</v>
      </c>
      <c r="L518" s="28">
        <f t="shared" si="19"/>
        <v>1</v>
      </c>
      <c r="M518" s="57">
        <f t="shared" si="26"/>
        <v>0</v>
      </c>
      <c r="N518" s="28">
        <f t="shared" si="15"/>
        <v>0</v>
      </c>
      <c r="O518" s="28">
        <f t="shared" si="20"/>
        <v>1</v>
      </c>
      <c r="P518" s="57">
        <f t="shared" si="21"/>
        <v>0</v>
      </c>
      <c r="Q518" s="28">
        <f t="shared" si="16"/>
        <v>0</v>
      </c>
      <c r="R518" s="28">
        <f t="shared" si="22"/>
        <v>1</v>
      </c>
      <c r="S518" s="57">
        <f t="shared" si="23"/>
        <v>0</v>
      </c>
      <c r="T518" s="28">
        <f t="shared" si="17"/>
        <v>0</v>
      </c>
      <c r="U518" s="28">
        <f t="shared" si="24"/>
        <v>1</v>
      </c>
      <c r="V518" s="57">
        <f t="shared" si="25"/>
        <v>0</v>
      </c>
      <c r="AA518" s="1"/>
    </row>
    <row r="519" spans="1:27" x14ac:dyDescent="0.2">
      <c r="A519" s="61">
        <v>33617</v>
      </c>
      <c r="B519" s="62">
        <v>420.44</v>
      </c>
      <c r="C519" s="16">
        <f t="shared" ref="C519:C582" si="27">LN(B519/B518)</f>
        <v>1.4614889137410944E-2</v>
      </c>
      <c r="D519" s="73">
        <f t="shared" si="18"/>
        <v>5.9375538030842928E-5</v>
      </c>
      <c r="E519" s="27">
        <f t="shared" si="8"/>
        <v>1.7925795480535137E-2</v>
      </c>
      <c r="F519" s="68">
        <f t="shared" si="9"/>
        <v>1.2674505838601378E-2</v>
      </c>
      <c r="G519" s="16">
        <f t="shared" si="10"/>
        <v>2.3866441899214202E-2</v>
      </c>
      <c r="H519" s="68">
        <f t="shared" si="11"/>
        <v>1.4301027743365011E-2</v>
      </c>
      <c r="I519" s="69">
        <f t="shared" si="12"/>
        <v>-1.2674505838601378E-2</v>
      </c>
      <c r="J519" s="70">
        <f t="shared" si="13"/>
        <v>-1.4301027743365011E-2</v>
      </c>
      <c r="K519" s="28">
        <f t="shared" si="14"/>
        <v>0</v>
      </c>
      <c r="L519" s="28">
        <f t="shared" si="19"/>
        <v>1</v>
      </c>
      <c r="M519" s="57">
        <f t="shared" si="26"/>
        <v>0</v>
      </c>
      <c r="N519" s="28">
        <f t="shared" si="15"/>
        <v>0</v>
      </c>
      <c r="O519" s="28">
        <f t="shared" si="20"/>
        <v>1</v>
      </c>
      <c r="P519" s="57">
        <f t="shared" si="21"/>
        <v>0</v>
      </c>
      <c r="Q519" s="28">
        <f t="shared" si="16"/>
        <v>0</v>
      </c>
      <c r="R519" s="28">
        <f t="shared" si="22"/>
        <v>1</v>
      </c>
      <c r="S519" s="57">
        <f t="shared" si="23"/>
        <v>0</v>
      </c>
      <c r="T519" s="28">
        <f t="shared" si="17"/>
        <v>0</v>
      </c>
      <c r="U519" s="28">
        <f t="shared" si="24"/>
        <v>1</v>
      </c>
      <c r="V519" s="57">
        <f t="shared" si="25"/>
        <v>0</v>
      </c>
      <c r="AA519" s="1"/>
    </row>
    <row r="520" spans="1:27" x14ac:dyDescent="0.2">
      <c r="A520" s="61">
        <v>33618</v>
      </c>
      <c r="B520" s="62">
        <v>420.77</v>
      </c>
      <c r="C520" s="16">
        <f t="shared" si="27"/>
        <v>7.8458415123021396E-4</v>
      </c>
      <c r="D520" s="73">
        <f t="shared" si="18"/>
        <v>6.8628704818921089E-5</v>
      </c>
      <c r="E520" s="27">
        <f t="shared" si="8"/>
        <v>1.9272034283385631E-2</v>
      </c>
      <c r="F520" s="68">
        <f t="shared" si="9"/>
        <v>1.3626369402224437E-2</v>
      </c>
      <c r="G520" s="16">
        <f t="shared" si="10"/>
        <v>2.3866441899214202E-2</v>
      </c>
      <c r="H520" s="68">
        <f t="shared" si="11"/>
        <v>1.4301027743365011E-2</v>
      </c>
      <c r="I520" s="69">
        <f t="shared" si="12"/>
        <v>-1.3626369402224437E-2</v>
      </c>
      <c r="J520" s="70">
        <f t="shared" si="13"/>
        <v>-1.4301027743365011E-2</v>
      </c>
      <c r="K520" s="28">
        <f t="shared" si="14"/>
        <v>0</v>
      </c>
      <c r="L520" s="28">
        <f t="shared" si="19"/>
        <v>1</v>
      </c>
      <c r="M520" s="57">
        <f t="shared" si="26"/>
        <v>0</v>
      </c>
      <c r="N520" s="28">
        <f t="shared" si="15"/>
        <v>0</v>
      </c>
      <c r="O520" s="28">
        <f t="shared" si="20"/>
        <v>1</v>
      </c>
      <c r="P520" s="57">
        <f t="shared" si="21"/>
        <v>0</v>
      </c>
      <c r="Q520" s="28">
        <f t="shared" si="16"/>
        <v>0</v>
      </c>
      <c r="R520" s="28">
        <f t="shared" si="22"/>
        <v>1</v>
      </c>
      <c r="S520" s="57">
        <f t="shared" si="23"/>
        <v>0</v>
      </c>
      <c r="T520" s="28">
        <f t="shared" si="17"/>
        <v>0</v>
      </c>
      <c r="U520" s="28">
        <f t="shared" si="24"/>
        <v>1</v>
      </c>
      <c r="V520" s="57">
        <f t="shared" si="25"/>
        <v>0</v>
      </c>
      <c r="AA520" s="1"/>
    </row>
    <row r="521" spans="1:27" x14ac:dyDescent="0.2">
      <c r="A521" s="61">
        <v>33619</v>
      </c>
      <c r="B521" s="62">
        <v>418.21</v>
      </c>
      <c r="C521" s="16">
        <f t="shared" si="27"/>
        <v>-6.1026673939122691E-3</v>
      </c>
      <c r="D521" s="73">
        <f t="shared" si="18"/>
        <v>6.4547916867207513E-5</v>
      </c>
      <c r="E521" s="27">
        <f t="shared" si="8"/>
        <v>1.8690278538047497E-2</v>
      </c>
      <c r="F521" s="68">
        <f t="shared" si="9"/>
        <v>1.3215036661151126E-2</v>
      </c>
      <c r="G521" s="16">
        <f t="shared" si="10"/>
        <v>2.3866441899214202E-2</v>
      </c>
      <c r="H521" s="68">
        <f t="shared" si="11"/>
        <v>1.4301027743365011E-2</v>
      </c>
      <c r="I521" s="69">
        <f t="shared" si="12"/>
        <v>-1.3215036661151126E-2</v>
      </c>
      <c r="J521" s="70">
        <f t="shared" si="13"/>
        <v>-1.4301027743365011E-2</v>
      </c>
      <c r="K521" s="28">
        <f t="shared" si="14"/>
        <v>0</v>
      </c>
      <c r="L521" s="28">
        <f t="shared" si="19"/>
        <v>1</v>
      </c>
      <c r="M521" s="57">
        <f t="shared" si="26"/>
        <v>0</v>
      </c>
      <c r="N521" s="28">
        <f t="shared" si="15"/>
        <v>0</v>
      </c>
      <c r="O521" s="28">
        <f t="shared" si="20"/>
        <v>1</v>
      </c>
      <c r="P521" s="57">
        <f t="shared" si="21"/>
        <v>0</v>
      </c>
      <c r="Q521" s="28">
        <f t="shared" si="16"/>
        <v>0</v>
      </c>
      <c r="R521" s="28">
        <f t="shared" si="22"/>
        <v>1</v>
      </c>
      <c r="S521" s="57">
        <f t="shared" si="23"/>
        <v>0</v>
      </c>
      <c r="T521" s="28">
        <f t="shared" si="17"/>
        <v>0</v>
      </c>
      <c r="U521" s="28">
        <f t="shared" si="24"/>
        <v>1</v>
      </c>
      <c r="V521" s="57">
        <f t="shared" si="25"/>
        <v>0</v>
      </c>
      <c r="AA521" s="1"/>
    </row>
    <row r="522" spans="1:27" x14ac:dyDescent="0.2">
      <c r="A522" s="61">
        <v>33620</v>
      </c>
      <c r="B522" s="62">
        <v>418.86</v>
      </c>
      <c r="C522" s="16">
        <f t="shared" si="27"/>
        <v>1.5530364978934635E-3</v>
      </c>
      <c r="D522" s="73">
        <f t="shared" si="18"/>
        <v>6.290959481441825E-5</v>
      </c>
      <c r="E522" s="27">
        <f t="shared" si="8"/>
        <v>1.8451560525766787E-2</v>
      </c>
      <c r="F522" s="68">
        <f t="shared" si="9"/>
        <v>1.3046250129824436E-2</v>
      </c>
      <c r="G522" s="16">
        <f t="shared" si="10"/>
        <v>2.3866441899214202E-2</v>
      </c>
      <c r="H522" s="68">
        <f t="shared" si="11"/>
        <v>1.4301027743365011E-2</v>
      </c>
      <c r="I522" s="69">
        <f t="shared" si="12"/>
        <v>-1.3046250129824436E-2</v>
      </c>
      <c r="J522" s="70">
        <f t="shared" si="13"/>
        <v>-1.4301027743365011E-2</v>
      </c>
      <c r="K522" s="28">
        <f t="shared" si="14"/>
        <v>0</v>
      </c>
      <c r="L522" s="28">
        <f t="shared" si="19"/>
        <v>1</v>
      </c>
      <c r="M522" s="57">
        <f t="shared" si="26"/>
        <v>0</v>
      </c>
      <c r="N522" s="28">
        <f t="shared" si="15"/>
        <v>0</v>
      </c>
      <c r="O522" s="28">
        <f t="shared" si="20"/>
        <v>1</v>
      </c>
      <c r="P522" s="57">
        <f t="shared" si="21"/>
        <v>0</v>
      </c>
      <c r="Q522" s="28">
        <f t="shared" si="16"/>
        <v>0</v>
      </c>
      <c r="R522" s="28">
        <f t="shared" si="22"/>
        <v>1</v>
      </c>
      <c r="S522" s="57">
        <f t="shared" si="23"/>
        <v>0</v>
      </c>
      <c r="T522" s="28">
        <f t="shared" si="17"/>
        <v>0</v>
      </c>
      <c r="U522" s="28">
        <f t="shared" si="24"/>
        <v>1</v>
      </c>
      <c r="V522" s="57">
        <f t="shared" si="25"/>
        <v>0</v>
      </c>
      <c r="AA522" s="1"/>
    </row>
    <row r="523" spans="1:27" x14ac:dyDescent="0.2">
      <c r="A523" s="61">
        <v>33623</v>
      </c>
      <c r="B523" s="62">
        <v>416.36</v>
      </c>
      <c r="C523" s="16">
        <f t="shared" si="27"/>
        <v>-5.9864645630974597E-3</v>
      </c>
      <c r="D523" s="73">
        <f t="shared" si="18"/>
        <v>5.9279734467380502E-5</v>
      </c>
      <c r="E523" s="27">
        <f t="shared" si="8"/>
        <v>1.7911327835713257E-2</v>
      </c>
      <c r="F523" s="68">
        <f t="shared" si="9"/>
        <v>1.2664276432103638E-2</v>
      </c>
      <c r="G523" s="16">
        <f t="shared" si="10"/>
        <v>2.3866441899214202E-2</v>
      </c>
      <c r="H523" s="68">
        <f t="shared" si="11"/>
        <v>1.4301027743365011E-2</v>
      </c>
      <c r="I523" s="69">
        <f t="shared" si="12"/>
        <v>-1.2664276432103638E-2</v>
      </c>
      <c r="J523" s="70">
        <f t="shared" si="13"/>
        <v>-1.4301027743365011E-2</v>
      </c>
      <c r="K523" s="28">
        <f t="shared" si="14"/>
        <v>0</v>
      </c>
      <c r="L523" s="28">
        <f t="shared" si="19"/>
        <v>1</v>
      </c>
      <c r="M523" s="57">
        <f t="shared" si="26"/>
        <v>0</v>
      </c>
      <c r="N523" s="28">
        <f t="shared" si="15"/>
        <v>0</v>
      </c>
      <c r="O523" s="28">
        <f t="shared" si="20"/>
        <v>1</v>
      </c>
      <c r="P523" s="57">
        <f t="shared" si="21"/>
        <v>0</v>
      </c>
      <c r="Q523" s="28">
        <f t="shared" si="16"/>
        <v>0</v>
      </c>
      <c r="R523" s="28">
        <f t="shared" si="22"/>
        <v>1</v>
      </c>
      <c r="S523" s="57">
        <f t="shared" si="23"/>
        <v>0</v>
      </c>
      <c r="T523" s="28">
        <f t="shared" si="17"/>
        <v>0</v>
      </c>
      <c r="U523" s="28">
        <f t="shared" si="24"/>
        <v>1</v>
      </c>
      <c r="V523" s="57">
        <f t="shared" si="25"/>
        <v>0</v>
      </c>
      <c r="AA523" s="1"/>
    </row>
    <row r="524" spans="1:27" x14ac:dyDescent="0.2">
      <c r="A524" s="61">
        <v>33624</v>
      </c>
      <c r="B524" s="62">
        <v>412.64</v>
      </c>
      <c r="C524" s="16">
        <f t="shared" si="27"/>
        <v>-8.9747285142330723E-3</v>
      </c>
      <c r="D524" s="73">
        <f t="shared" si="18"/>
        <v>5.7873215877250971E-5</v>
      </c>
      <c r="E524" s="27">
        <f t="shared" si="8"/>
        <v>1.7697562959721323E-2</v>
      </c>
      <c r="F524" s="68">
        <f t="shared" si="9"/>
        <v>1.2513133116216225E-2</v>
      </c>
      <c r="G524" s="16">
        <f t="shared" si="10"/>
        <v>2.3866441899214202E-2</v>
      </c>
      <c r="H524" s="68">
        <f t="shared" si="11"/>
        <v>1.4301027743365011E-2</v>
      </c>
      <c r="I524" s="69">
        <f t="shared" si="12"/>
        <v>-1.2513133116216225E-2</v>
      </c>
      <c r="J524" s="70">
        <f t="shared" si="13"/>
        <v>-1.4301027743365011E-2</v>
      </c>
      <c r="K524" s="28">
        <f t="shared" si="14"/>
        <v>0</v>
      </c>
      <c r="L524" s="28">
        <f t="shared" si="19"/>
        <v>1</v>
      </c>
      <c r="M524" s="57">
        <f t="shared" si="26"/>
        <v>0</v>
      </c>
      <c r="N524" s="28">
        <f t="shared" si="15"/>
        <v>0</v>
      </c>
      <c r="O524" s="28">
        <f t="shared" si="20"/>
        <v>1</v>
      </c>
      <c r="P524" s="57">
        <f t="shared" si="21"/>
        <v>0</v>
      </c>
      <c r="Q524" s="28">
        <f t="shared" si="16"/>
        <v>0</v>
      </c>
      <c r="R524" s="28">
        <f t="shared" si="22"/>
        <v>1</v>
      </c>
      <c r="S524" s="57">
        <f t="shared" si="23"/>
        <v>0</v>
      </c>
      <c r="T524" s="28">
        <f t="shared" si="17"/>
        <v>0</v>
      </c>
      <c r="U524" s="28">
        <f t="shared" si="24"/>
        <v>1</v>
      </c>
      <c r="V524" s="57">
        <f t="shared" si="25"/>
        <v>0</v>
      </c>
      <c r="AA524" s="1"/>
    </row>
    <row r="525" spans="1:27" x14ac:dyDescent="0.2">
      <c r="A525" s="61">
        <v>33625</v>
      </c>
      <c r="B525" s="62">
        <v>418.13</v>
      </c>
      <c r="C525" s="16">
        <f t="shared" si="27"/>
        <v>1.3216846824447421E-2</v>
      </c>
      <c r="D525" s="73">
        <f t="shared" si="18"/>
        <v>5.9233568038867198E-5</v>
      </c>
      <c r="E525" s="27">
        <f t="shared" si="8"/>
        <v>1.7904351901172622E-2</v>
      </c>
      <c r="F525" s="68">
        <f t="shared" si="9"/>
        <v>1.2659344069511361E-2</v>
      </c>
      <c r="G525" s="16">
        <f t="shared" si="10"/>
        <v>2.2774759047386767E-2</v>
      </c>
      <c r="H525" s="68">
        <f t="shared" si="11"/>
        <v>1.4210227169740039E-2</v>
      </c>
      <c r="I525" s="69">
        <f t="shared" si="12"/>
        <v>-1.2659344069511361E-2</v>
      </c>
      <c r="J525" s="70">
        <f t="shared" si="13"/>
        <v>-1.4210227169740039E-2</v>
      </c>
      <c r="K525" s="28">
        <f t="shared" si="14"/>
        <v>0</v>
      </c>
      <c r="L525" s="28">
        <f t="shared" si="19"/>
        <v>1</v>
      </c>
      <c r="M525" s="57">
        <f t="shared" si="26"/>
        <v>0</v>
      </c>
      <c r="N525" s="28">
        <f t="shared" si="15"/>
        <v>0</v>
      </c>
      <c r="O525" s="28">
        <f t="shared" si="20"/>
        <v>1</v>
      </c>
      <c r="P525" s="57">
        <f t="shared" si="21"/>
        <v>0</v>
      </c>
      <c r="Q525" s="28">
        <f t="shared" si="16"/>
        <v>0</v>
      </c>
      <c r="R525" s="28">
        <f t="shared" si="22"/>
        <v>1</v>
      </c>
      <c r="S525" s="57">
        <f t="shared" si="23"/>
        <v>0</v>
      </c>
      <c r="T525" s="28">
        <f t="shared" si="17"/>
        <v>0</v>
      </c>
      <c r="U525" s="28">
        <f t="shared" si="24"/>
        <v>1</v>
      </c>
      <c r="V525" s="57">
        <f t="shared" si="25"/>
        <v>0</v>
      </c>
      <c r="AA525" s="1"/>
    </row>
    <row r="526" spans="1:27" x14ac:dyDescent="0.2">
      <c r="A526" s="61">
        <v>33626</v>
      </c>
      <c r="B526" s="62">
        <v>414.96</v>
      </c>
      <c r="C526" s="16">
        <f t="shared" si="27"/>
        <v>-7.6102589143373645E-3</v>
      </c>
      <c r="D526" s="73">
        <f t="shared" si="18"/>
        <v>6.6160656355389517E-5</v>
      </c>
      <c r="E526" s="27">
        <f t="shared" si="8"/>
        <v>1.8922327755448918E-2</v>
      </c>
      <c r="F526" s="68">
        <f t="shared" si="9"/>
        <v>1.3379107994219206E-2</v>
      </c>
      <c r="G526" s="16">
        <f t="shared" si="10"/>
        <v>2.2774759047386767E-2</v>
      </c>
      <c r="H526" s="68">
        <f t="shared" si="11"/>
        <v>1.4210227169740039E-2</v>
      </c>
      <c r="I526" s="69">
        <f t="shared" si="12"/>
        <v>-1.3379107994219206E-2</v>
      </c>
      <c r="J526" s="70">
        <f t="shared" si="13"/>
        <v>-1.4210227169740039E-2</v>
      </c>
      <c r="K526" s="28">
        <f t="shared" si="14"/>
        <v>0</v>
      </c>
      <c r="L526" s="28">
        <f t="shared" si="19"/>
        <v>1</v>
      </c>
      <c r="M526" s="57">
        <f t="shared" si="26"/>
        <v>0</v>
      </c>
      <c r="N526" s="28">
        <f t="shared" si="15"/>
        <v>0</v>
      </c>
      <c r="O526" s="28">
        <f t="shared" si="20"/>
        <v>1</v>
      </c>
      <c r="P526" s="57">
        <f t="shared" si="21"/>
        <v>0</v>
      </c>
      <c r="Q526" s="28">
        <f t="shared" si="16"/>
        <v>0</v>
      </c>
      <c r="R526" s="28">
        <f t="shared" si="22"/>
        <v>1</v>
      </c>
      <c r="S526" s="57">
        <f t="shared" si="23"/>
        <v>0</v>
      </c>
      <c r="T526" s="28">
        <f t="shared" si="17"/>
        <v>0</v>
      </c>
      <c r="U526" s="28">
        <f t="shared" si="24"/>
        <v>1</v>
      </c>
      <c r="V526" s="57">
        <f t="shared" si="25"/>
        <v>0</v>
      </c>
      <c r="AA526" s="1"/>
    </row>
    <row r="527" spans="1:27" x14ac:dyDescent="0.2">
      <c r="A527" s="61">
        <v>33627</v>
      </c>
      <c r="B527" s="62">
        <v>415.48</v>
      </c>
      <c r="C527" s="16">
        <f t="shared" si="27"/>
        <v>1.2523483164660952E-3</v>
      </c>
      <c r="D527" s="73">
        <f t="shared" si="18"/>
        <v>6.566597941866122E-5</v>
      </c>
      <c r="E527" s="27">
        <f t="shared" si="8"/>
        <v>1.885145480660794E-2</v>
      </c>
      <c r="F527" s="68">
        <f t="shared" si="9"/>
        <v>1.332899699050619E-2</v>
      </c>
      <c r="G527" s="16">
        <f t="shared" si="10"/>
        <v>2.2774759047386767E-2</v>
      </c>
      <c r="H527" s="68">
        <f t="shared" si="11"/>
        <v>1.4210227169740039E-2</v>
      </c>
      <c r="I527" s="69">
        <f t="shared" si="12"/>
        <v>-1.332899699050619E-2</v>
      </c>
      <c r="J527" s="70">
        <f t="shared" si="13"/>
        <v>-1.4210227169740039E-2</v>
      </c>
      <c r="K527" s="28">
        <f t="shared" si="14"/>
        <v>0</v>
      </c>
      <c r="L527" s="28">
        <f t="shared" si="19"/>
        <v>1</v>
      </c>
      <c r="M527" s="57">
        <f t="shared" si="26"/>
        <v>0</v>
      </c>
      <c r="N527" s="28">
        <f t="shared" si="15"/>
        <v>0</v>
      </c>
      <c r="O527" s="28">
        <f t="shared" si="20"/>
        <v>1</v>
      </c>
      <c r="P527" s="57">
        <f t="shared" si="21"/>
        <v>0</v>
      </c>
      <c r="Q527" s="28">
        <f t="shared" si="16"/>
        <v>0</v>
      </c>
      <c r="R527" s="28">
        <f t="shared" si="22"/>
        <v>1</v>
      </c>
      <c r="S527" s="57">
        <f t="shared" si="23"/>
        <v>0</v>
      </c>
      <c r="T527" s="28">
        <f t="shared" si="17"/>
        <v>0</v>
      </c>
      <c r="U527" s="28">
        <f t="shared" si="24"/>
        <v>1</v>
      </c>
      <c r="V527" s="57">
        <f t="shared" si="25"/>
        <v>0</v>
      </c>
      <c r="AA527" s="1"/>
    </row>
    <row r="528" spans="1:27" x14ac:dyDescent="0.2">
      <c r="A528" s="61">
        <v>33630</v>
      </c>
      <c r="B528" s="62">
        <v>414.99</v>
      </c>
      <c r="C528" s="16">
        <f t="shared" si="27"/>
        <v>-1.1800548047770586E-3</v>
      </c>
      <c r="D528" s="73">
        <f t="shared" si="18"/>
        <v>6.1820123231886868E-5</v>
      </c>
      <c r="E528" s="27">
        <f t="shared" si="8"/>
        <v>1.8291090198392812E-2</v>
      </c>
      <c r="F528" s="68">
        <f t="shared" si="9"/>
        <v>1.293278893902639E-2</v>
      </c>
      <c r="G528" s="16">
        <f t="shared" si="10"/>
        <v>2.2774759047386767E-2</v>
      </c>
      <c r="H528" s="68">
        <f t="shared" si="11"/>
        <v>1.4210227169740039E-2</v>
      </c>
      <c r="I528" s="69">
        <f t="shared" si="12"/>
        <v>-1.293278893902639E-2</v>
      </c>
      <c r="J528" s="70">
        <f t="shared" si="13"/>
        <v>-1.4210227169740039E-2</v>
      </c>
      <c r="K528" s="28">
        <f t="shared" si="14"/>
        <v>0</v>
      </c>
      <c r="L528" s="28">
        <f t="shared" si="19"/>
        <v>1</v>
      </c>
      <c r="M528" s="57">
        <f t="shared" si="26"/>
        <v>0</v>
      </c>
      <c r="N528" s="28">
        <f t="shared" si="15"/>
        <v>0</v>
      </c>
      <c r="O528" s="28">
        <f t="shared" si="20"/>
        <v>1</v>
      </c>
      <c r="P528" s="57">
        <f t="shared" si="21"/>
        <v>0</v>
      </c>
      <c r="Q528" s="28">
        <f t="shared" si="16"/>
        <v>0</v>
      </c>
      <c r="R528" s="28">
        <f t="shared" si="22"/>
        <v>1</v>
      </c>
      <c r="S528" s="57">
        <f t="shared" si="23"/>
        <v>0</v>
      </c>
      <c r="T528" s="28">
        <f t="shared" si="17"/>
        <v>0</v>
      </c>
      <c r="U528" s="28">
        <f t="shared" si="24"/>
        <v>1</v>
      </c>
      <c r="V528" s="57">
        <f t="shared" si="25"/>
        <v>0</v>
      </c>
      <c r="AA528" s="1"/>
    </row>
    <row r="529" spans="1:27" x14ac:dyDescent="0.2">
      <c r="A529" s="61">
        <v>33631</v>
      </c>
      <c r="B529" s="62">
        <v>414.96</v>
      </c>
      <c r="C529" s="16">
        <f t="shared" si="27"/>
        <v>-7.2293511688911681E-5</v>
      </c>
      <c r="D529" s="73">
        <f t="shared" si="18"/>
        <v>5.8194467598510299E-5</v>
      </c>
      <c r="E529" s="27">
        <f t="shared" si="8"/>
        <v>1.7746614187347121E-2</v>
      </c>
      <c r="F529" s="68">
        <f t="shared" si="9"/>
        <v>1.2547814984120432E-2</v>
      </c>
      <c r="G529" s="16">
        <f t="shared" si="10"/>
        <v>2.2774759047386767E-2</v>
      </c>
      <c r="H529" s="68">
        <f t="shared" si="11"/>
        <v>1.4210227169740039E-2</v>
      </c>
      <c r="I529" s="69">
        <f t="shared" si="12"/>
        <v>-1.2547814984120432E-2</v>
      </c>
      <c r="J529" s="70">
        <f t="shared" si="13"/>
        <v>-1.4210227169740039E-2</v>
      </c>
      <c r="K529" s="28">
        <f t="shared" si="14"/>
        <v>0</v>
      </c>
      <c r="L529" s="28">
        <f t="shared" si="19"/>
        <v>1</v>
      </c>
      <c r="M529" s="57">
        <f t="shared" si="26"/>
        <v>0</v>
      </c>
      <c r="N529" s="28">
        <f t="shared" si="15"/>
        <v>0</v>
      </c>
      <c r="O529" s="28">
        <f t="shared" si="20"/>
        <v>1</v>
      </c>
      <c r="P529" s="57">
        <f t="shared" si="21"/>
        <v>0</v>
      </c>
      <c r="Q529" s="28">
        <f t="shared" si="16"/>
        <v>0</v>
      </c>
      <c r="R529" s="28">
        <f t="shared" si="22"/>
        <v>1</v>
      </c>
      <c r="S529" s="57">
        <f t="shared" si="23"/>
        <v>0</v>
      </c>
      <c r="T529" s="28">
        <f t="shared" si="17"/>
        <v>0</v>
      </c>
      <c r="U529" s="28">
        <f t="shared" si="24"/>
        <v>1</v>
      </c>
      <c r="V529" s="57">
        <f t="shared" si="25"/>
        <v>0</v>
      </c>
      <c r="AA529" s="1"/>
    </row>
    <row r="530" spans="1:27" x14ac:dyDescent="0.2">
      <c r="A530" s="61">
        <v>33632</v>
      </c>
      <c r="B530" s="62">
        <v>410.34</v>
      </c>
      <c r="C530" s="16">
        <f t="shared" si="27"/>
        <v>-1.1196045705085041E-2</v>
      </c>
      <c r="D530" s="73">
        <f t="shared" si="18"/>
        <v>5.4703113123709613E-5</v>
      </c>
      <c r="E530" s="27">
        <f t="shared" si="8"/>
        <v>1.7206030142817363E-2</v>
      </c>
      <c r="F530" s="68">
        <f t="shared" si="9"/>
        <v>1.2165592859803155E-2</v>
      </c>
      <c r="G530" s="16">
        <f t="shared" si="10"/>
        <v>2.2774759047386767E-2</v>
      </c>
      <c r="H530" s="68">
        <f t="shared" si="11"/>
        <v>1.4210227169740039E-2</v>
      </c>
      <c r="I530" s="69">
        <f t="shared" si="12"/>
        <v>-1.2165592859803155E-2</v>
      </c>
      <c r="J530" s="70">
        <f t="shared" si="13"/>
        <v>-1.4210227169740039E-2</v>
      </c>
      <c r="K530" s="28">
        <f t="shared" si="14"/>
        <v>0</v>
      </c>
      <c r="L530" s="28">
        <f t="shared" si="19"/>
        <v>1</v>
      </c>
      <c r="M530" s="57">
        <f t="shared" si="26"/>
        <v>0</v>
      </c>
      <c r="N530" s="28">
        <f t="shared" si="15"/>
        <v>0</v>
      </c>
      <c r="O530" s="28">
        <f t="shared" si="20"/>
        <v>1</v>
      </c>
      <c r="P530" s="57">
        <f t="shared" si="21"/>
        <v>0</v>
      </c>
      <c r="Q530" s="28">
        <f t="shared" si="16"/>
        <v>0</v>
      </c>
      <c r="R530" s="28">
        <f t="shared" si="22"/>
        <v>1</v>
      </c>
      <c r="S530" s="57">
        <f t="shared" si="23"/>
        <v>0</v>
      </c>
      <c r="T530" s="28">
        <f t="shared" si="17"/>
        <v>0</v>
      </c>
      <c r="U530" s="28">
        <f t="shared" si="24"/>
        <v>1</v>
      </c>
      <c r="V530" s="57">
        <f t="shared" si="25"/>
        <v>0</v>
      </c>
      <c r="AA530" s="1"/>
    </row>
    <row r="531" spans="1:27" x14ac:dyDescent="0.2">
      <c r="A531" s="61">
        <v>33633</v>
      </c>
      <c r="B531" s="62">
        <v>411.63</v>
      </c>
      <c r="C531" s="16">
        <f t="shared" si="27"/>
        <v>3.1388032631338926E-3</v>
      </c>
      <c r="D531" s="73">
        <f t="shared" si="18"/>
        <v>5.8942012702108224E-5</v>
      </c>
      <c r="E531" s="27">
        <f t="shared" si="8"/>
        <v>1.7860233769401608E-2</v>
      </c>
      <c r="F531" s="68">
        <f t="shared" si="9"/>
        <v>1.2628150166885E-2</v>
      </c>
      <c r="G531" s="16">
        <f t="shared" si="10"/>
        <v>2.2774759047386767E-2</v>
      </c>
      <c r="H531" s="68">
        <f t="shared" si="11"/>
        <v>1.4210227169740039E-2</v>
      </c>
      <c r="I531" s="69">
        <f t="shared" si="12"/>
        <v>-1.2628150166885E-2</v>
      </c>
      <c r="J531" s="70">
        <f t="shared" si="13"/>
        <v>-1.4210227169740039E-2</v>
      </c>
      <c r="K531" s="28">
        <f t="shared" si="14"/>
        <v>0</v>
      </c>
      <c r="L531" s="28">
        <f t="shared" si="19"/>
        <v>1</v>
      </c>
      <c r="M531" s="57">
        <f t="shared" si="26"/>
        <v>0</v>
      </c>
      <c r="N531" s="28">
        <f t="shared" si="15"/>
        <v>0</v>
      </c>
      <c r="O531" s="28">
        <f t="shared" si="20"/>
        <v>1</v>
      </c>
      <c r="P531" s="57">
        <f t="shared" si="21"/>
        <v>0</v>
      </c>
      <c r="Q531" s="28">
        <f t="shared" si="16"/>
        <v>0</v>
      </c>
      <c r="R531" s="28">
        <f t="shared" si="22"/>
        <v>1</v>
      </c>
      <c r="S531" s="57">
        <f t="shared" si="23"/>
        <v>0</v>
      </c>
      <c r="T531" s="28">
        <f t="shared" si="17"/>
        <v>0</v>
      </c>
      <c r="U531" s="28">
        <f t="shared" si="24"/>
        <v>1</v>
      </c>
      <c r="V531" s="57">
        <f t="shared" si="25"/>
        <v>0</v>
      </c>
      <c r="AA531" s="1"/>
    </row>
    <row r="532" spans="1:27" x14ac:dyDescent="0.2">
      <c r="A532" s="61">
        <v>33634</v>
      </c>
      <c r="B532" s="62">
        <v>408.79</v>
      </c>
      <c r="C532" s="16">
        <f t="shared" si="27"/>
        <v>-6.9233108504247716E-3</v>
      </c>
      <c r="D532" s="73">
        <f t="shared" si="18"/>
        <v>5.5996617095461323E-5</v>
      </c>
      <c r="E532" s="27">
        <f t="shared" si="8"/>
        <v>1.7408267582295758E-2</v>
      </c>
      <c r="F532" s="68">
        <f t="shared" si="9"/>
        <v>1.2308585655310393E-2</v>
      </c>
      <c r="G532" s="16">
        <f t="shared" si="10"/>
        <v>2.2774759047386767E-2</v>
      </c>
      <c r="H532" s="68">
        <f t="shared" si="11"/>
        <v>1.4210227169740039E-2</v>
      </c>
      <c r="I532" s="69">
        <f t="shared" si="12"/>
        <v>-1.2308585655310393E-2</v>
      </c>
      <c r="J532" s="70">
        <f t="shared" si="13"/>
        <v>-1.4210227169740039E-2</v>
      </c>
      <c r="K532" s="28">
        <f t="shared" si="14"/>
        <v>0</v>
      </c>
      <c r="L532" s="28">
        <f t="shared" si="19"/>
        <v>1</v>
      </c>
      <c r="M532" s="57">
        <f t="shared" si="26"/>
        <v>0</v>
      </c>
      <c r="N532" s="28">
        <f t="shared" si="15"/>
        <v>0</v>
      </c>
      <c r="O532" s="28">
        <f t="shared" si="20"/>
        <v>1</v>
      </c>
      <c r="P532" s="57">
        <f t="shared" si="21"/>
        <v>0</v>
      </c>
      <c r="Q532" s="28">
        <f t="shared" si="16"/>
        <v>0</v>
      </c>
      <c r="R532" s="28">
        <f t="shared" si="22"/>
        <v>1</v>
      </c>
      <c r="S532" s="57">
        <f t="shared" si="23"/>
        <v>0</v>
      </c>
      <c r="T532" s="28">
        <f t="shared" si="17"/>
        <v>0</v>
      </c>
      <c r="U532" s="28">
        <f t="shared" si="24"/>
        <v>1</v>
      </c>
      <c r="V532" s="57">
        <f t="shared" si="25"/>
        <v>0</v>
      </c>
      <c r="AA532" s="1"/>
    </row>
    <row r="533" spans="1:27" x14ac:dyDescent="0.2">
      <c r="A533" s="61">
        <v>33637</v>
      </c>
      <c r="B533" s="62">
        <v>409.53</v>
      </c>
      <c r="C533" s="16">
        <f t="shared" si="27"/>
        <v>1.8085839322272213E-3</v>
      </c>
      <c r="D533" s="73">
        <f t="shared" si="18"/>
        <v>5.55127540576302E-5</v>
      </c>
      <c r="E533" s="27">
        <f t="shared" si="8"/>
        <v>1.733289256116757E-2</v>
      </c>
      <c r="F533" s="68">
        <f t="shared" si="9"/>
        <v>1.2255291443267681E-2</v>
      </c>
      <c r="G533" s="16">
        <f t="shared" si="10"/>
        <v>2.2774759047386767E-2</v>
      </c>
      <c r="H533" s="68">
        <f t="shared" si="11"/>
        <v>1.4210227169740039E-2</v>
      </c>
      <c r="I533" s="69">
        <f t="shared" si="12"/>
        <v>-1.2255291443267681E-2</v>
      </c>
      <c r="J533" s="70">
        <f t="shared" si="13"/>
        <v>-1.4210227169740039E-2</v>
      </c>
      <c r="K533" s="28">
        <f t="shared" si="14"/>
        <v>0</v>
      </c>
      <c r="L533" s="28">
        <f t="shared" si="19"/>
        <v>1</v>
      </c>
      <c r="M533" s="57">
        <f t="shared" si="26"/>
        <v>0</v>
      </c>
      <c r="N533" s="28">
        <f t="shared" si="15"/>
        <v>0</v>
      </c>
      <c r="O533" s="28">
        <f t="shared" si="20"/>
        <v>1</v>
      </c>
      <c r="P533" s="57">
        <f t="shared" si="21"/>
        <v>0</v>
      </c>
      <c r="Q533" s="28">
        <f t="shared" si="16"/>
        <v>0</v>
      </c>
      <c r="R533" s="28">
        <f t="shared" si="22"/>
        <v>1</v>
      </c>
      <c r="S533" s="57">
        <f t="shared" si="23"/>
        <v>0</v>
      </c>
      <c r="T533" s="28">
        <f t="shared" si="17"/>
        <v>0</v>
      </c>
      <c r="U533" s="28">
        <f t="shared" si="24"/>
        <v>1</v>
      </c>
      <c r="V533" s="57">
        <f t="shared" si="25"/>
        <v>0</v>
      </c>
      <c r="AA533" s="1"/>
    </row>
    <row r="534" spans="1:27" x14ac:dyDescent="0.2">
      <c r="A534" s="61">
        <v>33638</v>
      </c>
      <c r="B534" s="62">
        <v>413.85</v>
      </c>
      <c r="C534" s="16">
        <f t="shared" si="27"/>
        <v>1.0493428648408748E-2</v>
      </c>
      <c r="D534" s="73">
        <f t="shared" si="18"/>
        <v>5.2378247364567014E-5</v>
      </c>
      <c r="E534" s="27">
        <f t="shared" si="8"/>
        <v>1.6836435050826135E-2</v>
      </c>
      <c r="F534" s="68">
        <f t="shared" si="9"/>
        <v>1.1904269162539742E-2</v>
      </c>
      <c r="G534" s="16">
        <f t="shared" si="10"/>
        <v>2.2774759047386767E-2</v>
      </c>
      <c r="H534" s="68">
        <f t="shared" si="11"/>
        <v>1.4210227169740039E-2</v>
      </c>
      <c r="I534" s="69">
        <f t="shared" si="12"/>
        <v>-1.1904269162539742E-2</v>
      </c>
      <c r="J534" s="70">
        <f t="shared" si="13"/>
        <v>-1.4210227169740039E-2</v>
      </c>
      <c r="K534" s="28">
        <f t="shared" si="14"/>
        <v>0</v>
      </c>
      <c r="L534" s="28">
        <f t="shared" si="19"/>
        <v>1</v>
      </c>
      <c r="M534" s="57">
        <f t="shared" si="26"/>
        <v>0</v>
      </c>
      <c r="N534" s="28">
        <f t="shared" si="15"/>
        <v>0</v>
      </c>
      <c r="O534" s="28">
        <f t="shared" si="20"/>
        <v>1</v>
      </c>
      <c r="P534" s="57">
        <f t="shared" si="21"/>
        <v>0</v>
      </c>
      <c r="Q534" s="28">
        <f t="shared" si="16"/>
        <v>0</v>
      </c>
      <c r="R534" s="28">
        <f t="shared" si="22"/>
        <v>1</v>
      </c>
      <c r="S534" s="57">
        <f t="shared" si="23"/>
        <v>0</v>
      </c>
      <c r="T534" s="28">
        <f t="shared" si="17"/>
        <v>0</v>
      </c>
      <c r="U534" s="28">
        <f t="shared" si="24"/>
        <v>1</v>
      </c>
      <c r="V534" s="57">
        <f t="shared" si="25"/>
        <v>0</v>
      </c>
      <c r="AA534" s="1"/>
    </row>
    <row r="535" spans="1:27" x14ac:dyDescent="0.2">
      <c r="A535" s="61">
        <v>33639</v>
      </c>
      <c r="B535" s="62">
        <v>413.84</v>
      </c>
      <c r="C535" s="16">
        <f t="shared" si="27"/>
        <v>-2.4163636145266647E-5</v>
      </c>
      <c r="D535" s="73">
        <f t="shared" si="18"/>
        <v>5.5842275210647713E-5</v>
      </c>
      <c r="E535" s="27">
        <f t="shared" si="8"/>
        <v>1.7384260071395277E-2</v>
      </c>
      <c r="F535" s="68">
        <f t="shared" si="9"/>
        <v>1.2291611048107672E-2</v>
      </c>
      <c r="G535" s="16">
        <f t="shared" si="10"/>
        <v>2.2774759047386767E-2</v>
      </c>
      <c r="H535" s="68">
        <f t="shared" si="11"/>
        <v>1.4210227169740039E-2</v>
      </c>
      <c r="I535" s="69">
        <f t="shared" si="12"/>
        <v>-1.2291611048107672E-2</v>
      </c>
      <c r="J535" s="70">
        <f t="shared" si="13"/>
        <v>-1.4210227169740039E-2</v>
      </c>
      <c r="K535" s="28">
        <f t="shared" si="14"/>
        <v>0</v>
      </c>
      <c r="L535" s="28">
        <f t="shared" si="19"/>
        <v>1</v>
      </c>
      <c r="M535" s="57">
        <f t="shared" si="26"/>
        <v>0</v>
      </c>
      <c r="N535" s="28">
        <f t="shared" si="15"/>
        <v>0</v>
      </c>
      <c r="O535" s="28">
        <f t="shared" si="20"/>
        <v>1</v>
      </c>
      <c r="P535" s="57">
        <f t="shared" si="21"/>
        <v>0</v>
      </c>
      <c r="Q535" s="28">
        <f t="shared" si="16"/>
        <v>0</v>
      </c>
      <c r="R535" s="28">
        <f t="shared" si="22"/>
        <v>1</v>
      </c>
      <c r="S535" s="57">
        <f t="shared" si="23"/>
        <v>0</v>
      </c>
      <c r="T535" s="28">
        <f t="shared" si="17"/>
        <v>0</v>
      </c>
      <c r="U535" s="28">
        <f t="shared" si="24"/>
        <v>1</v>
      </c>
      <c r="V535" s="57">
        <f t="shared" si="25"/>
        <v>0</v>
      </c>
      <c r="AA535" s="1"/>
    </row>
    <row r="536" spans="1:27" x14ac:dyDescent="0.2">
      <c r="A536" s="61">
        <v>33640</v>
      </c>
      <c r="B536" s="62">
        <v>413.82</v>
      </c>
      <c r="C536" s="16">
        <f t="shared" si="27"/>
        <v>-4.832902400472289E-5</v>
      </c>
      <c r="D536" s="73">
        <f t="shared" si="18"/>
        <v>5.249177373088755E-5</v>
      </c>
      <c r="E536" s="27">
        <f t="shared" si="8"/>
        <v>1.6854671101221606E-2</v>
      </c>
      <c r="F536" s="68">
        <f t="shared" si="9"/>
        <v>1.1917163035364602E-2</v>
      </c>
      <c r="G536" s="16">
        <f t="shared" si="10"/>
        <v>2.2774759047386767E-2</v>
      </c>
      <c r="H536" s="68">
        <f t="shared" si="11"/>
        <v>1.4210227169740039E-2</v>
      </c>
      <c r="I536" s="69">
        <f t="shared" si="12"/>
        <v>-1.1917163035364602E-2</v>
      </c>
      <c r="J536" s="70">
        <f t="shared" si="13"/>
        <v>-1.4210227169740039E-2</v>
      </c>
      <c r="K536" s="28">
        <f t="shared" si="14"/>
        <v>0</v>
      </c>
      <c r="L536" s="28">
        <f t="shared" si="19"/>
        <v>1</v>
      </c>
      <c r="M536" s="57">
        <f t="shared" si="26"/>
        <v>0</v>
      </c>
      <c r="N536" s="28">
        <f t="shared" si="15"/>
        <v>0</v>
      </c>
      <c r="O536" s="28">
        <f t="shared" si="20"/>
        <v>1</v>
      </c>
      <c r="P536" s="57">
        <f t="shared" si="21"/>
        <v>0</v>
      </c>
      <c r="Q536" s="28">
        <f t="shared" si="16"/>
        <v>0</v>
      </c>
      <c r="R536" s="28">
        <f t="shared" si="22"/>
        <v>1</v>
      </c>
      <c r="S536" s="57">
        <f t="shared" si="23"/>
        <v>0</v>
      </c>
      <c r="T536" s="28">
        <f t="shared" si="17"/>
        <v>0</v>
      </c>
      <c r="U536" s="28">
        <f t="shared" si="24"/>
        <v>1</v>
      </c>
      <c r="V536" s="57">
        <f t="shared" si="25"/>
        <v>0</v>
      </c>
      <c r="AA536" s="1"/>
    </row>
    <row r="537" spans="1:27" x14ac:dyDescent="0.2">
      <c r="A537" s="61">
        <v>33641</v>
      </c>
      <c r="B537" s="62">
        <v>411.09</v>
      </c>
      <c r="C537" s="16">
        <f t="shared" si="27"/>
        <v>-6.6189280450356224E-3</v>
      </c>
      <c r="D537" s="73">
        <f t="shared" si="18"/>
        <v>4.9342407448707968E-5</v>
      </c>
      <c r="E537" s="27">
        <f t="shared" si="8"/>
        <v>1.6341233126250809E-2</v>
      </c>
      <c r="F537" s="68">
        <f t="shared" si="9"/>
        <v>1.1554134648780957E-2</v>
      </c>
      <c r="G537" s="16">
        <f t="shared" si="10"/>
        <v>2.2774759047386767E-2</v>
      </c>
      <c r="H537" s="68">
        <f t="shared" si="11"/>
        <v>1.4210227169740039E-2</v>
      </c>
      <c r="I537" s="69">
        <f t="shared" si="12"/>
        <v>-1.1554134648780957E-2</v>
      </c>
      <c r="J537" s="70">
        <f t="shared" si="13"/>
        <v>-1.4210227169740039E-2</v>
      </c>
      <c r="K537" s="28">
        <f t="shared" si="14"/>
        <v>0</v>
      </c>
      <c r="L537" s="28">
        <f t="shared" si="19"/>
        <v>1</v>
      </c>
      <c r="M537" s="57">
        <f t="shared" si="26"/>
        <v>0</v>
      </c>
      <c r="N537" s="28">
        <f t="shared" si="15"/>
        <v>0</v>
      </c>
      <c r="O537" s="28">
        <f t="shared" si="20"/>
        <v>1</v>
      </c>
      <c r="P537" s="57">
        <f t="shared" si="21"/>
        <v>0</v>
      </c>
      <c r="Q537" s="28">
        <f t="shared" si="16"/>
        <v>0</v>
      </c>
      <c r="R537" s="28">
        <f t="shared" si="22"/>
        <v>1</v>
      </c>
      <c r="S537" s="57">
        <f t="shared" si="23"/>
        <v>0</v>
      </c>
      <c r="T537" s="28">
        <f t="shared" si="17"/>
        <v>0</v>
      </c>
      <c r="U537" s="28">
        <f t="shared" si="24"/>
        <v>1</v>
      </c>
      <c r="V537" s="57">
        <f t="shared" si="25"/>
        <v>0</v>
      </c>
      <c r="AA537" s="1"/>
    </row>
    <row r="538" spans="1:27" x14ac:dyDescent="0.2">
      <c r="A538" s="61">
        <v>33644</v>
      </c>
      <c r="B538" s="62">
        <v>413.77</v>
      </c>
      <c r="C538" s="16">
        <f t="shared" si="27"/>
        <v>6.4980952653721788E-3</v>
      </c>
      <c r="D538" s="73">
        <f t="shared" si="18"/>
        <v>4.9010475509707029E-5</v>
      </c>
      <c r="E538" s="27">
        <f t="shared" si="8"/>
        <v>1.628617571667175E-2</v>
      </c>
      <c r="F538" s="68">
        <f t="shared" si="9"/>
        <v>1.1515206085754241E-2</v>
      </c>
      <c r="G538" s="16">
        <f t="shared" si="10"/>
        <v>2.2774759047386767E-2</v>
      </c>
      <c r="H538" s="68">
        <f t="shared" si="11"/>
        <v>1.4210227169740039E-2</v>
      </c>
      <c r="I538" s="69">
        <f t="shared" si="12"/>
        <v>-1.1515206085754241E-2</v>
      </c>
      <c r="J538" s="70">
        <f t="shared" si="13"/>
        <v>-1.4210227169740039E-2</v>
      </c>
      <c r="K538" s="28">
        <f t="shared" si="14"/>
        <v>0</v>
      </c>
      <c r="L538" s="28">
        <f t="shared" si="19"/>
        <v>1</v>
      </c>
      <c r="M538" s="57">
        <f t="shared" si="26"/>
        <v>0</v>
      </c>
      <c r="N538" s="28">
        <f t="shared" si="15"/>
        <v>0</v>
      </c>
      <c r="O538" s="28">
        <f t="shared" si="20"/>
        <v>1</v>
      </c>
      <c r="P538" s="57">
        <f t="shared" si="21"/>
        <v>0</v>
      </c>
      <c r="Q538" s="28">
        <f t="shared" si="16"/>
        <v>0</v>
      </c>
      <c r="R538" s="28">
        <f t="shared" si="22"/>
        <v>1</v>
      </c>
      <c r="S538" s="57">
        <f t="shared" si="23"/>
        <v>0</v>
      </c>
      <c r="T538" s="28">
        <f t="shared" si="17"/>
        <v>0</v>
      </c>
      <c r="U538" s="28">
        <f t="shared" si="24"/>
        <v>1</v>
      </c>
      <c r="V538" s="57">
        <f t="shared" si="25"/>
        <v>0</v>
      </c>
      <c r="AA538" s="1"/>
    </row>
    <row r="539" spans="1:27" x14ac:dyDescent="0.2">
      <c r="A539" s="61">
        <v>33645</v>
      </c>
      <c r="B539" s="62">
        <v>413.76</v>
      </c>
      <c r="C539" s="16">
        <f t="shared" si="27"/>
        <v>-2.4168308098748641E-5</v>
      </c>
      <c r="D539" s="73">
        <f t="shared" si="18"/>
        <v>4.8603361503795739E-5</v>
      </c>
      <c r="E539" s="27">
        <f t="shared" si="8"/>
        <v>1.6218392690180893E-2</v>
      </c>
      <c r="F539" s="68">
        <f t="shared" si="9"/>
        <v>1.1467279824074566E-2</v>
      </c>
      <c r="G539" s="16">
        <f t="shared" si="10"/>
        <v>2.2774759047386767E-2</v>
      </c>
      <c r="H539" s="68">
        <f t="shared" si="11"/>
        <v>1.4210227169740039E-2</v>
      </c>
      <c r="I539" s="69">
        <f t="shared" si="12"/>
        <v>-1.1467279824074566E-2</v>
      </c>
      <c r="J539" s="70">
        <f t="shared" si="13"/>
        <v>-1.4210227169740039E-2</v>
      </c>
      <c r="K539" s="28">
        <f t="shared" si="14"/>
        <v>0</v>
      </c>
      <c r="L539" s="28">
        <f t="shared" si="19"/>
        <v>1</v>
      </c>
      <c r="M539" s="57">
        <f t="shared" si="26"/>
        <v>0</v>
      </c>
      <c r="N539" s="28">
        <f t="shared" si="15"/>
        <v>0</v>
      </c>
      <c r="O539" s="28">
        <f t="shared" si="20"/>
        <v>1</v>
      </c>
      <c r="P539" s="57">
        <f t="shared" si="21"/>
        <v>0</v>
      </c>
      <c r="Q539" s="28">
        <f t="shared" si="16"/>
        <v>0</v>
      </c>
      <c r="R539" s="28">
        <f t="shared" si="22"/>
        <v>1</v>
      </c>
      <c r="S539" s="57">
        <f t="shared" si="23"/>
        <v>0</v>
      </c>
      <c r="T539" s="28">
        <f t="shared" si="17"/>
        <v>0</v>
      </c>
      <c r="U539" s="28">
        <f t="shared" si="24"/>
        <v>1</v>
      </c>
      <c r="V539" s="57">
        <f t="shared" si="25"/>
        <v>0</v>
      </c>
      <c r="AA539" s="1"/>
    </row>
    <row r="540" spans="1:27" x14ac:dyDescent="0.2">
      <c r="A540" s="61">
        <v>33646</v>
      </c>
      <c r="B540" s="62">
        <v>417.13</v>
      </c>
      <c r="C540" s="16">
        <f t="shared" si="27"/>
        <v>8.1118282307082162E-3</v>
      </c>
      <c r="D540" s="73">
        <f t="shared" si="18"/>
        <v>4.5687194859994973E-5</v>
      </c>
      <c r="E540" s="27">
        <f t="shared" si="8"/>
        <v>1.5724321143798268E-2</v>
      </c>
      <c r="F540" s="68">
        <f t="shared" si="9"/>
        <v>1.1117944548766245E-2</v>
      </c>
      <c r="G540" s="16">
        <f t="shared" si="10"/>
        <v>2.2774759047386767E-2</v>
      </c>
      <c r="H540" s="68">
        <f t="shared" si="11"/>
        <v>1.4210227169740039E-2</v>
      </c>
      <c r="I540" s="69">
        <f t="shared" si="12"/>
        <v>-1.1117944548766245E-2</v>
      </c>
      <c r="J540" s="70">
        <f t="shared" si="13"/>
        <v>-1.4210227169740039E-2</v>
      </c>
      <c r="K540" s="28">
        <f t="shared" si="14"/>
        <v>0</v>
      </c>
      <c r="L540" s="28">
        <f t="shared" si="19"/>
        <v>1</v>
      </c>
      <c r="M540" s="57">
        <f t="shared" si="26"/>
        <v>0</v>
      </c>
      <c r="N540" s="28">
        <f t="shared" si="15"/>
        <v>0</v>
      </c>
      <c r="O540" s="28">
        <f t="shared" si="20"/>
        <v>1</v>
      </c>
      <c r="P540" s="57">
        <f t="shared" si="21"/>
        <v>0</v>
      </c>
      <c r="Q540" s="28">
        <f t="shared" si="16"/>
        <v>0</v>
      </c>
      <c r="R540" s="28">
        <f t="shared" si="22"/>
        <v>1</v>
      </c>
      <c r="S540" s="57">
        <f t="shared" si="23"/>
        <v>0</v>
      </c>
      <c r="T540" s="28">
        <f t="shared" si="17"/>
        <v>0</v>
      </c>
      <c r="U540" s="28">
        <f t="shared" si="24"/>
        <v>1</v>
      </c>
      <c r="V540" s="57">
        <f t="shared" si="25"/>
        <v>0</v>
      </c>
      <c r="AA540" s="1"/>
    </row>
    <row r="541" spans="1:27" x14ac:dyDescent="0.2">
      <c r="A541" s="61">
        <v>33647</v>
      </c>
      <c r="B541" s="62">
        <v>413.69</v>
      </c>
      <c r="C541" s="16">
        <f t="shared" si="27"/>
        <v>-8.2810227443754214E-3</v>
      </c>
      <c r="D541" s="73">
        <f t="shared" si="18"/>
        <v>4.6894068603066155E-5</v>
      </c>
      <c r="E541" s="27">
        <f t="shared" si="8"/>
        <v>1.593065437207191E-2</v>
      </c>
      <c r="F541" s="68">
        <f t="shared" si="9"/>
        <v>1.1263833288225058E-2</v>
      </c>
      <c r="G541" s="16">
        <f t="shared" si="10"/>
        <v>2.2774759047386767E-2</v>
      </c>
      <c r="H541" s="68">
        <f t="shared" si="11"/>
        <v>1.4210227169740039E-2</v>
      </c>
      <c r="I541" s="69">
        <f t="shared" si="12"/>
        <v>-1.1263833288225058E-2</v>
      </c>
      <c r="J541" s="70">
        <f t="shared" si="13"/>
        <v>-1.4210227169740039E-2</v>
      </c>
      <c r="K541" s="28">
        <f t="shared" si="14"/>
        <v>0</v>
      </c>
      <c r="L541" s="28">
        <f t="shared" si="19"/>
        <v>1</v>
      </c>
      <c r="M541" s="57">
        <f t="shared" si="26"/>
        <v>0</v>
      </c>
      <c r="N541" s="28">
        <f t="shared" si="15"/>
        <v>0</v>
      </c>
      <c r="O541" s="28">
        <f t="shared" si="20"/>
        <v>1</v>
      </c>
      <c r="P541" s="57">
        <f t="shared" si="21"/>
        <v>0</v>
      </c>
      <c r="Q541" s="28">
        <f t="shared" si="16"/>
        <v>0</v>
      </c>
      <c r="R541" s="28">
        <f t="shared" si="22"/>
        <v>1</v>
      </c>
      <c r="S541" s="57">
        <f t="shared" si="23"/>
        <v>0</v>
      </c>
      <c r="T541" s="28">
        <f t="shared" si="17"/>
        <v>0</v>
      </c>
      <c r="U541" s="28">
        <f t="shared" si="24"/>
        <v>1</v>
      </c>
      <c r="V541" s="57">
        <f t="shared" si="25"/>
        <v>0</v>
      </c>
      <c r="AA541" s="1"/>
    </row>
    <row r="542" spans="1:27" x14ac:dyDescent="0.2">
      <c r="A542" s="61">
        <v>33648</v>
      </c>
      <c r="B542" s="62">
        <v>412.48</v>
      </c>
      <c r="C542" s="16">
        <f t="shared" si="27"/>
        <v>-2.9291813190027841E-3</v>
      </c>
      <c r="D542" s="73">
        <f t="shared" si="18"/>
        <v>4.8194944748453967E-5</v>
      </c>
      <c r="E542" s="27">
        <f t="shared" si="8"/>
        <v>1.6150106906430362E-2</v>
      </c>
      <c r="F542" s="68">
        <f t="shared" si="9"/>
        <v>1.1418998085851045E-2</v>
      </c>
      <c r="G542" s="16">
        <f t="shared" si="10"/>
        <v>2.2774759047386767E-2</v>
      </c>
      <c r="H542" s="68">
        <f t="shared" si="11"/>
        <v>1.4210227169740039E-2</v>
      </c>
      <c r="I542" s="69">
        <f t="shared" si="12"/>
        <v>-1.1418998085851045E-2</v>
      </c>
      <c r="J542" s="70">
        <f t="shared" si="13"/>
        <v>-1.4210227169740039E-2</v>
      </c>
      <c r="K542" s="28">
        <f t="shared" si="14"/>
        <v>0</v>
      </c>
      <c r="L542" s="28">
        <f t="shared" si="19"/>
        <v>1</v>
      </c>
      <c r="M542" s="57">
        <f t="shared" si="26"/>
        <v>0</v>
      </c>
      <c r="N542" s="28">
        <f t="shared" si="15"/>
        <v>0</v>
      </c>
      <c r="O542" s="28">
        <f t="shared" si="20"/>
        <v>1</v>
      </c>
      <c r="P542" s="57">
        <f t="shared" si="21"/>
        <v>0</v>
      </c>
      <c r="Q542" s="28">
        <f t="shared" si="16"/>
        <v>0</v>
      </c>
      <c r="R542" s="28">
        <f t="shared" si="22"/>
        <v>1</v>
      </c>
      <c r="S542" s="57">
        <f t="shared" si="23"/>
        <v>0</v>
      </c>
      <c r="T542" s="28">
        <f t="shared" si="17"/>
        <v>0</v>
      </c>
      <c r="U542" s="28">
        <f t="shared" si="24"/>
        <v>1</v>
      </c>
      <c r="V542" s="57">
        <f t="shared" si="25"/>
        <v>0</v>
      </c>
      <c r="AA542" s="1"/>
    </row>
    <row r="543" spans="1:27" x14ac:dyDescent="0.2">
      <c r="A543" s="61">
        <v>33652</v>
      </c>
      <c r="B543" s="62">
        <v>407.38</v>
      </c>
      <c r="C543" s="16">
        <f t="shared" si="27"/>
        <v>-1.2441308964828245E-2</v>
      </c>
      <c r="D543" s="73">
        <f t="shared" si="18"/>
        <v>4.5818054255522418E-5</v>
      </c>
      <c r="E543" s="27">
        <f t="shared" si="8"/>
        <v>1.5746824208938366E-2</v>
      </c>
      <c r="F543" s="68">
        <f t="shared" si="9"/>
        <v>1.1133855431539302E-2</v>
      </c>
      <c r="G543" s="16">
        <f t="shared" si="10"/>
        <v>2.2774759047386767E-2</v>
      </c>
      <c r="H543" s="68">
        <f t="shared" si="11"/>
        <v>1.4210227169740039E-2</v>
      </c>
      <c r="I543" s="69">
        <f t="shared" si="12"/>
        <v>-1.1133855431539302E-2</v>
      </c>
      <c r="J543" s="70">
        <f t="shared" si="13"/>
        <v>-1.4210227169740039E-2</v>
      </c>
      <c r="K543" s="28">
        <f t="shared" si="14"/>
        <v>0</v>
      </c>
      <c r="L543" s="28">
        <f t="shared" si="19"/>
        <v>1</v>
      </c>
      <c r="M543" s="57">
        <f t="shared" si="26"/>
        <v>0</v>
      </c>
      <c r="N543" s="28">
        <f t="shared" si="15"/>
        <v>1</v>
      </c>
      <c r="O543" s="28">
        <f t="shared" si="20"/>
        <v>0</v>
      </c>
      <c r="P543" s="57">
        <f t="shared" si="21"/>
        <v>1</v>
      </c>
      <c r="Q543" s="28">
        <f t="shared" si="16"/>
        <v>0</v>
      </c>
      <c r="R543" s="28">
        <f t="shared" si="22"/>
        <v>1</v>
      </c>
      <c r="S543" s="57">
        <f t="shared" si="23"/>
        <v>0</v>
      </c>
      <c r="T543" s="28">
        <f t="shared" si="17"/>
        <v>0</v>
      </c>
      <c r="U543" s="28">
        <f t="shared" si="24"/>
        <v>1</v>
      </c>
      <c r="V543" s="57">
        <f t="shared" si="25"/>
        <v>0</v>
      </c>
      <c r="AA543" s="1"/>
    </row>
    <row r="544" spans="1:27" x14ac:dyDescent="0.2">
      <c r="A544" s="61">
        <v>33653</v>
      </c>
      <c r="B544" s="62">
        <v>408.26</v>
      </c>
      <c r="C544" s="16">
        <f t="shared" si="27"/>
        <v>2.157815559443583E-3</v>
      </c>
      <c r="D544" s="73">
        <f t="shared" si="18"/>
        <v>5.235614112569001E-5</v>
      </c>
      <c r="E544" s="27">
        <f t="shared" si="8"/>
        <v>1.6832881767232157E-2</v>
      </c>
      <c r="F544" s="68">
        <f t="shared" si="9"/>
        <v>1.1901756799074089E-2</v>
      </c>
      <c r="G544" s="16">
        <f t="shared" si="10"/>
        <v>2.2774759047386767E-2</v>
      </c>
      <c r="H544" s="68">
        <f t="shared" si="11"/>
        <v>1.4210227169740039E-2</v>
      </c>
      <c r="I544" s="69">
        <f t="shared" si="12"/>
        <v>-1.1901756799074089E-2</v>
      </c>
      <c r="J544" s="70">
        <f t="shared" si="13"/>
        <v>-1.4210227169740039E-2</v>
      </c>
      <c r="K544" s="28">
        <f t="shared" si="14"/>
        <v>0</v>
      </c>
      <c r="L544" s="28">
        <f t="shared" si="19"/>
        <v>1</v>
      </c>
      <c r="M544" s="57">
        <f t="shared" si="26"/>
        <v>0</v>
      </c>
      <c r="N544" s="28">
        <f t="shared" si="15"/>
        <v>0</v>
      </c>
      <c r="O544" s="28">
        <f t="shared" si="20"/>
        <v>0</v>
      </c>
      <c r="P544" s="57">
        <f t="shared" si="21"/>
        <v>0</v>
      </c>
      <c r="Q544" s="28">
        <f t="shared" si="16"/>
        <v>0</v>
      </c>
      <c r="R544" s="28">
        <f t="shared" si="22"/>
        <v>1</v>
      </c>
      <c r="S544" s="57">
        <f t="shared" si="23"/>
        <v>0</v>
      </c>
      <c r="T544" s="28">
        <f t="shared" si="17"/>
        <v>0</v>
      </c>
      <c r="U544" s="28">
        <f t="shared" si="24"/>
        <v>1</v>
      </c>
      <c r="V544" s="57">
        <f t="shared" si="25"/>
        <v>0</v>
      </c>
      <c r="AA544" s="1"/>
    </row>
    <row r="545" spans="1:27" x14ac:dyDescent="0.2">
      <c r="A545" s="61">
        <v>33654</v>
      </c>
      <c r="B545" s="62">
        <v>413.9</v>
      </c>
      <c r="C545" s="16">
        <f t="shared" si="27"/>
        <v>1.3720172409248631E-2</v>
      </c>
      <c r="D545" s="73">
        <f t="shared" si="18"/>
        <v>4.9494142737463211E-5</v>
      </c>
      <c r="E545" s="27">
        <f t="shared" si="8"/>
        <v>1.6366339708398018E-2</v>
      </c>
      <c r="F545" s="68">
        <f t="shared" si="9"/>
        <v>1.1571886358731997E-2</v>
      </c>
      <c r="G545" s="16">
        <f t="shared" si="10"/>
        <v>2.2774759047386767E-2</v>
      </c>
      <c r="H545" s="68">
        <f t="shared" si="11"/>
        <v>1.4065287989067372E-2</v>
      </c>
      <c r="I545" s="69">
        <f t="shared" si="12"/>
        <v>-1.1571886358731997E-2</v>
      </c>
      <c r="J545" s="70">
        <f t="shared" si="13"/>
        <v>-1.4065287989067372E-2</v>
      </c>
      <c r="K545" s="28">
        <f t="shared" si="14"/>
        <v>0</v>
      </c>
      <c r="L545" s="28">
        <f t="shared" si="19"/>
        <v>1</v>
      </c>
      <c r="M545" s="57">
        <f t="shared" si="26"/>
        <v>0</v>
      </c>
      <c r="N545" s="28">
        <f t="shared" si="15"/>
        <v>0</v>
      </c>
      <c r="O545" s="28">
        <f t="shared" si="20"/>
        <v>1</v>
      </c>
      <c r="P545" s="57">
        <f t="shared" si="21"/>
        <v>0</v>
      </c>
      <c r="Q545" s="28">
        <f t="shared" si="16"/>
        <v>0</v>
      </c>
      <c r="R545" s="28">
        <f t="shared" si="22"/>
        <v>1</v>
      </c>
      <c r="S545" s="57">
        <f t="shared" si="23"/>
        <v>0</v>
      </c>
      <c r="T545" s="28">
        <f t="shared" si="17"/>
        <v>0</v>
      </c>
      <c r="U545" s="28">
        <f t="shared" si="24"/>
        <v>1</v>
      </c>
      <c r="V545" s="57">
        <f t="shared" si="25"/>
        <v>0</v>
      </c>
      <c r="AA545" s="1"/>
    </row>
    <row r="546" spans="1:27" x14ac:dyDescent="0.2">
      <c r="A546" s="61">
        <v>33655</v>
      </c>
      <c r="B546" s="62">
        <v>411.46</v>
      </c>
      <c r="C546" s="16">
        <f t="shared" si="27"/>
        <v>-5.9125887086020823E-3</v>
      </c>
      <c r="D546" s="73">
        <f t="shared" si="18"/>
        <v>5.7819082029585859E-5</v>
      </c>
      <c r="E546" s="27">
        <f t="shared" si="8"/>
        <v>1.7689283989031034E-2</v>
      </c>
      <c r="F546" s="68">
        <f t="shared" si="9"/>
        <v>1.2507279436670144E-2</v>
      </c>
      <c r="G546" s="16">
        <f t="shared" si="10"/>
        <v>2.2774759047386767E-2</v>
      </c>
      <c r="H546" s="68">
        <f t="shared" si="11"/>
        <v>1.4065287989067372E-2</v>
      </c>
      <c r="I546" s="69">
        <f t="shared" si="12"/>
        <v>-1.2507279436670144E-2</v>
      </c>
      <c r="J546" s="70">
        <f t="shared" si="13"/>
        <v>-1.4065287989067372E-2</v>
      </c>
      <c r="K546" s="28">
        <f t="shared" si="14"/>
        <v>0</v>
      </c>
      <c r="L546" s="28">
        <f t="shared" si="19"/>
        <v>1</v>
      </c>
      <c r="M546" s="57">
        <f t="shared" si="26"/>
        <v>0</v>
      </c>
      <c r="N546" s="28">
        <f t="shared" si="15"/>
        <v>0</v>
      </c>
      <c r="O546" s="28">
        <f t="shared" si="20"/>
        <v>1</v>
      </c>
      <c r="P546" s="57">
        <f t="shared" si="21"/>
        <v>0</v>
      </c>
      <c r="Q546" s="28">
        <f t="shared" si="16"/>
        <v>0</v>
      </c>
      <c r="R546" s="28">
        <f t="shared" si="22"/>
        <v>1</v>
      </c>
      <c r="S546" s="57">
        <f t="shared" si="23"/>
        <v>0</v>
      </c>
      <c r="T546" s="28">
        <f t="shared" si="17"/>
        <v>0</v>
      </c>
      <c r="U546" s="28">
        <f t="shared" si="24"/>
        <v>1</v>
      </c>
      <c r="V546" s="57">
        <f t="shared" si="25"/>
        <v>0</v>
      </c>
      <c r="AA546" s="1"/>
    </row>
    <row r="547" spans="1:27" x14ac:dyDescent="0.2">
      <c r="A547" s="61">
        <v>33658</v>
      </c>
      <c r="B547" s="62">
        <v>412.27</v>
      </c>
      <c r="C547" s="16">
        <f t="shared" si="27"/>
        <v>1.966664467906686E-3</v>
      </c>
      <c r="D547" s="73">
        <f t="shared" si="18"/>
        <v>5.6447459422036035E-5</v>
      </c>
      <c r="E547" s="27">
        <f t="shared" si="8"/>
        <v>1.7478206180649165E-2</v>
      </c>
      <c r="F547" s="68">
        <f t="shared" si="9"/>
        <v>1.2358036022750788E-2</v>
      </c>
      <c r="G547" s="16">
        <f t="shared" si="10"/>
        <v>2.2774759047386767E-2</v>
      </c>
      <c r="H547" s="68">
        <f t="shared" si="11"/>
        <v>1.4065287989067372E-2</v>
      </c>
      <c r="I547" s="69">
        <f t="shared" si="12"/>
        <v>-1.2358036022750788E-2</v>
      </c>
      <c r="J547" s="70">
        <f t="shared" si="13"/>
        <v>-1.4065287989067372E-2</v>
      </c>
      <c r="K547" s="28">
        <f t="shared" si="14"/>
        <v>0</v>
      </c>
      <c r="L547" s="28">
        <f t="shared" si="19"/>
        <v>1</v>
      </c>
      <c r="M547" s="57">
        <f t="shared" si="26"/>
        <v>0</v>
      </c>
      <c r="N547" s="28">
        <f t="shared" si="15"/>
        <v>0</v>
      </c>
      <c r="O547" s="28">
        <f t="shared" si="20"/>
        <v>1</v>
      </c>
      <c r="P547" s="57">
        <f t="shared" si="21"/>
        <v>0</v>
      </c>
      <c r="Q547" s="28">
        <f t="shared" si="16"/>
        <v>0</v>
      </c>
      <c r="R547" s="28">
        <f t="shared" si="22"/>
        <v>1</v>
      </c>
      <c r="S547" s="57">
        <f t="shared" si="23"/>
        <v>0</v>
      </c>
      <c r="T547" s="28">
        <f t="shared" si="17"/>
        <v>0</v>
      </c>
      <c r="U547" s="28">
        <f t="shared" si="24"/>
        <v>1</v>
      </c>
      <c r="V547" s="57">
        <f t="shared" si="25"/>
        <v>0</v>
      </c>
      <c r="AA547" s="1"/>
    </row>
    <row r="548" spans="1:27" x14ac:dyDescent="0.2">
      <c r="A548" s="61">
        <v>33659</v>
      </c>
      <c r="B548" s="62">
        <v>410.45</v>
      </c>
      <c r="C548" s="16">
        <f t="shared" si="27"/>
        <v>-4.4243557197161387E-3</v>
      </c>
      <c r="D548" s="73">
        <f t="shared" si="18"/>
        <v>5.3292678004473471E-5</v>
      </c>
      <c r="E548" s="27">
        <f t="shared" si="8"/>
        <v>1.6982766185412262E-2</v>
      </c>
      <c r="F548" s="68">
        <f t="shared" si="9"/>
        <v>1.2007733180172595E-2</v>
      </c>
      <c r="G548" s="16">
        <f t="shared" si="10"/>
        <v>2.2774759047386767E-2</v>
      </c>
      <c r="H548" s="68">
        <f t="shared" si="11"/>
        <v>1.4065287989067372E-2</v>
      </c>
      <c r="I548" s="69">
        <f t="shared" si="12"/>
        <v>-1.2007733180172595E-2</v>
      </c>
      <c r="J548" s="70">
        <f t="shared" si="13"/>
        <v>-1.4065287989067372E-2</v>
      </c>
      <c r="K548" s="28">
        <f t="shared" si="14"/>
        <v>0</v>
      </c>
      <c r="L548" s="28">
        <f t="shared" si="19"/>
        <v>1</v>
      </c>
      <c r="M548" s="57">
        <f t="shared" si="26"/>
        <v>0</v>
      </c>
      <c r="N548" s="28">
        <f t="shared" si="15"/>
        <v>0</v>
      </c>
      <c r="O548" s="28">
        <f t="shared" si="20"/>
        <v>1</v>
      </c>
      <c r="P548" s="57">
        <f t="shared" si="21"/>
        <v>0</v>
      </c>
      <c r="Q548" s="28">
        <f t="shared" si="16"/>
        <v>0</v>
      </c>
      <c r="R548" s="28">
        <f t="shared" si="22"/>
        <v>1</v>
      </c>
      <c r="S548" s="57">
        <f t="shared" si="23"/>
        <v>0</v>
      </c>
      <c r="T548" s="28">
        <f t="shared" si="17"/>
        <v>0</v>
      </c>
      <c r="U548" s="28">
        <f t="shared" si="24"/>
        <v>1</v>
      </c>
      <c r="V548" s="57">
        <f t="shared" si="25"/>
        <v>0</v>
      </c>
      <c r="AA548" s="1"/>
    </row>
    <row r="549" spans="1:27" x14ac:dyDescent="0.2">
      <c r="A549" s="61">
        <v>33660</v>
      </c>
      <c r="B549" s="62">
        <v>415.35</v>
      </c>
      <c r="C549" s="16">
        <f t="shared" si="27"/>
        <v>1.186741949080536E-2</v>
      </c>
      <c r="D549" s="73">
        <f t="shared" si="18"/>
        <v>5.1269612736280158E-5</v>
      </c>
      <c r="E549" s="27">
        <f t="shared" si="8"/>
        <v>1.665730265228399E-2</v>
      </c>
      <c r="F549" s="68">
        <f t="shared" si="9"/>
        <v>1.1777612879214942E-2</v>
      </c>
      <c r="G549" s="16">
        <f t="shared" si="10"/>
        <v>2.2774759047386767E-2</v>
      </c>
      <c r="H549" s="68">
        <f t="shared" si="11"/>
        <v>1.4065287989067372E-2</v>
      </c>
      <c r="I549" s="69">
        <f t="shared" si="12"/>
        <v>-1.1777612879214942E-2</v>
      </c>
      <c r="J549" s="70">
        <f t="shared" si="13"/>
        <v>-1.4065287989067372E-2</v>
      </c>
      <c r="K549" s="28">
        <f t="shared" si="14"/>
        <v>0</v>
      </c>
      <c r="L549" s="28">
        <f t="shared" si="19"/>
        <v>1</v>
      </c>
      <c r="M549" s="57">
        <f t="shared" si="26"/>
        <v>0</v>
      </c>
      <c r="N549" s="28">
        <f t="shared" si="15"/>
        <v>0</v>
      </c>
      <c r="O549" s="28">
        <f t="shared" si="20"/>
        <v>1</v>
      </c>
      <c r="P549" s="57">
        <f t="shared" si="21"/>
        <v>0</v>
      </c>
      <c r="Q549" s="28">
        <f t="shared" si="16"/>
        <v>0</v>
      </c>
      <c r="R549" s="28">
        <f t="shared" si="22"/>
        <v>1</v>
      </c>
      <c r="S549" s="57">
        <f t="shared" si="23"/>
        <v>0</v>
      </c>
      <c r="T549" s="28">
        <f t="shared" si="17"/>
        <v>0</v>
      </c>
      <c r="U549" s="28">
        <f t="shared" si="24"/>
        <v>1</v>
      </c>
      <c r="V549" s="57">
        <f t="shared" si="25"/>
        <v>0</v>
      </c>
      <c r="AA549" s="1"/>
    </row>
    <row r="550" spans="1:27" x14ac:dyDescent="0.2">
      <c r="A550" s="61">
        <v>33661</v>
      </c>
      <c r="B550" s="62">
        <v>413.86</v>
      </c>
      <c r="C550" s="16">
        <f t="shared" si="27"/>
        <v>-3.5937859013978912E-3</v>
      </c>
      <c r="D550" s="73">
        <f t="shared" si="18"/>
        <v>5.664357469434816E-5</v>
      </c>
      <c r="E550" s="27">
        <f t="shared" si="8"/>
        <v>1.7508542099311221E-2</v>
      </c>
      <c r="F550" s="68">
        <f t="shared" si="9"/>
        <v>1.2379485156130618E-2</v>
      </c>
      <c r="G550" s="16">
        <f t="shared" si="10"/>
        <v>2.2774759047386767E-2</v>
      </c>
      <c r="H550" s="68">
        <f t="shared" si="11"/>
        <v>1.4065287989067372E-2</v>
      </c>
      <c r="I550" s="69">
        <f t="shared" si="12"/>
        <v>-1.2379485156130618E-2</v>
      </c>
      <c r="J550" s="70">
        <f t="shared" si="13"/>
        <v>-1.4065287989067372E-2</v>
      </c>
      <c r="K550" s="28">
        <f t="shared" si="14"/>
        <v>0</v>
      </c>
      <c r="L550" s="28">
        <f t="shared" si="19"/>
        <v>1</v>
      </c>
      <c r="M550" s="57">
        <f t="shared" si="26"/>
        <v>0</v>
      </c>
      <c r="N550" s="28">
        <f t="shared" si="15"/>
        <v>0</v>
      </c>
      <c r="O550" s="28">
        <f t="shared" si="20"/>
        <v>1</v>
      </c>
      <c r="P550" s="57">
        <f t="shared" si="21"/>
        <v>0</v>
      </c>
      <c r="Q550" s="28">
        <f t="shared" si="16"/>
        <v>0</v>
      </c>
      <c r="R550" s="28">
        <f t="shared" si="22"/>
        <v>1</v>
      </c>
      <c r="S550" s="57">
        <f t="shared" si="23"/>
        <v>0</v>
      </c>
      <c r="T550" s="28">
        <f t="shared" si="17"/>
        <v>0</v>
      </c>
      <c r="U550" s="28">
        <f t="shared" si="24"/>
        <v>1</v>
      </c>
      <c r="V550" s="57">
        <f t="shared" si="25"/>
        <v>0</v>
      </c>
      <c r="AA550" s="1"/>
    </row>
    <row r="551" spans="1:27" x14ac:dyDescent="0.2">
      <c r="A551" s="61">
        <v>33662</v>
      </c>
      <c r="B551" s="62">
        <v>412.7</v>
      </c>
      <c r="C551" s="16">
        <f t="shared" si="27"/>
        <v>-2.8068156251466751E-3</v>
      </c>
      <c r="D551" s="73">
        <f t="shared" si="18"/>
        <v>5.4019878038992444E-5</v>
      </c>
      <c r="E551" s="27">
        <f t="shared" si="8"/>
        <v>1.7098241930837737E-2</v>
      </c>
      <c r="F551" s="68">
        <f t="shared" si="9"/>
        <v>1.208938077071893E-2</v>
      </c>
      <c r="G551" s="16">
        <f t="shared" si="10"/>
        <v>2.2774759047386767E-2</v>
      </c>
      <c r="H551" s="68">
        <f t="shared" si="11"/>
        <v>1.4065287989067372E-2</v>
      </c>
      <c r="I551" s="69">
        <f t="shared" si="12"/>
        <v>-1.208938077071893E-2</v>
      </c>
      <c r="J551" s="70">
        <f t="shared" si="13"/>
        <v>-1.4065287989067372E-2</v>
      </c>
      <c r="K551" s="28">
        <f t="shared" si="14"/>
        <v>0</v>
      </c>
      <c r="L551" s="28">
        <f t="shared" si="19"/>
        <v>1</v>
      </c>
      <c r="M551" s="57">
        <f t="shared" si="26"/>
        <v>0</v>
      </c>
      <c r="N551" s="28">
        <f t="shared" si="15"/>
        <v>0</v>
      </c>
      <c r="O551" s="28">
        <f t="shared" si="20"/>
        <v>1</v>
      </c>
      <c r="P551" s="57">
        <f t="shared" si="21"/>
        <v>0</v>
      </c>
      <c r="Q551" s="28">
        <f t="shared" si="16"/>
        <v>0</v>
      </c>
      <c r="R551" s="28">
        <f t="shared" si="22"/>
        <v>1</v>
      </c>
      <c r="S551" s="57">
        <f t="shared" si="23"/>
        <v>0</v>
      </c>
      <c r="T551" s="28">
        <f t="shared" si="17"/>
        <v>0</v>
      </c>
      <c r="U551" s="28">
        <f t="shared" si="24"/>
        <v>1</v>
      </c>
      <c r="V551" s="57">
        <f t="shared" si="25"/>
        <v>0</v>
      </c>
      <c r="AA551" s="1"/>
    </row>
    <row r="552" spans="1:27" x14ac:dyDescent="0.2">
      <c r="A552" s="61">
        <v>33665</v>
      </c>
      <c r="B552" s="62">
        <v>412.45</v>
      </c>
      <c r="C552" s="16">
        <f t="shared" si="27"/>
        <v>-6.0595045179542514E-4</v>
      </c>
      <c r="D552" s="73">
        <f t="shared" si="18"/>
        <v>5.1251378193866944E-5</v>
      </c>
      <c r="E552" s="27">
        <f t="shared" si="8"/>
        <v>1.6654340222033662E-2</v>
      </c>
      <c r="F552" s="68">
        <f t="shared" si="9"/>
        <v>1.1775518280983863E-2</v>
      </c>
      <c r="G552" s="16">
        <f t="shared" si="10"/>
        <v>2.2774759047386767E-2</v>
      </c>
      <c r="H552" s="68">
        <f t="shared" si="11"/>
        <v>1.4065287989067372E-2</v>
      </c>
      <c r="I552" s="69">
        <f t="shared" si="12"/>
        <v>-1.1775518280983863E-2</v>
      </c>
      <c r="J552" s="70">
        <f t="shared" si="13"/>
        <v>-1.4065287989067372E-2</v>
      </c>
      <c r="K552" s="28">
        <f t="shared" si="14"/>
        <v>0</v>
      </c>
      <c r="L552" s="28">
        <f t="shared" si="19"/>
        <v>1</v>
      </c>
      <c r="M552" s="57">
        <f t="shared" si="26"/>
        <v>0</v>
      </c>
      <c r="N552" s="28">
        <f t="shared" si="15"/>
        <v>0</v>
      </c>
      <c r="O552" s="28">
        <f t="shared" si="20"/>
        <v>1</v>
      </c>
      <c r="P552" s="57">
        <f t="shared" si="21"/>
        <v>0</v>
      </c>
      <c r="Q552" s="28">
        <f t="shared" si="16"/>
        <v>0</v>
      </c>
      <c r="R552" s="28">
        <f t="shared" si="22"/>
        <v>1</v>
      </c>
      <c r="S552" s="57">
        <f t="shared" si="23"/>
        <v>0</v>
      </c>
      <c r="T552" s="28">
        <f t="shared" si="17"/>
        <v>0</v>
      </c>
      <c r="U552" s="28">
        <f t="shared" si="24"/>
        <v>1</v>
      </c>
      <c r="V552" s="57">
        <f t="shared" si="25"/>
        <v>0</v>
      </c>
      <c r="AA552" s="1"/>
    </row>
    <row r="553" spans="1:27" x14ac:dyDescent="0.2">
      <c r="A553" s="61">
        <v>33666</v>
      </c>
      <c r="B553" s="62">
        <v>412.85</v>
      </c>
      <c r="C553" s="16">
        <f t="shared" si="27"/>
        <v>9.6934455669700742E-4</v>
      </c>
      <c r="D553" s="73">
        <f t="shared" si="18"/>
        <v>4.8198326059236788E-5</v>
      </c>
      <c r="E553" s="27">
        <f t="shared" si="8"/>
        <v>1.6150673434446157E-2</v>
      </c>
      <c r="F553" s="68">
        <f t="shared" si="9"/>
        <v>1.1419398651764659E-2</v>
      </c>
      <c r="G553" s="16">
        <f t="shared" si="10"/>
        <v>2.2774759047386767E-2</v>
      </c>
      <c r="H553" s="68">
        <f t="shared" si="11"/>
        <v>1.4065287989067372E-2</v>
      </c>
      <c r="I553" s="69">
        <f t="shared" si="12"/>
        <v>-1.1419398651764659E-2</v>
      </c>
      <c r="J553" s="70">
        <f t="shared" si="13"/>
        <v>-1.4065287989067372E-2</v>
      </c>
      <c r="K553" s="28">
        <f t="shared" si="14"/>
        <v>0</v>
      </c>
      <c r="L553" s="28">
        <f t="shared" si="19"/>
        <v>1</v>
      </c>
      <c r="M553" s="57">
        <f t="shared" si="26"/>
        <v>0</v>
      </c>
      <c r="N553" s="28">
        <f t="shared" si="15"/>
        <v>0</v>
      </c>
      <c r="O553" s="28">
        <f t="shared" si="20"/>
        <v>1</v>
      </c>
      <c r="P553" s="57">
        <f t="shared" si="21"/>
        <v>0</v>
      </c>
      <c r="Q553" s="28">
        <f t="shared" si="16"/>
        <v>0</v>
      </c>
      <c r="R553" s="28">
        <f t="shared" si="22"/>
        <v>1</v>
      </c>
      <c r="S553" s="57">
        <f t="shared" si="23"/>
        <v>0</v>
      </c>
      <c r="T553" s="28">
        <f t="shared" si="17"/>
        <v>0</v>
      </c>
      <c r="U553" s="28">
        <f t="shared" si="24"/>
        <v>1</v>
      </c>
      <c r="V553" s="57">
        <f t="shared" si="25"/>
        <v>0</v>
      </c>
      <c r="AA553" s="1"/>
    </row>
    <row r="554" spans="1:27" x14ac:dyDescent="0.2">
      <c r="A554" s="61">
        <v>33667</v>
      </c>
      <c r="B554" s="62">
        <v>409.33</v>
      </c>
      <c r="C554" s="16">
        <f t="shared" si="27"/>
        <v>-8.5626541800922253E-3</v>
      </c>
      <c r="D554" s="73">
        <f t="shared" si="18"/>
        <v>4.5362804227858466E-5</v>
      </c>
      <c r="E554" s="27">
        <f t="shared" si="8"/>
        <v>1.5668398373087006E-2</v>
      </c>
      <c r="F554" s="68">
        <f t="shared" si="9"/>
        <v>1.1078404128668274E-2</v>
      </c>
      <c r="G554" s="16">
        <f t="shared" si="10"/>
        <v>2.2774759047386767E-2</v>
      </c>
      <c r="H554" s="68">
        <f t="shared" si="11"/>
        <v>1.4065287989067372E-2</v>
      </c>
      <c r="I554" s="69">
        <f t="shared" si="12"/>
        <v>-1.1078404128668274E-2</v>
      </c>
      <c r="J554" s="70">
        <f t="shared" si="13"/>
        <v>-1.4065287989067372E-2</v>
      </c>
      <c r="K554" s="28">
        <f t="shared" si="14"/>
        <v>0</v>
      </c>
      <c r="L554" s="28">
        <f t="shared" si="19"/>
        <v>1</v>
      </c>
      <c r="M554" s="57">
        <f t="shared" si="26"/>
        <v>0</v>
      </c>
      <c r="N554" s="28">
        <f t="shared" si="15"/>
        <v>0</v>
      </c>
      <c r="O554" s="28">
        <f t="shared" si="20"/>
        <v>1</v>
      </c>
      <c r="P554" s="57">
        <f t="shared" si="21"/>
        <v>0</v>
      </c>
      <c r="Q554" s="28">
        <f t="shared" si="16"/>
        <v>0</v>
      </c>
      <c r="R554" s="28">
        <f t="shared" si="22"/>
        <v>1</v>
      </c>
      <c r="S554" s="57">
        <f t="shared" si="23"/>
        <v>0</v>
      </c>
      <c r="T554" s="28">
        <f t="shared" si="17"/>
        <v>0</v>
      </c>
      <c r="U554" s="28">
        <f t="shared" si="24"/>
        <v>1</v>
      </c>
      <c r="V554" s="57">
        <f t="shared" si="25"/>
        <v>0</v>
      </c>
      <c r="AA554" s="1"/>
    </row>
    <row r="555" spans="1:27" x14ac:dyDescent="0.2">
      <c r="A555" s="61">
        <v>33668</v>
      </c>
      <c r="B555" s="62">
        <v>406.51</v>
      </c>
      <c r="C555" s="16">
        <f t="shared" si="27"/>
        <v>-6.9131477520587882E-3</v>
      </c>
      <c r="D555" s="73">
        <f t="shared" si="18"/>
        <v>4.704017877065801E-5</v>
      </c>
      <c r="E555" s="27">
        <f t="shared" si="8"/>
        <v>1.5955453034142423E-2</v>
      </c>
      <c r="F555" s="68">
        <f t="shared" si="9"/>
        <v>1.1281367282046616E-2</v>
      </c>
      <c r="G555" s="16">
        <f t="shared" si="10"/>
        <v>2.2774759047386767E-2</v>
      </c>
      <c r="H555" s="68">
        <f t="shared" si="11"/>
        <v>1.4065287989067372E-2</v>
      </c>
      <c r="I555" s="69">
        <f t="shared" si="12"/>
        <v>-1.1281367282046616E-2</v>
      </c>
      <c r="J555" s="70">
        <f t="shared" si="13"/>
        <v>-1.4065287989067372E-2</v>
      </c>
      <c r="K555" s="28">
        <f t="shared" si="14"/>
        <v>0</v>
      </c>
      <c r="L555" s="28">
        <f t="shared" si="19"/>
        <v>1</v>
      </c>
      <c r="M555" s="57">
        <f t="shared" si="26"/>
        <v>0</v>
      </c>
      <c r="N555" s="28">
        <f t="shared" si="15"/>
        <v>0</v>
      </c>
      <c r="O555" s="28">
        <f t="shared" si="20"/>
        <v>1</v>
      </c>
      <c r="P555" s="57">
        <f t="shared" si="21"/>
        <v>0</v>
      </c>
      <c r="Q555" s="28">
        <f t="shared" si="16"/>
        <v>0</v>
      </c>
      <c r="R555" s="28">
        <f t="shared" si="22"/>
        <v>1</v>
      </c>
      <c r="S555" s="57">
        <f t="shared" si="23"/>
        <v>0</v>
      </c>
      <c r="T555" s="28">
        <f t="shared" si="17"/>
        <v>0</v>
      </c>
      <c r="U555" s="28">
        <f t="shared" si="24"/>
        <v>1</v>
      </c>
      <c r="V555" s="57">
        <f t="shared" si="25"/>
        <v>0</v>
      </c>
      <c r="AA555" s="1"/>
    </row>
    <row r="556" spans="1:27" x14ac:dyDescent="0.2">
      <c r="A556" s="61">
        <v>33669</v>
      </c>
      <c r="B556" s="62">
        <v>404.44</v>
      </c>
      <c r="C556" s="16">
        <f t="shared" si="27"/>
        <v>-5.1051347080883066E-3</v>
      </c>
      <c r="D556" s="73">
        <f t="shared" si="18"/>
        <v>4.7085264754926255E-5</v>
      </c>
      <c r="E556" s="27">
        <f t="shared" si="8"/>
        <v>1.5963097509941626E-2</v>
      </c>
      <c r="F556" s="68">
        <f t="shared" si="9"/>
        <v>1.1286772339426371E-2</v>
      </c>
      <c r="G556" s="16">
        <f t="shared" si="10"/>
        <v>2.2774759047386767E-2</v>
      </c>
      <c r="H556" s="68">
        <f t="shared" si="11"/>
        <v>1.4065287989067372E-2</v>
      </c>
      <c r="I556" s="69">
        <f t="shared" si="12"/>
        <v>-1.1286772339426371E-2</v>
      </c>
      <c r="J556" s="70">
        <f t="shared" si="13"/>
        <v>-1.4065287989067372E-2</v>
      </c>
      <c r="K556" s="28">
        <f t="shared" si="14"/>
        <v>0</v>
      </c>
      <c r="L556" s="28">
        <f t="shared" si="19"/>
        <v>1</v>
      </c>
      <c r="M556" s="57">
        <f t="shared" si="26"/>
        <v>0</v>
      </c>
      <c r="N556" s="28">
        <f t="shared" si="15"/>
        <v>0</v>
      </c>
      <c r="O556" s="28">
        <f t="shared" si="20"/>
        <v>1</v>
      </c>
      <c r="P556" s="57">
        <f t="shared" si="21"/>
        <v>0</v>
      </c>
      <c r="Q556" s="28">
        <f t="shared" si="16"/>
        <v>0</v>
      </c>
      <c r="R556" s="28">
        <f t="shared" si="22"/>
        <v>1</v>
      </c>
      <c r="S556" s="57">
        <f t="shared" si="23"/>
        <v>0</v>
      </c>
      <c r="T556" s="28">
        <f t="shared" si="17"/>
        <v>0</v>
      </c>
      <c r="U556" s="28">
        <f t="shared" si="24"/>
        <v>1</v>
      </c>
      <c r="V556" s="57">
        <f t="shared" si="25"/>
        <v>0</v>
      </c>
      <c r="AA556" s="1"/>
    </row>
    <row r="557" spans="1:27" x14ac:dyDescent="0.2">
      <c r="A557" s="61">
        <v>33672</v>
      </c>
      <c r="B557" s="62">
        <v>405.21</v>
      </c>
      <c r="C557" s="16">
        <f t="shared" si="27"/>
        <v>1.9020570175840646E-3</v>
      </c>
      <c r="D557" s="73">
        <f t="shared" si="18"/>
        <v>4.5823892892894352E-5</v>
      </c>
      <c r="E557" s="27">
        <f t="shared" si="8"/>
        <v>1.5747827493222216E-2</v>
      </c>
      <c r="F557" s="68">
        <f t="shared" si="9"/>
        <v>1.1134564807730013E-2</v>
      </c>
      <c r="G557" s="16">
        <f t="shared" si="10"/>
        <v>2.2774759047386767E-2</v>
      </c>
      <c r="H557" s="68">
        <f t="shared" si="11"/>
        <v>1.4065287989067372E-2</v>
      </c>
      <c r="I557" s="69">
        <f t="shared" si="12"/>
        <v>-1.1134564807730013E-2</v>
      </c>
      <c r="J557" s="70">
        <f t="shared" si="13"/>
        <v>-1.4065287989067372E-2</v>
      </c>
      <c r="K557" s="28">
        <f t="shared" si="14"/>
        <v>0</v>
      </c>
      <c r="L557" s="28">
        <f t="shared" si="19"/>
        <v>1</v>
      </c>
      <c r="M557" s="57">
        <f t="shared" si="26"/>
        <v>0</v>
      </c>
      <c r="N557" s="28">
        <f t="shared" si="15"/>
        <v>0</v>
      </c>
      <c r="O557" s="28">
        <f t="shared" si="20"/>
        <v>1</v>
      </c>
      <c r="P557" s="57">
        <f t="shared" si="21"/>
        <v>0</v>
      </c>
      <c r="Q557" s="28">
        <f t="shared" si="16"/>
        <v>0</v>
      </c>
      <c r="R557" s="28">
        <f t="shared" si="22"/>
        <v>1</v>
      </c>
      <c r="S557" s="57">
        <f t="shared" si="23"/>
        <v>0</v>
      </c>
      <c r="T557" s="28">
        <f t="shared" si="17"/>
        <v>0</v>
      </c>
      <c r="U557" s="28">
        <f t="shared" si="24"/>
        <v>1</v>
      </c>
      <c r="V557" s="57">
        <f t="shared" si="25"/>
        <v>0</v>
      </c>
      <c r="AA557" s="1"/>
    </row>
    <row r="558" spans="1:27" x14ac:dyDescent="0.2">
      <c r="A558" s="61">
        <v>33673</v>
      </c>
      <c r="B558" s="62">
        <v>406.89</v>
      </c>
      <c r="C558" s="16">
        <f t="shared" si="27"/>
        <v>4.1374274019506645E-3</v>
      </c>
      <c r="D558" s="73">
        <f t="shared" si="18"/>
        <v>4.3291528573209137E-5</v>
      </c>
      <c r="E558" s="27">
        <f t="shared" si="8"/>
        <v>1.530650784461238E-2</v>
      </c>
      <c r="F558" s="68">
        <f t="shared" si="9"/>
        <v>1.0822527974047032E-2</v>
      </c>
      <c r="G558" s="16">
        <f t="shared" si="10"/>
        <v>2.2774759047386767E-2</v>
      </c>
      <c r="H558" s="68">
        <f t="shared" si="11"/>
        <v>1.4065287989067372E-2</v>
      </c>
      <c r="I558" s="69">
        <f t="shared" si="12"/>
        <v>-1.0822527974047032E-2</v>
      </c>
      <c r="J558" s="70">
        <f t="shared" si="13"/>
        <v>-1.4065287989067372E-2</v>
      </c>
      <c r="K558" s="28">
        <f t="shared" si="14"/>
        <v>0</v>
      </c>
      <c r="L558" s="28">
        <f t="shared" si="19"/>
        <v>1</v>
      </c>
      <c r="M558" s="57">
        <f t="shared" si="26"/>
        <v>0</v>
      </c>
      <c r="N558" s="28">
        <f t="shared" si="15"/>
        <v>0</v>
      </c>
      <c r="O558" s="28">
        <f t="shared" si="20"/>
        <v>1</v>
      </c>
      <c r="P558" s="57">
        <f t="shared" si="21"/>
        <v>0</v>
      </c>
      <c r="Q558" s="28">
        <f t="shared" si="16"/>
        <v>0</v>
      </c>
      <c r="R558" s="28">
        <f t="shared" si="22"/>
        <v>1</v>
      </c>
      <c r="S558" s="57">
        <f t="shared" si="23"/>
        <v>0</v>
      </c>
      <c r="T558" s="28">
        <f t="shared" si="17"/>
        <v>0</v>
      </c>
      <c r="U558" s="28">
        <f t="shared" si="24"/>
        <v>1</v>
      </c>
      <c r="V558" s="57">
        <f t="shared" si="25"/>
        <v>0</v>
      </c>
      <c r="AA558" s="1"/>
    </row>
    <row r="559" spans="1:27" x14ac:dyDescent="0.2">
      <c r="A559" s="61">
        <v>33674</v>
      </c>
      <c r="B559" s="62">
        <v>404.03</v>
      </c>
      <c r="C559" s="16">
        <f t="shared" si="27"/>
        <v>-7.0537460127867322E-3</v>
      </c>
      <c r="D559" s="73">
        <f t="shared" si="18"/>
        <v>4.1721135189201314E-5</v>
      </c>
      <c r="E559" s="27">
        <f t="shared" si="8"/>
        <v>1.5026322876462618E-2</v>
      </c>
      <c r="F559" s="68">
        <f t="shared" si="9"/>
        <v>1.0624422064685375E-2</v>
      </c>
      <c r="G559" s="16">
        <f t="shared" si="10"/>
        <v>2.2774759047386767E-2</v>
      </c>
      <c r="H559" s="68">
        <f t="shared" si="11"/>
        <v>1.4065287989067372E-2</v>
      </c>
      <c r="I559" s="69">
        <f t="shared" si="12"/>
        <v>-1.0624422064685375E-2</v>
      </c>
      <c r="J559" s="70">
        <f t="shared" si="13"/>
        <v>-1.4065287989067372E-2</v>
      </c>
      <c r="K559" s="28">
        <f t="shared" si="14"/>
        <v>0</v>
      </c>
      <c r="L559" s="28">
        <f t="shared" si="19"/>
        <v>1</v>
      </c>
      <c r="M559" s="57">
        <f t="shared" si="26"/>
        <v>0</v>
      </c>
      <c r="N559" s="28">
        <f t="shared" si="15"/>
        <v>0</v>
      </c>
      <c r="O559" s="28">
        <f t="shared" si="20"/>
        <v>1</v>
      </c>
      <c r="P559" s="57">
        <f t="shared" si="21"/>
        <v>0</v>
      </c>
      <c r="Q559" s="28">
        <f t="shared" si="16"/>
        <v>0</v>
      </c>
      <c r="R559" s="28">
        <f t="shared" si="22"/>
        <v>1</v>
      </c>
      <c r="S559" s="57">
        <f t="shared" si="23"/>
        <v>0</v>
      </c>
      <c r="T559" s="28">
        <f t="shared" si="17"/>
        <v>0</v>
      </c>
      <c r="U559" s="28">
        <f t="shared" si="24"/>
        <v>1</v>
      </c>
      <c r="V559" s="57">
        <f t="shared" si="25"/>
        <v>0</v>
      </c>
      <c r="AA559" s="1"/>
    </row>
    <row r="560" spans="1:27" x14ac:dyDescent="0.2">
      <c r="A560" s="61">
        <v>33675</v>
      </c>
      <c r="B560" s="62">
        <v>403.89</v>
      </c>
      <c r="C560" s="16">
        <f t="shared" si="27"/>
        <v>-3.4656897069327105E-4</v>
      </c>
      <c r="D560" s="73">
        <f t="shared" si="18"/>
        <v>4.2203187046623513E-5</v>
      </c>
      <c r="E560" s="27">
        <f t="shared" si="8"/>
        <v>1.5112881689154006E-2</v>
      </c>
      <c r="F560" s="68">
        <f t="shared" si="9"/>
        <v>1.0685623821563092E-2</v>
      </c>
      <c r="G560" s="16">
        <f t="shared" si="10"/>
        <v>2.2774759047386767E-2</v>
      </c>
      <c r="H560" s="68">
        <f t="shared" si="11"/>
        <v>1.4065287989067372E-2</v>
      </c>
      <c r="I560" s="69">
        <f t="shared" si="12"/>
        <v>-1.0685623821563092E-2</v>
      </c>
      <c r="J560" s="70">
        <f t="shared" si="13"/>
        <v>-1.4065287989067372E-2</v>
      </c>
      <c r="K560" s="28">
        <f t="shared" si="14"/>
        <v>0</v>
      </c>
      <c r="L560" s="28">
        <f t="shared" si="19"/>
        <v>1</v>
      </c>
      <c r="M560" s="57">
        <f t="shared" si="26"/>
        <v>0</v>
      </c>
      <c r="N560" s="28">
        <f t="shared" si="15"/>
        <v>0</v>
      </c>
      <c r="O560" s="28">
        <f t="shared" si="20"/>
        <v>1</v>
      </c>
      <c r="P560" s="57">
        <f t="shared" si="21"/>
        <v>0</v>
      </c>
      <c r="Q560" s="28">
        <f t="shared" si="16"/>
        <v>0</v>
      </c>
      <c r="R560" s="28">
        <f t="shared" si="22"/>
        <v>1</v>
      </c>
      <c r="S560" s="57">
        <f t="shared" si="23"/>
        <v>0</v>
      </c>
      <c r="T560" s="28">
        <f t="shared" si="17"/>
        <v>0</v>
      </c>
      <c r="U560" s="28">
        <f t="shared" si="24"/>
        <v>1</v>
      </c>
      <c r="V560" s="57">
        <f t="shared" si="25"/>
        <v>0</v>
      </c>
      <c r="AA560" s="1"/>
    </row>
    <row r="561" spans="1:27" x14ac:dyDescent="0.2">
      <c r="A561" s="61">
        <v>33676</v>
      </c>
      <c r="B561" s="62">
        <v>405.84</v>
      </c>
      <c r="C561" s="16">
        <f t="shared" si="27"/>
        <v>4.8164295991813769E-3</v>
      </c>
      <c r="D561" s="73">
        <f t="shared" si="18"/>
        <v>3.9678202426912941E-5</v>
      </c>
      <c r="E561" s="27">
        <f t="shared" si="8"/>
        <v>1.4653813249405661E-2</v>
      </c>
      <c r="F561" s="68">
        <f t="shared" si="9"/>
        <v>1.0361037633673912E-2</v>
      </c>
      <c r="G561" s="16">
        <f t="shared" si="10"/>
        <v>2.2774759047386767E-2</v>
      </c>
      <c r="H561" s="68">
        <f t="shared" si="11"/>
        <v>1.4065287989067372E-2</v>
      </c>
      <c r="I561" s="69">
        <f t="shared" si="12"/>
        <v>-1.0361037633673912E-2</v>
      </c>
      <c r="J561" s="70">
        <f t="shared" si="13"/>
        <v>-1.4065287989067372E-2</v>
      </c>
      <c r="K561" s="28">
        <f t="shared" si="14"/>
        <v>0</v>
      </c>
      <c r="L561" s="28">
        <f t="shared" si="19"/>
        <v>1</v>
      </c>
      <c r="M561" s="57">
        <f t="shared" si="26"/>
        <v>0</v>
      </c>
      <c r="N561" s="28">
        <f t="shared" si="15"/>
        <v>0</v>
      </c>
      <c r="O561" s="28">
        <f t="shared" si="20"/>
        <v>1</v>
      </c>
      <c r="P561" s="57">
        <f t="shared" si="21"/>
        <v>0</v>
      </c>
      <c r="Q561" s="28">
        <f t="shared" si="16"/>
        <v>0</v>
      </c>
      <c r="R561" s="28">
        <f t="shared" si="22"/>
        <v>1</v>
      </c>
      <c r="S561" s="57">
        <f t="shared" si="23"/>
        <v>0</v>
      </c>
      <c r="T561" s="28">
        <f t="shared" si="17"/>
        <v>0</v>
      </c>
      <c r="U561" s="28">
        <f t="shared" si="24"/>
        <v>1</v>
      </c>
      <c r="V561" s="57">
        <f t="shared" si="25"/>
        <v>0</v>
      </c>
      <c r="AA561" s="1"/>
    </row>
    <row r="562" spans="1:27" x14ac:dyDescent="0.2">
      <c r="A562" s="61">
        <v>33679</v>
      </c>
      <c r="B562" s="62">
        <v>406.39</v>
      </c>
      <c r="C562" s="16">
        <f t="shared" si="27"/>
        <v>1.3542964038851743E-3</v>
      </c>
      <c r="D562" s="73">
        <f t="shared" si="18"/>
        <v>3.8689389926330396E-5</v>
      </c>
      <c r="E562" s="27">
        <f t="shared" si="8"/>
        <v>1.4470068896974794E-2</v>
      </c>
      <c r="F562" s="68">
        <f t="shared" si="9"/>
        <v>1.0231120449790838E-2</v>
      </c>
      <c r="G562" s="16">
        <f t="shared" si="10"/>
        <v>2.2774759047386767E-2</v>
      </c>
      <c r="H562" s="68">
        <f t="shared" si="11"/>
        <v>1.4065287989067372E-2</v>
      </c>
      <c r="I562" s="69">
        <f t="shared" si="12"/>
        <v>-1.0231120449790838E-2</v>
      </c>
      <c r="J562" s="70">
        <f t="shared" si="13"/>
        <v>-1.4065287989067372E-2</v>
      </c>
      <c r="K562" s="28">
        <f t="shared" si="14"/>
        <v>0</v>
      </c>
      <c r="L562" s="28">
        <f t="shared" si="19"/>
        <v>1</v>
      </c>
      <c r="M562" s="57">
        <f t="shared" si="26"/>
        <v>0</v>
      </c>
      <c r="N562" s="28">
        <f t="shared" si="15"/>
        <v>0</v>
      </c>
      <c r="O562" s="28">
        <f t="shared" si="20"/>
        <v>1</v>
      </c>
      <c r="P562" s="57">
        <f t="shared" si="21"/>
        <v>0</v>
      </c>
      <c r="Q562" s="28">
        <f t="shared" si="16"/>
        <v>0</v>
      </c>
      <c r="R562" s="28">
        <f t="shared" si="22"/>
        <v>1</v>
      </c>
      <c r="S562" s="57">
        <f t="shared" si="23"/>
        <v>0</v>
      </c>
      <c r="T562" s="28">
        <f t="shared" si="17"/>
        <v>0</v>
      </c>
      <c r="U562" s="28">
        <f t="shared" si="24"/>
        <v>1</v>
      </c>
      <c r="V562" s="57">
        <f t="shared" si="25"/>
        <v>0</v>
      </c>
      <c r="AA562" s="1"/>
    </row>
    <row r="563" spans="1:27" x14ac:dyDescent="0.2">
      <c r="A563" s="61">
        <v>33680</v>
      </c>
      <c r="B563" s="62">
        <v>409.58</v>
      </c>
      <c r="C563" s="16">
        <f t="shared" si="27"/>
        <v>7.8189547458467033E-3</v>
      </c>
      <c r="D563" s="73">
        <f t="shared" si="18"/>
        <v>3.6478073655725154E-5</v>
      </c>
      <c r="E563" s="27">
        <f t="shared" si="8"/>
        <v>1.4050462044822902E-2</v>
      </c>
      <c r="F563" s="68">
        <f t="shared" si="9"/>
        <v>9.9344357362286841E-3</v>
      </c>
      <c r="G563" s="16">
        <f t="shared" si="10"/>
        <v>2.2774759047386767E-2</v>
      </c>
      <c r="H563" s="68">
        <f t="shared" si="11"/>
        <v>1.4065287989067372E-2</v>
      </c>
      <c r="I563" s="69">
        <f t="shared" si="12"/>
        <v>-9.9344357362286841E-3</v>
      </c>
      <c r="J563" s="70">
        <f t="shared" si="13"/>
        <v>-1.4065287989067372E-2</v>
      </c>
      <c r="K563" s="28">
        <f t="shared" si="14"/>
        <v>0</v>
      </c>
      <c r="L563" s="28">
        <f t="shared" si="19"/>
        <v>1</v>
      </c>
      <c r="M563" s="57">
        <f t="shared" si="26"/>
        <v>0</v>
      </c>
      <c r="N563" s="28">
        <f t="shared" si="15"/>
        <v>0</v>
      </c>
      <c r="O563" s="28">
        <f t="shared" si="20"/>
        <v>1</v>
      </c>
      <c r="P563" s="57">
        <f t="shared" si="21"/>
        <v>0</v>
      </c>
      <c r="Q563" s="28">
        <f t="shared" si="16"/>
        <v>0</v>
      </c>
      <c r="R563" s="28">
        <f t="shared" si="22"/>
        <v>1</v>
      </c>
      <c r="S563" s="57">
        <f t="shared" si="23"/>
        <v>0</v>
      </c>
      <c r="T563" s="28">
        <f t="shared" si="17"/>
        <v>0</v>
      </c>
      <c r="U563" s="28">
        <f t="shared" si="24"/>
        <v>1</v>
      </c>
      <c r="V563" s="57">
        <f t="shared" si="25"/>
        <v>0</v>
      </c>
      <c r="AA563" s="1"/>
    </row>
    <row r="564" spans="1:27" x14ac:dyDescent="0.2">
      <c r="A564" s="61">
        <v>33681</v>
      </c>
      <c r="B564" s="62">
        <v>409.15</v>
      </c>
      <c r="C564" s="16">
        <f t="shared" si="27"/>
        <v>-1.050407434775669E-3</v>
      </c>
      <c r="D564" s="73">
        <f t="shared" si="18"/>
        <v>3.795755243543756E-5</v>
      </c>
      <c r="E564" s="27">
        <f t="shared" si="8"/>
        <v>1.4332559668175034E-2</v>
      </c>
      <c r="F564" s="68">
        <f t="shared" si="9"/>
        <v>1.0133893996148842E-2</v>
      </c>
      <c r="G564" s="16">
        <f t="shared" si="10"/>
        <v>2.2774759047386767E-2</v>
      </c>
      <c r="H564" s="68">
        <f t="shared" si="11"/>
        <v>1.4065287989067372E-2</v>
      </c>
      <c r="I564" s="69">
        <f t="shared" si="12"/>
        <v>-1.0133893996148842E-2</v>
      </c>
      <c r="J564" s="70">
        <f t="shared" si="13"/>
        <v>-1.4065287989067372E-2</v>
      </c>
      <c r="K564" s="28">
        <f t="shared" si="14"/>
        <v>0</v>
      </c>
      <c r="L564" s="28">
        <f t="shared" si="19"/>
        <v>1</v>
      </c>
      <c r="M564" s="57">
        <f t="shared" si="26"/>
        <v>0</v>
      </c>
      <c r="N564" s="28">
        <f t="shared" si="15"/>
        <v>0</v>
      </c>
      <c r="O564" s="28">
        <f t="shared" si="20"/>
        <v>1</v>
      </c>
      <c r="P564" s="57">
        <f t="shared" si="21"/>
        <v>0</v>
      </c>
      <c r="Q564" s="28">
        <f t="shared" si="16"/>
        <v>0</v>
      </c>
      <c r="R564" s="28">
        <f t="shared" si="22"/>
        <v>1</v>
      </c>
      <c r="S564" s="57">
        <f t="shared" si="23"/>
        <v>0</v>
      </c>
      <c r="T564" s="28">
        <f t="shared" si="17"/>
        <v>0</v>
      </c>
      <c r="U564" s="28">
        <f t="shared" si="24"/>
        <v>1</v>
      </c>
      <c r="V564" s="57">
        <f t="shared" si="25"/>
        <v>0</v>
      </c>
      <c r="AA564" s="1"/>
    </row>
    <row r="565" spans="1:27" x14ac:dyDescent="0.2">
      <c r="A565" s="61">
        <v>33682</v>
      </c>
      <c r="B565" s="62">
        <v>409.8</v>
      </c>
      <c r="C565" s="16">
        <f t="shared" si="27"/>
        <v>1.5873988314087841E-3</v>
      </c>
      <c r="D565" s="73">
        <f t="shared" si="18"/>
        <v>3.5746300636053229E-5</v>
      </c>
      <c r="E565" s="27">
        <f t="shared" si="8"/>
        <v>1.3908817539354332E-2</v>
      </c>
      <c r="F565" s="68">
        <f t="shared" si="9"/>
        <v>9.8342854185751883E-3</v>
      </c>
      <c r="G565" s="16">
        <f t="shared" si="10"/>
        <v>2.2774759047386767E-2</v>
      </c>
      <c r="H565" s="68">
        <f t="shared" si="11"/>
        <v>1.4065287989067372E-2</v>
      </c>
      <c r="I565" s="69">
        <f t="shared" si="12"/>
        <v>-9.8342854185751883E-3</v>
      </c>
      <c r="J565" s="70">
        <f t="shared" si="13"/>
        <v>-1.4065287989067372E-2</v>
      </c>
      <c r="K565" s="28">
        <f t="shared" si="14"/>
        <v>0</v>
      </c>
      <c r="L565" s="28">
        <f t="shared" si="19"/>
        <v>1</v>
      </c>
      <c r="M565" s="57">
        <f t="shared" si="26"/>
        <v>0</v>
      </c>
      <c r="N565" s="28">
        <f t="shared" si="15"/>
        <v>0</v>
      </c>
      <c r="O565" s="28">
        <f t="shared" si="20"/>
        <v>1</v>
      </c>
      <c r="P565" s="57">
        <f t="shared" si="21"/>
        <v>0</v>
      </c>
      <c r="Q565" s="28">
        <f t="shared" si="16"/>
        <v>0</v>
      </c>
      <c r="R565" s="28">
        <f t="shared" si="22"/>
        <v>1</v>
      </c>
      <c r="S565" s="57">
        <f t="shared" si="23"/>
        <v>0</v>
      </c>
      <c r="T565" s="28">
        <f t="shared" si="17"/>
        <v>0</v>
      </c>
      <c r="U565" s="28">
        <f t="shared" si="24"/>
        <v>1</v>
      </c>
      <c r="V565" s="57">
        <f t="shared" si="25"/>
        <v>0</v>
      </c>
      <c r="AA565" s="1"/>
    </row>
    <row r="566" spans="1:27" x14ac:dyDescent="0.2">
      <c r="A566" s="61">
        <v>33683</v>
      </c>
      <c r="B566" s="62">
        <v>411.3</v>
      </c>
      <c r="C566" s="16">
        <f t="shared" si="27"/>
        <v>3.6536394315790318E-3</v>
      </c>
      <c r="D566" s="73">
        <f t="shared" si="18"/>
        <v>3.3752712700887508E-5</v>
      </c>
      <c r="E566" s="27">
        <f t="shared" si="8"/>
        <v>1.3515402986922371E-2</v>
      </c>
      <c r="F566" s="68">
        <f t="shared" si="9"/>
        <v>9.5561200759434438E-3</v>
      </c>
      <c r="G566" s="16">
        <f t="shared" si="10"/>
        <v>2.2774759047386767E-2</v>
      </c>
      <c r="H566" s="68">
        <f t="shared" si="11"/>
        <v>1.4065287989067372E-2</v>
      </c>
      <c r="I566" s="69">
        <f t="shared" si="12"/>
        <v>-9.5561200759434438E-3</v>
      </c>
      <c r="J566" s="70">
        <f t="shared" si="13"/>
        <v>-1.4065287989067372E-2</v>
      </c>
      <c r="K566" s="28">
        <f t="shared" si="14"/>
        <v>0</v>
      </c>
      <c r="L566" s="28">
        <f t="shared" si="19"/>
        <v>1</v>
      </c>
      <c r="M566" s="57">
        <f t="shared" si="26"/>
        <v>0</v>
      </c>
      <c r="N566" s="28">
        <f t="shared" si="15"/>
        <v>0</v>
      </c>
      <c r="O566" s="28">
        <f t="shared" si="20"/>
        <v>1</v>
      </c>
      <c r="P566" s="57">
        <f t="shared" si="21"/>
        <v>0</v>
      </c>
      <c r="Q566" s="28">
        <f t="shared" si="16"/>
        <v>0</v>
      </c>
      <c r="R566" s="28">
        <f t="shared" si="22"/>
        <v>1</v>
      </c>
      <c r="S566" s="57">
        <f t="shared" si="23"/>
        <v>0</v>
      </c>
      <c r="T566" s="28">
        <f t="shared" si="17"/>
        <v>0</v>
      </c>
      <c r="U566" s="28">
        <f t="shared" si="24"/>
        <v>1</v>
      </c>
      <c r="V566" s="57">
        <f t="shared" si="25"/>
        <v>0</v>
      </c>
      <c r="AA566" s="1"/>
    </row>
    <row r="567" spans="1:27" x14ac:dyDescent="0.2">
      <c r="A567" s="61">
        <v>33686</v>
      </c>
      <c r="B567" s="62">
        <v>409.91</v>
      </c>
      <c r="C567" s="16">
        <f t="shared" si="27"/>
        <v>-3.3852518294750799E-3</v>
      </c>
      <c r="D567" s="73">
        <f t="shared" si="18"/>
        <v>3.2528494804593604E-5</v>
      </c>
      <c r="E567" s="27">
        <f t="shared" si="8"/>
        <v>1.3268036022093102E-2</v>
      </c>
      <c r="F567" s="68">
        <f t="shared" si="9"/>
        <v>9.3812182679087544E-3</v>
      </c>
      <c r="G567" s="16">
        <f t="shared" si="10"/>
        <v>2.2774759047386767E-2</v>
      </c>
      <c r="H567" s="68">
        <f t="shared" si="11"/>
        <v>1.4065287989067372E-2</v>
      </c>
      <c r="I567" s="69">
        <f t="shared" si="12"/>
        <v>-9.3812182679087544E-3</v>
      </c>
      <c r="J567" s="70">
        <f t="shared" si="13"/>
        <v>-1.4065287989067372E-2</v>
      </c>
      <c r="K567" s="28">
        <f t="shared" si="14"/>
        <v>0</v>
      </c>
      <c r="L567" s="28">
        <f t="shared" si="19"/>
        <v>1</v>
      </c>
      <c r="M567" s="57">
        <f t="shared" si="26"/>
        <v>0</v>
      </c>
      <c r="N567" s="28">
        <f t="shared" si="15"/>
        <v>0</v>
      </c>
      <c r="O567" s="28">
        <f t="shared" si="20"/>
        <v>1</v>
      </c>
      <c r="P567" s="57">
        <f t="shared" si="21"/>
        <v>0</v>
      </c>
      <c r="Q567" s="28">
        <f t="shared" si="16"/>
        <v>0</v>
      </c>
      <c r="R567" s="28">
        <f t="shared" si="22"/>
        <v>1</v>
      </c>
      <c r="S567" s="57">
        <f t="shared" si="23"/>
        <v>0</v>
      </c>
      <c r="T567" s="28">
        <f t="shared" si="17"/>
        <v>0</v>
      </c>
      <c r="U567" s="28">
        <f t="shared" si="24"/>
        <v>1</v>
      </c>
      <c r="V567" s="57">
        <f t="shared" si="25"/>
        <v>0</v>
      </c>
      <c r="AA567" s="1"/>
    </row>
    <row r="568" spans="1:27" x14ac:dyDescent="0.2">
      <c r="A568" s="61">
        <v>33687</v>
      </c>
      <c r="B568" s="62">
        <v>408.88</v>
      </c>
      <c r="C568" s="16">
        <f t="shared" si="27"/>
        <v>-2.5159089468792025E-3</v>
      </c>
      <c r="D568" s="73">
        <f t="shared" si="18"/>
        <v>3.126438091325585E-5</v>
      </c>
      <c r="E568" s="27">
        <f t="shared" si="8"/>
        <v>1.3007671926782706E-2</v>
      </c>
      <c r="F568" s="68">
        <f t="shared" si="9"/>
        <v>9.1971267864591807E-3</v>
      </c>
      <c r="G568" s="16">
        <f t="shared" si="10"/>
        <v>2.2774759047386767E-2</v>
      </c>
      <c r="H568" s="68">
        <f t="shared" si="11"/>
        <v>1.4065287989067372E-2</v>
      </c>
      <c r="I568" s="69">
        <f t="shared" si="12"/>
        <v>-9.1971267864591807E-3</v>
      </c>
      <c r="J568" s="70">
        <f t="shared" si="13"/>
        <v>-1.4065287989067372E-2</v>
      </c>
      <c r="K568" s="28">
        <f t="shared" si="14"/>
        <v>0</v>
      </c>
      <c r="L568" s="28">
        <f t="shared" si="19"/>
        <v>1</v>
      </c>
      <c r="M568" s="57">
        <f t="shared" si="26"/>
        <v>0</v>
      </c>
      <c r="N568" s="28">
        <f t="shared" si="15"/>
        <v>0</v>
      </c>
      <c r="O568" s="28">
        <f t="shared" si="20"/>
        <v>1</v>
      </c>
      <c r="P568" s="57">
        <f t="shared" si="21"/>
        <v>0</v>
      </c>
      <c r="Q568" s="28">
        <f t="shared" si="16"/>
        <v>0</v>
      </c>
      <c r="R568" s="28">
        <f t="shared" si="22"/>
        <v>1</v>
      </c>
      <c r="S568" s="57">
        <f t="shared" si="23"/>
        <v>0</v>
      </c>
      <c r="T568" s="28">
        <f t="shared" si="17"/>
        <v>0</v>
      </c>
      <c r="U568" s="28">
        <f t="shared" si="24"/>
        <v>1</v>
      </c>
      <c r="V568" s="57">
        <f t="shared" si="25"/>
        <v>0</v>
      </c>
      <c r="AA568" s="1"/>
    </row>
    <row r="569" spans="1:27" x14ac:dyDescent="0.2">
      <c r="A569" s="61">
        <v>33688</v>
      </c>
      <c r="B569" s="62">
        <v>407.52</v>
      </c>
      <c r="C569" s="16">
        <f t="shared" si="27"/>
        <v>-3.3317032288773013E-3</v>
      </c>
      <c r="D569" s="73">
        <f t="shared" si="18"/>
        <v>2.9768305928199705E-5</v>
      </c>
      <c r="E569" s="27">
        <f t="shared" si="8"/>
        <v>1.2692632866145064E-2</v>
      </c>
      <c r="F569" s="68">
        <f t="shared" si="9"/>
        <v>8.9743771507303192E-3</v>
      </c>
      <c r="G569" s="16">
        <f t="shared" si="10"/>
        <v>2.2774759047386767E-2</v>
      </c>
      <c r="H569" s="68">
        <f t="shared" si="11"/>
        <v>1.4065287989067372E-2</v>
      </c>
      <c r="I569" s="69">
        <f t="shared" si="12"/>
        <v>-8.9743771507303192E-3</v>
      </c>
      <c r="J569" s="70">
        <f t="shared" si="13"/>
        <v>-1.4065287989067372E-2</v>
      </c>
      <c r="K569" s="28">
        <f t="shared" si="14"/>
        <v>0</v>
      </c>
      <c r="L569" s="28">
        <f t="shared" si="19"/>
        <v>1</v>
      </c>
      <c r="M569" s="57">
        <f t="shared" si="26"/>
        <v>0</v>
      </c>
      <c r="N569" s="28">
        <f t="shared" si="15"/>
        <v>0</v>
      </c>
      <c r="O569" s="28">
        <f t="shared" si="20"/>
        <v>1</v>
      </c>
      <c r="P569" s="57">
        <f t="shared" si="21"/>
        <v>0</v>
      </c>
      <c r="Q569" s="28">
        <f t="shared" si="16"/>
        <v>0</v>
      </c>
      <c r="R569" s="28">
        <f t="shared" si="22"/>
        <v>1</v>
      </c>
      <c r="S569" s="57">
        <f t="shared" si="23"/>
        <v>0</v>
      </c>
      <c r="T569" s="28">
        <f t="shared" si="17"/>
        <v>0</v>
      </c>
      <c r="U569" s="28">
        <f t="shared" si="24"/>
        <v>1</v>
      </c>
      <c r="V569" s="57">
        <f t="shared" si="25"/>
        <v>0</v>
      </c>
      <c r="AA569" s="1"/>
    </row>
    <row r="570" spans="1:27" x14ac:dyDescent="0.2">
      <c r="A570" s="61">
        <v>33689</v>
      </c>
      <c r="B570" s="62">
        <v>407.86</v>
      </c>
      <c r="C570" s="16">
        <f t="shared" si="27"/>
        <v>8.3396703305434151E-4</v>
      </c>
      <c r="D570" s="73">
        <f t="shared" si="18"/>
        <v>2.8648222356826407E-5</v>
      </c>
      <c r="E570" s="27">
        <f t="shared" si="8"/>
        <v>1.245155231417012E-2</v>
      </c>
      <c r="F570" s="68">
        <f t="shared" si="9"/>
        <v>8.8039201762045525E-3</v>
      </c>
      <c r="G570" s="16">
        <f t="shared" si="10"/>
        <v>2.2774759047386767E-2</v>
      </c>
      <c r="H570" s="68">
        <f t="shared" si="11"/>
        <v>1.4065287989067372E-2</v>
      </c>
      <c r="I570" s="69">
        <f t="shared" si="12"/>
        <v>-8.8039201762045525E-3</v>
      </c>
      <c r="J570" s="70">
        <f t="shared" si="13"/>
        <v>-1.4065287989067372E-2</v>
      </c>
      <c r="K570" s="28">
        <f t="shared" si="14"/>
        <v>0</v>
      </c>
      <c r="L570" s="28">
        <f t="shared" si="19"/>
        <v>1</v>
      </c>
      <c r="M570" s="57">
        <f t="shared" si="26"/>
        <v>0</v>
      </c>
      <c r="N570" s="28">
        <f t="shared" si="15"/>
        <v>0</v>
      </c>
      <c r="O570" s="28">
        <f t="shared" si="20"/>
        <v>1</v>
      </c>
      <c r="P570" s="57">
        <f t="shared" si="21"/>
        <v>0</v>
      </c>
      <c r="Q570" s="28">
        <f t="shared" si="16"/>
        <v>0</v>
      </c>
      <c r="R570" s="28">
        <f t="shared" si="22"/>
        <v>1</v>
      </c>
      <c r="S570" s="57">
        <f t="shared" si="23"/>
        <v>0</v>
      </c>
      <c r="T570" s="28">
        <f t="shared" si="17"/>
        <v>0</v>
      </c>
      <c r="U570" s="28">
        <f t="shared" si="24"/>
        <v>1</v>
      </c>
      <c r="V570" s="57">
        <f t="shared" si="25"/>
        <v>0</v>
      </c>
      <c r="AA570" s="1"/>
    </row>
    <row r="571" spans="1:27" x14ac:dyDescent="0.2">
      <c r="A571" s="61">
        <v>33690</v>
      </c>
      <c r="B571" s="62">
        <v>403.5</v>
      </c>
      <c r="C571" s="16">
        <f t="shared" si="27"/>
        <v>-1.0747490554197657E-2</v>
      </c>
      <c r="D571" s="73">
        <f t="shared" si="18"/>
        <v>2.697105907615011E-5</v>
      </c>
      <c r="E571" s="27">
        <f t="shared" si="8"/>
        <v>1.2081577894209612E-2</v>
      </c>
      <c r="F571" s="68">
        <f t="shared" si="9"/>
        <v>8.5423282735738182E-3</v>
      </c>
      <c r="G571" s="16">
        <f t="shared" si="10"/>
        <v>2.2774759047386767E-2</v>
      </c>
      <c r="H571" s="68">
        <f t="shared" si="11"/>
        <v>1.4065287989067372E-2</v>
      </c>
      <c r="I571" s="69">
        <f t="shared" si="12"/>
        <v>-8.5423282735738182E-3</v>
      </c>
      <c r="J571" s="70">
        <f t="shared" si="13"/>
        <v>-1.4065287989067372E-2</v>
      </c>
      <c r="K571" s="28">
        <f t="shared" si="14"/>
        <v>0</v>
      </c>
      <c r="L571" s="28">
        <f t="shared" si="19"/>
        <v>1</v>
      </c>
      <c r="M571" s="57">
        <f t="shared" si="26"/>
        <v>0</v>
      </c>
      <c r="N571" s="28">
        <f t="shared" si="15"/>
        <v>1</v>
      </c>
      <c r="O571" s="28">
        <f t="shared" si="20"/>
        <v>0</v>
      </c>
      <c r="P571" s="57">
        <f t="shared" si="21"/>
        <v>1</v>
      </c>
      <c r="Q571" s="28">
        <f t="shared" si="16"/>
        <v>0</v>
      </c>
      <c r="R571" s="28">
        <f t="shared" si="22"/>
        <v>1</v>
      </c>
      <c r="S571" s="57">
        <f t="shared" si="23"/>
        <v>0</v>
      </c>
      <c r="T571" s="28">
        <f t="shared" si="17"/>
        <v>0</v>
      </c>
      <c r="U571" s="28">
        <f t="shared" si="24"/>
        <v>1</v>
      </c>
      <c r="V571" s="57">
        <f t="shared" si="25"/>
        <v>0</v>
      </c>
      <c r="AA571" s="1"/>
    </row>
    <row r="572" spans="1:27" x14ac:dyDescent="0.2">
      <c r="A572" s="61">
        <v>33693</v>
      </c>
      <c r="B572" s="62">
        <v>403</v>
      </c>
      <c r="C572" s="16">
        <f t="shared" si="27"/>
        <v>-1.2399257633205472E-3</v>
      </c>
      <c r="D572" s="73">
        <f t="shared" si="18"/>
        <v>3.2283308724335175E-5</v>
      </c>
      <c r="E572" s="27">
        <f t="shared" si="8"/>
        <v>1.3217937006251675E-2</v>
      </c>
      <c r="F572" s="68">
        <f t="shared" si="9"/>
        <v>9.345795557129763E-3</v>
      </c>
      <c r="G572" s="16">
        <f t="shared" si="10"/>
        <v>2.2774759047386767E-2</v>
      </c>
      <c r="H572" s="68">
        <f t="shared" si="11"/>
        <v>1.4065287989067372E-2</v>
      </c>
      <c r="I572" s="69">
        <f t="shared" si="12"/>
        <v>-9.345795557129763E-3</v>
      </c>
      <c r="J572" s="70">
        <f t="shared" si="13"/>
        <v>-1.4065287989067372E-2</v>
      </c>
      <c r="K572" s="28">
        <f t="shared" si="14"/>
        <v>0</v>
      </c>
      <c r="L572" s="28">
        <f t="shared" si="19"/>
        <v>1</v>
      </c>
      <c r="M572" s="57">
        <f t="shared" si="26"/>
        <v>0</v>
      </c>
      <c r="N572" s="28">
        <f t="shared" si="15"/>
        <v>0</v>
      </c>
      <c r="O572" s="28">
        <f t="shared" si="20"/>
        <v>0</v>
      </c>
      <c r="P572" s="57">
        <f t="shared" si="21"/>
        <v>0</v>
      </c>
      <c r="Q572" s="28">
        <f t="shared" si="16"/>
        <v>0</v>
      </c>
      <c r="R572" s="28">
        <f t="shared" si="22"/>
        <v>1</v>
      </c>
      <c r="S572" s="57">
        <f t="shared" si="23"/>
        <v>0</v>
      </c>
      <c r="T572" s="28">
        <f t="shared" si="17"/>
        <v>0</v>
      </c>
      <c r="U572" s="28">
        <f t="shared" si="24"/>
        <v>1</v>
      </c>
      <c r="V572" s="57">
        <f t="shared" si="25"/>
        <v>0</v>
      </c>
      <c r="AA572" s="1"/>
    </row>
    <row r="573" spans="1:27" x14ac:dyDescent="0.2">
      <c r="A573" s="61">
        <v>33694</v>
      </c>
      <c r="B573" s="62">
        <v>403.69</v>
      </c>
      <c r="C573" s="16">
        <f t="shared" si="27"/>
        <v>1.7106947359516267E-3</v>
      </c>
      <c r="D573" s="73">
        <f t="shared" si="18"/>
        <v>3.0438555154787824E-5</v>
      </c>
      <c r="E573" s="27">
        <f t="shared" si="8"/>
        <v>1.2834728167418919E-2</v>
      </c>
      <c r="F573" s="68">
        <f t="shared" si="9"/>
        <v>9.0748462053722116E-3</v>
      </c>
      <c r="G573" s="16">
        <f t="shared" si="10"/>
        <v>2.2774759047386767E-2</v>
      </c>
      <c r="H573" s="68">
        <f t="shared" si="11"/>
        <v>1.4065287989067372E-2</v>
      </c>
      <c r="I573" s="69">
        <f t="shared" si="12"/>
        <v>-9.0748462053722116E-3</v>
      </c>
      <c r="J573" s="70">
        <f t="shared" si="13"/>
        <v>-1.4065287989067372E-2</v>
      </c>
      <c r="K573" s="28">
        <f t="shared" si="14"/>
        <v>0</v>
      </c>
      <c r="L573" s="28">
        <f t="shared" si="19"/>
        <v>1</v>
      </c>
      <c r="M573" s="57">
        <f t="shared" si="26"/>
        <v>0</v>
      </c>
      <c r="N573" s="28">
        <f t="shared" si="15"/>
        <v>0</v>
      </c>
      <c r="O573" s="28">
        <f t="shared" si="20"/>
        <v>1</v>
      </c>
      <c r="P573" s="57">
        <f t="shared" si="21"/>
        <v>0</v>
      </c>
      <c r="Q573" s="28">
        <f t="shared" si="16"/>
        <v>0</v>
      </c>
      <c r="R573" s="28">
        <f t="shared" si="22"/>
        <v>1</v>
      </c>
      <c r="S573" s="57">
        <f t="shared" si="23"/>
        <v>0</v>
      </c>
      <c r="T573" s="28">
        <f t="shared" si="17"/>
        <v>0</v>
      </c>
      <c r="U573" s="28">
        <f t="shared" si="24"/>
        <v>1</v>
      </c>
      <c r="V573" s="57">
        <f t="shared" si="25"/>
        <v>0</v>
      </c>
      <c r="AA573" s="1"/>
    </row>
    <row r="574" spans="1:27" x14ac:dyDescent="0.2">
      <c r="A574" s="61">
        <v>33695</v>
      </c>
      <c r="B574" s="62">
        <v>404.23</v>
      </c>
      <c r="C574" s="16">
        <f t="shared" si="27"/>
        <v>1.3367662154977721E-3</v>
      </c>
      <c r="D574" s="73">
        <f t="shared" si="18"/>
        <v>2.8787830434277307E-5</v>
      </c>
      <c r="E574" s="27">
        <f t="shared" si="8"/>
        <v>1.2481854798442497E-2</v>
      </c>
      <c r="F574" s="68">
        <f t="shared" si="9"/>
        <v>8.8253456696645999E-3</v>
      </c>
      <c r="G574" s="16">
        <f t="shared" si="10"/>
        <v>2.2774759047386767E-2</v>
      </c>
      <c r="H574" s="68">
        <f t="shared" si="11"/>
        <v>1.4065287989067372E-2</v>
      </c>
      <c r="I574" s="69">
        <f t="shared" si="12"/>
        <v>-8.8253456696645999E-3</v>
      </c>
      <c r="J574" s="70">
        <f t="shared" si="13"/>
        <v>-1.4065287989067372E-2</v>
      </c>
      <c r="K574" s="28">
        <f t="shared" si="14"/>
        <v>0</v>
      </c>
      <c r="L574" s="28">
        <f t="shared" si="19"/>
        <v>1</v>
      </c>
      <c r="M574" s="57">
        <f t="shared" si="26"/>
        <v>0</v>
      </c>
      <c r="N574" s="28">
        <f t="shared" si="15"/>
        <v>0</v>
      </c>
      <c r="O574" s="28">
        <f t="shared" si="20"/>
        <v>1</v>
      </c>
      <c r="P574" s="57">
        <f t="shared" si="21"/>
        <v>0</v>
      </c>
      <c r="Q574" s="28">
        <f t="shared" si="16"/>
        <v>0</v>
      </c>
      <c r="R574" s="28">
        <f t="shared" si="22"/>
        <v>1</v>
      </c>
      <c r="S574" s="57">
        <f t="shared" si="23"/>
        <v>0</v>
      </c>
      <c r="T574" s="28">
        <f t="shared" si="17"/>
        <v>0</v>
      </c>
      <c r="U574" s="28">
        <f t="shared" si="24"/>
        <v>1</v>
      </c>
      <c r="V574" s="57">
        <f t="shared" si="25"/>
        <v>0</v>
      </c>
      <c r="AA574" s="1"/>
    </row>
    <row r="575" spans="1:27" x14ac:dyDescent="0.2">
      <c r="A575" s="61">
        <v>33696</v>
      </c>
      <c r="B575" s="62">
        <v>400.5</v>
      </c>
      <c r="C575" s="16">
        <f t="shared" si="27"/>
        <v>-9.2702563897184304E-3</v>
      </c>
      <c r="D575" s="73">
        <f t="shared" si="18"/>
        <v>2.7167777243114443E-5</v>
      </c>
      <c r="E575" s="27">
        <f t="shared" ref="E575:E638" si="28">-NORMSINV($E$4)*SQRT(D575)</f>
        <v>1.2125557404347887E-2</v>
      </c>
      <c r="F575" s="68">
        <f t="shared" ref="F575:F638" si="29">-NORMSINV($F$4)*SQRT(D575)</f>
        <v>8.5734241632168563E-3</v>
      </c>
      <c r="G575" s="16">
        <f t="shared" ref="G575:G638" si="30">-PERCENTILE($C70:$C574,$G$4)</f>
        <v>2.2774759047386767E-2</v>
      </c>
      <c r="H575" s="68">
        <f t="shared" ref="H575:H638" si="31">-PERCENTILE($C70:$C574,$H$4)</f>
        <v>1.4065287989067372E-2</v>
      </c>
      <c r="I575" s="69">
        <f t="shared" ref="I575:I638" si="32">-F575</f>
        <v>-8.5734241632168563E-3</v>
      </c>
      <c r="J575" s="70">
        <f t="shared" ref="J575:J638" si="33">-1*H575</f>
        <v>-1.4065287989067372E-2</v>
      </c>
      <c r="K575" s="28">
        <f t="shared" ref="K575:K638" si="34">IF($C575&lt;-E575,1,0)</f>
        <v>0</v>
      </c>
      <c r="L575" s="28">
        <f t="shared" si="19"/>
        <v>1</v>
      </c>
      <c r="M575" s="57">
        <f t="shared" si="26"/>
        <v>0</v>
      </c>
      <c r="N575" s="28">
        <f t="shared" ref="N575:N638" si="35">IF($C575&lt;-F575,1,0)</f>
        <v>1</v>
      </c>
      <c r="O575" s="28">
        <f t="shared" si="20"/>
        <v>0</v>
      </c>
      <c r="P575" s="57">
        <f t="shared" si="21"/>
        <v>1</v>
      </c>
      <c r="Q575" s="28">
        <f t="shared" ref="Q575:Q638" si="36">IF($C575&lt;-G575,1,0)</f>
        <v>0</v>
      </c>
      <c r="R575" s="28">
        <f t="shared" si="22"/>
        <v>1</v>
      </c>
      <c r="S575" s="57">
        <f t="shared" si="23"/>
        <v>0</v>
      </c>
      <c r="T575" s="28">
        <f t="shared" ref="T575:T638" si="37">IF($C575&lt;-H575,1,0)</f>
        <v>0</v>
      </c>
      <c r="U575" s="28">
        <f t="shared" si="24"/>
        <v>1</v>
      </c>
      <c r="V575" s="57">
        <f t="shared" si="25"/>
        <v>0</v>
      </c>
      <c r="AA575" s="1"/>
    </row>
    <row r="576" spans="1:27" x14ac:dyDescent="0.2">
      <c r="A576" s="61">
        <v>33697</v>
      </c>
      <c r="B576" s="62">
        <v>401.55</v>
      </c>
      <c r="C576" s="16">
        <f t="shared" si="27"/>
        <v>2.6182921260573672E-3</v>
      </c>
      <c r="D576" s="73">
        <f t="shared" ref="D576:D639" si="38">0.94*D575+0.06*(C575^2)</f>
        <v>3.0693969820394496E-5</v>
      </c>
      <c r="E576" s="27">
        <f t="shared" si="28"/>
        <v>1.2888464778162793E-2</v>
      </c>
      <c r="F576" s="68">
        <f t="shared" si="29"/>
        <v>9.1128408922668304E-3</v>
      </c>
      <c r="G576" s="16">
        <f t="shared" si="30"/>
        <v>2.2774759047386767E-2</v>
      </c>
      <c r="H576" s="68">
        <f t="shared" si="31"/>
        <v>1.4065287989067372E-2</v>
      </c>
      <c r="I576" s="69">
        <f t="shared" si="32"/>
        <v>-9.1128408922668304E-3</v>
      </c>
      <c r="J576" s="70">
        <f t="shared" si="33"/>
        <v>-1.4065287989067372E-2</v>
      </c>
      <c r="K576" s="28">
        <f t="shared" si="34"/>
        <v>0</v>
      </c>
      <c r="L576" s="28">
        <f t="shared" ref="L576:L639" si="39">IF(AND(K575=0,K576=0), 1,0)</f>
        <v>1</v>
      </c>
      <c r="M576" s="57">
        <f t="shared" si="26"/>
        <v>0</v>
      </c>
      <c r="N576" s="28">
        <f t="shared" si="35"/>
        <v>0</v>
      </c>
      <c r="O576" s="28">
        <f t="shared" ref="O576:O639" si="40">IF(AND(N575=0,N576=0), 1,0)</f>
        <v>0</v>
      </c>
      <c r="P576" s="57">
        <f t="shared" ref="P576:P639" si="41">IF(AND(N576=1,N575=0),1,0)</f>
        <v>0</v>
      </c>
      <c r="Q576" s="28">
        <f t="shared" si="36"/>
        <v>0</v>
      </c>
      <c r="R576" s="28">
        <f t="shared" ref="R576:R639" si="42">IF(AND(Q575=0,Q576=0), 1,0)</f>
        <v>1</v>
      </c>
      <c r="S576" s="57">
        <f t="shared" ref="S576:S639" si="43">IF(AND(Q576=1,Q575=0),1,0)</f>
        <v>0</v>
      </c>
      <c r="T576" s="28">
        <f t="shared" si="37"/>
        <v>0</v>
      </c>
      <c r="U576" s="28">
        <f t="shared" ref="U576:U639" si="44">IF(AND(T575=0,T576=0), 1,0)</f>
        <v>1</v>
      </c>
      <c r="V576" s="57">
        <f t="shared" ref="V576:V639" si="45">IF(AND(T576=1,T575=0),1,0)</f>
        <v>0</v>
      </c>
      <c r="AA576" s="1"/>
    </row>
    <row r="577" spans="1:27" x14ac:dyDescent="0.2">
      <c r="A577" s="61">
        <v>33700</v>
      </c>
      <c r="B577" s="62">
        <v>405.59</v>
      </c>
      <c r="C577" s="16">
        <f t="shared" si="27"/>
        <v>1.0010738506219617E-2</v>
      </c>
      <c r="D577" s="73">
        <f t="shared" si="38"/>
        <v>2.9263658850613265E-5</v>
      </c>
      <c r="E577" s="27">
        <f t="shared" si="28"/>
        <v>1.2584587095566861E-2</v>
      </c>
      <c r="F577" s="68">
        <f t="shared" si="29"/>
        <v>8.8979829538023986E-3</v>
      </c>
      <c r="G577" s="16">
        <f t="shared" si="30"/>
        <v>2.2774759047386767E-2</v>
      </c>
      <c r="H577" s="68">
        <f t="shared" si="31"/>
        <v>1.4065287989067372E-2</v>
      </c>
      <c r="I577" s="69">
        <f t="shared" si="32"/>
        <v>-8.8979829538023986E-3</v>
      </c>
      <c r="J577" s="70">
        <f t="shared" si="33"/>
        <v>-1.4065287989067372E-2</v>
      </c>
      <c r="K577" s="28">
        <f t="shared" si="34"/>
        <v>0</v>
      </c>
      <c r="L577" s="28">
        <f t="shared" si="39"/>
        <v>1</v>
      </c>
      <c r="M577" s="57">
        <f t="shared" ref="M577:M640" si="46">IF(AND(K577=1,K576=0),1,0)</f>
        <v>0</v>
      </c>
      <c r="N577" s="28">
        <f t="shared" si="35"/>
        <v>0</v>
      </c>
      <c r="O577" s="28">
        <f t="shared" si="40"/>
        <v>1</v>
      </c>
      <c r="P577" s="57">
        <f t="shared" si="41"/>
        <v>0</v>
      </c>
      <c r="Q577" s="28">
        <f t="shared" si="36"/>
        <v>0</v>
      </c>
      <c r="R577" s="28">
        <f t="shared" si="42"/>
        <v>1</v>
      </c>
      <c r="S577" s="57">
        <f t="shared" si="43"/>
        <v>0</v>
      </c>
      <c r="T577" s="28">
        <f t="shared" si="37"/>
        <v>0</v>
      </c>
      <c r="U577" s="28">
        <f t="shared" si="44"/>
        <v>1</v>
      </c>
      <c r="V577" s="57">
        <f t="shared" si="45"/>
        <v>0</v>
      </c>
      <c r="AA577" s="1"/>
    </row>
    <row r="578" spans="1:27" x14ac:dyDescent="0.2">
      <c r="A578" s="61">
        <v>33701</v>
      </c>
      <c r="B578" s="62">
        <v>398.06</v>
      </c>
      <c r="C578" s="16">
        <f t="shared" si="27"/>
        <v>-1.8740049449616405E-2</v>
      </c>
      <c r="D578" s="73">
        <f t="shared" si="38"/>
        <v>3.3520732445970958E-5</v>
      </c>
      <c r="E578" s="27">
        <f t="shared" si="28"/>
        <v>1.3468877653658182E-2</v>
      </c>
      <c r="F578" s="68">
        <f t="shared" si="29"/>
        <v>9.5232241518133174E-3</v>
      </c>
      <c r="G578" s="16">
        <f t="shared" si="30"/>
        <v>2.2774759047386767E-2</v>
      </c>
      <c r="H578" s="68">
        <f t="shared" si="31"/>
        <v>1.4065287989067372E-2</v>
      </c>
      <c r="I578" s="69">
        <f t="shared" si="32"/>
        <v>-9.5232241518133174E-3</v>
      </c>
      <c r="J578" s="70">
        <f t="shared" si="33"/>
        <v>-1.4065287989067372E-2</v>
      </c>
      <c r="K578" s="28">
        <f t="shared" si="34"/>
        <v>1</v>
      </c>
      <c r="L578" s="28">
        <f t="shared" si="39"/>
        <v>0</v>
      </c>
      <c r="M578" s="57">
        <f t="shared" si="46"/>
        <v>1</v>
      </c>
      <c r="N578" s="28">
        <f t="shared" si="35"/>
        <v>1</v>
      </c>
      <c r="O578" s="28">
        <f t="shared" si="40"/>
        <v>0</v>
      </c>
      <c r="P578" s="57">
        <f t="shared" si="41"/>
        <v>1</v>
      </c>
      <c r="Q578" s="28">
        <f t="shared" si="36"/>
        <v>0</v>
      </c>
      <c r="R578" s="28">
        <f t="shared" si="42"/>
        <v>1</v>
      </c>
      <c r="S578" s="57">
        <f t="shared" si="43"/>
        <v>0</v>
      </c>
      <c r="T578" s="28">
        <f t="shared" si="37"/>
        <v>1</v>
      </c>
      <c r="U578" s="28">
        <f t="shared" si="44"/>
        <v>0</v>
      </c>
      <c r="V578" s="57">
        <f t="shared" si="45"/>
        <v>1</v>
      </c>
      <c r="AA578" s="1"/>
    </row>
    <row r="579" spans="1:27" x14ac:dyDescent="0.2">
      <c r="A579" s="61">
        <v>33702</v>
      </c>
      <c r="B579" s="62">
        <v>394.5</v>
      </c>
      <c r="C579" s="16">
        <f t="shared" si="27"/>
        <v>-8.9836074051454686E-3</v>
      </c>
      <c r="D579" s="73">
        <f t="shared" si="38"/>
        <v>5.2580855701656784E-5</v>
      </c>
      <c r="E579" s="27">
        <f t="shared" si="28"/>
        <v>1.6868966777839955E-2</v>
      </c>
      <c r="F579" s="68">
        <f t="shared" si="29"/>
        <v>1.1927270851051931E-2</v>
      </c>
      <c r="G579" s="16">
        <f t="shared" si="30"/>
        <v>2.2774759047386767E-2</v>
      </c>
      <c r="H579" s="68">
        <f t="shared" si="31"/>
        <v>1.4210227169740039E-2</v>
      </c>
      <c r="I579" s="69">
        <f t="shared" si="32"/>
        <v>-1.1927270851051931E-2</v>
      </c>
      <c r="J579" s="70">
        <f t="shared" si="33"/>
        <v>-1.4210227169740039E-2</v>
      </c>
      <c r="K579" s="28">
        <f t="shared" si="34"/>
        <v>0</v>
      </c>
      <c r="L579" s="28">
        <f t="shared" si="39"/>
        <v>0</v>
      </c>
      <c r="M579" s="57">
        <f t="shared" si="46"/>
        <v>0</v>
      </c>
      <c r="N579" s="28">
        <f t="shared" si="35"/>
        <v>0</v>
      </c>
      <c r="O579" s="28">
        <f t="shared" si="40"/>
        <v>0</v>
      </c>
      <c r="P579" s="57">
        <f t="shared" si="41"/>
        <v>0</v>
      </c>
      <c r="Q579" s="28">
        <f t="shared" si="36"/>
        <v>0</v>
      </c>
      <c r="R579" s="28">
        <f t="shared" si="42"/>
        <v>1</v>
      </c>
      <c r="S579" s="57">
        <f t="shared" si="43"/>
        <v>0</v>
      </c>
      <c r="T579" s="28">
        <f t="shared" si="37"/>
        <v>0</v>
      </c>
      <c r="U579" s="28">
        <f t="shared" si="44"/>
        <v>0</v>
      </c>
      <c r="V579" s="57">
        <f t="shared" si="45"/>
        <v>0</v>
      </c>
      <c r="AA579" s="1"/>
    </row>
    <row r="580" spans="1:27" x14ac:dyDescent="0.2">
      <c r="A580" s="61">
        <v>33703</v>
      </c>
      <c r="B580" s="62">
        <v>400.64</v>
      </c>
      <c r="C580" s="16">
        <f t="shared" si="27"/>
        <v>1.5444128185750153E-2</v>
      </c>
      <c r="D580" s="73">
        <f t="shared" si="38"/>
        <v>5.4268316480144449E-5</v>
      </c>
      <c r="E580" s="27">
        <f t="shared" si="28"/>
        <v>1.7137514397997981E-2</v>
      </c>
      <c r="F580" s="68">
        <f t="shared" si="29"/>
        <v>1.2117148526680404E-2</v>
      </c>
      <c r="G580" s="16">
        <f t="shared" si="30"/>
        <v>2.2774759047386767E-2</v>
      </c>
      <c r="H580" s="68">
        <f t="shared" si="31"/>
        <v>1.4210227169740039E-2</v>
      </c>
      <c r="I580" s="69">
        <f t="shared" si="32"/>
        <v>-1.2117148526680404E-2</v>
      </c>
      <c r="J580" s="70">
        <f t="shared" si="33"/>
        <v>-1.4210227169740039E-2</v>
      </c>
      <c r="K580" s="28">
        <f t="shared" si="34"/>
        <v>0</v>
      </c>
      <c r="L580" s="28">
        <f t="shared" si="39"/>
        <v>1</v>
      </c>
      <c r="M580" s="57">
        <f t="shared" si="46"/>
        <v>0</v>
      </c>
      <c r="N580" s="28">
        <f t="shared" si="35"/>
        <v>0</v>
      </c>
      <c r="O580" s="28">
        <f t="shared" si="40"/>
        <v>1</v>
      </c>
      <c r="P580" s="57">
        <f t="shared" si="41"/>
        <v>0</v>
      </c>
      <c r="Q580" s="28">
        <f t="shared" si="36"/>
        <v>0</v>
      </c>
      <c r="R580" s="28">
        <f t="shared" si="42"/>
        <v>1</v>
      </c>
      <c r="S580" s="57">
        <f t="shared" si="43"/>
        <v>0</v>
      </c>
      <c r="T580" s="28">
        <f t="shared" si="37"/>
        <v>0</v>
      </c>
      <c r="U580" s="28">
        <f t="shared" si="44"/>
        <v>1</v>
      </c>
      <c r="V580" s="57">
        <f t="shared" si="45"/>
        <v>0</v>
      </c>
      <c r="AA580" s="1"/>
    </row>
    <row r="581" spans="1:27" x14ac:dyDescent="0.2">
      <c r="A581" s="61">
        <v>33704</v>
      </c>
      <c r="B581" s="62">
        <v>404.29</v>
      </c>
      <c r="C581" s="16">
        <f t="shared" si="27"/>
        <v>9.0691737608177159E-3</v>
      </c>
      <c r="D581" s="73">
        <f t="shared" si="38"/>
        <v>6.5323483216408711E-5</v>
      </c>
      <c r="E581" s="27">
        <f t="shared" si="28"/>
        <v>1.8802228459306462E-2</v>
      </c>
      <c r="F581" s="68">
        <f t="shared" si="29"/>
        <v>1.3294191303530508E-2</v>
      </c>
      <c r="G581" s="16">
        <f t="shared" si="30"/>
        <v>2.2774759047386767E-2</v>
      </c>
      <c r="H581" s="68">
        <f t="shared" si="31"/>
        <v>1.4210227169740039E-2</v>
      </c>
      <c r="I581" s="69">
        <f t="shared" si="32"/>
        <v>-1.3294191303530508E-2</v>
      </c>
      <c r="J581" s="70">
        <f t="shared" si="33"/>
        <v>-1.4210227169740039E-2</v>
      </c>
      <c r="K581" s="28">
        <f t="shared" si="34"/>
        <v>0</v>
      </c>
      <c r="L581" s="28">
        <f t="shared" si="39"/>
        <v>1</v>
      </c>
      <c r="M581" s="57">
        <f t="shared" si="46"/>
        <v>0</v>
      </c>
      <c r="N581" s="28">
        <f t="shared" si="35"/>
        <v>0</v>
      </c>
      <c r="O581" s="28">
        <f t="shared" si="40"/>
        <v>1</v>
      </c>
      <c r="P581" s="57">
        <f t="shared" si="41"/>
        <v>0</v>
      </c>
      <c r="Q581" s="28">
        <f t="shared" si="36"/>
        <v>0</v>
      </c>
      <c r="R581" s="28">
        <f t="shared" si="42"/>
        <v>1</v>
      </c>
      <c r="S581" s="57">
        <f t="shared" si="43"/>
        <v>0</v>
      </c>
      <c r="T581" s="28">
        <f t="shared" si="37"/>
        <v>0</v>
      </c>
      <c r="U581" s="28">
        <f t="shared" si="44"/>
        <v>1</v>
      </c>
      <c r="V581" s="57">
        <f t="shared" si="45"/>
        <v>0</v>
      </c>
      <c r="AA581" s="1"/>
    </row>
    <row r="582" spans="1:27" x14ac:dyDescent="0.2">
      <c r="A582" s="61">
        <v>33707</v>
      </c>
      <c r="B582" s="62">
        <v>406.08</v>
      </c>
      <c r="C582" s="16">
        <f t="shared" si="27"/>
        <v>4.4177422935259576E-3</v>
      </c>
      <c r="D582" s="73">
        <f t="shared" si="38"/>
        <v>6.6339068985658457E-5</v>
      </c>
      <c r="E582" s="27">
        <f t="shared" si="28"/>
        <v>1.8947824096840635E-2</v>
      </c>
      <c r="F582" s="68">
        <f t="shared" si="29"/>
        <v>1.33971352850127E-2</v>
      </c>
      <c r="G582" s="16">
        <f t="shared" si="30"/>
        <v>2.2774759047386767E-2</v>
      </c>
      <c r="H582" s="68">
        <f t="shared" si="31"/>
        <v>1.4210227169740039E-2</v>
      </c>
      <c r="I582" s="69">
        <f t="shared" si="32"/>
        <v>-1.33971352850127E-2</v>
      </c>
      <c r="J582" s="70">
        <f t="shared" si="33"/>
        <v>-1.4210227169740039E-2</v>
      </c>
      <c r="K582" s="28">
        <f t="shared" si="34"/>
        <v>0</v>
      </c>
      <c r="L582" s="28">
        <f t="shared" si="39"/>
        <v>1</v>
      </c>
      <c r="M582" s="57">
        <f t="shared" si="46"/>
        <v>0</v>
      </c>
      <c r="N582" s="28">
        <f t="shared" si="35"/>
        <v>0</v>
      </c>
      <c r="O582" s="28">
        <f t="shared" si="40"/>
        <v>1</v>
      </c>
      <c r="P582" s="57">
        <f t="shared" si="41"/>
        <v>0</v>
      </c>
      <c r="Q582" s="28">
        <f t="shared" si="36"/>
        <v>0</v>
      </c>
      <c r="R582" s="28">
        <f t="shared" si="42"/>
        <v>1</v>
      </c>
      <c r="S582" s="57">
        <f t="shared" si="43"/>
        <v>0</v>
      </c>
      <c r="T582" s="28">
        <f t="shared" si="37"/>
        <v>0</v>
      </c>
      <c r="U582" s="28">
        <f t="shared" si="44"/>
        <v>1</v>
      </c>
      <c r="V582" s="57">
        <f t="shared" si="45"/>
        <v>0</v>
      </c>
      <c r="AA582" s="1"/>
    </row>
    <row r="583" spans="1:27" x14ac:dyDescent="0.2">
      <c r="A583" s="61">
        <v>33708</v>
      </c>
      <c r="B583" s="62">
        <v>412.39</v>
      </c>
      <c r="C583" s="16">
        <f t="shared" ref="C583:C646" si="47">LN(B583/B582)</f>
        <v>1.5419319020168387E-2</v>
      </c>
      <c r="D583" s="73">
        <f t="shared" si="38"/>
        <v>6.3529711664839426E-5</v>
      </c>
      <c r="E583" s="27">
        <f t="shared" si="28"/>
        <v>1.8542278521407028E-2</v>
      </c>
      <c r="F583" s="68">
        <f t="shared" si="29"/>
        <v>1.3110392653745173E-2</v>
      </c>
      <c r="G583" s="16">
        <f t="shared" si="30"/>
        <v>2.2774759047386767E-2</v>
      </c>
      <c r="H583" s="68">
        <f t="shared" si="31"/>
        <v>1.4210227169740039E-2</v>
      </c>
      <c r="I583" s="69">
        <f t="shared" si="32"/>
        <v>-1.3110392653745173E-2</v>
      </c>
      <c r="J583" s="70">
        <f t="shared" si="33"/>
        <v>-1.4210227169740039E-2</v>
      </c>
      <c r="K583" s="28">
        <f t="shared" si="34"/>
        <v>0</v>
      </c>
      <c r="L583" s="28">
        <f t="shared" si="39"/>
        <v>1</v>
      </c>
      <c r="M583" s="57">
        <f t="shared" si="46"/>
        <v>0</v>
      </c>
      <c r="N583" s="28">
        <f t="shared" si="35"/>
        <v>0</v>
      </c>
      <c r="O583" s="28">
        <f t="shared" si="40"/>
        <v>1</v>
      </c>
      <c r="P583" s="57">
        <f t="shared" si="41"/>
        <v>0</v>
      </c>
      <c r="Q583" s="28">
        <f t="shared" si="36"/>
        <v>0</v>
      </c>
      <c r="R583" s="28">
        <f t="shared" si="42"/>
        <v>1</v>
      </c>
      <c r="S583" s="57">
        <f t="shared" si="43"/>
        <v>0</v>
      </c>
      <c r="T583" s="28">
        <f t="shared" si="37"/>
        <v>0</v>
      </c>
      <c r="U583" s="28">
        <f t="shared" si="44"/>
        <v>1</v>
      </c>
      <c r="V583" s="57">
        <f t="shared" si="45"/>
        <v>0</v>
      </c>
      <c r="AA583" s="1"/>
    </row>
    <row r="584" spans="1:27" x14ac:dyDescent="0.2">
      <c r="A584" s="61">
        <v>33709</v>
      </c>
      <c r="B584" s="62">
        <v>416.28</v>
      </c>
      <c r="C584" s="16">
        <f t="shared" si="47"/>
        <v>9.3886072234673976E-3</v>
      </c>
      <c r="D584" s="73">
        <f t="shared" si="38"/>
        <v>7.3983252907692658E-5</v>
      </c>
      <c r="E584" s="27">
        <f t="shared" si="28"/>
        <v>2.0009736490079692E-2</v>
      </c>
      <c r="F584" s="68">
        <f t="shared" si="29"/>
        <v>1.4147964716420996E-2</v>
      </c>
      <c r="G584" s="16">
        <f t="shared" si="30"/>
        <v>2.2774759047386767E-2</v>
      </c>
      <c r="H584" s="68">
        <f t="shared" si="31"/>
        <v>1.4210227169740039E-2</v>
      </c>
      <c r="I584" s="69">
        <f t="shared" si="32"/>
        <v>-1.4147964716420996E-2</v>
      </c>
      <c r="J584" s="70">
        <f t="shared" si="33"/>
        <v>-1.4210227169740039E-2</v>
      </c>
      <c r="K584" s="28">
        <f t="shared" si="34"/>
        <v>0</v>
      </c>
      <c r="L584" s="28">
        <f t="shared" si="39"/>
        <v>1</v>
      </c>
      <c r="M584" s="57">
        <f t="shared" si="46"/>
        <v>0</v>
      </c>
      <c r="N584" s="28">
        <f t="shared" si="35"/>
        <v>0</v>
      </c>
      <c r="O584" s="28">
        <f t="shared" si="40"/>
        <v>1</v>
      </c>
      <c r="P584" s="57">
        <f t="shared" si="41"/>
        <v>0</v>
      </c>
      <c r="Q584" s="28">
        <f t="shared" si="36"/>
        <v>0</v>
      </c>
      <c r="R584" s="28">
        <f t="shared" si="42"/>
        <v>1</v>
      </c>
      <c r="S584" s="57">
        <f t="shared" si="43"/>
        <v>0</v>
      </c>
      <c r="T584" s="28">
        <f t="shared" si="37"/>
        <v>0</v>
      </c>
      <c r="U584" s="28">
        <f t="shared" si="44"/>
        <v>1</v>
      </c>
      <c r="V584" s="57">
        <f t="shared" si="45"/>
        <v>0</v>
      </c>
      <c r="AA584" s="1"/>
    </row>
    <row r="585" spans="1:27" x14ac:dyDescent="0.2">
      <c r="A585" s="61">
        <v>33710</v>
      </c>
      <c r="B585" s="62">
        <v>416.05</v>
      </c>
      <c r="C585" s="16">
        <f t="shared" si="47"/>
        <v>-5.5266542321963168E-4</v>
      </c>
      <c r="D585" s="73">
        <f t="shared" si="38"/>
        <v>7.4833014469023737E-5</v>
      </c>
      <c r="E585" s="27">
        <f t="shared" si="28"/>
        <v>2.0124322951690036E-2</v>
      </c>
      <c r="F585" s="68">
        <f t="shared" si="29"/>
        <v>1.4228983535266833E-2</v>
      </c>
      <c r="G585" s="16">
        <f t="shared" si="30"/>
        <v>2.2774759047386767E-2</v>
      </c>
      <c r="H585" s="68">
        <f t="shared" si="31"/>
        <v>1.4210227169740039E-2</v>
      </c>
      <c r="I585" s="69">
        <f t="shared" si="32"/>
        <v>-1.4228983535266833E-2</v>
      </c>
      <c r="J585" s="70">
        <f t="shared" si="33"/>
        <v>-1.4210227169740039E-2</v>
      </c>
      <c r="K585" s="28">
        <f t="shared" si="34"/>
        <v>0</v>
      </c>
      <c r="L585" s="28">
        <f t="shared" si="39"/>
        <v>1</v>
      </c>
      <c r="M585" s="57">
        <f t="shared" si="46"/>
        <v>0</v>
      </c>
      <c r="N585" s="28">
        <f t="shared" si="35"/>
        <v>0</v>
      </c>
      <c r="O585" s="28">
        <f t="shared" si="40"/>
        <v>1</v>
      </c>
      <c r="P585" s="57">
        <f t="shared" si="41"/>
        <v>0</v>
      </c>
      <c r="Q585" s="28">
        <f t="shared" si="36"/>
        <v>0</v>
      </c>
      <c r="R585" s="28">
        <f t="shared" si="42"/>
        <v>1</v>
      </c>
      <c r="S585" s="57">
        <f t="shared" si="43"/>
        <v>0</v>
      </c>
      <c r="T585" s="28">
        <f t="shared" si="37"/>
        <v>0</v>
      </c>
      <c r="U585" s="28">
        <f t="shared" si="44"/>
        <v>1</v>
      </c>
      <c r="V585" s="57">
        <f t="shared" si="45"/>
        <v>0</v>
      </c>
      <c r="AA585" s="1"/>
    </row>
    <row r="586" spans="1:27" x14ac:dyDescent="0.2">
      <c r="A586" s="61">
        <v>33714</v>
      </c>
      <c r="B586" s="62">
        <v>410.16</v>
      </c>
      <c r="C586" s="16">
        <f t="shared" si="47"/>
        <v>-1.4258117870993754E-2</v>
      </c>
      <c r="D586" s="73">
        <f t="shared" si="38"/>
        <v>7.0361359945083653E-5</v>
      </c>
      <c r="E586" s="27">
        <f t="shared" si="28"/>
        <v>1.951379645400167E-2</v>
      </c>
      <c r="F586" s="68">
        <f t="shared" si="29"/>
        <v>1.3797308317953628E-2</v>
      </c>
      <c r="G586" s="16">
        <f t="shared" si="30"/>
        <v>2.2774759047386767E-2</v>
      </c>
      <c r="H586" s="68">
        <f t="shared" si="31"/>
        <v>1.4210227169740039E-2</v>
      </c>
      <c r="I586" s="69">
        <f t="shared" si="32"/>
        <v>-1.3797308317953628E-2</v>
      </c>
      <c r="J586" s="70">
        <f t="shared" si="33"/>
        <v>-1.4210227169740039E-2</v>
      </c>
      <c r="K586" s="28">
        <f t="shared" si="34"/>
        <v>0</v>
      </c>
      <c r="L586" s="28">
        <f t="shared" si="39"/>
        <v>1</v>
      </c>
      <c r="M586" s="57">
        <f t="shared" si="46"/>
        <v>0</v>
      </c>
      <c r="N586" s="28">
        <f t="shared" si="35"/>
        <v>1</v>
      </c>
      <c r="O586" s="28">
        <f t="shared" si="40"/>
        <v>0</v>
      </c>
      <c r="P586" s="57">
        <f t="shared" si="41"/>
        <v>1</v>
      </c>
      <c r="Q586" s="28">
        <f t="shared" si="36"/>
        <v>0</v>
      </c>
      <c r="R586" s="28">
        <f t="shared" si="42"/>
        <v>1</v>
      </c>
      <c r="S586" s="57">
        <f t="shared" si="43"/>
        <v>0</v>
      </c>
      <c r="T586" s="28">
        <f t="shared" si="37"/>
        <v>1</v>
      </c>
      <c r="U586" s="28">
        <f t="shared" si="44"/>
        <v>0</v>
      </c>
      <c r="V586" s="57">
        <f t="shared" si="45"/>
        <v>1</v>
      </c>
      <c r="AA586" s="1"/>
    </row>
    <row r="587" spans="1:27" x14ac:dyDescent="0.2">
      <c r="A587" s="61">
        <v>33715</v>
      </c>
      <c r="B587" s="62">
        <v>410.26</v>
      </c>
      <c r="C587" s="16">
        <f t="shared" si="47"/>
        <v>2.4377757854561867E-4</v>
      </c>
      <c r="D587" s="73">
        <f t="shared" si="38"/>
        <v>7.8337313861767717E-5</v>
      </c>
      <c r="E587" s="27">
        <f t="shared" si="28"/>
        <v>2.0590125609919348E-2</v>
      </c>
      <c r="F587" s="68">
        <f t="shared" si="29"/>
        <v>1.4558331179435492E-2</v>
      </c>
      <c r="G587" s="16">
        <f t="shared" si="30"/>
        <v>2.2774759047386767E-2</v>
      </c>
      <c r="H587" s="68">
        <f t="shared" si="31"/>
        <v>1.4255030518189516E-2</v>
      </c>
      <c r="I587" s="69">
        <f t="shared" si="32"/>
        <v>-1.4558331179435492E-2</v>
      </c>
      <c r="J587" s="70">
        <f t="shared" si="33"/>
        <v>-1.4255030518189516E-2</v>
      </c>
      <c r="K587" s="28">
        <f t="shared" si="34"/>
        <v>0</v>
      </c>
      <c r="L587" s="28">
        <f t="shared" si="39"/>
        <v>1</v>
      </c>
      <c r="M587" s="57">
        <f t="shared" si="46"/>
        <v>0</v>
      </c>
      <c r="N587" s="28">
        <f t="shared" si="35"/>
        <v>0</v>
      </c>
      <c r="O587" s="28">
        <f t="shared" si="40"/>
        <v>0</v>
      </c>
      <c r="P587" s="57">
        <f t="shared" si="41"/>
        <v>0</v>
      </c>
      <c r="Q587" s="28">
        <f t="shared" si="36"/>
        <v>0</v>
      </c>
      <c r="R587" s="28">
        <f t="shared" si="42"/>
        <v>1</v>
      </c>
      <c r="S587" s="57">
        <f t="shared" si="43"/>
        <v>0</v>
      </c>
      <c r="T587" s="28">
        <f t="shared" si="37"/>
        <v>0</v>
      </c>
      <c r="U587" s="28">
        <f t="shared" si="44"/>
        <v>0</v>
      </c>
      <c r="V587" s="57">
        <f t="shared" si="45"/>
        <v>0</v>
      </c>
      <c r="AA587" s="1"/>
    </row>
    <row r="588" spans="1:27" x14ac:dyDescent="0.2">
      <c r="A588" s="61">
        <v>33716</v>
      </c>
      <c r="B588" s="62">
        <v>409.81</v>
      </c>
      <c r="C588" s="16">
        <f t="shared" si="47"/>
        <v>-1.0974673995300162E-3</v>
      </c>
      <c r="D588" s="73">
        <f t="shared" si="38"/>
        <v>7.364064068052974E-5</v>
      </c>
      <c r="E588" s="27">
        <f t="shared" si="28"/>
        <v>1.9963350750769084E-2</v>
      </c>
      <c r="F588" s="68">
        <f t="shared" si="29"/>
        <v>1.4115167492757558E-2</v>
      </c>
      <c r="G588" s="16">
        <f t="shared" si="30"/>
        <v>2.2774759047386767E-2</v>
      </c>
      <c r="H588" s="68">
        <f t="shared" si="31"/>
        <v>1.4255030518189516E-2</v>
      </c>
      <c r="I588" s="69">
        <f t="shared" si="32"/>
        <v>-1.4115167492757558E-2</v>
      </c>
      <c r="J588" s="70">
        <f t="shared" si="33"/>
        <v>-1.4255030518189516E-2</v>
      </c>
      <c r="K588" s="28">
        <f t="shared" si="34"/>
        <v>0</v>
      </c>
      <c r="L588" s="28">
        <f t="shared" si="39"/>
        <v>1</v>
      </c>
      <c r="M588" s="57">
        <f t="shared" si="46"/>
        <v>0</v>
      </c>
      <c r="N588" s="28">
        <f t="shared" si="35"/>
        <v>0</v>
      </c>
      <c r="O588" s="28">
        <f t="shared" si="40"/>
        <v>1</v>
      </c>
      <c r="P588" s="57">
        <f t="shared" si="41"/>
        <v>0</v>
      </c>
      <c r="Q588" s="28">
        <f t="shared" si="36"/>
        <v>0</v>
      </c>
      <c r="R588" s="28">
        <f t="shared" si="42"/>
        <v>1</v>
      </c>
      <c r="S588" s="57">
        <f t="shared" si="43"/>
        <v>0</v>
      </c>
      <c r="T588" s="28">
        <f t="shared" si="37"/>
        <v>0</v>
      </c>
      <c r="U588" s="28">
        <f t="shared" si="44"/>
        <v>1</v>
      </c>
      <c r="V588" s="57">
        <f t="shared" si="45"/>
        <v>0</v>
      </c>
      <c r="AA588" s="1"/>
    </row>
    <row r="589" spans="1:27" x14ac:dyDescent="0.2">
      <c r="A589" s="61">
        <v>33717</v>
      </c>
      <c r="B589" s="62">
        <v>411.6</v>
      </c>
      <c r="C589" s="16">
        <f t="shared" si="47"/>
        <v>4.3583663054338187E-3</v>
      </c>
      <c r="D589" s="73">
        <f t="shared" si="38"/>
        <v>6.9294468321279818E-5</v>
      </c>
      <c r="E589" s="27">
        <f t="shared" si="28"/>
        <v>1.9365287170884028E-2</v>
      </c>
      <c r="F589" s="68">
        <f t="shared" si="29"/>
        <v>1.3692304231635399E-2</v>
      </c>
      <c r="G589" s="16">
        <f t="shared" si="30"/>
        <v>2.2774759047386767E-2</v>
      </c>
      <c r="H589" s="68">
        <f t="shared" si="31"/>
        <v>1.4255030518189516E-2</v>
      </c>
      <c r="I589" s="69">
        <f t="shared" si="32"/>
        <v>-1.3692304231635399E-2</v>
      </c>
      <c r="J589" s="70">
        <f t="shared" si="33"/>
        <v>-1.4255030518189516E-2</v>
      </c>
      <c r="K589" s="28">
        <f t="shared" si="34"/>
        <v>0</v>
      </c>
      <c r="L589" s="28">
        <f t="shared" si="39"/>
        <v>1</v>
      </c>
      <c r="M589" s="57">
        <f t="shared" si="46"/>
        <v>0</v>
      </c>
      <c r="N589" s="28">
        <f t="shared" si="35"/>
        <v>0</v>
      </c>
      <c r="O589" s="28">
        <f t="shared" si="40"/>
        <v>1</v>
      </c>
      <c r="P589" s="57">
        <f t="shared" si="41"/>
        <v>0</v>
      </c>
      <c r="Q589" s="28">
        <f t="shared" si="36"/>
        <v>0</v>
      </c>
      <c r="R589" s="28">
        <f t="shared" si="42"/>
        <v>1</v>
      </c>
      <c r="S589" s="57">
        <f t="shared" si="43"/>
        <v>0</v>
      </c>
      <c r="T589" s="28">
        <f t="shared" si="37"/>
        <v>0</v>
      </c>
      <c r="U589" s="28">
        <f t="shared" si="44"/>
        <v>1</v>
      </c>
      <c r="V589" s="57">
        <f t="shared" si="45"/>
        <v>0</v>
      </c>
      <c r="AA589" s="1"/>
    </row>
    <row r="590" spans="1:27" x14ac:dyDescent="0.2">
      <c r="A590" s="61">
        <v>33718</v>
      </c>
      <c r="B590" s="62">
        <v>409.02</v>
      </c>
      <c r="C590" s="16">
        <f t="shared" si="47"/>
        <v>-6.2879493571457662E-3</v>
      </c>
      <c r="D590" s="73">
        <f t="shared" si="38"/>
        <v>6.6276521633143473E-5</v>
      </c>
      <c r="E590" s="27">
        <f t="shared" si="28"/>
        <v>1.8938889575053276E-2</v>
      </c>
      <c r="F590" s="68">
        <f t="shared" si="29"/>
        <v>1.3390818095425106E-2</v>
      </c>
      <c r="G590" s="16">
        <f t="shared" si="30"/>
        <v>2.2774759047386767E-2</v>
      </c>
      <c r="H590" s="68">
        <f t="shared" si="31"/>
        <v>1.4255030518189516E-2</v>
      </c>
      <c r="I590" s="69">
        <f t="shared" si="32"/>
        <v>-1.3390818095425106E-2</v>
      </c>
      <c r="J590" s="70">
        <f t="shared" si="33"/>
        <v>-1.4255030518189516E-2</v>
      </c>
      <c r="K590" s="28">
        <f t="shared" si="34"/>
        <v>0</v>
      </c>
      <c r="L590" s="28">
        <f t="shared" si="39"/>
        <v>1</v>
      </c>
      <c r="M590" s="57">
        <f t="shared" si="46"/>
        <v>0</v>
      </c>
      <c r="N590" s="28">
        <f t="shared" si="35"/>
        <v>0</v>
      </c>
      <c r="O590" s="28">
        <f t="shared" si="40"/>
        <v>1</v>
      </c>
      <c r="P590" s="57">
        <f t="shared" si="41"/>
        <v>0</v>
      </c>
      <c r="Q590" s="28">
        <f t="shared" si="36"/>
        <v>0</v>
      </c>
      <c r="R590" s="28">
        <f t="shared" si="42"/>
        <v>1</v>
      </c>
      <c r="S590" s="57">
        <f t="shared" si="43"/>
        <v>0</v>
      </c>
      <c r="T590" s="28">
        <f t="shared" si="37"/>
        <v>0</v>
      </c>
      <c r="U590" s="28">
        <f t="shared" si="44"/>
        <v>1</v>
      </c>
      <c r="V590" s="57">
        <f t="shared" si="45"/>
        <v>0</v>
      </c>
      <c r="AA590" s="1"/>
    </row>
    <row r="591" spans="1:27" x14ac:dyDescent="0.2">
      <c r="A591" s="61">
        <v>33721</v>
      </c>
      <c r="B591" s="62">
        <v>408.45</v>
      </c>
      <c r="C591" s="16">
        <f t="shared" si="47"/>
        <v>-1.3945468148706174E-3</v>
      </c>
      <c r="D591" s="73">
        <f t="shared" si="38"/>
        <v>6.4672228762236645E-5</v>
      </c>
      <c r="E591" s="27">
        <f t="shared" si="28"/>
        <v>1.8708267548926617E-2</v>
      </c>
      <c r="F591" s="68">
        <f t="shared" si="29"/>
        <v>1.3227755863691713E-2</v>
      </c>
      <c r="G591" s="16">
        <f t="shared" si="30"/>
        <v>2.2774759047386767E-2</v>
      </c>
      <c r="H591" s="68">
        <f t="shared" si="31"/>
        <v>1.4255030518189516E-2</v>
      </c>
      <c r="I591" s="69">
        <f t="shared" si="32"/>
        <v>-1.3227755863691713E-2</v>
      </c>
      <c r="J591" s="70">
        <f t="shared" si="33"/>
        <v>-1.4255030518189516E-2</v>
      </c>
      <c r="K591" s="28">
        <f t="shared" si="34"/>
        <v>0</v>
      </c>
      <c r="L591" s="28">
        <f t="shared" si="39"/>
        <v>1</v>
      </c>
      <c r="M591" s="57">
        <f t="shared" si="46"/>
        <v>0</v>
      </c>
      <c r="N591" s="28">
        <f t="shared" si="35"/>
        <v>0</v>
      </c>
      <c r="O591" s="28">
        <f t="shared" si="40"/>
        <v>1</v>
      </c>
      <c r="P591" s="57">
        <f t="shared" si="41"/>
        <v>0</v>
      </c>
      <c r="Q591" s="28">
        <f t="shared" si="36"/>
        <v>0</v>
      </c>
      <c r="R591" s="28">
        <f t="shared" si="42"/>
        <v>1</v>
      </c>
      <c r="S591" s="57">
        <f t="shared" si="43"/>
        <v>0</v>
      </c>
      <c r="T591" s="28">
        <f t="shared" si="37"/>
        <v>0</v>
      </c>
      <c r="U591" s="28">
        <f t="shared" si="44"/>
        <v>1</v>
      </c>
      <c r="V591" s="57">
        <f t="shared" si="45"/>
        <v>0</v>
      </c>
      <c r="AA591" s="1"/>
    </row>
    <row r="592" spans="1:27" x14ac:dyDescent="0.2">
      <c r="A592" s="61">
        <v>33722</v>
      </c>
      <c r="B592" s="62">
        <v>409.11</v>
      </c>
      <c r="C592" s="16">
        <f t="shared" si="47"/>
        <v>1.6145607499738976E-3</v>
      </c>
      <c r="D592" s="73">
        <f t="shared" si="38"/>
        <v>6.090858068563439E-5</v>
      </c>
      <c r="E592" s="27">
        <f t="shared" si="28"/>
        <v>1.8155737622470993E-2</v>
      </c>
      <c r="F592" s="68">
        <f t="shared" si="29"/>
        <v>1.2837087355481402E-2</v>
      </c>
      <c r="G592" s="16">
        <f t="shared" si="30"/>
        <v>2.2774759047386767E-2</v>
      </c>
      <c r="H592" s="68">
        <f t="shared" si="31"/>
        <v>1.4255030518189516E-2</v>
      </c>
      <c r="I592" s="69">
        <f t="shared" si="32"/>
        <v>-1.2837087355481402E-2</v>
      </c>
      <c r="J592" s="70">
        <f t="shared" si="33"/>
        <v>-1.4255030518189516E-2</v>
      </c>
      <c r="K592" s="28">
        <f t="shared" si="34"/>
        <v>0</v>
      </c>
      <c r="L592" s="28">
        <f t="shared" si="39"/>
        <v>1</v>
      </c>
      <c r="M592" s="57">
        <f t="shared" si="46"/>
        <v>0</v>
      </c>
      <c r="N592" s="28">
        <f t="shared" si="35"/>
        <v>0</v>
      </c>
      <c r="O592" s="28">
        <f t="shared" si="40"/>
        <v>1</v>
      </c>
      <c r="P592" s="57">
        <f t="shared" si="41"/>
        <v>0</v>
      </c>
      <c r="Q592" s="28">
        <f t="shared" si="36"/>
        <v>0</v>
      </c>
      <c r="R592" s="28">
        <f t="shared" si="42"/>
        <v>1</v>
      </c>
      <c r="S592" s="57">
        <f t="shared" si="43"/>
        <v>0</v>
      </c>
      <c r="T592" s="28">
        <f t="shared" si="37"/>
        <v>0</v>
      </c>
      <c r="U592" s="28">
        <f t="shared" si="44"/>
        <v>1</v>
      </c>
      <c r="V592" s="57">
        <f t="shared" si="45"/>
        <v>0</v>
      </c>
      <c r="AA592" s="1"/>
    </row>
    <row r="593" spans="1:27" x14ac:dyDescent="0.2">
      <c r="A593" s="61">
        <v>33723</v>
      </c>
      <c r="B593" s="62">
        <v>412.02</v>
      </c>
      <c r="C593" s="16">
        <f t="shared" si="47"/>
        <v>7.087823322787787E-3</v>
      </c>
      <c r="D593" s="73">
        <f t="shared" si="38"/>
        <v>5.7410474229417699E-5</v>
      </c>
      <c r="E593" s="27">
        <f t="shared" si="28"/>
        <v>1.7626668027916514E-2</v>
      </c>
      <c r="F593" s="68">
        <f t="shared" si="29"/>
        <v>1.246300656936016E-2</v>
      </c>
      <c r="G593" s="16">
        <f t="shared" si="30"/>
        <v>2.2774759047386767E-2</v>
      </c>
      <c r="H593" s="68">
        <f t="shared" si="31"/>
        <v>1.4255030518189516E-2</v>
      </c>
      <c r="I593" s="69">
        <f t="shared" si="32"/>
        <v>-1.246300656936016E-2</v>
      </c>
      <c r="J593" s="70">
        <f t="shared" si="33"/>
        <v>-1.4255030518189516E-2</v>
      </c>
      <c r="K593" s="28">
        <f t="shared" si="34"/>
        <v>0</v>
      </c>
      <c r="L593" s="28">
        <f t="shared" si="39"/>
        <v>1</v>
      </c>
      <c r="M593" s="57">
        <f t="shared" si="46"/>
        <v>0</v>
      </c>
      <c r="N593" s="28">
        <f t="shared" si="35"/>
        <v>0</v>
      </c>
      <c r="O593" s="28">
        <f t="shared" si="40"/>
        <v>1</v>
      </c>
      <c r="P593" s="57">
        <f t="shared" si="41"/>
        <v>0</v>
      </c>
      <c r="Q593" s="28">
        <f t="shared" si="36"/>
        <v>0</v>
      </c>
      <c r="R593" s="28">
        <f t="shared" si="42"/>
        <v>1</v>
      </c>
      <c r="S593" s="57">
        <f t="shared" si="43"/>
        <v>0</v>
      </c>
      <c r="T593" s="28">
        <f t="shared" si="37"/>
        <v>0</v>
      </c>
      <c r="U593" s="28">
        <f t="shared" si="44"/>
        <v>1</v>
      </c>
      <c r="V593" s="57">
        <f t="shared" si="45"/>
        <v>0</v>
      </c>
      <c r="AA593" s="1"/>
    </row>
    <row r="594" spans="1:27" x14ac:dyDescent="0.2">
      <c r="A594" s="61">
        <v>33724</v>
      </c>
      <c r="B594" s="62">
        <v>414.95</v>
      </c>
      <c r="C594" s="16">
        <f t="shared" si="47"/>
        <v>7.0861391838169504E-3</v>
      </c>
      <c r="D594" s="73">
        <f t="shared" si="38"/>
        <v>5.6980080142955904E-5</v>
      </c>
      <c r="E594" s="27">
        <f t="shared" si="28"/>
        <v>1.7560472043959781E-2</v>
      </c>
      <c r="F594" s="68">
        <f t="shared" si="29"/>
        <v>1.2416202432491445E-2</v>
      </c>
      <c r="G594" s="16">
        <f t="shared" si="30"/>
        <v>2.2774759047386767E-2</v>
      </c>
      <c r="H594" s="68">
        <f t="shared" si="31"/>
        <v>1.4255030518189516E-2</v>
      </c>
      <c r="I594" s="69">
        <f t="shared" si="32"/>
        <v>-1.2416202432491445E-2</v>
      </c>
      <c r="J594" s="70">
        <f t="shared" si="33"/>
        <v>-1.4255030518189516E-2</v>
      </c>
      <c r="K594" s="28">
        <f t="shared" si="34"/>
        <v>0</v>
      </c>
      <c r="L594" s="28">
        <f t="shared" si="39"/>
        <v>1</v>
      </c>
      <c r="M594" s="57">
        <f t="shared" si="46"/>
        <v>0</v>
      </c>
      <c r="N594" s="28">
        <f t="shared" si="35"/>
        <v>0</v>
      </c>
      <c r="O594" s="28">
        <f t="shared" si="40"/>
        <v>1</v>
      </c>
      <c r="P594" s="57">
        <f t="shared" si="41"/>
        <v>0</v>
      </c>
      <c r="Q594" s="28">
        <f t="shared" si="36"/>
        <v>0</v>
      </c>
      <c r="R594" s="28">
        <f t="shared" si="42"/>
        <v>1</v>
      </c>
      <c r="S594" s="57">
        <f t="shared" si="43"/>
        <v>0</v>
      </c>
      <c r="T594" s="28">
        <f t="shared" si="37"/>
        <v>0</v>
      </c>
      <c r="U594" s="28">
        <f t="shared" si="44"/>
        <v>1</v>
      </c>
      <c r="V594" s="57">
        <f t="shared" si="45"/>
        <v>0</v>
      </c>
      <c r="AA594" s="1"/>
    </row>
    <row r="595" spans="1:27" x14ac:dyDescent="0.2">
      <c r="A595" s="61">
        <v>33725</v>
      </c>
      <c r="B595" s="62">
        <v>412.53</v>
      </c>
      <c r="C595" s="16">
        <f t="shared" si="47"/>
        <v>-5.849100641493939E-3</v>
      </c>
      <c r="D595" s="73">
        <f t="shared" si="38"/>
        <v>5.6574077446324104E-5</v>
      </c>
      <c r="E595" s="27">
        <f t="shared" si="28"/>
        <v>1.7497797994999207E-2</v>
      </c>
      <c r="F595" s="68">
        <f t="shared" si="29"/>
        <v>1.2371888493936129E-2</v>
      </c>
      <c r="G595" s="16">
        <f t="shared" si="30"/>
        <v>2.2774759047386767E-2</v>
      </c>
      <c r="H595" s="68">
        <f t="shared" si="31"/>
        <v>1.4255030518189516E-2</v>
      </c>
      <c r="I595" s="69">
        <f t="shared" si="32"/>
        <v>-1.2371888493936129E-2</v>
      </c>
      <c r="J595" s="70">
        <f t="shared" si="33"/>
        <v>-1.4255030518189516E-2</v>
      </c>
      <c r="K595" s="28">
        <f t="shared" si="34"/>
        <v>0</v>
      </c>
      <c r="L595" s="28">
        <f t="shared" si="39"/>
        <v>1</v>
      </c>
      <c r="M595" s="57">
        <f t="shared" si="46"/>
        <v>0</v>
      </c>
      <c r="N595" s="28">
        <f t="shared" si="35"/>
        <v>0</v>
      </c>
      <c r="O595" s="28">
        <f t="shared" si="40"/>
        <v>1</v>
      </c>
      <c r="P595" s="57">
        <f t="shared" si="41"/>
        <v>0</v>
      </c>
      <c r="Q595" s="28">
        <f t="shared" si="36"/>
        <v>0</v>
      </c>
      <c r="R595" s="28">
        <f t="shared" si="42"/>
        <v>1</v>
      </c>
      <c r="S595" s="57">
        <f t="shared" si="43"/>
        <v>0</v>
      </c>
      <c r="T595" s="28">
        <f t="shared" si="37"/>
        <v>0</v>
      </c>
      <c r="U595" s="28">
        <f t="shared" si="44"/>
        <v>1</v>
      </c>
      <c r="V595" s="57">
        <f t="shared" si="45"/>
        <v>0</v>
      </c>
      <c r="AA595" s="1"/>
    </row>
    <row r="596" spans="1:27" x14ac:dyDescent="0.2">
      <c r="A596" s="61">
        <v>33728</v>
      </c>
      <c r="B596" s="62">
        <v>416.91</v>
      </c>
      <c r="C596" s="16">
        <f t="shared" si="47"/>
        <v>1.0561440763637384E-2</v>
      </c>
      <c r="D596" s="73">
        <f t="shared" si="38"/>
        <v>5.5232351498404143E-5</v>
      </c>
      <c r="E596" s="27">
        <f t="shared" si="28"/>
        <v>1.7289061729551698E-2</v>
      </c>
      <c r="F596" s="68">
        <f t="shared" si="29"/>
        <v>1.222430067737228E-2</v>
      </c>
      <c r="G596" s="16">
        <f t="shared" si="30"/>
        <v>2.2774759047386767E-2</v>
      </c>
      <c r="H596" s="68">
        <f t="shared" si="31"/>
        <v>1.4255030518189516E-2</v>
      </c>
      <c r="I596" s="69">
        <f t="shared" si="32"/>
        <v>-1.222430067737228E-2</v>
      </c>
      <c r="J596" s="70">
        <f t="shared" si="33"/>
        <v>-1.4255030518189516E-2</v>
      </c>
      <c r="K596" s="28">
        <f t="shared" si="34"/>
        <v>0</v>
      </c>
      <c r="L596" s="28">
        <f t="shared" si="39"/>
        <v>1</v>
      </c>
      <c r="M596" s="57">
        <f t="shared" si="46"/>
        <v>0</v>
      </c>
      <c r="N596" s="28">
        <f t="shared" si="35"/>
        <v>0</v>
      </c>
      <c r="O596" s="28">
        <f t="shared" si="40"/>
        <v>1</v>
      </c>
      <c r="P596" s="57">
        <f t="shared" si="41"/>
        <v>0</v>
      </c>
      <c r="Q596" s="28">
        <f t="shared" si="36"/>
        <v>0</v>
      </c>
      <c r="R596" s="28">
        <f t="shared" si="42"/>
        <v>1</v>
      </c>
      <c r="S596" s="57">
        <f t="shared" si="43"/>
        <v>0</v>
      </c>
      <c r="T596" s="28">
        <f t="shared" si="37"/>
        <v>0</v>
      </c>
      <c r="U596" s="28">
        <f t="shared" si="44"/>
        <v>1</v>
      </c>
      <c r="V596" s="57">
        <f t="shared" si="45"/>
        <v>0</v>
      </c>
      <c r="AA596" s="1"/>
    </row>
    <row r="597" spans="1:27" x14ac:dyDescent="0.2">
      <c r="A597" s="61">
        <v>33729</v>
      </c>
      <c r="B597" s="62">
        <v>416.84</v>
      </c>
      <c r="C597" s="16">
        <f t="shared" si="47"/>
        <v>-1.679160423736481E-4</v>
      </c>
      <c r="D597" s="73">
        <f t="shared" si="38"/>
        <v>5.8611052268729172E-5</v>
      </c>
      <c r="E597" s="27">
        <f t="shared" si="28"/>
        <v>1.7810020420296273E-2</v>
      </c>
      <c r="F597" s="68">
        <f t="shared" si="29"/>
        <v>1.2592646616311615E-2</v>
      </c>
      <c r="G597" s="16">
        <f t="shared" si="30"/>
        <v>2.2774759047386767E-2</v>
      </c>
      <c r="H597" s="68">
        <f t="shared" si="31"/>
        <v>1.4255030518189516E-2</v>
      </c>
      <c r="I597" s="69">
        <f t="shared" si="32"/>
        <v>-1.2592646616311615E-2</v>
      </c>
      <c r="J597" s="70">
        <f t="shared" si="33"/>
        <v>-1.4255030518189516E-2</v>
      </c>
      <c r="K597" s="28">
        <f t="shared" si="34"/>
        <v>0</v>
      </c>
      <c r="L597" s="28">
        <f t="shared" si="39"/>
        <v>1</v>
      </c>
      <c r="M597" s="57">
        <f t="shared" si="46"/>
        <v>0</v>
      </c>
      <c r="N597" s="28">
        <f t="shared" si="35"/>
        <v>0</v>
      </c>
      <c r="O597" s="28">
        <f t="shared" si="40"/>
        <v>1</v>
      </c>
      <c r="P597" s="57">
        <f t="shared" si="41"/>
        <v>0</v>
      </c>
      <c r="Q597" s="28">
        <f t="shared" si="36"/>
        <v>0</v>
      </c>
      <c r="R597" s="28">
        <f t="shared" si="42"/>
        <v>1</v>
      </c>
      <c r="S597" s="57">
        <f t="shared" si="43"/>
        <v>0</v>
      </c>
      <c r="T597" s="28">
        <f t="shared" si="37"/>
        <v>0</v>
      </c>
      <c r="U597" s="28">
        <f t="shared" si="44"/>
        <v>1</v>
      </c>
      <c r="V597" s="57">
        <f t="shared" si="45"/>
        <v>0</v>
      </c>
      <c r="AA597" s="1"/>
    </row>
    <row r="598" spans="1:27" x14ac:dyDescent="0.2">
      <c r="A598" s="61">
        <v>33730</v>
      </c>
      <c r="B598" s="62">
        <v>416.79</v>
      </c>
      <c r="C598" s="16">
        <f t="shared" si="47"/>
        <v>-1.1995729534660675E-4</v>
      </c>
      <c r="D598" s="73">
        <f t="shared" si="38"/>
        <v>5.5096080880442605E-5</v>
      </c>
      <c r="E598" s="27">
        <f t="shared" si="28"/>
        <v>1.7267720558596805E-2</v>
      </c>
      <c r="F598" s="68">
        <f t="shared" si="29"/>
        <v>1.2209211316559027E-2</v>
      </c>
      <c r="G598" s="16">
        <f t="shared" si="30"/>
        <v>2.2774759047386767E-2</v>
      </c>
      <c r="H598" s="68">
        <f t="shared" si="31"/>
        <v>1.4255030518189516E-2</v>
      </c>
      <c r="I598" s="69">
        <f t="shared" si="32"/>
        <v>-1.2209211316559027E-2</v>
      </c>
      <c r="J598" s="70">
        <f t="shared" si="33"/>
        <v>-1.4255030518189516E-2</v>
      </c>
      <c r="K598" s="28">
        <f t="shared" si="34"/>
        <v>0</v>
      </c>
      <c r="L598" s="28">
        <f t="shared" si="39"/>
        <v>1</v>
      </c>
      <c r="M598" s="57">
        <f t="shared" si="46"/>
        <v>0</v>
      </c>
      <c r="N598" s="28">
        <f t="shared" si="35"/>
        <v>0</v>
      </c>
      <c r="O598" s="28">
        <f t="shared" si="40"/>
        <v>1</v>
      </c>
      <c r="P598" s="57">
        <f t="shared" si="41"/>
        <v>0</v>
      </c>
      <c r="Q598" s="28">
        <f t="shared" si="36"/>
        <v>0</v>
      </c>
      <c r="R598" s="28">
        <f t="shared" si="42"/>
        <v>1</v>
      </c>
      <c r="S598" s="57">
        <f t="shared" si="43"/>
        <v>0</v>
      </c>
      <c r="T598" s="28">
        <f t="shared" si="37"/>
        <v>0</v>
      </c>
      <c r="U598" s="28">
        <f t="shared" si="44"/>
        <v>1</v>
      </c>
      <c r="V598" s="57">
        <f t="shared" si="45"/>
        <v>0</v>
      </c>
      <c r="AA598" s="1"/>
    </row>
    <row r="599" spans="1:27" x14ac:dyDescent="0.2">
      <c r="A599" s="61">
        <v>33731</v>
      </c>
      <c r="B599" s="62">
        <v>415.85</v>
      </c>
      <c r="C599" s="16">
        <f t="shared" si="47"/>
        <v>-2.2578795141835061E-3</v>
      </c>
      <c r="D599" s="73">
        <f t="shared" si="38"/>
        <v>5.1791179412778456E-5</v>
      </c>
      <c r="E599" s="27">
        <f t="shared" si="28"/>
        <v>1.6741815774931699E-2</v>
      </c>
      <c r="F599" s="68">
        <f t="shared" si="29"/>
        <v>1.18373682227142E-2</v>
      </c>
      <c r="G599" s="16">
        <f t="shared" si="30"/>
        <v>2.2774759047386767E-2</v>
      </c>
      <c r="H599" s="68">
        <f t="shared" si="31"/>
        <v>1.4255030518189516E-2</v>
      </c>
      <c r="I599" s="69">
        <f t="shared" si="32"/>
        <v>-1.18373682227142E-2</v>
      </c>
      <c r="J599" s="70">
        <f t="shared" si="33"/>
        <v>-1.4255030518189516E-2</v>
      </c>
      <c r="K599" s="28">
        <f t="shared" si="34"/>
        <v>0</v>
      </c>
      <c r="L599" s="28">
        <f t="shared" si="39"/>
        <v>1</v>
      </c>
      <c r="M599" s="57">
        <f t="shared" si="46"/>
        <v>0</v>
      </c>
      <c r="N599" s="28">
        <f t="shared" si="35"/>
        <v>0</v>
      </c>
      <c r="O599" s="28">
        <f t="shared" si="40"/>
        <v>1</v>
      </c>
      <c r="P599" s="57">
        <f t="shared" si="41"/>
        <v>0</v>
      </c>
      <c r="Q599" s="28">
        <f t="shared" si="36"/>
        <v>0</v>
      </c>
      <c r="R599" s="28">
        <f t="shared" si="42"/>
        <v>1</v>
      </c>
      <c r="S599" s="57">
        <f t="shared" si="43"/>
        <v>0</v>
      </c>
      <c r="T599" s="28">
        <f t="shared" si="37"/>
        <v>0</v>
      </c>
      <c r="U599" s="28">
        <f t="shared" si="44"/>
        <v>1</v>
      </c>
      <c r="V599" s="57">
        <f t="shared" si="45"/>
        <v>0</v>
      </c>
      <c r="AA599" s="1"/>
    </row>
    <row r="600" spans="1:27" x14ac:dyDescent="0.2">
      <c r="A600" s="61">
        <v>33732</v>
      </c>
      <c r="B600" s="62">
        <v>416.05</v>
      </c>
      <c r="C600" s="16">
        <f t="shared" si="47"/>
        <v>4.8082703174246247E-4</v>
      </c>
      <c r="D600" s="73">
        <f t="shared" si="38"/>
        <v>4.8989589842045921E-5</v>
      </c>
      <c r="E600" s="27">
        <f t="shared" si="28"/>
        <v>1.6282705194340545E-2</v>
      </c>
      <c r="F600" s="68">
        <f t="shared" si="29"/>
        <v>1.151275223897251E-2</v>
      </c>
      <c r="G600" s="16">
        <f t="shared" si="30"/>
        <v>2.2774759047386767E-2</v>
      </c>
      <c r="H600" s="68">
        <f t="shared" si="31"/>
        <v>1.4255030518189516E-2</v>
      </c>
      <c r="I600" s="69">
        <f t="shared" si="32"/>
        <v>-1.151275223897251E-2</v>
      </c>
      <c r="J600" s="70">
        <f t="shared" si="33"/>
        <v>-1.4255030518189516E-2</v>
      </c>
      <c r="K600" s="28">
        <f t="shared" si="34"/>
        <v>0</v>
      </c>
      <c r="L600" s="28">
        <f t="shared" si="39"/>
        <v>1</v>
      </c>
      <c r="M600" s="57">
        <f t="shared" si="46"/>
        <v>0</v>
      </c>
      <c r="N600" s="28">
        <f t="shared" si="35"/>
        <v>0</v>
      </c>
      <c r="O600" s="28">
        <f t="shared" si="40"/>
        <v>1</v>
      </c>
      <c r="P600" s="57">
        <f t="shared" si="41"/>
        <v>0</v>
      </c>
      <c r="Q600" s="28">
        <f t="shared" si="36"/>
        <v>0</v>
      </c>
      <c r="R600" s="28">
        <f t="shared" si="42"/>
        <v>1</v>
      </c>
      <c r="S600" s="57">
        <f t="shared" si="43"/>
        <v>0</v>
      </c>
      <c r="T600" s="28">
        <f t="shared" si="37"/>
        <v>0</v>
      </c>
      <c r="U600" s="28">
        <f t="shared" si="44"/>
        <v>1</v>
      </c>
      <c r="V600" s="57">
        <f t="shared" si="45"/>
        <v>0</v>
      </c>
      <c r="AA600" s="1"/>
    </row>
    <row r="601" spans="1:27" x14ac:dyDescent="0.2">
      <c r="A601" s="61">
        <v>33735</v>
      </c>
      <c r="B601" s="62">
        <v>418.49</v>
      </c>
      <c r="C601" s="16">
        <f t="shared" si="47"/>
        <v>5.8475494349997936E-3</v>
      </c>
      <c r="D601" s="73">
        <f t="shared" si="38"/>
        <v>4.6064086129590417E-5</v>
      </c>
      <c r="E601" s="27">
        <f t="shared" si="28"/>
        <v>1.5789045924194969E-2</v>
      </c>
      <c r="F601" s="68">
        <f t="shared" si="29"/>
        <v>1.1163708465236842E-2</v>
      </c>
      <c r="G601" s="16">
        <f t="shared" si="30"/>
        <v>2.2774759047386767E-2</v>
      </c>
      <c r="H601" s="68">
        <f t="shared" si="31"/>
        <v>1.4255030518189516E-2</v>
      </c>
      <c r="I601" s="69">
        <f t="shared" si="32"/>
        <v>-1.1163708465236842E-2</v>
      </c>
      <c r="J601" s="70">
        <f t="shared" si="33"/>
        <v>-1.4255030518189516E-2</v>
      </c>
      <c r="K601" s="28">
        <f t="shared" si="34"/>
        <v>0</v>
      </c>
      <c r="L601" s="28">
        <f t="shared" si="39"/>
        <v>1</v>
      </c>
      <c r="M601" s="57">
        <f t="shared" si="46"/>
        <v>0</v>
      </c>
      <c r="N601" s="28">
        <f t="shared" si="35"/>
        <v>0</v>
      </c>
      <c r="O601" s="28">
        <f t="shared" si="40"/>
        <v>1</v>
      </c>
      <c r="P601" s="57">
        <f t="shared" si="41"/>
        <v>0</v>
      </c>
      <c r="Q601" s="28">
        <f t="shared" si="36"/>
        <v>0</v>
      </c>
      <c r="R601" s="28">
        <f t="shared" si="42"/>
        <v>1</v>
      </c>
      <c r="S601" s="57">
        <f t="shared" si="43"/>
        <v>0</v>
      </c>
      <c r="T601" s="28">
        <f t="shared" si="37"/>
        <v>0</v>
      </c>
      <c r="U601" s="28">
        <f t="shared" si="44"/>
        <v>1</v>
      </c>
      <c r="V601" s="57">
        <f t="shared" si="45"/>
        <v>0</v>
      </c>
      <c r="AA601" s="1"/>
    </row>
    <row r="602" spans="1:27" x14ac:dyDescent="0.2">
      <c r="A602" s="61">
        <v>33736</v>
      </c>
      <c r="B602" s="62">
        <v>416.29</v>
      </c>
      <c r="C602" s="16">
        <f t="shared" si="47"/>
        <v>-5.2708620076230119E-3</v>
      </c>
      <c r="D602" s="73">
        <f t="shared" si="38"/>
        <v>4.5351871025500973E-5</v>
      </c>
      <c r="E602" s="27">
        <f t="shared" si="28"/>
        <v>1.5666510084916912E-2</v>
      </c>
      <c r="F602" s="68">
        <f t="shared" si="29"/>
        <v>1.1077069006918013E-2</v>
      </c>
      <c r="G602" s="16">
        <f t="shared" si="30"/>
        <v>2.2774759047386767E-2</v>
      </c>
      <c r="H602" s="68">
        <f t="shared" si="31"/>
        <v>1.4255030518189516E-2</v>
      </c>
      <c r="I602" s="69">
        <f t="shared" si="32"/>
        <v>-1.1077069006918013E-2</v>
      </c>
      <c r="J602" s="70">
        <f t="shared" si="33"/>
        <v>-1.4255030518189516E-2</v>
      </c>
      <c r="K602" s="28">
        <f t="shared" si="34"/>
        <v>0</v>
      </c>
      <c r="L602" s="28">
        <f t="shared" si="39"/>
        <v>1</v>
      </c>
      <c r="M602" s="57">
        <f t="shared" si="46"/>
        <v>0</v>
      </c>
      <c r="N602" s="28">
        <f t="shared" si="35"/>
        <v>0</v>
      </c>
      <c r="O602" s="28">
        <f t="shared" si="40"/>
        <v>1</v>
      </c>
      <c r="P602" s="57">
        <f t="shared" si="41"/>
        <v>0</v>
      </c>
      <c r="Q602" s="28">
        <f t="shared" si="36"/>
        <v>0</v>
      </c>
      <c r="R602" s="28">
        <f t="shared" si="42"/>
        <v>1</v>
      </c>
      <c r="S602" s="57">
        <f t="shared" si="43"/>
        <v>0</v>
      </c>
      <c r="T602" s="28">
        <f t="shared" si="37"/>
        <v>0</v>
      </c>
      <c r="U602" s="28">
        <f t="shared" si="44"/>
        <v>1</v>
      </c>
      <c r="V602" s="57">
        <f t="shared" si="45"/>
        <v>0</v>
      </c>
      <c r="AA602" s="1"/>
    </row>
    <row r="603" spans="1:27" x14ac:dyDescent="0.2">
      <c r="A603" s="61">
        <v>33737</v>
      </c>
      <c r="B603" s="62">
        <v>416.45</v>
      </c>
      <c r="C603" s="16">
        <f t="shared" si="47"/>
        <v>3.842736075338543E-4</v>
      </c>
      <c r="D603" s="73">
        <f t="shared" si="38"/>
        <v>4.4297677942175135E-5</v>
      </c>
      <c r="E603" s="27">
        <f t="shared" si="28"/>
        <v>1.5483357406063334E-2</v>
      </c>
      <c r="F603" s="68">
        <f t="shared" si="29"/>
        <v>1.0947570168219008E-2</v>
      </c>
      <c r="G603" s="16">
        <f t="shared" si="30"/>
        <v>2.2774759047386767E-2</v>
      </c>
      <c r="H603" s="68">
        <f t="shared" si="31"/>
        <v>1.4255030518189516E-2</v>
      </c>
      <c r="I603" s="69">
        <f t="shared" si="32"/>
        <v>-1.0947570168219008E-2</v>
      </c>
      <c r="J603" s="70">
        <f t="shared" si="33"/>
        <v>-1.4255030518189516E-2</v>
      </c>
      <c r="K603" s="28">
        <f t="shared" si="34"/>
        <v>0</v>
      </c>
      <c r="L603" s="28">
        <f t="shared" si="39"/>
        <v>1</v>
      </c>
      <c r="M603" s="57">
        <f t="shared" si="46"/>
        <v>0</v>
      </c>
      <c r="N603" s="28">
        <f t="shared" si="35"/>
        <v>0</v>
      </c>
      <c r="O603" s="28">
        <f t="shared" si="40"/>
        <v>1</v>
      </c>
      <c r="P603" s="57">
        <f t="shared" si="41"/>
        <v>0</v>
      </c>
      <c r="Q603" s="28">
        <f t="shared" si="36"/>
        <v>0</v>
      </c>
      <c r="R603" s="28">
        <f t="shared" si="42"/>
        <v>1</v>
      </c>
      <c r="S603" s="57">
        <f t="shared" si="43"/>
        <v>0</v>
      </c>
      <c r="T603" s="28">
        <f t="shared" si="37"/>
        <v>0</v>
      </c>
      <c r="U603" s="28">
        <f t="shared" si="44"/>
        <v>1</v>
      </c>
      <c r="V603" s="57">
        <f t="shared" si="45"/>
        <v>0</v>
      </c>
      <c r="AA603" s="1"/>
    </row>
    <row r="604" spans="1:27" x14ac:dyDescent="0.2">
      <c r="A604" s="61">
        <v>33738</v>
      </c>
      <c r="B604" s="62">
        <v>413.14</v>
      </c>
      <c r="C604" s="16">
        <f t="shared" si="47"/>
        <v>-7.9798878112428539E-3</v>
      </c>
      <c r="D604" s="73">
        <f t="shared" si="38"/>
        <v>4.164867723797145E-5</v>
      </c>
      <c r="E604" s="27">
        <f t="shared" si="28"/>
        <v>1.5013268944668824E-2</v>
      </c>
      <c r="F604" s="68">
        <f t="shared" si="29"/>
        <v>1.0615192229673769E-2</v>
      </c>
      <c r="G604" s="16">
        <f t="shared" si="30"/>
        <v>2.2774759047386767E-2</v>
      </c>
      <c r="H604" s="68">
        <f t="shared" si="31"/>
        <v>1.4255030518189516E-2</v>
      </c>
      <c r="I604" s="69">
        <f t="shared" si="32"/>
        <v>-1.0615192229673769E-2</v>
      </c>
      <c r="J604" s="70">
        <f t="shared" si="33"/>
        <v>-1.4255030518189516E-2</v>
      </c>
      <c r="K604" s="28">
        <f t="shared" si="34"/>
        <v>0</v>
      </c>
      <c r="L604" s="28">
        <f t="shared" si="39"/>
        <v>1</v>
      </c>
      <c r="M604" s="57">
        <f t="shared" si="46"/>
        <v>0</v>
      </c>
      <c r="N604" s="28">
        <f t="shared" si="35"/>
        <v>0</v>
      </c>
      <c r="O604" s="28">
        <f t="shared" si="40"/>
        <v>1</v>
      </c>
      <c r="P604" s="57">
        <f t="shared" si="41"/>
        <v>0</v>
      </c>
      <c r="Q604" s="28">
        <f t="shared" si="36"/>
        <v>0</v>
      </c>
      <c r="R604" s="28">
        <f t="shared" si="42"/>
        <v>1</v>
      </c>
      <c r="S604" s="57">
        <f t="shared" si="43"/>
        <v>0</v>
      </c>
      <c r="T604" s="28">
        <f t="shared" si="37"/>
        <v>0</v>
      </c>
      <c r="U604" s="28">
        <f t="shared" si="44"/>
        <v>1</v>
      </c>
      <c r="V604" s="57">
        <f t="shared" si="45"/>
        <v>0</v>
      </c>
      <c r="AA604" s="1"/>
    </row>
    <row r="605" spans="1:27" x14ac:dyDescent="0.2">
      <c r="A605" s="61">
        <v>33739</v>
      </c>
      <c r="B605" s="62">
        <v>410.09</v>
      </c>
      <c r="C605" s="16">
        <f t="shared" si="47"/>
        <v>-7.4098707659079697E-3</v>
      </c>
      <c r="D605" s="73">
        <f t="shared" si="38"/>
        <v>4.2970473172494496E-5</v>
      </c>
      <c r="E605" s="27">
        <f t="shared" si="28"/>
        <v>1.5249644732320581E-2</v>
      </c>
      <c r="F605" s="68">
        <f t="shared" si="29"/>
        <v>1.0782322681650048E-2</v>
      </c>
      <c r="G605" s="16">
        <f t="shared" si="30"/>
        <v>2.2774759047386767E-2</v>
      </c>
      <c r="H605" s="68">
        <f t="shared" si="31"/>
        <v>1.4255030518189516E-2</v>
      </c>
      <c r="I605" s="69">
        <f t="shared" si="32"/>
        <v>-1.0782322681650048E-2</v>
      </c>
      <c r="J605" s="70">
        <f t="shared" si="33"/>
        <v>-1.4255030518189516E-2</v>
      </c>
      <c r="K605" s="28">
        <f t="shared" si="34"/>
        <v>0</v>
      </c>
      <c r="L605" s="28">
        <f t="shared" si="39"/>
        <v>1</v>
      </c>
      <c r="M605" s="57">
        <f t="shared" si="46"/>
        <v>0</v>
      </c>
      <c r="N605" s="28">
        <f t="shared" si="35"/>
        <v>0</v>
      </c>
      <c r="O605" s="28">
        <f t="shared" si="40"/>
        <v>1</v>
      </c>
      <c r="P605" s="57">
        <f t="shared" si="41"/>
        <v>0</v>
      </c>
      <c r="Q605" s="28">
        <f t="shared" si="36"/>
        <v>0</v>
      </c>
      <c r="R605" s="28">
        <f t="shared" si="42"/>
        <v>1</v>
      </c>
      <c r="S605" s="57">
        <f t="shared" si="43"/>
        <v>0</v>
      </c>
      <c r="T605" s="28">
        <f t="shared" si="37"/>
        <v>0</v>
      </c>
      <c r="U605" s="28">
        <f t="shared" si="44"/>
        <v>1</v>
      </c>
      <c r="V605" s="57">
        <f t="shared" si="45"/>
        <v>0</v>
      </c>
      <c r="AA605" s="1"/>
    </row>
    <row r="606" spans="1:27" x14ac:dyDescent="0.2">
      <c r="A606" s="61">
        <v>33742</v>
      </c>
      <c r="B606" s="62">
        <v>412.81</v>
      </c>
      <c r="C606" s="16">
        <f t="shared" si="47"/>
        <v>6.6107908759400402E-3</v>
      </c>
      <c r="D606" s="73">
        <f t="shared" si="38"/>
        <v>4.3686615868192281E-5</v>
      </c>
      <c r="E606" s="27">
        <f t="shared" si="28"/>
        <v>1.5376194364298337E-2</v>
      </c>
      <c r="F606" s="68">
        <f t="shared" si="29"/>
        <v>1.0871800108251093E-2</v>
      </c>
      <c r="G606" s="16">
        <f t="shared" si="30"/>
        <v>2.2774759047386767E-2</v>
      </c>
      <c r="H606" s="68">
        <f t="shared" si="31"/>
        <v>1.4255030518189516E-2</v>
      </c>
      <c r="I606" s="69">
        <f t="shared" si="32"/>
        <v>-1.0871800108251093E-2</v>
      </c>
      <c r="J606" s="70">
        <f t="shared" si="33"/>
        <v>-1.4255030518189516E-2</v>
      </c>
      <c r="K606" s="28">
        <f t="shared" si="34"/>
        <v>0</v>
      </c>
      <c r="L606" s="28">
        <f t="shared" si="39"/>
        <v>1</v>
      </c>
      <c r="M606" s="57">
        <f t="shared" si="46"/>
        <v>0</v>
      </c>
      <c r="N606" s="28">
        <f t="shared" si="35"/>
        <v>0</v>
      </c>
      <c r="O606" s="28">
        <f t="shared" si="40"/>
        <v>1</v>
      </c>
      <c r="P606" s="57">
        <f t="shared" si="41"/>
        <v>0</v>
      </c>
      <c r="Q606" s="28">
        <f t="shared" si="36"/>
        <v>0</v>
      </c>
      <c r="R606" s="28">
        <f t="shared" si="42"/>
        <v>1</v>
      </c>
      <c r="S606" s="57">
        <f t="shared" si="43"/>
        <v>0</v>
      </c>
      <c r="T606" s="28">
        <f t="shared" si="37"/>
        <v>0</v>
      </c>
      <c r="U606" s="28">
        <f t="shared" si="44"/>
        <v>1</v>
      </c>
      <c r="V606" s="57">
        <f t="shared" si="45"/>
        <v>0</v>
      </c>
      <c r="AA606" s="1"/>
    </row>
    <row r="607" spans="1:27" x14ac:dyDescent="0.2">
      <c r="A607" s="61">
        <v>33743</v>
      </c>
      <c r="B607" s="62">
        <v>416.37</v>
      </c>
      <c r="C607" s="16">
        <f t="shared" si="47"/>
        <v>8.5868493557194822E-3</v>
      </c>
      <c r="D607" s="73">
        <f t="shared" si="38"/>
        <v>4.368757227642547E-5</v>
      </c>
      <c r="E607" s="27">
        <f t="shared" si="28"/>
        <v>1.5376362674867907E-2</v>
      </c>
      <c r="F607" s="68">
        <f t="shared" si="29"/>
        <v>1.0871919112916691E-2</v>
      </c>
      <c r="G607" s="16">
        <f t="shared" si="30"/>
        <v>2.2774759047386767E-2</v>
      </c>
      <c r="H607" s="68">
        <f t="shared" si="31"/>
        <v>1.4255030518189516E-2</v>
      </c>
      <c r="I607" s="69">
        <f t="shared" si="32"/>
        <v>-1.0871919112916691E-2</v>
      </c>
      <c r="J607" s="70">
        <f t="shared" si="33"/>
        <v>-1.4255030518189516E-2</v>
      </c>
      <c r="K607" s="28">
        <f t="shared" si="34"/>
        <v>0</v>
      </c>
      <c r="L607" s="28">
        <f t="shared" si="39"/>
        <v>1</v>
      </c>
      <c r="M607" s="57">
        <f t="shared" si="46"/>
        <v>0</v>
      </c>
      <c r="N607" s="28">
        <f t="shared" si="35"/>
        <v>0</v>
      </c>
      <c r="O607" s="28">
        <f t="shared" si="40"/>
        <v>1</v>
      </c>
      <c r="P607" s="57">
        <f t="shared" si="41"/>
        <v>0</v>
      </c>
      <c r="Q607" s="28">
        <f t="shared" si="36"/>
        <v>0</v>
      </c>
      <c r="R607" s="28">
        <f t="shared" si="42"/>
        <v>1</v>
      </c>
      <c r="S607" s="57">
        <f t="shared" si="43"/>
        <v>0</v>
      </c>
      <c r="T607" s="28">
        <f t="shared" si="37"/>
        <v>0</v>
      </c>
      <c r="U607" s="28">
        <f t="shared" si="44"/>
        <v>1</v>
      </c>
      <c r="V607" s="57">
        <f t="shared" si="45"/>
        <v>0</v>
      </c>
      <c r="AA607" s="1"/>
    </row>
    <row r="608" spans="1:27" x14ac:dyDescent="0.2">
      <c r="A608" s="61">
        <v>33744</v>
      </c>
      <c r="B608" s="62">
        <v>415.39</v>
      </c>
      <c r="C608" s="16">
        <f t="shared" si="47"/>
        <v>-2.3564500660846104E-3</v>
      </c>
      <c r="D608" s="73">
        <f t="shared" si="38"/>
        <v>4.5490356851309143E-5</v>
      </c>
      <c r="E608" s="27">
        <f t="shared" si="28"/>
        <v>1.5690411368420989E-2</v>
      </c>
      <c r="F608" s="68">
        <f t="shared" si="29"/>
        <v>1.1093968505612586E-2</v>
      </c>
      <c r="G608" s="16">
        <f t="shared" si="30"/>
        <v>2.2774759047386767E-2</v>
      </c>
      <c r="H608" s="68">
        <f t="shared" si="31"/>
        <v>1.4255030518189516E-2</v>
      </c>
      <c r="I608" s="69">
        <f t="shared" si="32"/>
        <v>-1.1093968505612586E-2</v>
      </c>
      <c r="J608" s="70">
        <f t="shared" si="33"/>
        <v>-1.4255030518189516E-2</v>
      </c>
      <c r="K608" s="28">
        <f t="shared" si="34"/>
        <v>0</v>
      </c>
      <c r="L608" s="28">
        <f t="shared" si="39"/>
        <v>1</v>
      </c>
      <c r="M608" s="57">
        <f t="shared" si="46"/>
        <v>0</v>
      </c>
      <c r="N608" s="28">
        <f t="shared" si="35"/>
        <v>0</v>
      </c>
      <c r="O608" s="28">
        <f t="shared" si="40"/>
        <v>1</v>
      </c>
      <c r="P608" s="57">
        <f t="shared" si="41"/>
        <v>0</v>
      </c>
      <c r="Q608" s="28">
        <f t="shared" si="36"/>
        <v>0</v>
      </c>
      <c r="R608" s="28">
        <f t="shared" si="42"/>
        <v>1</v>
      </c>
      <c r="S608" s="57">
        <f t="shared" si="43"/>
        <v>0</v>
      </c>
      <c r="T608" s="28">
        <f t="shared" si="37"/>
        <v>0</v>
      </c>
      <c r="U608" s="28">
        <f t="shared" si="44"/>
        <v>1</v>
      </c>
      <c r="V608" s="57">
        <f t="shared" si="45"/>
        <v>0</v>
      </c>
      <c r="AA608" s="1"/>
    </row>
    <row r="609" spans="1:27" x14ac:dyDescent="0.2">
      <c r="A609" s="61">
        <v>33745</v>
      </c>
      <c r="B609" s="62">
        <v>412.6</v>
      </c>
      <c r="C609" s="16">
        <f t="shared" si="47"/>
        <v>-6.7392373326219997E-3</v>
      </c>
      <c r="D609" s="73">
        <f t="shared" si="38"/>
        <v>4.3094106855067598E-5</v>
      </c>
      <c r="E609" s="27">
        <f t="shared" si="28"/>
        <v>1.5271566943185658E-2</v>
      </c>
      <c r="F609" s="68">
        <f t="shared" si="29"/>
        <v>1.0797822869070248E-2</v>
      </c>
      <c r="G609" s="16">
        <f t="shared" si="30"/>
        <v>2.2774759047386767E-2</v>
      </c>
      <c r="H609" s="68">
        <f t="shared" si="31"/>
        <v>1.4255030518189516E-2</v>
      </c>
      <c r="I609" s="69">
        <f t="shared" si="32"/>
        <v>-1.0797822869070248E-2</v>
      </c>
      <c r="J609" s="70">
        <f t="shared" si="33"/>
        <v>-1.4255030518189516E-2</v>
      </c>
      <c r="K609" s="28">
        <f t="shared" si="34"/>
        <v>0</v>
      </c>
      <c r="L609" s="28">
        <f t="shared" si="39"/>
        <v>1</v>
      </c>
      <c r="M609" s="57">
        <f t="shared" si="46"/>
        <v>0</v>
      </c>
      <c r="N609" s="28">
        <f t="shared" si="35"/>
        <v>0</v>
      </c>
      <c r="O609" s="28">
        <f t="shared" si="40"/>
        <v>1</v>
      </c>
      <c r="P609" s="57">
        <f t="shared" si="41"/>
        <v>0</v>
      </c>
      <c r="Q609" s="28">
        <f t="shared" si="36"/>
        <v>0</v>
      </c>
      <c r="R609" s="28">
        <f t="shared" si="42"/>
        <v>1</v>
      </c>
      <c r="S609" s="57">
        <f t="shared" si="43"/>
        <v>0</v>
      </c>
      <c r="T609" s="28">
        <f t="shared" si="37"/>
        <v>0</v>
      </c>
      <c r="U609" s="28">
        <f t="shared" si="44"/>
        <v>1</v>
      </c>
      <c r="V609" s="57">
        <f t="shared" si="45"/>
        <v>0</v>
      </c>
      <c r="AA609" s="1"/>
    </row>
    <row r="610" spans="1:27" x14ac:dyDescent="0.2">
      <c r="A610" s="61">
        <v>33746</v>
      </c>
      <c r="B610" s="62">
        <v>414.02</v>
      </c>
      <c r="C610" s="16">
        <f t="shared" si="47"/>
        <v>3.4356812000560545E-3</v>
      </c>
      <c r="D610" s="73">
        <f t="shared" si="38"/>
        <v>4.3233499633287906E-5</v>
      </c>
      <c r="E610" s="27">
        <f t="shared" si="28"/>
        <v>1.5296245810668076E-2</v>
      </c>
      <c r="F610" s="68">
        <f t="shared" si="29"/>
        <v>1.0815272161646169E-2</v>
      </c>
      <c r="G610" s="16">
        <f t="shared" si="30"/>
        <v>2.2774759047386767E-2</v>
      </c>
      <c r="H610" s="68">
        <f t="shared" si="31"/>
        <v>1.4255030518189516E-2</v>
      </c>
      <c r="I610" s="69">
        <f t="shared" si="32"/>
        <v>-1.0815272161646169E-2</v>
      </c>
      <c r="J610" s="70">
        <f t="shared" si="33"/>
        <v>-1.4255030518189516E-2</v>
      </c>
      <c r="K610" s="28">
        <f t="shared" si="34"/>
        <v>0</v>
      </c>
      <c r="L610" s="28">
        <f t="shared" si="39"/>
        <v>1</v>
      </c>
      <c r="M610" s="57">
        <f t="shared" si="46"/>
        <v>0</v>
      </c>
      <c r="N610" s="28">
        <f t="shared" si="35"/>
        <v>0</v>
      </c>
      <c r="O610" s="28">
        <f t="shared" si="40"/>
        <v>1</v>
      </c>
      <c r="P610" s="57">
        <f t="shared" si="41"/>
        <v>0</v>
      </c>
      <c r="Q610" s="28">
        <f t="shared" si="36"/>
        <v>0</v>
      </c>
      <c r="R610" s="28">
        <f t="shared" si="42"/>
        <v>1</v>
      </c>
      <c r="S610" s="57">
        <f t="shared" si="43"/>
        <v>0</v>
      </c>
      <c r="T610" s="28">
        <f t="shared" si="37"/>
        <v>0</v>
      </c>
      <c r="U610" s="28">
        <f t="shared" si="44"/>
        <v>1</v>
      </c>
      <c r="V610" s="57">
        <f t="shared" si="45"/>
        <v>0</v>
      </c>
      <c r="AA610" s="1"/>
    </row>
    <row r="611" spans="1:27" x14ac:dyDescent="0.2">
      <c r="A611" s="61">
        <v>33750</v>
      </c>
      <c r="B611" s="62">
        <v>411.41</v>
      </c>
      <c r="C611" s="16">
        <f t="shared" si="47"/>
        <v>-6.3239976702083424E-3</v>
      </c>
      <c r="D611" s="73">
        <f t="shared" si="38"/>
        <v>4.1347723973795744E-5</v>
      </c>
      <c r="E611" s="27">
        <f t="shared" si="28"/>
        <v>1.4958927672482315E-2</v>
      </c>
      <c r="F611" s="68">
        <f t="shared" si="29"/>
        <v>1.0576770014472619E-2</v>
      </c>
      <c r="G611" s="16">
        <f t="shared" si="30"/>
        <v>2.2774759047386767E-2</v>
      </c>
      <c r="H611" s="68">
        <f t="shared" si="31"/>
        <v>1.4255030518189516E-2</v>
      </c>
      <c r="I611" s="69">
        <f t="shared" si="32"/>
        <v>-1.0576770014472619E-2</v>
      </c>
      <c r="J611" s="70">
        <f t="shared" si="33"/>
        <v>-1.4255030518189516E-2</v>
      </c>
      <c r="K611" s="28">
        <f t="shared" si="34"/>
        <v>0</v>
      </c>
      <c r="L611" s="28">
        <f t="shared" si="39"/>
        <v>1</v>
      </c>
      <c r="M611" s="57">
        <f t="shared" si="46"/>
        <v>0</v>
      </c>
      <c r="N611" s="28">
        <f t="shared" si="35"/>
        <v>0</v>
      </c>
      <c r="O611" s="28">
        <f t="shared" si="40"/>
        <v>1</v>
      </c>
      <c r="P611" s="57">
        <f t="shared" si="41"/>
        <v>0</v>
      </c>
      <c r="Q611" s="28">
        <f t="shared" si="36"/>
        <v>0</v>
      </c>
      <c r="R611" s="28">
        <f t="shared" si="42"/>
        <v>1</v>
      </c>
      <c r="S611" s="57">
        <f t="shared" si="43"/>
        <v>0</v>
      </c>
      <c r="T611" s="28">
        <f t="shared" si="37"/>
        <v>0</v>
      </c>
      <c r="U611" s="28">
        <f t="shared" si="44"/>
        <v>1</v>
      </c>
      <c r="V611" s="57">
        <f t="shared" si="45"/>
        <v>0</v>
      </c>
      <c r="AA611" s="1"/>
    </row>
    <row r="612" spans="1:27" x14ac:dyDescent="0.2">
      <c r="A612" s="61">
        <v>33751</v>
      </c>
      <c r="B612" s="62">
        <v>412.17</v>
      </c>
      <c r="C612" s="16">
        <f t="shared" si="47"/>
        <v>1.8456014369673994E-3</v>
      </c>
      <c r="D612" s="73">
        <f t="shared" si="38"/>
        <v>4.1266437327336028E-5</v>
      </c>
      <c r="E612" s="27">
        <f t="shared" si="28"/>
        <v>1.4944216351527529E-2</v>
      </c>
      <c r="F612" s="68">
        <f t="shared" si="29"/>
        <v>1.056636831578441E-2</v>
      </c>
      <c r="G612" s="16">
        <f t="shared" si="30"/>
        <v>2.2774759047386767E-2</v>
      </c>
      <c r="H612" s="68">
        <f t="shared" si="31"/>
        <v>1.4255030518189516E-2</v>
      </c>
      <c r="I612" s="69">
        <f t="shared" si="32"/>
        <v>-1.056636831578441E-2</v>
      </c>
      <c r="J612" s="70">
        <f t="shared" si="33"/>
        <v>-1.4255030518189516E-2</v>
      </c>
      <c r="K612" s="28">
        <f t="shared" si="34"/>
        <v>0</v>
      </c>
      <c r="L612" s="28">
        <f t="shared" si="39"/>
        <v>1</v>
      </c>
      <c r="M612" s="57">
        <f t="shared" si="46"/>
        <v>0</v>
      </c>
      <c r="N612" s="28">
        <f t="shared" si="35"/>
        <v>0</v>
      </c>
      <c r="O612" s="28">
        <f t="shared" si="40"/>
        <v>1</v>
      </c>
      <c r="P612" s="57">
        <f t="shared" si="41"/>
        <v>0</v>
      </c>
      <c r="Q612" s="28">
        <f t="shared" si="36"/>
        <v>0</v>
      </c>
      <c r="R612" s="28">
        <f t="shared" si="42"/>
        <v>1</v>
      </c>
      <c r="S612" s="57">
        <f t="shared" si="43"/>
        <v>0</v>
      </c>
      <c r="T612" s="28">
        <f t="shared" si="37"/>
        <v>0</v>
      </c>
      <c r="U612" s="28">
        <f t="shared" si="44"/>
        <v>1</v>
      </c>
      <c r="V612" s="57">
        <f t="shared" si="45"/>
        <v>0</v>
      </c>
      <c r="AA612" s="1"/>
    </row>
    <row r="613" spans="1:27" x14ac:dyDescent="0.2">
      <c r="A613" s="61">
        <v>33752</v>
      </c>
      <c r="B613" s="62">
        <v>416.74</v>
      </c>
      <c r="C613" s="16">
        <f t="shared" si="47"/>
        <v>1.1026640538087518E-2</v>
      </c>
      <c r="D613" s="73">
        <f t="shared" si="38"/>
        <v>3.8994825767544031E-5</v>
      </c>
      <c r="E613" s="27">
        <f t="shared" si="28"/>
        <v>1.4527074048524217E-2</v>
      </c>
      <c r="F613" s="68">
        <f t="shared" si="29"/>
        <v>1.0271426171616575E-2</v>
      </c>
      <c r="G613" s="16">
        <f t="shared" si="30"/>
        <v>2.2774759047386767E-2</v>
      </c>
      <c r="H613" s="68">
        <f t="shared" si="31"/>
        <v>1.4255030518189516E-2</v>
      </c>
      <c r="I613" s="69">
        <f t="shared" si="32"/>
        <v>-1.0271426171616575E-2</v>
      </c>
      <c r="J613" s="70">
        <f t="shared" si="33"/>
        <v>-1.4255030518189516E-2</v>
      </c>
      <c r="K613" s="28">
        <f t="shared" si="34"/>
        <v>0</v>
      </c>
      <c r="L613" s="28">
        <f t="shared" si="39"/>
        <v>1</v>
      </c>
      <c r="M613" s="57">
        <f t="shared" si="46"/>
        <v>0</v>
      </c>
      <c r="N613" s="28">
        <f t="shared" si="35"/>
        <v>0</v>
      </c>
      <c r="O613" s="28">
        <f t="shared" si="40"/>
        <v>1</v>
      </c>
      <c r="P613" s="57">
        <f t="shared" si="41"/>
        <v>0</v>
      </c>
      <c r="Q613" s="28">
        <f t="shared" si="36"/>
        <v>0</v>
      </c>
      <c r="R613" s="28">
        <f t="shared" si="42"/>
        <v>1</v>
      </c>
      <c r="S613" s="57">
        <f t="shared" si="43"/>
        <v>0</v>
      </c>
      <c r="T613" s="28">
        <f t="shared" si="37"/>
        <v>0</v>
      </c>
      <c r="U613" s="28">
        <f t="shared" si="44"/>
        <v>1</v>
      </c>
      <c r="V613" s="57">
        <f t="shared" si="45"/>
        <v>0</v>
      </c>
      <c r="AA613" s="1"/>
    </row>
    <row r="614" spans="1:27" x14ac:dyDescent="0.2">
      <c r="A614" s="61">
        <v>33753</v>
      </c>
      <c r="B614" s="62">
        <v>415.35</v>
      </c>
      <c r="C614" s="16">
        <f t="shared" si="47"/>
        <v>-3.3409878569735998E-3</v>
      </c>
      <c r="D614" s="73">
        <f t="shared" si="38"/>
        <v>4.3950344314863091E-5</v>
      </c>
      <c r="E614" s="27">
        <f t="shared" si="28"/>
        <v>1.5422536225943135E-2</v>
      </c>
      <c r="F614" s="68">
        <f t="shared" si="29"/>
        <v>1.0904566308034328E-2</v>
      </c>
      <c r="G614" s="16">
        <f t="shared" si="30"/>
        <v>2.2774759047386767E-2</v>
      </c>
      <c r="H614" s="68">
        <f t="shared" si="31"/>
        <v>1.4255030518189516E-2</v>
      </c>
      <c r="I614" s="69">
        <f t="shared" si="32"/>
        <v>-1.0904566308034328E-2</v>
      </c>
      <c r="J614" s="70">
        <f t="shared" si="33"/>
        <v>-1.4255030518189516E-2</v>
      </c>
      <c r="K614" s="28">
        <f t="shared" si="34"/>
        <v>0</v>
      </c>
      <c r="L614" s="28">
        <f t="shared" si="39"/>
        <v>1</v>
      </c>
      <c r="M614" s="57">
        <f t="shared" si="46"/>
        <v>0</v>
      </c>
      <c r="N614" s="28">
        <f t="shared" si="35"/>
        <v>0</v>
      </c>
      <c r="O614" s="28">
        <f t="shared" si="40"/>
        <v>1</v>
      </c>
      <c r="P614" s="57">
        <f t="shared" si="41"/>
        <v>0</v>
      </c>
      <c r="Q614" s="28">
        <f t="shared" si="36"/>
        <v>0</v>
      </c>
      <c r="R614" s="28">
        <f t="shared" si="42"/>
        <v>1</v>
      </c>
      <c r="S614" s="57">
        <f t="shared" si="43"/>
        <v>0</v>
      </c>
      <c r="T614" s="28">
        <f t="shared" si="37"/>
        <v>0</v>
      </c>
      <c r="U614" s="28">
        <f t="shared" si="44"/>
        <v>1</v>
      </c>
      <c r="V614" s="57">
        <f t="shared" si="45"/>
        <v>0</v>
      </c>
      <c r="AA614" s="1"/>
    </row>
    <row r="615" spans="1:27" x14ac:dyDescent="0.2">
      <c r="A615" s="61">
        <v>33756</v>
      </c>
      <c r="B615" s="62">
        <v>417.3</v>
      </c>
      <c r="C615" s="16">
        <f t="shared" si="47"/>
        <v>4.6838493124264375E-3</v>
      </c>
      <c r="D615" s="73">
        <f t="shared" si="38"/>
        <v>4.1983055647598008E-5</v>
      </c>
      <c r="E615" s="27">
        <f t="shared" si="28"/>
        <v>1.5073415839081734E-2</v>
      </c>
      <c r="F615" s="68">
        <f t="shared" si="29"/>
        <v>1.0657719333435381E-2</v>
      </c>
      <c r="G615" s="16">
        <f t="shared" si="30"/>
        <v>2.2774759047386767E-2</v>
      </c>
      <c r="H615" s="68">
        <f t="shared" si="31"/>
        <v>1.4255030518189516E-2</v>
      </c>
      <c r="I615" s="69">
        <f t="shared" si="32"/>
        <v>-1.0657719333435381E-2</v>
      </c>
      <c r="J615" s="70">
        <f t="shared" si="33"/>
        <v>-1.4255030518189516E-2</v>
      </c>
      <c r="K615" s="28">
        <f t="shared" si="34"/>
        <v>0</v>
      </c>
      <c r="L615" s="28">
        <f t="shared" si="39"/>
        <v>1</v>
      </c>
      <c r="M615" s="57">
        <f t="shared" si="46"/>
        <v>0</v>
      </c>
      <c r="N615" s="28">
        <f t="shared" si="35"/>
        <v>0</v>
      </c>
      <c r="O615" s="28">
        <f t="shared" si="40"/>
        <v>1</v>
      </c>
      <c r="P615" s="57">
        <f t="shared" si="41"/>
        <v>0</v>
      </c>
      <c r="Q615" s="28">
        <f t="shared" si="36"/>
        <v>0</v>
      </c>
      <c r="R615" s="28">
        <f t="shared" si="42"/>
        <v>1</v>
      </c>
      <c r="S615" s="57">
        <f t="shared" si="43"/>
        <v>0</v>
      </c>
      <c r="T615" s="28">
        <f t="shared" si="37"/>
        <v>0</v>
      </c>
      <c r="U615" s="28">
        <f t="shared" si="44"/>
        <v>1</v>
      </c>
      <c r="V615" s="57">
        <f t="shared" si="45"/>
        <v>0</v>
      </c>
      <c r="AA615" s="1"/>
    </row>
    <row r="616" spans="1:27" x14ac:dyDescent="0.2">
      <c r="A616" s="61">
        <v>33757</v>
      </c>
      <c r="B616" s="62">
        <v>413.5</v>
      </c>
      <c r="C616" s="16">
        <f t="shared" si="47"/>
        <v>-9.1478731337609823E-3</v>
      </c>
      <c r="D616" s="73">
        <f t="shared" si="38"/>
        <v>4.0780378971633181E-5</v>
      </c>
      <c r="E616" s="27">
        <f t="shared" si="28"/>
        <v>1.485594513495749E-2</v>
      </c>
      <c r="F616" s="68">
        <f t="shared" si="29"/>
        <v>1.0503955796852558E-2</v>
      </c>
      <c r="G616" s="16">
        <f t="shared" si="30"/>
        <v>2.2774759047386767E-2</v>
      </c>
      <c r="H616" s="68">
        <f t="shared" si="31"/>
        <v>1.4255030518189516E-2</v>
      </c>
      <c r="I616" s="69">
        <f t="shared" si="32"/>
        <v>-1.0503955796852558E-2</v>
      </c>
      <c r="J616" s="70">
        <f t="shared" si="33"/>
        <v>-1.4255030518189516E-2</v>
      </c>
      <c r="K616" s="28">
        <f t="shared" si="34"/>
        <v>0</v>
      </c>
      <c r="L616" s="28">
        <f t="shared" si="39"/>
        <v>1</v>
      </c>
      <c r="M616" s="57">
        <f t="shared" si="46"/>
        <v>0</v>
      </c>
      <c r="N616" s="28">
        <f t="shared" si="35"/>
        <v>0</v>
      </c>
      <c r="O616" s="28">
        <f t="shared" si="40"/>
        <v>1</v>
      </c>
      <c r="P616" s="57">
        <f t="shared" si="41"/>
        <v>0</v>
      </c>
      <c r="Q616" s="28">
        <f t="shared" si="36"/>
        <v>0</v>
      </c>
      <c r="R616" s="28">
        <f t="shared" si="42"/>
        <v>1</v>
      </c>
      <c r="S616" s="57">
        <f t="shared" si="43"/>
        <v>0</v>
      </c>
      <c r="T616" s="28">
        <f t="shared" si="37"/>
        <v>0</v>
      </c>
      <c r="U616" s="28">
        <f t="shared" si="44"/>
        <v>1</v>
      </c>
      <c r="V616" s="57">
        <f t="shared" si="45"/>
        <v>0</v>
      </c>
      <c r="AA616" s="1"/>
    </row>
    <row r="617" spans="1:27" x14ac:dyDescent="0.2">
      <c r="A617" s="61">
        <v>33758</v>
      </c>
      <c r="B617" s="62">
        <v>414.59</v>
      </c>
      <c r="C617" s="16">
        <f t="shared" si="47"/>
        <v>2.6325656136684814E-3</v>
      </c>
      <c r="D617" s="73">
        <f t="shared" si="38"/>
        <v>4.3354571205618346E-5</v>
      </c>
      <c r="E617" s="27">
        <f t="shared" si="28"/>
        <v>1.5317648725193913E-2</v>
      </c>
      <c r="F617" s="68">
        <f t="shared" si="29"/>
        <v>1.0830405178499753E-2</v>
      </c>
      <c r="G617" s="16">
        <f t="shared" si="30"/>
        <v>2.2774759047386767E-2</v>
      </c>
      <c r="H617" s="68">
        <f t="shared" si="31"/>
        <v>1.4255030518189516E-2</v>
      </c>
      <c r="I617" s="69">
        <f t="shared" si="32"/>
        <v>-1.0830405178499753E-2</v>
      </c>
      <c r="J617" s="70">
        <f t="shared" si="33"/>
        <v>-1.4255030518189516E-2</v>
      </c>
      <c r="K617" s="28">
        <f t="shared" si="34"/>
        <v>0</v>
      </c>
      <c r="L617" s="28">
        <f t="shared" si="39"/>
        <v>1</v>
      </c>
      <c r="M617" s="57">
        <f t="shared" si="46"/>
        <v>0</v>
      </c>
      <c r="N617" s="28">
        <f t="shared" si="35"/>
        <v>0</v>
      </c>
      <c r="O617" s="28">
        <f t="shared" si="40"/>
        <v>1</v>
      </c>
      <c r="P617" s="57">
        <f t="shared" si="41"/>
        <v>0</v>
      </c>
      <c r="Q617" s="28">
        <f t="shared" si="36"/>
        <v>0</v>
      </c>
      <c r="R617" s="28">
        <f t="shared" si="42"/>
        <v>1</v>
      </c>
      <c r="S617" s="57">
        <f t="shared" si="43"/>
        <v>0</v>
      </c>
      <c r="T617" s="28">
        <f t="shared" si="37"/>
        <v>0</v>
      </c>
      <c r="U617" s="28">
        <f t="shared" si="44"/>
        <v>1</v>
      </c>
      <c r="V617" s="57">
        <f t="shared" si="45"/>
        <v>0</v>
      </c>
      <c r="AA617" s="1"/>
    </row>
    <row r="618" spans="1:27" x14ac:dyDescent="0.2">
      <c r="A618" s="61">
        <v>33759</v>
      </c>
      <c r="B618" s="62">
        <v>413.26</v>
      </c>
      <c r="C618" s="16">
        <f t="shared" si="47"/>
        <v>-3.2131452419559684E-3</v>
      </c>
      <c r="D618" s="73">
        <f t="shared" si="38"/>
        <v>4.1169121035897422E-5</v>
      </c>
      <c r="E618" s="27">
        <f t="shared" si="28"/>
        <v>1.4926584902970113E-2</v>
      </c>
      <c r="F618" s="68">
        <f t="shared" si="29"/>
        <v>1.0553901929122428E-2</v>
      </c>
      <c r="G618" s="16">
        <f t="shared" si="30"/>
        <v>2.2774759047386767E-2</v>
      </c>
      <c r="H618" s="68">
        <f t="shared" si="31"/>
        <v>1.4255030518189516E-2</v>
      </c>
      <c r="I618" s="69">
        <f t="shared" si="32"/>
        <v>-1.0553901929122428E-2</v>
      </c>
      <c r="J618" s="70">
        <f t="shared" si="33"/>
        <v>-1.4255030518189516E-2</v>
      </c>
      <c r="K618" s="28">
        <f t="shared" si="34"/>
        <v>0</v>
      </c>
      <c r="L618" s="28">
        <f t="shared" si="39"/>
        <v>1</v>
      </c>
      <c r="M618" s="57">
        <f t="shared" si="46"/>
        <v>0</v>
      </c>
      <c r="N618" s="28">
        <f t="shared" si="35"/>
        <v>0</v>
      </c>
      <c r="O618" s="28">
        <f t="shared" si="40"/>
        <v>1</v>
      </c>
      <c r="P618" s="57">
        <f t="shared" si="41"/>
        <v>0</v>
      </c>
      <c r="Q618" s="28">
        <f t="shared" si="36"/>
        <v>0</v>
      </c>
      <c r="R618" s="28">
        <f t="shared" si="42"/>
        <v>1</v>
      </c>
      <c r="S618" s="57">
        <f t="shared" si="43"/>
        <v>0</v>
      </c>
      <c r="T618" s="28">
        <f t="shared" si="37"/>
        <v>0</v>
      </c>
      <c r="U618" s="28">
        <f t="shared" si="44"/>
        <v>1</v>
      </c>
      <c r="V618" s="57">
        <f t="shared" si="45"/>
        <v>0</v>
      </c>
      <c r="AA618" s="1"/>
    </row>
    <row r="619" spans="1:27" x14ac:dyDescent="0.2">
      <c r="A619" s="61">
        <v>33760</v>
      </c>
      <c r="B619" s="62">
        <v>413.48</v>
      </c>
      <c r="C619" s="16">
        <f t="shared" si="47"/>
        <v>5.3221086482553386E-4</v>
      </c>
      <c r="D619" s="73">
        <f t="shared" si="38"/>
        <v>3.9318431914497832E-5</v>
      </c>
      <c r="E619" s="27">
        <f t="shared" si="28"/>
        <v>1.4587227382743441E-2</v>
      </c>
      <c r="F619" s="68">
        <f t="shared" si="29"/>
        <v>1.031395782866916E-2</v>
      </c>
      <c r="G619" s="16">
        <f t="shared" si="30"/>
        <v>2.2774759047386767E-2</v>
      </c>
      <c r="H619" s="68">
        <f t="shared" si="31"/>
        <v>1.4255030518189516E-2</v>
      </c>
      <c r="I619" s="69">
        <f t="shared" si="32"/>
        <v>-1.031395782866916E-2</v>
      </c>
      <c r="J619" s="70">
        <f t="shared" si="33"/>
        <v>-1.4255030518189516E-2</v>
      </c>
      <c r="K619" s="28">
        <f t="shared" si="34"/>
        <v>0</v>
      </c>
      <c r="L619" s="28">
        <f t="shared" si="39"/>
        <v>1</v>
      </c>
      <c r="M619" s="57">
        <f t="shared" si="46"/>
        <v>0</v>
      </c>
      <c r="N619" s="28">
        <f t="shared" si="35"/>
        <v>0</v>
      </c>
      <c r="O619" s="28">
        <f t="shared" si="40"/>
        <v>1</v>
      </c>
      <c r="P619" s="57">
        <f t="shared" si="41"/>
        <v>0</v>
      </c>
      <c r="Q619" s="28">
        <f t="shared" si="36"/>
        <v>0</v>
      </c>
      <c r="R619" s="28">
        <f t="shared" si="42"/>
        <v>1</v>
      </c>
      <c r="S619" s="57">
        <f t="shared" si="43"/>
        <v>0</v>
      </c>
      <c r="T619" s="28">
        <f t="shared" si="37"/>
        <v>0</v>
      </c>
      <c r="U619" s="28">
        <f t="shared" si="44"/>
        <v>1</v>
      </c>
      <c r="V619" s="57">
        <f t="shared" si="45"/>
        <v>0</v>
      </c>
      <c r="AA619" s="1"/>
    </row>
    <row r="620" spans="1:27" x14ac:dyDescent="0.2">
      <c r="A620" s="61">
        <v>33763</v>
      </c>
      <c r="B620" s="62">
        <v>413.36</v>
      </c>
      <c r="C620" s="16">
        <f t="shared" si="47"/>
        <v>-2.9026172135482157E-4</v>
      </c>
      <c r="D620" s="73">
        <f t="shared" si="38"/>
        <v>3.6976320903906258E-5</v>
      </c>
      <c r="E620" s="27">
        <f t="shared" si="28"/>
        <v>1.4146092929877438E-2</v>
      </c>
      <c r="F620" s="68">
        <f t="shared" si="29"/>
        <v>1.0002051938382195E-2</v>
      </c>
      <c r="G620" s="16">
        <f t="shared" si="30"/>
        <v>2.2774759047386767E-2</v>
      </c>
      <c r="H620" s="68">
        <f t="shared" si="31"/>
        <v>1.4255030518189516E-2</v>
      </c>
      <c r="I620" s="69">
        <f t="shared" si="32"/>
        <v>-1.0002051938382195E-2</v>
      </c>
      <c r="J620" s="70">
        <f t="shared" si="33"/>
        <v>-1.4255030518189516E-2</v>
      </c>
      <c r="K620" s="28">
        <f t="shared" si="34"/>
        <v>0</v>
      </c>
      <c r="L620" s="28">
        <f t="shared" si="39"/>
        <v>1</v>
      </c>
      <c r="M620" s="57">
        <f t="shared" si="46"/>
        <v>0</v>
      </c>
      <c r="N620" s="28">
        <f t="shared" si="35"/>
        <v>0</v>
      </c>
      <c r="O620" s="28">
        <f t="shared" si="40"/>
        <v>1</v>
      </c>
      <c r="P620" s="57">
        <f t="shared" si="41"/>
        <v>0</v>
      </c>
      <c r="Q620" s="28">
        <f t="shared" si="36"/>
        <v>0</v>
      </c>
      <c r="R620" s="28">
        <f t="shared" si="42"/>
        <v>1</v>
      </c>
      <c r="S620" s="57">
        <f t="shared" si="43"/>
        <v>0</v>
      </c>
      <c r="T620" s="28">
        <f t="shared" si="37"/>
        <v>0</v>
      </c>
      <c r="U620" s="28">
        <f t="shared" si="44"/>
        <v>1</v>
      </c>
      <c r="V620" s="57">
        <f t="shared" si="45"/>
        <v>0</v>
      </c>
      <c r="AA620" s="1"/>
    </row>
    <row r="621" spans="1:27" x14ac:dyDescent="0.2">
      <c r="A621" s="61">
        <v>33764</v>
      </c>
      <c r="B621" s="62">
        <v>410.06</v>
      </c>
      <c r="C621" s="16">
        <f t="shared" si="47"/>
        <v>-8.0153935240284239E-3</v>
      </c>
      <c r="D621" s="73">
        <f t="shared" si="38"/>
        <v>3.4762796761684912E-5</v>
      </c>
      <c r="E621" s="27">
        <f t="shared" si="28"/>
        <v>1.3716143269973393E-2</v>
      </c>
      <c r="F621" s="68">
        <f t="shared" si="29"/>
        <v>9.6980543009732561E-3</v>
      </c>
      <c r="G621" s="16">
        <f t="shared" si="30"/>
        <v>2.2774759047386767E-2</v>
      </c>
      <c r="H621" s="68">
        <f t="shared" si="31"/>
        <v>1.4255030518189516E-2</v>
      </c>
      <c r="I621" s="69">
        <f t="shared" si="32"/>
        <v>-9.6980543009732561E-3</v>
      </c>
      <c r="J621" s="70">
        <f t="shared" si="33"/>
        <v>-1.4255030518189516E-2</v>
      </c>
      <c r="K621" s="28">
        <f t="shared" si="34"/>
        <v>0</v>
      </c>
      <c r="L621" s="28">
        <f t="shared" si="39"/>
        <v>1</v>
      </c>
      <c r="M621" s="57">
        <f t="shared" si="46"/>
        <v>0</v>
      </c>
      <c r="N621" s="28">
        <f t="shared" si="35"/>
        <v>0</v>
      </c>
      <c r="O621" s="28">
        <f t="shared" si="40"/>
        <v>1</v>
      </c>
      <c r="P621" s="57">
        <f t="shared" si="41"/>
        <v>0</v>
      </c>
      <c r="Q621" s="28">
        <f t="shared" si="36"/>
        <v>0</v>
      </c>
      <c r="R621" s="28">
        <f t="shared" si="42"/>
        <v>1</v>
      </c>
      <c r="S621" s="57">
        <f t="shared" si="43"/>
        <v>0</v>
      </c>
      <c r="T621" s="28">
        <f t="shared" si="37"/>
        <v>0</v>
      </c>
      <c r="U621" s="28">
        <f t="shared" si="44"/>
        <v>1</v>
      </c>
      <c r="V621" s="57">
        <f t="shared" si="45"/>
        <v>0</v>
      </c>
      <c r="AA621" s="1"/>
    </row>
    <row r="622" spans="1:27" x14ac:dyDescent="0.2">
      <c r="A622" s="61">
        <v>33765</v>
      </c>
      <c r="B622" s="62">
        <v>407.25</v>
      </c>
      <c r="C622" s="16">
        <f t="shared" si="47"/>
        <v>-6.8762429727462536E-3</v>
      </c>
      <c r="D622" s="73">
        <f t="shared" si="38"/>
        <v>3.653182095668602E-5</v>
      </c>
      <c r="E622" s="27">
        <f t="shared" si="28"/>
        <v>1.4060809307851497E-2</v>
      </c>
      <c r="F622" s="68">
        <f t="shared" si="29"/>
        <v>9.9417518101966081E-3</v>
      </c>
      <c r="G622" s="16">
        <f t="shared" si="30"/>
        <v>2.2774759047386767E-2</v>
      </c>
      <c r="H622" s="68">
        <f t="shared" si="31"/>
        <v>1.4255030518189516E-2</v>
      </c>
      <c r="I622" s="69">
        <f t="shared" si="32"/>
        <v>-9.9417518101966081E-3</v>
      </c>
      <c r="J622" s="70">
        <f t="shared" si="33"/>
        <v>-1.4255030518189516E-2</v>
      </c>
      <c r="K622" s="28">
        <f t="shared" si="34"/>
        <v>0</v>
      </c>
      <c r="L622" s="28">
        <f t="shared" si="39"/>
        <v>1</v>
      </c>
      <c r="M622" s="57">
        <f t="shared" si="46"/>
        <v>0</v>
      </c>
      <c r="N622" s="28">
        <f t="shared" si="35"/>
        <v>0</v>
      </c>
      <c r="O622" s="28">
        <f t="shared" si="40"/>
        <v>1</v>
      </c>
      <c r="P622" s="57">
        <f t="shared" si="41"/>
        <v>0</v>
      </c>
      <c r="Q622" s="28">
        <f t="shared" si="36"/>
        <v>0</v>
      </c>
      <c r="R622" s="28">
        <f t="shared" si="42"/>
        <v>1</v>
      </c>
      <c r="S622" s="57">
        <f t="shared" si="43"/>
        <v>0</v>
      </c>
      <c r="T622" s="28">
        <f t="shared" si="37"/>
        <v>0</v>
      </c>
      <c r="U622" s="28">
        <f t="shared" si="44"/>
        <v>1</v>
      </c>
      <c r="V622" s="57">
        <f t="shared" si="45"/>
        <v>0</v>
      </c>
      <c r="AA622" s="1"/>
    </row>
    <row r="623" spans="1:27" x14ac:dyDescent="0.2">
      <c r="A623" s="61">
        <v>33766</v>
      </c>
      <c r="B623" s="62">
        <v>409.05</v>
      </c>
      <c r="C623" s="16">
        <f t="shared" si="47"/>
        <v>4.4101504775527897E-3</v>
      </c>
      <c r="D623" s="73">
        <f t="shared" si="38"/>
        <v>3.7176874744499394E-5</v>
      </c>
      <c r="E623" s="27">
        <f t="shared" si="28"/>
        <v>1.4184404160688632E-2</v>
      </c>
      <c r="F623" s="68">
        <f t="shared" si="29"/>
        <v>1.0029140048314485E-2</v>
      </c>
      <c r="G623" s="16">
        <f t="shared" si="30"/>
        <v>2.2774759047386767E-2</v>
      </c>
      <c r="H623" s="68">
        <f t="shared" si="31"/>
        <v>1.4255030518189516E-2</v>
      </c>
      <c r="I623" s="69">
        <f t="shared" si="32"/>
        <v>-1.0029140048314485E-2</v>
      </c>
      <c r="J623" s="70">
        <f t="shared" si="33"/>
        <v>-1.4255030518189516E-2</v>
      </c>
      <c r="K623" s="28">
        <f t="shared" si="34"/>
        <v>0</v>
      </c>
      <c r="L623" s="28">
        <f t="shared" si="39"/>
        <v>1</v>
      </c>
      <c r="M623" s="57">
        <f t="shared" si="46"/>
        <v>0</v>
      </c>
      <c r="N623" s="28">
        <f t="shared" si="35"/>
        <v>0</v>
      </c>
      <c r="O623" s="28">
        <f t="shared" si="40"/>
        <v>1</v>
      </c>
      <c r="P623" s="57">
        <f t="shared" si="41"/>
        <v>0</v>
      </c>
      <c r="Q623" s="28">
        <f t="shared" si="36"/>
        <v>0</v>
      </c>
      <c r="R623" s="28">
        <f t="shared" si="42"/>
        <v>1</v>
      </c>
      <c r="S623" s="57">
        <f t="shared" si="43"/>
        <v>0</v>
      </c>
      <c r="T623" s="28">
        <f t="shared" si="37"/>
        <v>0</v>
      </c>
      <c r="U623" s="28">
        <f t="shared" si="44"/>
        <v>1</v>
      </c>
      <c r="V623" s="57">
        <f t="shared" si="45"/>
        <v>0</v>
      </c>
      <c r="AA623" s="1"/>
    </row>
    <row r="624" spans="1:27" x14ac:dyDescent="0.2">
      <c r="A624" s="61">
        <v>33767</v>
      </c>
      <c r="B624" s="62">
        <v>409.76</v>
      </c>
      <c r="C624" s="16">
        <f t="shared" si="47"/>
        <v>1.7342244915077979E-3</v>
      </c>
      <c r="D624" s="73">
        <f t="shared" si="38"/>
        <v>3.6113227893908976E-5</v>
      </c>
      <c r="E624" s="27">
        <f t="shared" si="28"/>
        <v>1.3980020633977698E-2</v>
      </c>
      <c r="F624" s="68">
        <f t="shared" si="29"/>
        <v>9.8846298531923456E-3</v>
      </c>
      <c r="G624" s="16">
        <f t="shared" si="30"/>
        <v>2.2774759047386767E-2</v>
      </c>
      <c r="H624" s="68">
        <f t="shared" si="31"/>
        <v>1.4255030518189516E-2</v>
      </c>
      <c r="I624" s="69">
        <f t="shared" si="32"/>
        <v>-9.8846298531923456E-3</v>
      </c>
      <c r="J624" s="70">
        <f t="shared" si="33"/>
        <v>-1.4255030518189516E-2</v>
      </c>
      <c r="K624" s="28">
        <f t="shared" si="34"/>
        <v>0</v>
      </c>
      <c r="L624" s="28">
        <f t="shared" si="39"/>
        <v>1</v>
      </c>
      <c r="M624" s="57">
        <f t="shared" si="46"/>
        <v>0</v>
      </c>
      <c r="N624" s="28">
        <f t="shared" si="35"/>
        <v>0</v>
      </c>
      <c r="O624" s="28">
        <f t="shared" si="40"/>
        <v>1</v>
      </c>
      <c r="P624" s="57">
        <f t="shared" si="41"/>
        <v>0</v>
      </c>
      <c r="Q624" s="28">
        <f t="shared" si="36"/>
        <v>0</v>
      </c>
      <c r="R624" s="28">
        <f t="shared" si="42"/>
        <v>1</v>
      </c>
      <c r="S624" s="57">
        <f t="shared" si="43"/>
        <v>0</v>
      </c>
      <c r="T624" s="28">
        <f t="shared" si="37"/>
        <v>0</v>
      </c>
      <c r="U624" s="28">
        <f t="shared" si="44"/>
        <v>1</v>
      </c>
      <c r="V624" s="57">
        <f t="shared" si="45"/>
        <v>0</v>
      </c>
      <c r="AA624" s="1"/>
    </row>
    <row r="625" spans="1:27" x14ac:dyDescent="0.2">
      <c r="A625" s="61">
        <v>33770</v>
      </c>
      <c r="B625" s="62">
        <v>410.29</v>
      </c>
      <c r="C625" s="16">
        <f t="shared" si="47"/>
        <v>1.2926042894818401E-3</v>
      </c>
      <c r="D625" s="73">
        <f t="shared" si="38"/>
        <v>3.4126886295491166E-5</v>
      </c>
      <c r="E625" s="27">
        <f t="shared" si="28"/>
        <v>1.3590110591595393E-2</v>
      </c>
      <c r="F625" s="68">
        <f t="shared" si="29"/>
        <v>9.6089423884954499E-3</v>
      </c>
      <c r="G625" s="16">
        <f t="shared" si="30"/>
        <v>2.2774759047386767E-2</v>
      </c>
      <c r="H625" s="68">
        <f t="shared" si="31"/>
        <v>1.4255030518189516E-2</v>
      </c>
      <c r="I625" s="69">
        <f t="shared" si="32"/>
        <v>-9.6089423884954499E-3</v>
      </c>
      <c r="J625" s="70">
        <f t="shared" si="33"/>
        <v>-1.4255030518189516E-2</v>
      </c>
      <c r="K625" s="28">
        <f t="shared" si="34"/>
        <v>0</v>
      </c>
      <c r="L625" s="28">
        <f t="shared" si="39"/>
        <v>1</v>
      </c>
      <c r="M625" s="57">
        <f t="shared" si="46"/>
        <v>0</v>
      </c>
      <c r="N625" s="28">
        <f t="shared" si="35"/>
        <v>0</v>
      </c>
      <c r="O625" s="28">
        <f t="shared" si="40"/>
        <v>1</v>
      </c>
      <c r="P625" s="57">
        <f t="shared" si="41"/>
        <v>0</v>
      </c>
      <c r="Q625" s="28">
        <f t="shared" si="36"/>
        <v>0</v>
      </c>
      <c r="R625" s="28">
        <f t="shared" si="42"/>
        <v>1</v>
      </c>
      <c r="S625" s="57">
        <f t="shared" si="43"/>
        <v>0</v>
      </c>
      <c r="T625" s="28">
        <f t="shared" si="37"/>
        <v>0</v>
      </c>
      <c r="U625" s="28">
        <f t="shared" si="44"/>
        <v>1</v>
      </c>
      <c r="V625" s="57">
        <f t="shared" si="45"/>
        <v>0</v>
      </c>
      <c r="AA625" s="1"/>
    </row>
    <row r="626" spans="1:27" x14ac:dyDescent="0.2">
      <c r="A626" s="61">
        <v>33771</v>
      </c>
      <c r="B626" s="62">
        <v>408.32</v>
      </c>
      <c r="C626" s="16">
        <f t="shared" si="47"/>
        <v>-4.8130460243266792E-3</v>
      </c>
      <c r="D626" s="73">
        <f t="shared" si="38"/>
        <v>3.2179522668712901E-5</v>
      </c>
      <c r="E626" s="27">
        <f t="shared" si="28"/>
        <v>1.3196673047582645E-2</v>
      </c>
      <c r="F626" s="68">
        <f t="shared" si="29"/>
        <v>9.3307607895739761E-3</v>
      </c>
      <c r="G626" s="16">
        <f t="shared" si="30"/>
        <v>2.2774759047386767E-2</v>
      </c>
      <c r="H626" s="68">
        <f t="shared" si="31"/>
        <v>1.4255030518189516E-2</v>
      </c>
      <c r="I626" s="69">
        <f t="shared" si="32"/>
        <v>-9.3307607895739761E-3</v>
      </c>
      <c r="J626" s="70">
        <f t="shared" si="33"/>
        <v>-1.4255030518189516E-2</v>
      </c>
      <c r="K626" s="28">
        <f t="shared" si="34"/>
        <v>0</v>
      </c>
      <c r="L626" s="28">
        <f t="shared" si="39"/>
        <v>1</v>
      </c>
      <c r="M626" s="57">
        <f t="shared" si="46"/>
        <v>0</v>
      </c>
      <c r="N626" s="28">
        <f t="shared" si="35"/>
        <v>0</v>
      </c>
      <c r="O626" s="28">
        <f t="shared" si="40"/>
        <v>1</v>
      </c>
      <c r="P626" s="57">
        <f t="shared" si="41"/>
        <v>0</v>
      </c>
      <c r="Q626" s="28">
        <f t="shared" si="36"/>
        <v>0</v>
      </c>
      <c r="R626" s="28">
        <f t="shared" si="42"/>
        <v>1</v>
      </c>
      <c r="S626" s="57">
        <f t="shared" si="43"/>
        <v>0</v>
      </c>
      <c r="T626" s="28">
        <f t="shared" si="37"/>
        <v>0</v>
      </c>
      <c r="U626" s="28">
        <f t="shared" si="44"/>
        <v>1</v>
      </c>
      <c r="V626" s="57">
        <f t="shared" si="45"/>
        <v>0</v>
      </c>
      <c r="AA626" s="1"/>
    </row>
    <row r="627" spans="1:27" x14ac:dyDescent="0.2">
      <c r="A627" s="61">
        <v>33772</v>
      </c>
      <c r="B627" s="62">
        <v>402.26</v>
      </c>
      <c r="C627" s="16">
        <f t="shared" si="47"/>
        <v>-1.4952534991295448E-2</v>
      </c>
      <c r="D627" s="73">
        <f t="shared" si="38"/>
        <v>3.1638676030527339E-5</v>
      </c>
      <c r="E627" s="27">
        <f t="shared" si="28"/>
        <v>1.3085303764740935E-2</v>
      </c>
      <c r="F627" s="68">
        <f t="shared" si="29"/>
        <v>9.2520166899243503E-3</v>
      </c>
      <c r="G627" s="16">
        <f t="shared" si="30"/>
        <v>2.2774759047386767E-2</v>
      </c>
      <c r="H627" s="68">
        <f t="shared" si="31"/>
        <v>1.4210227169740039E-2</v>
      </c>
      <c r="I627" s="69">
        <f t="shared" si="32"/>
        <v>-9.2520166899243503E-3</v>
      </c>
      <c r="J627" s="70">
        <f t="shared" si="33"/>
        <v>-1.4210227169740039E-2</v>
      </c>
      <c r="K627" s="28">
        <f t="shared" si="34"/>
        <v>1</v>
      </c>
      <c r="L627" s="28">
        <f t="shared" si="39"/>
        <v>0</v>
      </c>
      <c r="M627" s="57">
        <f t="shared" si="46"/>
        <v>1</v>
      </c>
      <c r="N627" s="28">
        <f t="shared" si="35"/>
        <v>1</v>
      </c>
      <c r="O627" s="28">
        <f t="shared" si="40"/>
        <v>0</v>
      </c>
      <c r="P627" s="57">
        <f t="shared" si="41"/>
        <v>1</v>
      </c>
      <c r="Q627" s="28">
        <f t="shared" si="36"/>
        <v>0</v>
      </c>
      <c r="R627" s="28">
        <f t="shared" si="42"/>
        <v>1</v>
      </c>
      <c r="S627" s="57">
        <f t="shared" si="43"/>
        <v>0</v>
      </c>
      <c r="T627" s="28">
        <f t="shared" si="37"/>
        <v>1</v>
      </c>
      <c r="U627" s="28">
        <f t="shared" si="44"/>
        <v>0</v>
      </c>
      <c r="V627" s="57">
        <f t="shared" si="45"/>
        <v>1</v>
      </c>
      <c r="AA627" s="1"/>
    </row>
    <row r="628" spans="1:27" x14ac:dyDescent="0.2">
      <c r="A628" s="61">
        <v>33773</v>
      </c>
      <c r="B628" s="62">
        <v>400.96</v>
      </c>
      <c r="C628" s="16">
        <f t="shared" si="47"/>
        <v>-3.2369740173715349E-3</v>
      </c>
      <c r="D628" s="73">
        <f t="shared" si="38"/>
        <v>4.3155053628650582E-5</v>
      </c>
      <c r="E628" s="27">
        <f t="shared" si="28"/>
        <v>1.5282362199763014E-2</v>
      </c>
      <c r="F628" s="68">
        <f t="shared" si="29"/>
        <v>1.0805455698679817E-2</v>
      </c>
      <c r="G628" s="16">
        <f t="shared" si="30"/>
        <v>2.2774759047386767E-2</v>
      </c>
      <c r="H628" s="68">
        <f t="shared" si="31"/>
        <v>1.4255030518189516E-2</v>
      </c>
      <c r="I628" s="69">
        <f t="shared" si="32"/>
        <v>-1.0805455698679817E-2</v>
      </c>
      <c r="J628" s="70">
        <f t="shared" si="33"/>
        <v>-1.4255030518189516E-2</v>
      </c>
      <c r="K628" s="28">
        <f t="shared" si="34"/>
        <v>0</v>
      </c>
      <c r="L628" s="28">
        <f t="shared" si="39"/>
        <v>0</v>
      </c>
      <c r="M628" s="57">
        <f t="shared" si="46"/>
        <v>0</v>
      </c>
      <c r="N628" s="28">
        <f t="shared" si="35"/>
        <v>0</v>
      </c>
      <c r="O628" s="28">
        <f t="shared" si="40"/>
        <v>0</v>
      </c>
      <c r="P628" s="57">
        <f t="shared" si="41"/>
        <v>0</v>
      </c>
      <c r="Q628" s="28">
        <f t="shared" si="36"/>
        <v>0</v>
      </c>
      <c r="R628" s="28">
        <f t="shared" si="42"/>
        <v>1</v>
      </c>
      <c r="S628" s="57">
        <f t="shared" si="43"/>
        <v>0</v>
      </c>
      <c r="T628" s="28">
        <f t="shared" si="37"/>
        <v>0</v>
      </c>
      <c r="U628" s="28">
        <f t="shared" si="44"/>
        <v>0</v>
      </c>
      <c r="V628" s="57">
        <f t="shared" si="45"/>
        <v>0</v>
      </c>
      <c r="AA628" s="1"/>
    </row>
    <row r="629" spans="1:27" x14ac:dyDescent="0.2">
      <c r="A629" s="61">
        <v>33774</v>
      </c>
      <c r="B629" s="62">
        <v>403.67</v>
      </c>
      <c r="C629" s="16">
        <f t="shared" si="47"/>
        <v>6.7360407815005297E-3</v>
      </c>
      <c r="D629" s="73">
        <f t="shared" si="38"/>
        <v>4.1194430458279846E-5</v>
      </c>
      <c r="E629" s="27">
        <f t="shared" si="28"/>
        <v>1.4931172384900658E-2</v>
      </c>
      <c r="F629" s="68">
        <f t="shared" si="29"/>
        <v>1.0557145526684181E-2</v>
      </c>
      <c r="G629" s="16">
        <f t="shared" si="30"/>
        <v>2.2774759047386767E-2</v>
      </c>
      <c r="H629" s="68">
        <f t="shared" si="31"/>
        <v>1.4255030518189516E-2</v>
      </c>
      <c r="I629" s="69">
        <f t="shared" si="32"/>
        <v>-1.0557145526684181E-2</v>
      </c>
      <c r="J629" s="70">
        <f t="shared" si="33"/>
        <v>-1.4255030518189516E-2</v>
      </c>
      <c r="K629" s="28">
        <f t="shared" si="34"/>
        <v>0</v>
      </c>
      <c r="L629" s="28">
        <f t="shared" si="39"/>
        <v>1</v>
      </c>
      <c r="M629" s="57">
        <f t="shared" si="46"/>
        <v>0</v>
      </c>
      <c r="N629" s="28">
        <f t="shared" si="35"/>
        <v>0</v>
      </c>
      <c r="O629" s="28">
        <f t="shared" si="40"/>
        <v>1</v>
      </c>
      <c r="P629" s="57">
        <f t="shared" si="41"/>
        <v>0</v>
      </c>
      <c r="Q629" s="28">
        <f t="shared" si="36"/>
        <v>0</v>
      </c>
      <c r="R629" s="28">
        <f t="shared" si="42"/>
        <v>1</v>
      </c>
      <c r="S629" s="57">
        <f t="shared" si="43"/>
        <v>0</v>
      </c>
      <c r="T629" s="28">
        <f t="shared" si="37"/>
        <v>0</v>
      </c>
      <c r="U629" s="28">
        <f t="shared" si="44"/>
        <v>1</v>
      </c>
      <c r="V629" s="57">
        <f t="shared" si="45"/>
        <v>0</v>
      </c>
      <c r="AA629" s="1"/>
    </row>
    <row r="630" spans="1:27" x14ac:dyDescent="0.2">
      <c r="A630" s="61">
        <v>33777</v>
      </c>
      <c r="B630" s="62">
        <v>403.4</v>
      </c>
      <c r="C630" s="16">
        <f t="shared" si="47"/>
        <v>-6.6908696909260504E-4</v>
      </c>
      <c r="D630" s="73">
        <f t="shared" si="38"/>
        <v>4.1445219355385351E-5</v>
      </c>
      <c r="E630" s="27">
        <f t="shared" si="28"/>
        <v>1.4976553402676982E-2</v>
      </c>
      <c r="F630" s="68">
        <f t="shared" si="29"/>
        <v>1.0589232357943205E-2</v>
      </c>
      <c r="G630" s="16">
        <f t="shared" si="30"/>
        <v>2.2774759047386767E-2</v>
      </c>
      <c r="H630" s="68">
        <f t="shared" si="31"/>
        <v>1.4255030518189516E-2</v>
      </c>
      <c r="I630" s="69">
        <f t="shared" si="32"/>
        <v>-1.0589232357943205E-2</v>
      </c>
      <c r="J630" s="70">
        <f t="shared" si="33"/>
        <v>-1.4255030518189516E-2</v>
      </c>
      <c r="K630" s="28">
        <f t="shared" si="34"/>
        <v>0</v>
      </c>
      <c r="L630" s="28">
        <f t="shared" si="39"/>
        <v>1</v>
      </c>
      <c r="M630" s="57">
        <f t="shared" si="46"/>
        <v>0</v>
      </c>
      <c r="N630" s="28">
        <f t="shared" si="35"/>
        <v>0</v>
      </c>
      <c r="O630" s="28">
        <f t="shared" si="40"/>
        <v>1</v>
      </c>
      <c r="P630" s="57">
        <f t="shared" si="41"/>
        <v>0</v>
      </c>
      <c r="Q630" s="28">
        <f t="shared" si="36"/>
        <v>0</v>
      </c>
      <c r="R630" s="28">
        <f t="shared" si="42"/>
        <v>1</v>
      </c>
      <c r="S630" s="57">
        <f t="shared" si="43"/>
        <v>0</v>
      </c>
      <c r="T630" s="28">
        <f t="shared" si="37"/>
        <v>0</v>
      </c>
      <c r="U630" s="28">
        <f t="shared" si="44"/>
        <v>1</v>
      </c>
      <c r="V630" s="57">
        <f t="shared" si="45"/>
        <v>0</v>
      </c>
      <c r="AA630" s="1"/>
    </row>
    <row r="631" spans="1:27" x14ac:dyDescent="0.2">
      <c r="A631" s="61">
        <v>33778</v>
      </c>
      <c r="B631" s="62">
        <v>404.04</v>
      </c>
      <c r="C631" s="16">
        <f t="shared" si="47"/>
        <v>1.5852574408720364E-3</v>
      </c>
      <c r="D631" s="73">
        <f t="shared" si="38"/>
        <v>3.8985366836394798E-5</v>
      </c>
      <c r="E631" s="27">
        <f t="shared" si="28"/>
        <v>1.4525312033636164E-2</v>
      </c>
      <c r="F631" s="68">
        <f t="shared" si="29"/>
        <v>1.0270180331898578E-2</v>
      </c>
      <c r="G631" s="16">
        <f t="shared" si="30"/>
        <v>2.2774759047386767E-2</v>
      </c>
      <c r="H631" s="68">
        <f t="shared" si="31"/>
        <v>1.4255030518189516E-2</v>
      </c>
      <c r="I631" s="69">
        <f t="shared" si="32"/>
        <v>-1.0270180331898578E-2</v>
      </c>
      <c r="J631" s="70">
        <f t="shared" si="33"/>
        <v>-1.4255030518189516E-2</v>
      </c>
      <c r="K631" s="28">
        <f t="shared" si="34"/>
        <v>0</v>
      </c>
      <c r="L631" s="28">
        <f t="shared" si="39"/>
        <v>1</v>
      </c>
      <c r="M631" s="57">
        <f t="shared" si="46"/>
        <v>0</v>
      </c>
      <c r="N631" s="28">
        <f t="shared" si="35"/>
        <v>0</v>
      </c>
      <c r="O631" s="28">
        <f t="shared" si="40"/>
        <v>1</v>
      </c>
      <c r="P631" s="57">
        <f t="shared" si="41"/>
        <v>0</v>
      </c>
      <c r="Q631" s="28">
        <f t="shared" si="36"/>
        <v>0</v>
      </c>
      <c r="R631" s="28">
        <f t="shared" si="42"/>
        <v>1</v>
      </c>
      <c r="S631" s="57">
        <f t="shared" si="43"/>
        <v>0</v>
      </c>
      <c r="T631" s="28">
        <f t="shared" si="37"/>
        <v>0</v>
      </c>
      <c r="U631" s="28">
        <f t="shared" si="44"/>
        <v>1</v>
      </c>
      <c r="V631" s="57">
        <f t="shared" si="45"/>
        <v>0</v>
      </c>
      <c r="AA631" s="1"/>
    </row>
    <row r="632" spans="1:27" x14ac:dyDescent="0.2">
      <c r="A632" s="61">
        <v>33779</v>
      </c>
      <c r="B632" s="62">
        <v>403.83</v>
      </c>
      <c r="C632" s="16">
        <f t="shared" si="47"/>
        <v>-5.1988563687216523E-4</v>
      </c>
      <c r="D632" s="73">
        <f t="shared" si="38"/>
        <v>3.6797027295441522E-5</v>
      </c>
      <c r="E632" s="27">
        <f t="shared" si="28"/>
        <v>1.4111754926285905E-2</v>
      </c>
      <c r="F632" s="68">
        <f t="shared" si="29"/>
        <v>9.9777731147462009E-3</v>
      </c>
      <c r="G632" s="16">
        <f t="shared" si="30"/>
        <v>2.2774759047386767E-2</v>
      </c>
      <c r="H632" s="68">
        <f t="shared" si="31"/>
        <v>1.4255030518189516E-2</v>
      </c>
      <c r="I632" s="69">
        <f t="shared" si="32"/>
        <v>-9.9777731147462009E-3</v>
      </c>
      <c r="J632" s="70">
        <f t="shared" si="33"/>
        <v>-1.4255030518189516E-2</v>
      </c>
      <c r="K632" s="28">
        <f t="shared" si="34"/>
        <v>0</v>
      </c>
      <c r="L632" s="28">
        <f t="shared" si="39"/>
        <v>1</v>
      </c>
      <c r="M632" s="57">
        <f t="shared" si="46"/>
        <v>0</v>
      </c>
      <c r="N632" s="28">
        <f t="shared" si="35"/>
        <v>0</v>
      </c>
      <c r="O632" s="28">
        <f t="shared" si="40"/>
        <v>1</v>
      </c>
      <c r="P632" s="57">
        <f t="shared" si="41"/>
        <v>0</v>
      </c>
      <c r="Q632" s="28">
        <f t="shared" si="36"/>
        <v>0</v>
      </c>
      <c r="R632" s="28">
        <f t="shared" si="42"/>
        <v>1</v>
      </c>
      <c r="S632" s="57">
        <f t="shared" si="43"/>
        <v>0</v>
      </c>
      <c r="T632" s="28">
        <f t="shared" si="37"/>
        <v>0</v>
      </c>
      <c r="U632" s="28">
        <f t="shared" si="44"/>
        <v>1</v>
      </c>
      <c r="V632" s="57">
        <f t="shared" si="45"/>
        <v>0</v>
      </c>
      <c r="AA632" s="1"/>
    </row>
    <row r="633" spans="1:27" x14ac:dyDescent="0.2">
      <c r="A633" s="61">
        <v>33780</v>
      </c>
      <c r="B633" s="62">
        <v>403.12</v>
      </c>
      <c r="C633" s="16">
        <f t="shared" si="47"/>
        <v>-1.7597129517686319E-3</v>
      </c>
      <c r="D633" s="73">
        <f t="shared" si="38"/>
        <v>3.4605422522240589E-5</v>
      </c>
      <c r="E633" s="27">
        <f t="shared" si="28"/>
        <v>1.3685060958300341E-2</v>
      </c>
      <c r="F633" s="68">
        <f t="shared" si="29"/>
        <v>9.67607742741107E-3</v>
      </c>
      <c r="G633" s="16">
        <f t="shared" si="30"/>
        <v>2.2774759047386767E-2</v>
      </c>
      <c r="H633" s="68">
        <f t="shared" si="31"/>
        <v>1.4255030518189516E-2</v>
      </c>
      <c r="I633" s="69">
        <f t="shared" si="32"/>
        <v>-9.67607742741107E-3</v>
      </c>
      <c r="J633" s="70">
        <f t="shared" si="33"/>
        <v>-1.4255030518189516E-2</v>
      </c>
      <c r="K633" s="28">
        <f t="shared" si="34"/>
        <v>0</v>
      </c>
      <c r="L633" s="28">
        <f t="shared" si="39"/>
        <v>1</v>
      </c>
      <c r="M633" s="57">
        <f t="shared" si="46"/>
        <v>0</v>
      </c>
      <c r="N633" s="28">
        <f t="shared" si="35"/>
        <v>0</v>
      </c>
      <c r="O633" s="28">
        <f t="shared" si="40"/>
        <v>1</v>
      </c>
      <c r="P633" s="57">
        <f t="shared" si="41"/>
        <v>0</v>
      </c>
      <c r="Q633" s="28">
        <f t="shared" si="36"/>
        <v>0</v>
      </c>
      <c r="R633" s="28">
        <f t="shared" si="42"/>
        <v>1</v>
      </c>
      <c r="S633" s="57">
        <f t="shared" si="43"/>
        <v>0</v>
      </c>
      <c r="T633" s="28">
        <f t="shared" si="37"/>
        <v>0</v>
      </c>
      <c r="U633" s="28">
        <f t="shared" si="44"/>
        <v>1</v>
      </c>
      <c r="V633" s="57">
        <f t="shared" si="45"/>
        <v>0</v>
      </c>
      <c r="AA633" s="1"/>
    </row>
    <row r="634" spans="1:27" x14ac:dyDescent="0.2">
      <c r="A634" s="61">
        <v>33781</v>
      </c>
      <c r="B634" s="62">
        <v>403.45</v>
      </c>
      <c r="C634" s="16">
        <f t="shared" si="47"/>
        <v>8.1827992217282073E-4</v>
      </c>
      <c r="D634" s="73">
        <f t="shared" si="38"/>
        <v>3.2714892551263488E-5</v>
      </c>
      <c r="E634" s="27">
        <f t="shared" si="28"/>
        <v>1.3305996573377131E-2</v>
      </c>
      <c r="F634" s="68">
        <f t="shared" si="29"/>
        <v>9.4080584284700185E-3</v>
      </c>
      <c r="G634" s="16">
        <f t="shared" si="30"/>
        <v>2.2774759047386767E-2</v>
      </c>
      <c r="H634" s="68">
        <f t="shared" si="31"/>
        <v>1.4255030518189516E-2</v>
      </c>
      <c r="I634" s="69">
        <f t="shared" si="32"/>
        <v>-9.4080584284700185E-3</v>
      </c>
      <c r="J634" s="70">
        <f t="shared" si="33"/>
        <v>-1.4255030518189516E-2</v>
      </c>
      <c r="K634" s="28">
        <f t="shared" si="34"/>
        <v>0</v>
      </c>
      <c r="L634" s="28">
        <f t="shared" si="39"/>
        <v>1</v>
      </c>
      <c r="M634" s="57">
        <f t="shared" si="46"/>
        <v>0</v>
      </c>
      <c r="N634" s="28">
        <f t="shared" si="35"/>
        <v>0</v>
      </c>
      <c r="O634" s="28">
        <f t="shared" si="40"/>
        <v>1</v>
      </c>
      <c r="P634" s="57">
        <f t="shared" si="41"/>
        <v>0</v>
      </c>
      <c r="Q634" s="28">
        <f t="shared" si="36"/>
        <v>0</v>
      </c>
      <c r="R634" s="28">
        <f t="shared" si="42"/>
        <v>1</v>
      </c>
      <c r="S634" s="57">
        <f t="shared" si="43"/>
        <v>0</v>
      </c>
      <c r="T634" s="28">
        <f t="shared" si="37"/>
        <v>0</v>
      </c>
      <c r="U634" s="28">
        <f t="shared" si="44"/>
        <v>1</v>
      </c>
      <c r="V634" s="57">
        <f t="shared" si="45"/>
        <v>0</v>
      </c>
      <c r="AA634" s="1"/>
    </row>
    <row r="635" spans="1:27" x14ac:dyDescent="0.2">
      <c r="A635" s="61">
        <v>33784</v>
      </c>
      <c r="B635" s="62">
        <v>408.94</v>
      </c>
      <c r="C635" s="16">
        <f t="shared" si="47"/>
        <v>1.3515881720392711E-2</v>
      </c>
      <c r="D635" s="73">
        <f t="shared" si="38"/>
        <v>3.0792173920049545E-5</v>
      </c>
      <c r="E635" s="27">
        <f t="shared" si="28"/>
        <v>1.2909066370499952E-2</v>
      </c>
      <c r="F635" s="68">
        <f t="shared" si="29"/>
        <v>9.1274073310419097E-3</v>
      </c>
      <c r="G635" s="16">
        <f t="shared" si="30"/>
        <v>2.2774759047386767E-2</v>
      </c>
      <c r="H635" s="68">
        <f t="shared" si="31"/>
        <v>1.4255030518189516E-2</v>
      </c>
      <c r="I635" s="69">
        <f t="shared" si="32"/>
        <v>-9.1274073310419097E-3</v>
      </c>
      <c r="J635" s="70">
        <f t="shared" si="33"/>
        <v>-1.4255030518189516E-2</v>
      </c>
      <c r="K635" s="28">
        <f t="shared" si="34"/>
        <v>0</v>
      </c>
      <c r="L635" s="28">
        <f t="shared" si="39"/>
        <v>1</v>
      </c>
      <c r="M635" s="57">
        <f t="shared" si="46"/>
        <v>0</v>
      </c>
      <c r="N635" s="28">
        <f t="shared" si="35"/>
        <v>0</v>
      </c>
      <c r="O635" s="28">
        <f t="shared" si="40"/>
        <v>1</v>
      </c>
      <c r="P635" s="57">
        <f t="shared" si="41"/>
        <v>0</v>
      </c>
      <c r="Q635" s="28">
        <f t="shared" si="36"/>
        <v>0</v>
      </c>
      <c r="R635" s="28">
        <f t="shared" si="42"/>
        <v>1</v>
      </c>
      <c r="S635" s="57">
        <f t="shared" si="43"/>
        <v>0</v>
      </c>
      <c r="T635" s="28">
        <f t="shared" si="37"/>
        <v>0</v>
      </c>
      <c r="U635" s="28">
        <f t="shared" si="44"/>
        <v>1</v>
      </c>
      <c r="V635" s="57">
        <f t="shared" si="45"/>
        <v>0</v>
      </c>
      <c r="AA635" s="1"/>
    </row>
    <row r="636" spans="1:27" x14ac:dyDescent="0.2">
      <c r="A636" s="61">
        <v>33785</v>
      </c>
      <c r="B636" s="62">
        <v>408.14</v>
      </c>
      <c r="C636" s="16">
        <f t="shared" si="47"/>
        <v>-1.9581932139685178E-3</v>
      </c>
      <c r="D636" s="73">
        <f t="shared" si="38"/>
        <v>3.9905387005625319E-5</v>
      </c>
      <c r="E636" s="27">
        <f t="shared" si="28"/>
        <v>1.4695704872676638E-2</v>
      </c>
      <c r="F636" s="68">
        <f t="shared" si="29"/>
        <v>1.0390657274504524E-2</v>
      </c>
      <c r="G636" s="16">
        <f t="shared" si="30"/>
        <v>2.2774759047386767E-2</v>
      </c>
      <c r="H636" s="68">
        <f t="shared" si="31"/>
        <v>1.4255030518189516E-2</v>
      </c>
      <c r="I636" s="69">
        <f t="shared" si="32"/>
        <v>-1.0390657274504524E-2</v>
      </c>
      <c r="J636" s="70">
        <f t="shared" si="33"/>
        <v>-1.4255030518189516E-2</v>
      </c>
      <c r="K636" s="28">
        <f t="shared" si="34"/>
        <v>0</v>
      </c>
      <c r="L636" s="28">
        <f t="shared" si="39"/>
        <v>1</v>
      </c>
      <c r="M636" s="57">
        <f t="shared" si="46"/>
        <v>0</v>
      </c>
      <c r="N636" s="28">
        <f t="shared" si="35"/>
        <v>0</v>
      </c>
      <c r="O636" s="28">
        <f t="shared" si="40"/>
        <v>1</v>
      </c>
      <c r="P636" s="57">
        <f t="shared" si="41"/>
        <v>0</v>
      </c>
      <c r="Q636" s="28">
        <f t="shared" si="36"/>
        <v>0</v>
      </c>
      <c r="R636" s="28">
        <f t="shared" si="42"/>
        <v>1</v>
      </c>
      <c r="S636" s="57">
        <f t="shared" si="43"/>
        <v>0</v>
      </c>
      <c r="T636" s="28">
        <f t="shared" si="37"/>
        <v>0</v>
      </c>
      <c r="U636" s="28">
        <f t="shared" si="44"/>
        <v>1</v>
      </c>
      <c r="V636" s="57">
        <f t="shared" si="45"/>
        <v>0</v>
      </c>
      <c r="AA636" s="1"/>
    </row>
    <row r="637" spans="1:27" x14ac:dyDescent="0.2">
      <c r="A637" s="61">
        <v>33786</v>
      </c>
      <c r="B637" s="62">
        <v>412.88</v>
      </c>
      <c r="C637" s="16">
        <f t="shared" si="47"/>
        <v>1.1546741039532033E-2</v>
      </c>
      <c r="D637" s="73">
        <f t="shared" si="38"/>
        <v>3.7741135025081736E-5</v>
      </c>
      <c r="E637" s="27">
        <f t="shared" si="28"/>
        <v>1.4291642259163561E-2</v>
      </c>
      <c r="F637" s="68">
        <f t="shared" si="29"/>
        <v>1.0104963177431231E-2</v>
      </c>
      <c r="G637" s="16">
        <f t="shared" si="30"/>
        <v>2.2774759047386767E-2</v>
      </c>
      <c r="H637" s="68">
        <f t="shared" si="31"/>
        <v>1.4255030518189516E-2</v>
      </c>
      <c r="I637" s="69">
        <f t="shared" si="32"/>
        <v>-1.0104963177431231E-2</v>
      </c>
      <c r="J637" s="70">
        <f t="shared" si="33"/>
        <v>-1.4255030518189516E-2</v>
      </c>
      <c r="K637" s="28">
        <f t="shared" si="34"/>
        <v>0</v>
      </c>
      <c r="L637" s="28">
        <f t="shared" si="39"/>
        <v>1</v>
      </c>
      <c r="M637" s="57">
        <f t="shared" si="46"/>
        <v>0</v>
      </c>
      <c r="N637" s="28">
        <f t="shared" si="35"/>
        <v>0</v>
      </c>
      <c r="O637" s="28">
        <f t="shared" si="40"/>
        <v>1</v>
      </c>
      <c r="P637" s="57">
        <f t="shared" si="41"/>
        <v>0</v>
      </c>
      <c r="Q637" s="28">
        <f t="shared" si="36"/>
        <v>0</v>
      </c>
      <c r="R637" s="28">
        <f t="shared" si="42"/>
        <v>1</v>
      </c>
      <c r="S637" s="57">
        <f t="shared" si="43"/>
        <v>0</v>
      </c>
      <c r="T637" s="28">
        <f t="shared" si="37"/>
        <v>0</v>
      </c>
      <c r="U637" s="28">
        <f t="shared" si="44"/>
        <v>1</v>
      </c>
      <c r="V637" s="57">
        <f t="shared" si="45"/>
        <v>0</v>
      </c>
      <c r="AA637" s="1"/>
    </row>
    <row r="638" spans="1:27" x14ac:dyDescent="0.2">
      <c r="A638" s="61">
        <v>33787</v>
      </c>
      <c r="B638" s="62">
        <v>411.77</v>
      </c>
      <c r="C638" s="16">
        <f t="shared" si="47"/>
        <v>-2.6920527990326689E-3</v>
      </c>
      <c r="D638" s="73">
        <f t="shared" si="38"/>
        <v>4.3476300641617628E-5</v>
      </c>
      <c r="E638" s="27">
        <f t="shared" si="28"/>
        <v>1.5339137828613923E-2</v>
      </c>
      <c r="F638" s="68">
        <f t="shared" si="29"/>
        <v>1.0845599135557835E-2</v>
      </c>
      <c r="G638" s="16">
        <f t="shared" si="30"/>
        <v>2.2774759047386767E-2</v>
      </c>
      <c r="H638" s="68">
        <f t="shared" si="31"/>
        <v>1.4255030518189516E-2</v>
      </c>
      <c r="I638" s="69">
        <f t="shared" si="32"/>
        <v>-1.0845599135557835E-2</v>
      </c>
      <c r="J638" s="70">
        <f t="shared" si="33"/>
        <v>-1.4255030518189516E-2</v>
      </c>
      <c r="K638" s="28">
        <f t="shared" si="34"/>
        <v>0</v>
      </c>
      <c r="L638" s="28">
        <f t="shared" si="39"/>
        <v>1</v>
      </c>
      <c r="M638" s="57">
        <f t="shared" si="46"/>
        <v>0</v>
      </c>
      <c r="N638" s="28">
        <f t="shared" si="35"/>
        <v>0</v>
      </c>
      <c r="O638" s="28">
        <f t="shared" si="40"/>
        <v>1</v>
      </c>
      <c r="P638" s="57">
        <f t="shared" si="41"/>
        <v>0</v>
      </c>
      <c r="Q638" s="28">
        <f t="shared" si="36"/>
        <v>0</v>
      </c>
      <c r="R638" s="28">
        <f t="shared" si="42"/>
        <v>1</v>
      </c>
      <c r="S638" s="57">
        <f t="shared" si="43"/>
        <v>0</v>
      </c>
      <c r="T638" s="28">
        <f t="shared" si="37"/>
        <v>0</v>
      </c>
      <c r="U638" s="28">
        <f t="shared" si="44"/>
        <v>1</v>
      </c>
      <c r="V638" s="57">
        <f t="shared" si="45"/>
        <v>0</v>
      </c>
      <c r="AA638" s="1"/>
    </row>
    <row r="639" spans="1:27" x14ac:dyDescent="0.2">
      <c r="A639" s="61">
        <v>33791</v>
      </c>
      <c r="B639" s="62">
        <v>413.84</v>
      </c>
      <c r="C639" s="16">
        <f t="shared" si="47"/>
        <v>5.0144846538205546E-3</v>
      </c>
      <c r="D639" s="73">
        <f t="shared" si="38"/>
        <v>4.1302551499487346E-5</v>
      </c>
      <c r="E639" s="27">
        <f t="shared" ref="E639:E702" si="48">-NORMSINV($E$4)*SQRT(D639)</f>
        <v>1.495075410968994E-2</v>
      </c>
      <c r="F639" s="68">
        <f t="shared" ref="F639:F702" si="49">-NORMSINV($F$4)*SQRT(D639)</f>
        <v>1.0570990864004979E-2</v>
      </c>
      <c r="G639" s="16">
        <f t="shared" ref="G639:G702" si="50">-PERCENTILE($C134:$C638,$G$4)</f>
        <v>2.2774759047386767E-2</v>
      </c>
      <c r="H639" s="68">
        <f t="shared" ref="H639:H702" si="51">-PERCENTILE($C134:$C638,$H$4)</f>
        <v>1.4255030518189516E-2</v>
      </c>
      <c r="I639" s="69">
        <f t="shared" ref="I639:I702" si="52">-F639</f>
        <v>-1.0570990864004979E-2</v>
      </c>
      <c r="J639" s="70">
        <f t="shared" ref="J639:J702" si="53">-1*H639</f>
        <v>-1.4255030518189516E-2</v>
      </c>
      <c r="K639" s="28">
        <f t="shared" ref="K639:K702" si="54">IF($C639&lt;-E639,1,0)</f>
        <v>0</v>
      </c>
      <c r="L639" s="28">
        <f t="shared" si="39"/>
        <v>1</v>
      </c>
      <c r="M639" s="57">
        <f t="shared" si="46"/>
        <v>0</v>
      </c>
      <c r="N639" s="28">
        <f t="shared" ref="N639:N702" si="55">IF($C639&lt;-F639,1,0)</f>
        <v>0</v>
      </c>
      <c r="O639" s="28">
        <f t="shared" si="40"/>
        <v>1</v>
      </c>
      <c r="P639" s="57">
        <f t="shared" si="41"/>
        <v>0</v>
      </c>
      <c r="Q639" s="28">
        <f t="shared" ref="Q639:Q702" si="56">IF($C639&lt;-G639,1,0)</f>
        <v>0</v>
      </c>
      <c r="R639" s="28">
        <f t="shared" si="42"/>
        <v>1</v>
      </c>
      <c r="S639" s="57">
        <f t="shared" si="43"/>
        <v>0</v>
      </c>
      <c r="T639" s="28">
        <f t="shared" ref="T639:T702" si="57">IF($C639&lt;-H639,1,0)</f>
        <v>0</v>
      </c>
      <c r="U639" s="28">
        <f t="shared" si="44"/>
        <v>1</v>
      </c>
      <c r="V639" s="57">
        <f t="shared" si="45"/>
        <v>0</v>
      </c>
      <c r="AA639" s="1"/>
    </row>
    <row r="640" spans="1:27" x14ac:dyDescent="0.2">
      <c r="A640" s="61">
        <v>33792</v>
      </c>
      <c r="B640" s="62">
        <v>409.16</v>
      </c>
      <c r="C640" s="16">
        <f t="shared" si="47"/>
        <v>-1.1373148106452839E-2</v>
      </c>
      <c r="D640" s="73">
        <f t="shared" ref="D640:D703" si="58">0.94*D639+0.06*(C639^2)</f>
        <v>4.0333101790122218E-5</v>
      </c>
      <c r="E640" s="27">
        <f t="shared" si="48"/>
        <v>1.4774250876613347E-2</v>
      </c>
      <c r="F640" s="68">
        <f t="shared" si="49"/>
        <v>1.0446193542703926E-2</v>
      </c>
      <c r="G640" s="16">
        <f t="shared" si="50"/>
        <v>2.2774759047386767E-2</v>
      </c>
      <c r="H640" s="68">
        <f t="shared" si="51"/>
        <v>1.4255030518189516E-2</v>
      </c>
      <c r="I640" s="69">
        <f t="shared" si="52"/>
        <v>-1.0446193542703926E-2</v>
      </c>
      <c r="J640" s="70">
        <f t="shared" si="53"/>
        <v>-1.4255030518189516E-2</v>
      </c>
      <c r="K640" s="28">
        <f t="shared" si="54"/>
        <v>0</v>
      </c>
      <c r="L640" s="28">
        <f t="shared" ref="L640:L703" si="59">IF(AND(K639=0,K640=0), 1,0)</f>
        <v>1</v>
      </c>
      <c r="M640" s="57">
        <f t="shared" si="46"/>
        <v>0</v>
      </c>
      <c r="N640" s="28">
        <f t="shared" si="55"/>
        <v>1</v>
      </c>
      <c r="O640" s="28">
        <f t="shared" ref="O640:O703" si="60">IF(AND(N639=0,N640=0), 1,0)</f>
        <v>0</v>
      </c>
      <c r="P640" s="57">
        <f t="shared" ref="P640:P703" si="61">IF(AND(N640=1,N639=0),1,0)</f>
        <v>1</v>
      </c>
      <c r="Q640" s="28">
        <f t="shared" si="56"/>
        <v>0</v>
      </c>
      <c r="R640" s="28">
        <f t="shared" ref="R640:R703" si="62">IF(AND(Q639=0,Q640=0), 1,0)</f>
        <v>1</v>
      </c>
      <c r="S640" s="57">
        <f t="shared" ref="S640:S703" si="63">IF(AND(Q640=1,Q639=0),1,0)</f>
        <v>0</v>
      </c>
      <c r="T640" s="28">
        <f t="shared" si="57"/>
        <v>0</v>
      </c>
      <c r="U640" s="28">
        <f t="shared" ref="U640:U703" si="64">IF(AND(T639=0,T640=0), 1,0)</f>
        <v>1</v>
      </c>
      <c r="V640" s="57">
        <f t="shared" ref="V640:V703" si="65">IF(AND(T640=1,T639=0),1,0)</f>
        <v>0</v>
      </c>
      <c r="AA640" s="1"/>
    </row>
    <row r="641" spans="1:27" x14ac:dyDescent="0.2">
      <c r="A641" s="61">
        <v>33793</v>
      </c>
      <c r="B641" s="62">
        <v>410.28</v>
      </c>
      <c r="C641" s="16">
        <f t="shared" si="47"/>
        <v>2.7335758504035438E-3</v>
      </c>
      <c r="D641" s="73">
        <f t="shared" si="58"/>
        <v>4.5674025553793589E-5</v>
      </c>
      <c r="E641" s="27">
        <f t="shared" si="48"/>
        <v>1.5722054717447372E-2</v>
      </c>
      <c r="F641" s="68">
        <f t="shared" si="49"/>
        <v>1.1116342062893393E-2</v>
      </c>
      <c r="G641" s="16">
        <f t="shared" si="50"/>
        <v>2.2774759047386767E-2</v>
      </c>
      <c r="H641" s="68">
        <f t="shared" si="51"/>
        <v>1.4255030518189516E-2</v>
      </c>
      <c r="I641" s="69">
        <f t="shared" si="52"/>
        <v>-1.1116342062893393E-2</v>
      </c>
      <c r="J641" s="70">
        <f t="shared" si="53"/>
        <v>-1.4255030518189516E-2</v>
      </c>
      <c r="K641" s="28">
        <f t="shared" si="54"/>
        <v>0</v>
      </c>
      <c r="L641" s="28">
        <f t="shared" si="59"/>
        <v>1</v>
      </c>
      <c r="M641" s="57">
        <f t="shared" ref="M641:M704" si="66">IF(AND(K641=1,K640=0),1,0)</f>
        <v>0</v>
      </c>
      <c r="N641" s="28">
        <f t="shared" si="55"/>
        <v>0</v>
      </c>
      <c r="O641" s="28">
        <f t="shared" si="60"/>
        <v>0</v>
      </c>
      <c r="P641" s="57">
        <f t="shared" si="61"/>
        <v>0</v>
      </c>
      <c r="Q641" s="28">
        <f t="shared" si="56"/>
        <v>0</v>
      </c>
      <c r="R641" s="28">
        <f t="shared" si="62"/>
        <v>1</v>
      </c>
      <c r="S641" s="57">
        <f t="shared" si="63"/>
        <v>0</v>
      </c>
      <c r="T641" s="28">
        <f t="shared" si="57"/>
        <v>0</v>
      </c>
      <c r="U641" s="28">
        <f t="shared" si="64"/>
        <v>1</v>
      </c>
      <c r="V641" s="57">
        <f t="shared" si="65"/>
        <v>0</v>
      </c>
      <c r="AA641" s="1"/>
    </row>
    <row r="642" spans="1:27" x14ac:dyDescent="0.2">
      <c r="A642" s="61">
        <v>33794</v>
      </c>
      <c r="B642" s="62">
        <v>414.22</v>
      </c>
      <c r="C642" s="16">
        <f t="shared" si="47"/>
        <v>9.5573802087947669E-3</v>
      </c>
      <c r="D642" s="73">
        <f t="shared" si="58"/>
        <v>4.3381930236360533E-5</v>
      </c>
      <c r="E642" s="27">
        <f t="shared" si="48"/>
        <v>1.5322481086774017E-2</v>
      </c>
      <c r="F642" s="68">
        <f t="shared" si="49"/>
        <v>1.0833821919203268E-2</v>
      </c>
      <c r="G642" s="16">
        <f t="shared" si="50"/>
        <v>2.2774759047386767E-2</v>
      </c>
      <c r="H642" s="68">
        <f t="shared" si="51"/>
        <v>1.4255030518189516E-2</v>
      </c>
      <c r="I642" s="69">
        <f t="shared" si="52"/>
        <v>-1.0833821919203268E-2</v>
      </c>
      <c r="J642" s="70">
        <f t="shared" si="53"/>
        <v>-1.4255030518189516E-2</v>
      </c>
      <c r="K642" s="28">
        <f t="shared" si="54"/>
        <v>0</v>
      </c>
      <c r="L642" s="28">
        <f t="shared" si="59"/>
        <v>1</v>
      </c>
      <c r="M642" s="57">
        <f t="shared" si="66"/>
        <v>0</v>
      </c>
      <c r="N642" s="28">
        <f t="shared" si="55"/>
        <v>0</v>
      </c>
      <c r="O642" s="28">
        <f t="shared" si="60"/>
        <v>1</v>
      </c>
      <c r="P642" s="57">
        <f t="shared" si="61"/>
        <v>0</v>
      </c>
      <c r="Q642" s="28">
        <f t="shared" si="56"/>
        <v>0</v>
      </c>
      <c r="R642" s="28">
        <f t="shared" si="62"/>
        <v>1</v>
      </c>
      <c r="S642" s="57">
        <f t="shared" si="63"/>
        <v>0</v>
      </c>
      <c r="T642" s="28">
        <f t="shared" si="57"/>
        <v>0</v>
      </c>
      <c r="U642" s="28">
        <f t="shared" si="64"/>
        <v>1</v>
      </c>
      <c r="V642" s="57">
        <f t="shared" si="65"/>
        <v>0</v>
      </c>
      <c r="AA642" s="1"/>
    </row>
    <row r="643" spans="1:27" x14ac:dyDescent="0.2">
      <c r="A643" s="61">
        <v>33795</v>
      </c>
      <c r="B643" s="62">
        <v>414.62</v>
      </c>
      <c r="C643" s="16">
        <f t="shared" si="47"/>
        <v>9.6520445696143679E-4</v>
      </c>
      <c r="D643" s="73">
        <f t="shared" si="58"/>
        <v>4.6259625409506618E-5</v>
      </c>
      <c r="E643" s="27">
        <f t="shared" si="48"/>
        <v>1.582252221159347E-2</v>
      </c>
      <c r="F643" s="68">
        <f t="shared" si="49"/>
        <v>1.1187378008970491E-2</v>
      </c>
      <c r="G643" s="16">
        <f t="shared" si="50"/>
        <v>2.2774759047386767E-2</v>
      </c>
      <c r="H643" s="68">
        <f t="shared" si="51"/>
        <v>1.4255030518189516E-2</v>
      </c>
      <c r="I643" s="69">
        <f t="shared" si="52"/>
        <v>-1.1187378008970491E-2</v>
      </c>
      <c r="J643" s="70">
        <f t="shared" si="53"/>
        <v>-1.4255030518189516E-2</v>
      </c>
      <c r="K643" s="28">
        <f t="shared" si="54"/>
        <v>0</v>
      </c>
      <c r="L643" s="28">
        <f t="shared" si="59"/>
        <v>1</v>
      </c>
      <c r="M643" s="57">
        <f t="shared" si="66"/>
        <v>0</v>
      </c>
      <c r="N643" s="28">
        <f t="shared" si="55"/>
        <v>0</v>
      </c>
      <c r="O643" s="28">
        <f t="shared" si="60"/>
        <v>1</v>
      </c>
      <c r="P643" s="57">
        <f t="shared" si="61"/>
        <v>0</v>
      </c>
      <c r="Q643" s="28">
        <f t="shared" si="56"/>
        <v>0</v>
      </c>
      <c r="R643" s="28">
        <f t="shared" si="62"/>
        <v>1</v>
      </c>
      <c r="S643" s="57">
        <f t="shared" si="63"/>
        <v>0</v>
      </c>
      <c r="T643" s="28">
        <f t="shared" si="57"/>
        <v>0</v>
      </c>
      <c r="U643" s="28">
        <f t="shared" si="64"/>
        <v>1</v>
      </c>
      <c r="V643" s="57">
        <f t="shared" si="65"/>
        <v>0</v>
      </c>
      <c r="AA643" s="1"/>
    </row>
    <row r="644" spans="1:27" x14ac:dyDescent="0.2">
      <c r="A644" s="61">
        <v>33798</v>
      </c>
      <c r="B644" s="62">
        <v>414.87</v>
      </c>
      <c r="C644" s="16">
        <f t="shared" si="47"/>
        <v>6.0278003971033335E-4</v>
      </c>
      <c r="D644" s="73">
        <f t="shared" si="58"/>
        <v>4.3539945063560508E-5</v>
      </c>
      <c r="E644" s="27">
        <f t="shared" si="48"/>
        <v>1.5350361110341833E-2</v>
      </c>
      <c r="F644" s="68">
        <f t="shared" si="49"/>
        <v>1.085353460207273E-2</v>
      </c>
      <c r="G644" s="16">
        <f t="shared" si="50"/>
        <v>2.2774759047386767E-2</v>
      </c>
      <c r="H644" s="68">
        <f t="shared" si="51"/>
        <v>1.4255030518189516E-2</v>
      </c>
      <c r="I644" s="69">
        <f t="shared" si="52"/>
        <v>-1.085353460207273E-2</v>
      </c>
      <c r="J644" s="70">
        <f t="shared" si="53"/>
        <v>-1.4255030518189516E-2</v>
      </c>
      <c r="K644" s="28">
        <f t="shared" si="54"/>
        <v>0</v>
      </c>
      <c r="L644" s="28">
        <f t="shared" si="59"/>
        <v>1</v>
      </c>
      <c r="M644" s="57">
        <f t="shared" si="66"/>
        <v>0</v>
      </c>
      <c r="N644" s="28">
        <f t="shared" si="55"/>
        <v>0</v>
      </c>
      <c r="O644" s="28">
        <f t="shared" si="60"/>
        <v>1</v>
      </c>
      <c r="P644" s="57">
        <f t="shared" si="61"/>
        <v>0</v>
      </c>
      <c r="Q644" s="28">
        <f t="shared" si="56"/>
        <v>0</v>
      </c>
      <c r="R644" s="28">
        <f t="shared" si="62"/>
        <v>1</v>
      </c>
      <c r="S644" s="57">
        <f t="shared" si="63"/>
        <v>0</v>
      </c>
      <c r="T644" s="28">
        <f t="shared" si="57"/>
        <v>0</v>
      </c>
      <c r="U644" s="28">
        <f t="shared" si="64"/>
        <v>1</v>
      </c>
      <c r="V644" s="57">
        <f t="shared" si="65"/>
        <v>0</v>
      </c>
      <c r="AA644" s="1"/>
    </row>
    <row r="645" spans="1:27" x14ac:dyDescent="0.2">
      <c r="A645" s="61">
        <v>33799</v>
      </c>
      <c r="B645" s="62">
        <v>417.68</v>
      </c>
      <c r="C645" s="16">
        <f t="shared" si="47"/>
        <v>6.7503709576203575E-3</v>
      </c>
      <c r="D645" s="73">
        <f t="shared" si="58"/>
        <v>4.0949348986323269E-5</v>
      </c>
      <c r="E645" s="27">
        <f t="shared" si="48"/>
        <v>1.4886690489641528E-2</v>
      </c>
      <c r="F645" s="68">
        <f t="shared" si="49"/>
        <v>1.0525694423619546E-2</v>
      </c>
      <c r="G645" s="16">
        <f t="shared" si="50"/>
        <v>2.2774759047386767E-2</v>
      </c>
      <c r="H645" s="68">
        <f t="shared" si="51"/>
        <v>1.4255030518189516E-2</v>
      </c>
      <c r="I645" s="69">
        <f t="shared" si="52"/>
        <v>-1.0525694423619546E-2</v>
      </c>
      <c r="J645" s="70">
        <f t="shared" si="53"/>
        <v>-1.4255030518189516E-2</v>
      </c>
      <c r="K645" s="28">
        <f t="shared" si="54"/>
        <v>0</v>
      </c>
      <c r="L645" s="28">
        <f t="shared" si="59"/>
        <v>1</v>
      </c>
      <c r="M645" s="57">
        <f t="shared" si="66"/>
        <v>0</v>
      </c>
      <c r="N645" s="28">
        <f t="shared" si="55"/>
        <v>0</v>
      </c>
      <c r="O645" s="28">
        <f t="shared" si="60"/>
        <v>1</v>
      </c>
      <c r="P645" s="57">
        <f t="shared" si="61"/>
        <v>0</v>
      </c>
      <c r="Q645" s="28">
        <f t="shared" si="56"/>
        <v>0</v>
      </c>
      <c r="R645" s="28">
        <f t="shared" si="62"/>
        <v>1</v>
      </c>
      <c r="S645" s="57">
        <f t="shared" si="63"/>
        <v>0</v>
      </c>
      <c r="T645" s="28">
        <f t="shared" si="57"/>
        <v>0</v>
      </c>
      <c r="U645" s="28">
        <f t="shared" si="64"/>
        <v>1</v>
      </c>
      <c r="V645" s="57">
        <f t="shared" si="65"/>
        <v>0</v>
      </c>
      <c r="AA645" s="1"/>
    </row>
    <row r="646" spans="1:27" x14ac:dyDescent="0.2">
      <c r="A646" s="61">
        <v>33800</v>
      </c>
      <c r="B646" s="62">
        <v>417.1</v>
      </c>
      <c r="C646" s="16">
        <f t="shared" si="47"/>
        <v>-1.3895878993972811E-3</v>
      </c>
      <c r="D646" s="73">
        <f t="shared" si="58"/>
        <v>4.1226438531072934E-5</v>
      </c>
      <c r="E646" s="27">
        <f t="shared" si="48"/>
        <v>1.4936972019071256E-2</v>
      </c>
      <c r="F646" s="68">
        <f t="shared" si="49"/>
        <v>1.0561246181365688E-2</v>
      </c>
      <c r="G646" s="16">
        <f t="shared" si="50"/>
        <v>2.2774759047386767E-2</v>
      </c>
      <c r="H646" s="68">
        <f t="shared" si="51"/>
        <v>1.4255030518189516E-2</v>
      </c>
      <c r="I646" s="69">
        <f t="shared" si="52"/>
        <v>-1.0561246181365688E-2</v>
      </c>
      <c r="J646" s="70">
        <f t="shared" si="53"/>
        <v>-1.4255030518189516E-2</v>
      </c>
      <c r="K646" s="28">
        <f t="shared" si="54"/>
        <v>0</v>
      </c>
      <c r="L646" s="28">
        <f t="shared" si="59"/>
        <v>1</v>
      </c>
      <c r="M646" s="57">
        <f t="shared" si="66"/>
        <v>0</v>
      </c>
      <c r="N646" s="28">
        <f t="shared" si="55"/>
        <v>0</v>
      </c>
      <c r="O646" s="28">
        <f t="shared" si="60"/>
        <v>1</v>
      </c>
      <c r="P646" s="57">
        <f t="shared" si="61"/>
        <v>0</v>
      </c>
      <c r="Q646" s="28">
        <f t="shared" si="56"/>
        <v>0</v>
      </c>
      <c r="R646" s="28">
        <f t="shared" si="62"/>
        <v>1</v>
      </c>
      <c r="S646" s="57">
        <f t="shared" si="63"/>
        <v>0</v>
      </c>
      <c r="T646" s="28">
        <f t="shared" si="57"/>
        <v>0</v>
      </c>
      <c r="U646" s="28">
        <f t="shared" si="64"/>
        <v>1</v>
      </c>
      <c r="V646" s="57">
        <f t="shared" si="65"/>
        <v>0</v>
      </c>
      <c r="AA646" s="1"/>
    </row>
    <row r="647" spans="1:27" x14ac:dyDescent="0.2">
      <c r="A647" s="61">
        <v>33801</v>
      </c>
      <c r="B647" s="62">
        <v>417.54</v>
      </c>
      <c r="C647" s="16">
        <f t="shared" ref="C647:C710" si="67">LN(B647/B646)</f>
        <v>1.0543468819141249E-3</v>
      </c>
      <c r="D647" s="73">
        <f t="shared" si="58"/>
        <v>3.8868709491017641E-5</v>
      </c>
      <c r="E647" s="27">
        <f t="shared" si="48"/>
        <v>1.4503563439262342E-2</v>
      </c>
      <c r="F647" s="68">
        <f t="shared" si="49"/>
        <v>1.0254802900717258E-2</v>
      </c>
      <c r="G647" s="16">
        <f t="shared" si="50"/>
        <v>2.2774759047386767E-2</v>
      </c>
      <c r="H647" s="68">
        <f t="shared" si="51"/>
        <v>1.4255030518189516E-2</v>
      </c>
      <c r="I647" s="69">
        <f t="shared" si="52"/>
        <v>-1.0254802900717258E-2</v>
      </c>
      <c r="J647" s="70">
        <f t="shared" si="53"/>
        <v>-1.4255030518189516E-2</v>
      </c>
      <c r="K647" s="28">
        <f t="shared" si="54"/>
        <v>0</v>
      </c>
      <c r="L647" s="28">
        <f t="shared" si="59"/>
        <v>1</v>
      </c>
      <c r="M647" s="57">
        <f t="shared" si="66"/>
        <v>0</v>
      </c>
      <c r="N647" s="28">
        <f t="shared" si="55"/>
        <v>0</v>
      </c>
      <c r="O647" s="28">
        <f t="shared" si="60"/>
        <v>1</v>
      </c>
      <c r="P647" s="57">
        <f t="shared" si="61"/>
        <v>0</v>
      </c>
      <c r="Q647" s="28">
        <f t="shared" si="56"/>
        <v>0</v>
      </c>
      <c r="R647" s="28">
        <f t="shared" si="62"/>
        <v>1</v>
      </c>
      <c r="S647" s="57">
        <f t="shared" si="63"/>
        <v>0</v>
      </c>
      <c r="T647" s="28">
        <f t="shared" si="57"/>
        <v>0</v>
      </c>
      <c r="U647" s="28">
        <f t="shared" si="64"/>
        <v>1</v>
      </c>
      <c r="V647" s="57">
        <f t="shared" si="65"/>
        <v>0</v>
      </c>
      <c r="AA647" s="1"/>
    </row>
    <row r="648" spans="1:27" x14ac:dyDescent="0.2">
      <c r="A648" s="61">
        <v>33802</v>
      </c>
      <c r="B648" s="62">
        <v>415.62</v>
      </c>
      <c r="C648" s="16">
        <f t="shared" si="67"/>
        <v>-4.6089668222450766E-3</v>
      </c>
      <c r="D648" s="73">
        <f t="shared" si="58"/>
        <v>3.6603285762400703E-5</v>
      </c>
      <c r="E648" s="27">
        <f t="shared" si="48"/>
        <v>1.4074555707937177E-2</v>
      </c>
      <c r="F648" s="68">
        <f t="shared" si="49"/>
        <v>9.9514712577008987E-3</v>
      </c>
      <c r="G648" s="16">
        <f t="shared" si="50"/>
        <v>2.2774759047386767E-2</v>
      </c>
      <c r="H648" s="68">
        <f t="shared" si="51"/>
        <v>1.4255030518189516E-2</v>
      </c>
      <c r="I648" s="69">
        <f t="shared" si="52"/>
        <v>-9.9514712577008987E-3</v>
      </c>
      <c r="J648" s="70">
        <f t="shared" si="53"/>
        <v>-1.4255030518189516E-2</v>
      </c>
      <c r="K648" s="28">
        <f t="shared" si="54"/>
        <v>0</v>
      </c>
      <c r="L648" s="28">
        <f t="shared" si="59"/>
        <v>1</v>
      </c>
      <c r="M648" s="57">
        <f t="shared" si="66"/>
        <v>0</v>
      </c>
      <c r="N648" s="28">
        <f t="shared" si="55"/>
        <v>0</v>
      </c>
      <c r="O648" s="28">
        <f t="shared" si="60"/>
        <v>1</v>
      </c>
      <c r="P648" s="57">
        <f t="shared" si="61"/>
        <v>0</v>
      </c>
      <c r="Q648" s="28">
        <f t="shared" si="56"/>
        <v>0</v>
      </c>
      <c r="R648" s="28">
        <f t="shared" si="62"/>
        <v>1</v>
      </c>
      <c r="S648" s="57">
        <f t="shared" si="63"/>
        <v>0</v>
      </c>
      <c r="T648" s="28">
        <f t="shared" si="57"/>
        <v>0</v>
      </c>
      <c r="U648" s="28">
        <f t="shared" si="64"/>
        <v>1</v>
      </c>
      <c r="V648" s="57">
        <f t="shared" si="65"/>
        <v>0</v>
      </c>
      <c r="AA648" s="1"/>
    </row>
    <row r="649" spans="1:27" x14ac:dyDescent="0.2">
      <c r="A649" s="61">
        <v>33805</v>
      </c>
      <c r="B649" s="62">
        <v>413.75</v>
      </c>
      <c r="C649" s="16">
        <f t="shared" si="67"/>
        <v>-4.5094545712959858E-3</v>
      </c>
      <c r="D649" s="73">
        <f t="shared" si="58"/>
        <v>3.5681643126770012E-5</v>
      </c>
      <c r="E649" s="27">
        <f t="shared" si="48"/>
        <v>1.3896232789091975E-2</v>
      </c>
      <c r="F649" s="68">
        <f t="shared" si="49"/>
        <v>9.8253873202536514E-3</v>
      </c>
      <c r="G649" s="16">
        <f t="shared" si="50"/>
        <v>2.2774759047386767E-2</v>
      </c>
      <c r="H649" s="68">
        <f t="shared" si="51"/>
        <v>1.4255030518189516E-2</v>
      </c>
      <c r="I649" s="69">
        <f t="shared" si="52"/>
        <v>-9.8253873202536514E-3</v>
      </c>
      <c r="J649" s="70">
        <f t="shared" si="53"/>
        <v>-1.4255030518189516E-2</v>
      </c>
      <c r="K649" s="28">
        <f t="shared" si="54"/>
        <v>0</v>
      </c>
      <c r="L649" s="28">
        <f t="shared" si="59"/>
        <v>1</v>
      </c>
      <c r="M649" s="57">
        <f t="shared" si="66"/>
        <v>0</v>
      </c>
      <c r="N649" s="28">
        <f t="shared" si="55"/>
        <v>0</v>
      </c>
      <c r="O649" s="28">
        <f t="shared" si="60"/>
        <v>1</v>
      </c>
      <c r="P649" s="57">
        <f t="shared" si="61"/>
        <v>0</v>
      </c>
      <c r="Q649" s="28">
        <f t="shared" si="56"/>
        <v>0</v>
      </c>
      <c r="R649" s="28">
        <f t="shared" si="62"/>
        <v>1</v>
      </c>
      <c r="S649" s="57">
        <f t="shared" si="63"/>
        <v>0</v>
      </c>
      <c r="T649" s="28">
        <f t="shared" si="57"/>
        <v>0</v>
      </c>
      <c r="U649" s="28">
        <f t="shared" si="64"/>
        <v>1</v>
      </c>
      <c r="V649" s="57">
        <f t="shared" si="65"/>
        <v>0</v>
      </c>
      <c r="AA649" s="1"/>
    </row>
    <row r="650" spans="1:27" x14ac:dyDescent="0.2">
      <c r="A650" s="61">
        <v>33806</v>
      </c>
      <c r="B650" s="62">
        <v>413.76</v>
      </c>
      <c r="C650" s="16">
        <f t="shared" si="67"/>
        <v>2.4168892219906409E-5</v>
      </c>
      <c r="D650" s="73">
        <f t="shared" si="58"/>
        <v>3.4760855370998742E-5</v>
      </c>
      <c r="E650" s="27">
        <f t="shared" si="48"/>
        <v>1.3715760263324576E-2</v>
      </c>
      <c r="F650" s="68">
        <f t="shared" si="49"/>
        <v>9.6977834945807632E-3</v>
      </c>
      <c r="G650" s="16">
        <f t="shared" si="50"/>
        <v>2.2774759047386767E-2</v>
      </c>
      <c r="H650" s="68">
        <f t="shared" si="51"/>
        <v>1.4255030518189516E-2</v>
      </c>
      <c r="I650" s="69">
        <f t="shared" si="52"/>
        <v>-9.6977834945807632E-3</v>
      </c>
      <c r="J650" s="70">
        <f t="shared" si="53"/>
        <v>-1.4255030518189516E-2</v>
      </c>
      <c r="K650" s="28">
        <f t="shared" si="54"/>
        <v>0</v>
      </c>
      <c r="L650" s="28">
        <f t="shared" si="59"/>
        <v>1</v>
      </c>
      <c r="M650" s="57">
        <f t="shared" si="66"/>
        <v>0</v>
      </c>
      <c r="N650" s="28">
        <f t="shared" si="55"/>
        <v>0</v>
      </c>
      <c r="O650" s="28">
        <f t="shared" si="60"/>
        <v>1</v>
      </c>
      <c r="P650" s="57">
        <f t="shared" si="61"/>
        <v>0</v>
      </c>
      <c r="Q650" s="28">
        <f t="shared" si="56"/>
        <v>0</v>
      </c>
      <c r="R650" s="28">
        <f t="shared" si="62"/>
        <v>1</v>
      </c>
      <c r="S650" s="57">
        <f t="shared" si="63"/>
        <v>0</v>
      </c>
      <c r="T650" s="28">
        <f t="shared" si="57"/>
        <v>0</v>
      </c>
      <c r="U650" s="28">
        <f t="shared" si="64"/>
        <v>1</v>
      </c>
      <c r="V650" s="57">
        <f t="shared" si="65"/>
        <v>0</v>
      </c>
      <c r="AA650" s="1"/>
    </row>
    <row r="651" spans="1:27" x14ac:dyDescent="0.2">
      <c r="A651" s="61">
        <v>33807</v>
      </c>
      <c r="B651" s="62">
        <v>410.93</v>
      </c>
      <c r="C651" s="16">
        <f t="shared" si="67"/>
        <v>-6.8632118944295245E-3</v>
      </c>
      <c r="D651" s="73">
        <f t="shared" si="58"/>
        <v>3.2675239096859886E-5</v>
      </c>
      <c r="E651" s="27">
        <f t="shared" si="48"/>
        <v>1.3297930083350005E-2</v>
      </c>
      <c r="F651" s="68">
        <f t="shared" si="49"/>
        <v>9.4023549842319736E-3</v>
      </c>
      <c r="G651" s="16">
        <f t="shared" si="50"/>
        <v>2.2774759047386767E-2</v>
      </c>
      <c r="H651" s="68">
        <f t="shared" si="51"/>
        <v>1.4195103737997471E-2</v>
      </c>
      <c r="I651" s="69">
        <f t="shared" si="52"/>
        <v>-9.4023549842319736E-3</v>
      </c>
      <c r="J651" s="70">
        <f t="shared" si="53"/>
        <v>-1.4195103737997471E-2</v>
      </c>
      <c r="K651" s="28">
        <f t="shared" si="54"/>
        <v>0</v>
      </c>
      <c r="L651" s="28">
        <f t="shared" si="59"/>
        <v>1</v>
      </c>
      <c r="M651" s="57">
        <f t="shared" si="66"/>
        <v>0</v>
      </c>
      <c r="N651" s="28">
        <f t="shared" si="55"/>
        <v>0</v>
      </c>
      <c r="O651" s="28">
        <f t="shared" si="60"/>
        <v>1</v>
      </c>
      <c r="P651" s="57">
        <f t="shared" si="61"/>
        <v>0</v>
      </c>
      <c r="Q651" s="28">
        <f t="shared" si="56"/>
        <v>0</v>
      </c>
      <c r="R651" s="28">
        <f t="shared" si="62"/>
        <v>1</v>
      </c>
      <c r="S651" s="57">
        <f t="shared" si="63"/>
        <v>0</v>
      </c>
      <c r="T651" s="28">
        <f t="shared" si="57"/>
        <v>0</v>
      </c>
      <c r="U651" s="28">
        <f t="shared" si="64"/>
        <v>1</v>
      </c>
      <c r="V651" s="57">
        <f t="shared" si="65"/>
        <v>0</v>
      </c>
      <c r="AA651" s="1"/>
    </row>
    <row r="652" spans="1:27" x14ac:dyDescent="0.2">
      <c r="A652" s="61">
        <v>33808</v>
      </c>
      <c r="B652" s="62">
        <v>412.08</v>
      </c>
      <c r="C652" s="16">
        <f t="shared" si="67"/>
        <v>2.7946215682665516E-3</v>
      </c>
      <c r="D652" s="73">
        <f t="shared" si="58"/>
        <v>3.3540945401518621E-5</v>
      </c>
      <c r="E652" s="27">
        <f t="shared" si="48"/>
        <v>1.3472937899017285E-2</v>
      </c>
      <c r="F652" s="68">
        <f t="shared" si="49"/>
        <v>9.5260949646353201E-3</v>
      </c>
      <c r="G652" s="16">
        <f t="shared" si="50"/>
        <v>2.2774759047386767E-2</v>
      </c>
      <c r="H652" s="68">
        <f t="shared" si="51"/>
        <v>1.4195103737997471E-2</v>
      </c>
      <c r="I652" s="69">
        <f t="shared" si="52"/>
        <v>-9.5260949646353201E-3</v>
      </c>
      <c r="J652" s="70">
        <f t="shared" si="53"/>
        <v>-1.4195103737997471E-2</v>
      </c>
      <c r="K652" s="28">
        <f t="shared" si="54"/>
        <v>0</v>
      </c>
      <c r="L652" s="28">
        <f t="shared" si="59"/>
        <v>1</v>
      </c>
      <c r="M652" s="57">
        <f t="shared" si="66"/>
        <v>0</v>
      </c>
      <c r="N652" s="28">
        <f t="shared" si="55"/>
        <v>0</v>
      </c>
      <c r="O652" s="28">
        <f t="shared" si="60"/>
        <v>1</v>
      </c>
      <c r="P652" s="57">
        <f t="shared" si="61"/>
        <v>0</v>
      </c>
      <c r="Q652" s="28">
        <f t="shared" si="56"/>
        <v>0</v>
      </c>
      <c r="R652" s="28">
        <f t="shared" si="62"/>
        <v>1</v>
      </c>
      <c r="S652" s="57">
        <f t="shared" si="63"/>
        <v>0</v>
      </c>
      <c r="T652" s="28">
        <f t="shared" si="57"/>
        <v>0</v>
      </c>
      <c r="U652" s="28">
        <f t="shared" si="64"/>
        <v>1</v>
      </c>
      <c r="V652" s="57">
        <f t="shared" si="65"/>
        <v>0</v>
      </c>
      <c r="AA652" s="1"/>
    </row>
    <row r="653" spans="1:27" x14ac:dyDescent="0.2">
      <c r="A653" s="61">
        <v>33809</v>
      </c>
      <c r="B653" s="62">
        <v>411.6</v>
      </c>
      <c r="C653" s="16">
        <f t="shared" si="67"/>
        <v>-1.1655012974350985E-3</v>
      </c>
      <c r="D653" s="73">
        <f t="shared" si="58"/>
        <v>3.1997083260016739E-5</v>
      </c>
      <c r="E653" s="27">
        <f t="shared" si="48"/>
        <v>1.3159211097359394E-2</v>
      </c>
      <c r="F653" s="68">
        <f t="shared" si="49"/>
        <v>9.3042731668994023E-3</v>
      </c>
      <c r="G653" s="16">
        <f t="shared" si="50"/>
        <v>2.2774759047386767E-2</v>
      </c>
      <c r="H653" s="68">
        <f t="shared" si="51"/>
        <v>1.4195103737997471E-2</v>
      </c>
      <c r="I653" s="69">
        <f t="shared" si="52"/>
        <v>-9.3042731668994023E-3</v>
      </c>
      <c r="J653" s="70">
        <f t="shared" si="53"/>
        <v>-1.4195103737997471E-2</v>
      </c>
      <c r="K653" s="28">
        <f t="shared" si="54"/>
        <v>0</v>
      </c>
      <c r="L653" s="28">
        <f t="shared" si="59"/>
        <v>1</v>
      </c>
      <c r="M653" s="57">
        <f t="shared" si="66"/>
        <v>0</v>
      </c>
      <c r="N653" s="28">
        <f t="shared" si="55"/>
        <v>0</v>
      </c>
      <c r="O653" s="28">
        <f t="shared" si="60"/>
        <v>1</v>
      </c>
      <c r="P653" s="57">
        <f t="shared" si="61"/>
        <v>0</v>
      </c>
      <c r="Q653" s="28">
        <f t="shared" si="56"/>
        <v>0</v>
      </c>
      <c r="R653" s="28">
        <f t="shared" si="62"/>
        <v>1</v>
      </c>
      <c r="S653" s="57">
        <f t="shared" si="63"/>
        <v>0</v>
      </c>
      <c r="T653" s="28">
        <f t="shared" si="57"/>
        <v>0</v>
      </c>
      <c r="U653" s="28">
        <f t="shared" si="64"/>
        <v>1</v>
      </c>
      <c r="V653" s="57">
        <f t="shared" si="65"/>
        <v>0</v>
      </c>
      <c r="AA653" s="1"/>
    </row>
    <row r="654" spans="1:27" x14ac:dyDescent="0.2">
      <c r="A654" s="61">
        <v>33812</v>
      </c>
      <c r="B654" s="62">
        <v>411.54</v>
      </c>
      <c r="C654" s="16">
        <f t="shared" si="67"/>
        <v>-1.4578322060957805E-4</v>
      </c>
      <c r="D654" s="73">
        <f t="shared" si="58"/>
        <v>3.0158761860875109E-5</v>
      </c>
      <c r="E654" s="27">
        <f t="shared" si="48"/>
        <v>1.2775603131060544E-2</v>
      </c>
      <c r="F654" s="68">
        <f t="shared" si="49"/>
        <v>9.0330416104606251E-3</v>
      </c>
      <c r="G654" s="16">
        <f t="shared" si="50"/>
        <v>2.2774759047386767E-2</v>
      </c>
      <c r="H654" s="68">
        <f t="shared" si="51"/>
        <v>1.4195103737997471E-2</v>
      </c>
      <c r="I654" s="69">
        <f t="shared" si="52"/>
        <v>-9.0330416104606251E-3</v>
      </c>
      <c r="J654" s="70">
        <f t="shared" si="53"/>
        <v>-1.4195103737997471E-2</v>
      </c>
      <c r="K654" s="28">
        <f t="shared" si="54"/>
        <v>0</v>
      </c>
      <c r="L654" s="28">
        <f t="shared" si="59"/>
        <v>1</v>
      </c>
      <c r="M654" s="57">
        <f t="shared" si="66"/>
        <v>0</v>
      </c>
      <c r="N654" s="28">
        <f t="shared" si="55"/>
        <v>0</v>
      </c>
      <c r="O654" s="28">
        <f t="shared" si="60"/>
        <v>1</v>
      </c>
      <c r="P654" s="57">
        <f t="shared" si="61"/>
        <v>0</v>
      </c>
      <c r="Q654" s="28">
        <f t="shared" si="56"/>
        <v>0</v>
      </c>
      <c r="R654" s="28">
        <f t="shared" si="62"/>
        <v>1</v>
      </c>
      <c r="S654" s="57">
        <f t="shared" si="63"/>
        <v>0</v>
      </c>
      <c r="T654" s="28">
        <f t="shared" si="57"/>
        <v>0</v>
      </c>
      <c r="U654" s="28">
        <f t="shared" si="64"/>
        <v>1</v>
      </c>
      <c r="V654" s="57">
        <f t="shared" si="65"/>
        <v>0</v>
      </c>
      <c r="AA654" s="1"/>
    </row>
    <row r="655" spans="1:27" x14ac:dyDescent="0.2">
      <c r="A655" s="61">
        <v>33813</v>
      </c>
      <c r="B655" s="62">
        <v>417.52</v>
      </c>
      <c r="C655" s="16">
        <f t="shared" si="67"/>
        <v>1.4426226595872668E-2</v>
      </c>
      <c r="D655" s="73">
        <f t="shared" si="58"/>
        <v>2.835051131406728E-5</v>
      </c>
      <c r="E655" s="27">
        <f t="shared" si="48"/>
        <v>1.2386685363653336E-2</v>
      </c>
      <c r="F655" s="68">
        <f t="shared" si="49"/>
        <v>8.7580557377783756E-3</v>
      </c>
      <c r="G655" s="16">
        <f t="shared" si="50"/>
        <v>2.2774759047386767E-2</v>
      </c>
      <c r="H655" s="68">
        <f t="shared" si="51"/>
        <v>1.4195103737997471E-2</v>
      </c>
      <c r="I655" s="69">
        <f t="shared" si="52"/>
        <v>-8.7580557377783756E-3</v>
      </c>
      <c r="J655" s="70">
        <f t="shared" si="53"/>
        <v>-1.4195103737997471E-2</v>
      </c>
      <c r="K655" s="28">
        <f t="shared" si="54"/>
        <v>0</v>
      </c>
      <c r="L655" s="28">
        <f t="shared" si="59"/>
        <v>1</v>
      </c>
      <c r="M655" s="57">
        <f t="shared" si="66"/>
        <v>0</v>
      </c>
      <c r="N655" s="28">
        <f t="shared" si="55"/>
        <v>0</v>
      </c>
      <c r="O655" s="28">
        <f t="shared" si="60"/>
        <v>1</v>
      </c>
      <c r="P655" s="57">
        <f t="shared" si="61"/>
        <v>0</v>
      </c>
      <c r="Q655" s="28">
        <f t="shared" si="56"/>
        <v>0</v>
      </c>
      <c r="R655" s="28">
        <f t="shared" si="62"/>
        <v>1</v>
      </c>
      <c r="S655" s="57">
        <f t="shared" si="63"/>
        <v>0</v>
      </c>
      <c r="T655" s="28">
        <f t="shared" si="57"/>
        <v>0</v>
      </c>
      <c r="U655" s="28">
        <f t="shared" si="64"/>
        <v>1</v>
      </c>
      <c r="V655" s="57">
        <f t="shared" si="65"/>
        <v>0</v>
      </c>
      <c r="AA655" s="1"/>
    </row>
    <row r="656" spans="1:27" x14ac:dyDescent="0.2">
      <c r="A656" s="61">
        <v>33814</v>
      </c>
      <c r="B656" s="62">
        <v>422.23</v>
      </c>
      <c r="C656" s="16">
        <f t="shared" si="67"/>
        <v>1.1217741926066074E-2</v>
      </c>
      <c r="D656" s="73">
        <f t="shared" si="58"/>
        <v>3.9136441462951074E-5</v>
      </c>
      <c r="E656" s="27">
        <f t="shared" si="48"/>
        <v>1.4553428792027983E-2</v>
      </c>
      <c r="F656" s="68">
        <f t="shared" si="49"/>
        <v>1.0290060399078114E-2</v>
      </c>
      <c r="G656" s="16">
        <f t="shared" si="50"/>
        <v>2.2774759047386767E-2</v>
      </c>
      <c r="H656" s="68">
        <f t="shared" si="51"/>
        <v>1.4195103737997471E-2</v>
      </c>
      <c r="I656" s="69">
        <f t="shared" si="52"/>
        <v>-1.0290060399078114E-2</v>
      </c>
      <c r="J656" s="70">
        <f t="shared" si="53"/>
        <v>-1.4195103737997471E-2</v>
      </c>
      <c r="K656" s="28">
        <f t="shared" si="54"/>
        <v>0</v>
      </c>
      <c r="L656" s="28">
        <f t="shared" si="59"/>
        <v>1</v>
      </c>
      <c r="M656" s="57">
        <f t="shared" si="66"/>
        <v>0</v>
      </c>
      <c r="N656" s="28">
        <f t="shared" si="55"/>
        <v>0</v>
      </c>
      <c r="O656" s="28">
        <f t="shared" si="60"/>
        <v>1</v>
      </c>
      <c r="P656" s="57">
        <f t="shared" si="61"/>
        <v>0</v>
      </c>
      <c r="Q656" s="28">
        <f t="shared" si="56"/>
        <v>0</v>
      </c>
      <c r="R656" s="28">
        <f t="shared" si="62"/>
        <v>1</v>
      </c>
      <c r="S656" s="57">
        <f t="shared" si="63"/>
        <v>0</v>
      </c>
      <c r="T656" s="28">
        <f t="shared" si="57"/>
        <v>0</v>
      </c>
      <c r="U656" s="28">
        <f t="shared" si="64"/>
        <v>1</v>
      </c>
      <c r="V656" s="57">
        <f t="shared" si="65"/>
        <v>0</v>
      </c>
      <c r="AA656" s="1"/>
    </row>
    <row r="657" spans="1:27" x14ac:dyDescent="0.2">
      <c r="A657" s="61">
        <v>33815</v>
      </c>
      <c r="B657" s="62">
        <v>423.92</v>
      </c>
      <c r="C657" s="16">
        <f t="shared" si="67"/>
        <v>3.9945689232828221E-3</v>
      </c>
      <c r="D657" s="73">
        <f t="shared" si="58"/>
        <v>4.4338519010363239E-5</v>
      </c>
      <c r="E657" s="27">
        <f t="shared" si="48"/>
        <v>1.54904933463522E-2</v>
      </c>
      <c r="F657" s="68">
        <f t="shared" si="49"/>
        <v>1.095261566351953E-2</v>
      </c>
      <c r="G657" s="16">
        <f t="shared" si="50"/>
        <v>2.2774759047386767E-2</v>
      </c>
      <c r="H657" s="68">
        <f t="shared" si="51"/>
        <v>1.4195103737997471E-2</v>
      </c>
      <c r="I657" s="69">
        <f t="shared" si="52"/>
        <v>-1.095261566351953E-2</v>
      </c>
      <c r="J657" s="70">
        <f t="shared" si="53"/>
        <v>-1.4195103737997471E-2</v>
      </c>
      <c r="K657" s="28">
        <f t="shared" si="54"/>
        <v>0</v>
      </c>
      <c r="L657" s="28">
        <f t="shared" si="59"/>
        <v>1</v>
      </c>
      <c r="M657" s="57">
        <f t="shared" si="66"/>
        <v>0</v>
      </c>
      <c r="N657" s="28">
        <f t="shared" si="55"/>
        <v>0</v>
      </c>
      <c r="O657" s="28">
        <f t="shared" si="60"/>
        <v>1</v>
      </c>
      <c r="P657" s="57">
        <f t="shared" si="61"/>
        <v>0</v>
      </c>
      <c r="Q657" s="28">
        <f t="shared" si="56"/>
        <v>0</v>
      </c>
      <c r="R657" s="28">
        <f t="shared" si="62"/>
        <v>1</v>
      </c>
      <c r="S657" s="57">
        <f t="shared" si="63"/>
        <v>0</v>
      </c>
      <c r="T657" s="28">
        <f t="shared" si="57"/>
        <v>0</v>
      </c>
      <c r="U657" s="28">
        <f t="shared" si="64"/>
        <v>1</v>
      </c>
      <c r="V657" s="57">
        <f t="shared" si="65"/>
        <v>0</v>
      </c>
      <c r="AA657" s="1"/>
    </row>
    <row r="658" spans="1:27" x14ac:dyDescent="0.2">
      <c r="A658" s="61">
        <v>33816</v>
      </c>
      <c r="B658" s="62">
        <v>424.21</v>
      </c>
      <c r="C658" s="16">
        <f t="shared" si="67"/>
        <v>6.8385745416802064E-4</v>
      </c>
      <c r="D658" s="73">
        <f t="shared" si="58"/>
        <v>4.2635602722712859E-5</v>
      </c>
      <c r="E658" s="27">
        <f t="shared" si="48"/>
        <v>1.5190107996314409E-2</v>
      </c>
      <c r="F658" s="68">
        <f t="shared" si="49"/>
        <v>1.0740226992845561E-2</v>
      </c>
      <c r="G658" s="16">
        <f t="shared" si="50"/>
        <v>2.2774759047386767E-2</v>
      </c>
      <c r="H658" s="68">
        <f t="shared" si="51"/>
        <v>1.4195103737997471E-2</v>
      </c>
      <c r="I658" s="69">
        <f t="shared" si="52"/>
        <v>-1.0740226992845561E-2</v>
      </c>
      <c r="J658" s="70">
        <f t="shared" si="53"/>
        <v>-1.4195103737997471E-2</v>
      </c>
      <c r="K658" s="28">
        <f t="shared" si="54"/>
        <v>0</v>
      </c>
      <c r="L658" s="28">
        <f t="shared" si="59"/>
        <v>1</v>
      </c>
      <c r="M658" s="57">
        <f t="shared" si="66"/>
        <v>0</v>
      </c>
      <c r="N658" s="28">
        <f t="shared" si="55"/>
        <v>0</v>
      </c>
      <c r="O658" s="28">
        <f t="shared" si="60"/>
        <v>1</v>
      </c>
      <c r="P658" s="57">
        <f t="shared" si="61"/>
        <v>0</v>
      </c>
      <c r="Q658" s="28">
        <f t="shared" si="56"/>
        <v>0</v>
      </c>
      <c r="R658" s="28">
        <f t="shared" si="62"/>
        <v>1</v>
      </c>
      <c r="S658" s="57">
        <f t="shared" si="63"/>
        <v>0</v>
      </c>
      <c r="T658" s="28">
        <f t="shared" si="57"/>
        <v>0</v>
      </c>
      <c r="U658" s="28">
        <f t="shared" si="64"/>
        <v>1</v>
      </c>
      <c r="V658" s="57">
        <f t="shared" si="65"/>
        <v>0</v>
      </c>
      <c r="AA658" s="1"/>
    </row>
    <row r="659" spans="1:27" x14ac:dyDescent="0.2">
      <c r="A659" s="61">
        <v>33819</v>
      </c>
      <c r="B659" s="62">
        <v>425.09</v>
      </c>
      <c r="C659" s="16">
        <f t="shared" si="67"/>
        <v>2.0722955726441136E-3</v>
      </c>
      <c r="D659" s="73">
        <f t="shared" si="58"/>
        <v>4.0105526220407353E-5</v>
      </c>
      <c r="E659" s="27">
        <f t="shared" si="48"/>
        <v>1.473251078420533E-2</v>
      </c>
      <c r="F659" s="68">
        <f t="shared" si="49"/>
        <v>1.0416681042379819E-2</v>
      </c>
      <c r="G659" s="16">
        <f t="shared" si="50"/>
        <v>2.2774759047386767E-2</v>
      </c>
      <c r="H659" s="68">
        <f t="shared" si="51"/>
        <v>1.4195103737997471E-2</v>
      </c>
      <c r="I659" s="69">
        <f t="shared" si="52"/>
        <v>-1.0416681042379819E-2</v>
      </c>
      <c r="J659" s="70">
        <f t="shared" si="53"/>
        <v>-1.4195103737997471E-2</v>
      </c>
      <c r="K659" s="28">
        <f t="shared" si="54"/>
        <v>0</v>
      </c>
      <c r="L659" s="28">
        <f t="shared" si="59"/>
        <v>1</v>
      </c>
      <c r="M659" s="57">
        <f t="shared" si="66"/>
        <v>0</v>
      </c>
      <c r="N659" s="28">
        <f t="shared" si="55"/>
        <v>0</v>
      </c>
      <c r="O659" s="28">
        <f t="shared" si="60"/>
        <v>1</v>
      </c>
      <c r="P659" s="57">
        <f t="shared" si="61"/>
        <v>0</v>
      </c>
      <c r="Q659" s="28">
        <f t="shared" si="56"/>
        <v>0</v>
      </c>
      <c r="R659" s="28">
        <f t="shared" si="62"/>
        <v>1</v>
      </c>
      <c r="S659" s="57">
        <f t="shared" si="63"/>
        <v>0</v>
      </c>
      <c r="T659" s="28">
        <f t="shared" si="57"/>
        <v>0</v>
      </c>
      <c r="U659" s="28">
        <f t="shared" si="64"/>
        <v>1</v>
      </c>
      <c r="V659" s="57">
        <f t="shared" si="65"/>
        <v>0</v>
      </c>
      <c r="AA659" s="1"/>
    </row>
    <row r="660" spans="1:27" x14ac:dyDescent="0.2">
      <c r="A660" s="61">
        <v>33820</v>
      </c>
      <c r="B660" s="62">
        <v>424.36</v>
      </c>
      <c r="C660" s="16">
        <f t="shared" si="67"/>
        <v>-1.7187596202479845E-3</v>
      </c>
      <c r="D660" s="73">
        <f t="shared" si="58"/>
        <v>3.7956859183606938E-5</v>
      </c>
      <c r="E660" s="27">
        <f t="shared" si="48"/>
        <v>1.4332428783568964E-2</v>
      </c>
      <c r="F660" s="68">
        <f t="shared" si="49"/>
        <v>1.0133801453661363E-2</v>
      </c>
      <c r="G660" s="16">
        <f t="shared" si="50"/>
        <v>2.2774759047386767E-2</v>
      </c>
      <c r="H660" s="68">
        <f t="shared" si="51"/>
        <v>1.3966594800028882E-2</v>
      </c>
      <c r="I660" s="69">
        <f t="shared" si="52"/>
        <v>-1.0133801453661363E-2</v>
      </c>
      <c r="J660" s="70">
        <f t="shared" si="53"/>
        <v>-1.3966594800028882E-2</v>
      </c>
      <c r="K660" s="28">
        <f t="shared" si="54"/>
        <v>0</v>
      </c>
      <c r="L660" s="28">
        <f t="shared" si="59"/>
        <v>1</v>
      </c>
      <c r="M660" s="57">
        <f t="shared" si="66"/>
        <v>0</v>
      </c>
      <c r="N660" s="28">
        <f t="shared" si="55"/>
        <v>0</v>
      </c>
      <c r="O660" s="28">
        <f t="shared" si="60"/>
        <v>1</v>
      </c>
      <c r="P660" s="57">
        <f t="shared" si="61"/>
        <v>0</v>
      </c>
      <c r="Q660" s="28">
        <f t="shared" si="56"/>
        <v>0</v>
      </c>
      <c r="R660" s="28">
        <f t="shared" si="62"/>
        <v>1</v>
      </c>
      <c r="S660" s="57">
        <f t="shared" si="63"/>
        <v>0</v>
      </c>
      <c r="T660" s="28">
        <f t="shared" si="57"/>
        <v>0</v>
      </c>
      <c r="U660" s="28">
        <f t="shared" si="64"/>
        <v>1</v>
      </c>
      <c r="V660" s="57">
        <f t="shared" si="65"/>
        <v>0</v>
      </c>
      <c r="AA660" s="1"/>
    </row>
    <row r="661" spans="1:27" x14ac:dyDescent="0.2">
      <c r="A661" s="61">
        <v>33821</v>
      </c>
      <c r="B661" s="62">
        <v>422.19</v>
      </c>
      <c r="C661" s="16">
        <f t="shared" si="67"/>
        <v>-5.1267019144847856E-3</v>
      </c>
      <c r="D661" s="73">
        <f t="shared" si="58"/>
        <v>3.5856695710522222E-5</v>
      </c>
      <c r="E661" s="27">
        <f t="shared" si="48"/>
        <v>1.3930278239568127E-2</v>
      </c>
      <c r="F661" s="68">
        <f t="shared" si="49"/>
        <v>9.8494592930320046E-3</v>
      </c>
      <c r="G661" s="16">
        <f t="shared" si="50"/>
        <v>2.1798548044400186E-2</v>
      </c>
      <c r="H661" s="68">
        <f t="shared" si="51"/>
        <v>1.3798348191406344E-2</v>
      </c>
      <c r="I661" s="69">
        <f t="shared" si="52"/>
        <v>-9.8494592930320046E-3</v>
      </c>
      <c r="J661" s="70">
        <f t="shared" si="53"/>
        <v>-1.3798348191406344E-2</v>
      </c>
      <c r="K661" s="28">
        <f t="shared" si="54"/>
        <v>0</v>
      </c>
      <c r="L661" s="28">
        <f t="shared" si="59"/>
        <v>1</v>
      </c>
      <c r="M661" s="57">
        <f t="shared" si="66"/>
        <v>0</v>
      </c>
      <c r="N661" s="28">
        <f t="shared" si="55"/>
        <v>0</v>
      </c>
      <c r="O661" s="28">
        <f t="shared" si="60"/>
        <v>1</v>
      </c>
      <c r="P661" s="57">
        <f t="shared" si="61"/>
        <v>0</v>
      </c>
      <c r="Q661" s="28">
        <f t="shared" si="56"/>
        <v>0</v>
      </c>
      <c r="R661" s="28">
        <f t="shared" si="62"/>
        <v>1</v>
      </c>
      <c r="S661" s="57">
        <f t="shared" si="63"/>
        <v>0</v>
      </c>
      <c r="T661" s="28">
        <f t="shared" si="57"/>
        <v>0</v>
      </c>
      <c r="U661" s="28">
        <f t="shared" si="64"/>
        <v>1</v>
      </c>
      <c r="V661" s="57">
        <f t="shared" si="65"/>
        <v>0</v>
      </c>
      <c r="AA661" s="1"/>
    </row>
    <row r="662" spans="1:27" x14ac:dyDescent="0.2">
      <c r="A662" s="61">
        <v>33822</v>
      </c>
      <c r="B662" s="62">
        <v>420.59</v>
      </c>
      <c r="C662" s="16">
        <f t="shared" si="67"/>
        <v>-3.7969622493553637E-3</v>
      </c>
      <c r="D662" s="73">
        <f t="shared" si="58"/>
        <v>3.5282278319089806E-5</v>
      </c>
      <c r="E662" s="27">
        <f t="shared" si="48"/>
        <v>1.3818247557125013E-2</v>
      </c>
      <c r="F662" s="68">
        <f t="shared" si="49"/>
        <v>9.7702475481323391E-3</v>
      </c>
      <c r="G662" s="16">
        <f t="shared" si="50"/>
        <v>2.1798548044400186E-2</v>
      </c>
      <c r="H662" s="68">
        <f t="shared" si="51"/>
        <v>1.3798348191406344E-2</v>
      </c>
      <c r="I662" s="69">
        <f t="shared" si="52"/>
        <v>-9.7702475481323391E-3</v>
      </c>
      <c r="J662" s="70">
        <f t="shared" si="53"/>
        <v>-1.3798348191406344E-2</v>
      </c>
      <c r="K662" s="28">
        <f t="shared" si="54"/>
        <v>0</v>
      </c>
      <c r="L662" s="28">
        <f t="shared" si="59"/>
        <v>1</v>
      </c>
      <c r="M662" s="57">
        <f t="shared" si="66"/>
        <v>0</v>
      </c>
      <c r="N662" s="28">
        <f t="shared" si="55"/>
        <v>0</v>
      </c>
      <c r="O662" s="28">
        <f t="shared" si="60"/>
        <v>1</v>
      </c>
      <c r="P662" s="57">
        <f t="shared" si="61"/>
        <v>0</v>
      </c>
      <c r="Q662" s="28">
        <f t="shared" si="56"/>
        <v>0</v>
      </c>
      <c r="R662" s="28">
        <f t="shared" si="62"/>
        <v>1</v>
      </c>
      <c r="S662" s="57">
        <f t="shared" si="63"/>
        <v>0</v>
      </c>
      <c r="T662" s="28">
        <f t="shared" si="57"/>
        <v>0</v>
      </c>
      <c r="U662" s="28">
        <f t="shared" si="64"/>
        <v>1</v>
      </c>
      <c r="V662" s="57">
        <f t="shared" si="65"/>
        <v>0</v>
      </c>
      <c r="AA662" s="1"/>
    </row>
    <row r="663" spans="1:27" x14ac:dyDescent="0.2">
      <c r="A663" s="61">
        <v>33823</v>
      </c>
      <c r="B663" s="62">
        <v>418.88</v>
      </c>
      <c r="C663" s="16">
        <f t="shared" si="67"/>
        <v>-4.0740047056955914E-3</v>
      </c>
      <c r="D663" s="73">
        <f t="shared" si="58"/>
        <v>3.4030356959326197E-5</v>
      </c>
      <c r="E663" s="27">
        <f t="shared" si="48"/>
        <v>1.3570876880841883E-2</v>
      </c>
      <c r="F663" s="68">
        <f t="shared" si="49"/>
        <v>9.5953431158992599E-3</v>
      </c>
      <c r="G663" s="16">
        <f t="shared" si="50"/>
        <v>2.1798548044400186E-2</v>
      </c>
      <c r="H663" s="68">
        <f t="shared" si="51"/>
        <v>1.3798348191406344E-2</v>
      </c>
      <c r="I663" s="69">
        <f t="shared" si="52"/>
        <v>-9.5953431158992599E-3</v>
      </c>
      <c r="J663" s="70">
        <f t="shared" si="53"/>
        <v>-1.3798348191406344E-2</v>
      </c>
      <c r="K663" s="28">
        <f t="shared" si="54"/>
        <v>0</v>
      </c>
      <c r="L663" s="28">
        <f t="shared" si="59"/>
        <v>1</v>
      </c>
      <c r="M663" s="57">
        <f t="shared" si="66"/>
        <v>0</v>
      </c>
      <c r="N663" s="28">
        <f t="shared" si="55"/>
        <v>0</v>
      </c>
      <c r="O663" s="28">
        <f t="shared" si="60"/>
        <v>1</v>
      </c>
      <c r="P663" s="57">
        <f t="shared" si="61"/>
        <v>0</v>
      </c>
      <c r="Q663" s="28">
        <f t="shared" si="56"/>
        <v>0</v>
      </c>
      <c r="R663" s="28">
        <f t="shared" si="62"/>
        <v>1</v>
      </c>
      <c r="S663" s="57">
        <f t="shared" si="63"/>
        <v>0</v>
      </c>
      <c r="T663" s="28">
        <f t="shared" si="57"/>
        <v>0</v>
      </c>
      <c r="U663" s="28">
        <f t="shared" si="64"/>
        <v>1</v>
      </c>
      <c r="V663" s="57">
        <f t="shared" si="65"/>
        <v>0</v>
      </c>
      <c r="AA663" s="1"/>
    </row>
    <row r="664" spans="1:27" x14ac:dyDescent="0.2">
      <c r="A664" s="61">
        <v>33826</v>
      </c>
      <c r="B664" s="62">
        <v>419.42</v>
      </c>
      <c r="C664" s="16">
        <f t="shared" si="67"/>
        <v>1.2883217814382054E-3</v>
      </c>
      <c r="D664" s="73">
        <f t="shared" si="58"/>
        <v>3.2984386402288416E-5</v>
      </c>
      <c r="E664" s="27">
        <f t="shared" si="48"/>
        <v>1.3360689244282615E-2</v>
      </c>
      <c r="F664" s="68">
        <f t="shared" si="49"/>
        <v>9.4467291015496585E-3</v>
      </c>
      <c r="G664" s="16">
        <f t="shared" si="50"/>
        <v>2.1798548044400186E-2</v>
      </c>
      <c r="H664" s="68">
        <f t="shared" si="51"/>
        <v>1.3798348191406344E-2</v>
      </c>
      <c r="I664" s="69">
        <f t="shared" si="52"/>
        <v>-9.4467291015496585E-3</v>
      </c>
      <c r="J664" s="70">
        <f t="shared" si="53"/>
        <v>-1.3798348191406344E-2</v>
      </c>
      <c r="K664" s="28">
        <f t="shared" si="54"/>
        <v>0</v>
      </c>
      <c r="L664" s="28">
        <f t="shared" si="59"/>
        <v>1</v>
      </c>
      <c r="M664" s="57">
        <f t="shared" si="66"/>
        <v>0</v>
      </c>
      <c r="N664" s="28">
        <f t="shared" si="55"/>
        <v>0</v>
      </c>
      <c r="O664" s="28">
        <f t="shared" si="60"/>
        <v>1</v>
      </c>
      <c r="P664" s="57">
        <f t="shared" si="61"/>
        <v>0</v>
      </c>
      <c r="Q664" s="28">
        <f t="shared" si="56"/>
        <v>0</v>
      </c>
      <c r="R664" s="28">
        <f t="shared" si="62"/>
        <v>1</v>
      </c>
      <c r="S664" s="57">
        <f t="shared" si="63"/>
        <v>0</v>
      </c>
      <c r="T664" s="28">
        <f t="shared" si="57"/>
        <v>0</v>
      </c>
      <c r="U664" s="28">
        <f t="shared" si="64"/>
        <v>1</v>
      </c>
      <c r="V664" s="57">
        <f t="shared" si="65"/>
        <v>0</v>
      </c>
      <c r="AA664" s="1"/>
    </row>
    <row r="665" spans="1:27" x14ac:dyDescent="0.2">
      <c r="A665" s="61">
        <v>33827</v>
      </c>
      <c r="B665" s="62">
        <v>418.9</v>
      </c>
      <c r="C665" s="16">
        <f t="shared" si="67"/>
        <v>-1.2405765499841636E-3</v>
      </c>
      <c r="D665" s="73">
        <f t="shared" si="58"/>
        <v>3.1104909598902796E-5</v>
      </c>
      <c r="E665" s="27">
        <f t="shared" si="48"/>
        <v>1.2974455173021746E-2</v>
      </c>
      <c r="F665" s="68">
        <f t="shared" si="49"/>
        <v>9.1736407470284706E-3</v>
      </c>
      <c r="G665" s="16">
        <f t="shared" si="50"/>
        <v>2.1798548044400186E-2</v>
      </c>
      <c r="H665" s="68">
        <f t="shared" si="51"/>
        <v>1.3798348191406344E-2</v>
      </c>
      <c r="I665" s="69">
        <f t="shared" si="52"/>
        <v>-9.1736407470284706E-3</v>
      </c>
      <c r="J665" s="70">
        <f t="shared" si="53"/>
        <v>-1.3798348191406344E-2</v>
      </c>
      <c r="K665" s="28">
        <f t="shared" si="54"/>
        <v>0</v>
      </c>
      <c r="L665" s="28">
        <f t="shared" si="59"/>
        <v>1</v>
      </c>
      <c r="M665" s="57">
        <f t="shared" si="66"/>
        <v>0</v>
      </c>
      <c r="N665" s="28">
        <f t="shared" si="55"/>
        <v>0</v>
      </c>
      <c r="O665" s="28">
        <f t="shared" si="60"/>
        <v>1</v>
      </c>
      <c r="P665" s="57">
        <f t="shared" si="61"/>
        <v>0</v>
      </c>
      <c r="Q665" s="28">
        <f t="shared" si="56"/>
        <v>0</v>
      </c>
      <c r="R665" s="28">
        <f t="shared" si="62"/>
        <v>1</v>
      </c>
      <c r="S665" s="57">
        <f t="shared" si="63"/>
        <v>0</v>
      </c>
      <c r="T665" s="28">
        <f t="shared" si="57"/>
        <v>0</v>
      </c>
      <c r="U665" s="28">
        <f t="shared" si="64"/>
        <v>1</v>
      </c>
      <c r="V665" s="57">
        <f t="shared" si="65"/>
        <v>0</v>
      </c>
      <c r="AA665" s="1"/>
    </row>
    <row r="666" spans="1:27" x14ac:dyDescent="0.2">
      <c r="A666" s="61">
        <v>33828</v>
      </c>
      <c r="B666" s="62">
        <v>417.78</v>
      </c>
      <c r="C666" s="16">
        <f t="shared" si="67"/>
        <v>-2.6772497704788882E-3</v>
      </c>
      <c r="D666" s="73">
        <f t="shared" si="58"/>
        <v>2.9330956833550863E-5</v>
      </c>
      <c r="E666" s="27">
        <f t="shared" si="48"/>
        <v>1.2599049247661077E-2</v>
      </c>
      <c r="F666" s="68">
        <f t="shared" si="49"/>
        <v>8.9082084766449361E-3</v>
      </c>
      <c r="G666" s="16">
        <f t="shared" si="50"/>
        <v>2.1798548044400186E-2</v>
      </c>
      <c r="H666" s="68">
        <f t="shared" si="51"/>
        <v>1.3798348191406344E-2</v>
      </c>
      <c r="I666" s="69">
        <f t="shared" si="52"/>
        <v>-8.9082084766449361E-3</v>
      </c>
      <c r="J666" s="70">
        <f t="shared" si="53"/>
        <v>-1.3798348191406344E-2</v>
      </c>
      <c r="K666" s="28">
        <f t="shared" si="54"/>
        <v>0</v>
      </c>
      <c r="L666" s="28">
        <f t="shared" si="59"/>
        <v>1</v>
      </c>
      <c r="M666" s="57">
        <f t="shared" si="66"/>
        <v>0</v>
      </c>
      <c r="N666" s="28">
        <f t="shared" si="55"/>
        <v>0</v>
      </c>
      <c r="O666" s="28">
        <f t="shared" si="60"/>
        <v>1</v>
      </c>
      <c r="P666" s="57">
        <f t="shared" si="61"/>
        <v>0</v>
      </c>
      <c r="Q666" s="28">
        <f t="shared" si="56"/>
        <v>0</v>
      </c>
      <c r="R666" s="28">
        <f t="shared" si="62"/>
        <v>1</v>
      </c>
      <c r="S666" s="57">
        <f t="shared" si="63"/>
        <v>0</v>
      </c>
      <c r="T666" s="28">
        <f t="shared" si="57"/>
        <v>0</v>
      </c>
      <c r="U666" s="28">
        <f t="shared" si="64"/>
        <v>1</v>
      </c>
      <c r="V666" s="57">
        <f t="shared" si="65"/>
        <v>0</v>
      </c>
      <c r="AA666" s="1"/>
    </row>
    <row r="667" spans="1:27" x14ac:dyDescent="0.2">
      <c r="A667" s="61">
        <v>33829</v>
      </c>
      <c r="B667" s="62">
        <v>417.73</v>
      </c>
      <c r="C667" s="16">
        <f t="shared" si="67"/>
        <v>-1.1968737671517013E-4</v>
      </c>
      <c r="D667" s="73">
        <f t="shared" si="58"/>
        <v>2.8001159403549566E-5</v>
      </c>
      <c r="E667" s="27">
        <f t="shared" si="48"/>
        <v>1.2310130732008281E-2</v>
      </c>
      <c r="F667" s="68">
        <f t="shared" si="49"/>
        <v>8.7039274773722565E-3</v>
      </c>
      <c r="G667" s="16">
        <f t="shared" si="50"/>
        <v>2.1798548044400186E-2</v>
      </c>
      <c r="H667" s="68">
        <f t="shared" si="51"/>
        <v>1.3798348191406344E-2</v>
      </c>
      <c r="I667" s="69">
        <f t="shared" si="52"/>
        <v>-8.7039274773722565E-3</v>
      </c>
      <c r="J667" s="70">
        <f t="shared" si="53"/>
        <v>-1.3798348191406344E-2</v>
      </c>
      <c r="K667" s="28">
        <f t="shared" si="54"/>
        <v>0</v>
      </c>
      <c r="L667" s="28">
        <f t="shared" si="59"/>
        <v>1</v>
      </c>
      <c r="M667" s="57">
        <f t="shared" si="66"/>
        <v>0</v>
      </c>
      <c r="N667" s="28">
        <f t="shared" si="55"/>
        <v>0</v>
      </c>
      <c r="O667" s="28">
        <f t="shared" si="60"/>
        <v>1</v>
      </c>
      <c r="P667" s="57">
        <f t="shared" si="61"/>
        <v>0</v>
      </c>
      <c r="Q667" s="28">
        <f t="shared" si="56"/>
        <v>0</v>
      </c>
      <c r="R667" s="28">
        <f t="shared" si="62"/>
        <v>1</v>
      </c>
      <c r="S667" s="57">
        <f t="shared" si="63"/>
        <v>0</v>
      </c>
      <c r="T667" s="28">
        <f t="shared" si="57"/>
        <v>0</v>
      </c>
      <c r="U667" s="28">
        <f t="shared" si="64"/>
        <v>1</v>
      </c>
      <c r="V667" s="57">
        <f t="shared" si="65"/>
        <v>0</v>
      </c>
      <c r="AA667" s="1"/>
    </row>
    <row r="668" spans="1:27" x14ac:dyDescent="0.2">
      <c r="A668" s="61">
        <v>33830</v>
      </c>
      <c r="B668" s="62">
        <v>419.91</v>
      </c>
      <c r="C668" s="16">
        <f t="shared" si="67"/>
        <v>5.2051117948692192E-3</v>
      </c>
      <c r="D668" s="73">
        <f t="shared" si="58"/>
        <v>2.6321949343425287E-5</v>
      </c>
      <c r="E668" s="27">
        <f t="shared" si="48"/>
        <v>1.1935309424819188E-2</v>
      </c>
      <c r="F668" s="68">
        <f t="shared" si="49"/>
        <v>8.4389085636197864E-3</v>
      </c>
      <c r="G668" s="16">
        <f t="shared" si="50"/>
        <v>2.1798548044400186E-2</v>
      </c>
      <c r="H668" s="68">
        <f t="shared" si="51"/>
        <v>1.3798348191406344E-2</v>
      </c>
      <c r="I668" s="69">
        <f t="shared" si="52"/>
        <v>-8.4389085636197864E-3</v>
      </c>
      <c r="J668" s="70">
        <f t="shared" si="53"/>
        <v>-1.3798348191406344E-2</v>
      </c>
      <c r="K668" s="28">
        <f t="shared" si="54"/>
        <v>0</v>
      </c>
      <c r="L668" s="28">
        <f t="shared" si="59"/>
        <v>1</v>
      </c>
      <c r="M668" s="57">
        <f t="shared" si="66"/>
        <v>0</v>
      </c>
      <c r="N668" s="28">
        <f t="shared" si="55"/>
        <v>0</v>
      </c>
      <c r="O668" s="28">
        <f t="shared" si="60"/>
        <v>1</v>
      </c>
      <c r="P668" s="57">
        <f t="shared" si="61"/>
        <v>0</v>
      </c>
      <c r="Q668" s="28">
        <f t="shared" si="56"/>
        <v>0</v>
      </c>
      <c r="R668" s="28">
        <f t="shared" si="62"/>
        <v>1</v>
      </c>
      <c r="S668" s="57">
        <f t="shared" si="63"/>
        <v>0</v>
      </c>
      <c r="T668" s="28">
        <f t="shared" si="57"/>
        <v>0</v>
      </c>
      <c r="U668" s="28">
        <f t="shared" si="64"/>
        <v>1</v>
      </c>
      <c r="V668" s="57">
        <f t="shared" si="65"/>
        <v>0</v>
      </c>
      <c r="AA668" s="1"/>
    </row>
    <row r="669" spans="1:27" x14ac:dyDescent="0.2">
      <c r="A669" s="61">
        <v>33833</v>
      </c>
      <c r="B669" s="62">
        <v>420.74</v>
      </c>
      <c r="C669" s="16">
        <f t="shared" si="67"/>
        <v>1.9746631052189657E-3</v>
      </c>
      <c r="D669" s="73">
        <f t="shared" si="58"/>
        <v>2.6368223710644968E-5</v>
      </c>
      <c r="E669" s="27">
        <f t="shared" si="48"/>
        <v>1.1945796041136584E-2</v>
      </c>
      <c r="F669" s="68">
        <f t="shared" si="49"/>
        <v>8.4463231678913973E-3</v>
      </c>
      <c r="G669" s="16">
        <f t="shared" si="50"/>
        <v>2.042419016894996E-2</v>
      </c>
      <c r="H669" s="68">
        <f t="shared" si="51"/>
        <v>1.3701256636543415E-2</v>
      </c>
      <c r="I669" s="69">
        <f t="shared" si="52"/>
        <v>-8.4463231678913973E-3</v>
      </c>
      <c r="J669" s="70">
        <f t="shared" si="53"/>
        <v>-1.3701256636543415E-2</v>
      </c>
      <c r="K669" s="28">
        <f t="shared" si="54"/>
        <v>0</v>
      </c>
      <c r="L669" s="28">
        <f t="shared" si="59"/>
        <v>1</v>
      </c>
      <c r="M669" s="57">
        <f t="shared" si="66"/>
        <v>0</v>
      </c>
      <c r="N669" s="28">
        <f t="shared" si="55"/>
        <v>0</v>
      </c>
      <c r="O669" s="28">
        <f t="shared" si="60"/>
        <v>1</v>
      </c>
      <c r="P669" s="57">
        <f t="shared" si="61"/>
        <v>0</v>
      </c>
      <c r="Q669" s="28">
        <f t="shared" si="56"/>
        <v>0</v>
      </c>
      <c r="R669" s="28">
        <f t="shared" si="62"/>
        <v>1</v>
      </c>
      <c r="S669" s="57">
        <f t="shared" si="63"/>
        <v>0</v>
      </c>
      <c r="T669" s="28">
        <f t="shared" si="57"/>
        <v>0</v>
      </c>
      <c r="U669" s="28">
        <f t="shared" si="64"/>
        <v>1</v>
      </c>
      <c r="V669" s="57">
        <f t="shared" si="65"/>
        <v>0</v>
      </c>
      <c r="AA669" s="1"/>
    </row>
    <row r="670" spans="1:27" x14ac:dyDescent="0.2">
      <c r="A670" s="61">
        <v>33834</v>
      </c>
      <c r="B670" s="62">
        <v>421.34</v>
      </c>
      <c r="C670" s="16">
        <f t="shared" si="67"/>
        <v>1.4250429924410556E-3</v>
      </c>
      <c r="D670" s="73">
        <f t="shared" si="58"/>
        <v>2.5020087950753049E-5</v>
      </c>
      <c r="E670" s="27">
        <f t="shared" si="48"/>
        <v>1.1636411587992675E-2</v>
      </c>
      <c r="F670" s="68">
        <f t="shared" si="49"/>
        <v>8.2275716451484914E-3</v>
      </c>
      <c r="G670" s="16">
        <f t="shared" si="50"/>
        <v>2.042419016894996E-2</v>
      </c>
      <c r="H670" s="68">
        <f t="shared" si="51"/>
        <v>1.3547633778980996E-2</v>
      </c>
      <c r="I670" s="69">
        <f t="shared" si="52"/>
        <v>-8.2275716451484914E-3</v>
      </c>
      <c r="J670" s="70">
        <f t="shared" si="53"/>
        <v>-1.3547633778980996E-2</v>
      </c>
      <c r="K670" s="28">
        <f t="shared" si="54"/>
        <v>0</v>
      </c>
      <c r="L670" s="28">
        <f t="shared" si="59"/>
        <v>1</v>
      </c>
      <c r="M670" s="57">
        <f t="shared" si="66"/>
        <v>0</v>
      </c>
      <c r="N670" s="28">
        <f t="shared" si="55"/>
        <v>0</v>
      </c>
      <c r="O670" s="28">
        <f t="shared" si="60"/>
        <v>1</v>
      </c>
      <c r="P670" s="57">
        <f t="shared" si="61"/>
        <v>0</v>
      </c>
      <c r="Q670" s="28">
        <f t="shared" si="56"/>
        <v>0</v>
      </c>
      <c r="R670" s="28">
        <f t="shared" si="62"/>
        <v>1</v>
      </c>
      <c r="S670" s="57">
        <f t="shared" si="63"/>
        <v>0</v>
      </c>
      <c r="T670" s="28">
        <f t="shared" si="57"/>
        <v>0</v>
      </c>
      <c r="U670" s="28">
        <f t="shared" si="64"/>
        <v>1</v>
      </c>
      <c r="V670" s="57">
        <f t="shared" si="65"/>
        <v>0</v>
      </c>
      <c r="AA670" s="1"/>
    </row>
    <row r="671" spans="1:27" x14ac:dyDescent="0.2">
      <c r="A671" s="61">
        <v>33835</v>
      </c>
      <c r="B671" s="62">
        <v>418.18</v>
      </c>
      <c r="C671" s="16">
        <f t="shared" si="67"/>
        <v>-7.5281468550471384E-3</v>
      </c>
      <c r="D671" s="73">
        <f t="shared" si="58"/>
        <v>2.3640727525526186E-5</v>
      </c>
      <c r="E671" s="27">
        <f t="shared" si="48"/>
        <v>1.131110611927358E-2</v>
      </c>
      <c r="F671" s="68">
        <f t="shared" si="49"/>
        <v>7.9975631042674914E-3</v>
      </c>
      <c r="G671" s="16">
        <f t="shared" si="50"/>
        <v>2.042419016894996E-2</v>
      </c>
      <c r="H671" s="68">
        <f t="shared" si="51"/>
        <v>1.3547633778980996E-2</v>
      </c>
      <c r="I671" s="69">
        <f t="shared" si="52"/>
        <v>-7.9975631042674914E-3</v>
      </c>
      <c r="J671" s="70">
        <f t="shared" si="53"/>
        <v>-1.3547633778980996E-2</v>
      </c>
      <c r="K671" s="28">
        <f t="shared" si="54"/>
        <v>0</v>
      </c>
      <c r="L671" s="28">
        <f t="shared" si="59"/>
        <v>1</v>
      </c>
      <c r="M671" s="57">
        <f t="shared" si="66"/>
        <v>0</v>
      </c>
      <c r="N671" s="28">
        <f t="shared" si="55"/>
        <v>0</v>
      </c>
      <c r="O671" s="28">
        <f t="shared" si="60"/>
        <v>1</v>
      </c>
      <c r="P671" s="57">
        <f t="shared" si="61"/>
        <v>0</v>
      </c>
      <c r="Q671" s="28">
        <f t="shared" si="56"/>
        <v>0</v>
      </c>
      <c r="R671" s="28">
        <f t="shared" si="62"/>
        <v>1</v>
      </c>
      <c r="S671" s="57">
        <f t="shared" si="63"/>
        <v>0</v>
      </c>
      <c r="T671" s="28">
        <f t="shared" si="57"/>
        <v>0</v>
      </c>
      <c r="U671" s="28">
        <f t="shared" si="64"/>
        <v>1</v>
      </c>
      <c r="V671" s="57">
        <f t="shared" si="65"/>
        <v>0</v>
      </c>
      <c r="AA671" s="1"/>
    </row>
    <row r="672" spans="1:27" x14ac:dyDescent="0.2">
      <c r="A672" s="61">
        <v>33836</v>
      </c>
      <c r="B672" s="62">
        <v>418.26</v>
      </c>
      <c r="C672" s="16">
        <f t="shared" si="67"/>
        <v>1.9128688308522442E-4</v>
      </c>
      <c r="D672" s="73">
        <f t="shared" si="58"/>
        <v>2.5622663578263979E-5</v>
      </c>
      <c r="E672" s="27">
        <f t="shared" si="48"/>
        <v>1.1775701691533531E-2</v>
      </c>
      <c r="F672" s="68">
        <f t="shared" si="49"/>
        <v>8.326057273443481E-3</v>
      </c>
      <c r="G672" s="16">
        <f t="shared" si="50"/>
        <v>1.9748100774244427E-2</v>
      </c>
      <c r="H672" s="68">
        <f t="shared" si="51"/>
        <v>1.3416861740540782E-2</v>
      </c>
      <c r="I672" s="69">
        <f t="shared" si="52"/>
        <v>-8.326057273443481E-3</v>
      </c>
      <c r="J672" s="70">
        <f t="shared" si="53"/>
        <v>-1.3416861740540782E-2</v>
      </c>
      <c r="K672" s="28">
        <f t="shared" si="54"/>
        <v>0</v>
      </c>
      <c r="L672" s="28">
        <f t="shared" si="59"/>
        <v>1</v>
      </c>
      <c r="M672" s="57">
        <f t="shared" si="66"/>
        <v>0</v>
      </c>
      <c r="N672" s="28">
        <f t="shared" si="55"/>
        <v>0</v>
      </c>
      <c r="O672" s="28">
        <f t="shared" si="60"/>
        <v>1</v>
      </c>
      <c r="P672" s="57">
        <f t="shared" si="61"/>
        <v>0</v>
      </c>
      <c r="Q672" s="28">
        <f t="shared" si="56"/>
        <v>0</v>
      </c>
      <c r="R672" s="28">
        <f t="shared" si="62"/>
        <v>1</v>
      </c>
      <c r="S672" s="57">
        <f t="shared" si="63"/>
        <v>0</v>
      </c>
      <c r="T672" s="28">
        <f t="shared" si="57"/>
        <v>0</v>
      </c>
      <c r="U672" s="28">
        <f t="shared" si="64"/>
        <v>1</v>
      </c>
      <c r="V672" s="57">
        <f t="shared" si="65"/>
        <v>0</v>
      </c>
      <c r="AA672" s="1"/>
    </row>
    <row r="673" spans="1:27" x14ac:dyDescent="0.2">
      <c r="A673" s="61">
        <v>33837</v>
      </c>
      <c r="B673" s="62">
        <v>414.85</v>
      </c>
      <c r="C673" s="16">
        <f t="shared" si="67"/>
        <v>-8.1862396160679481E-3</v>
      </c>
      <c r="D673" s="73">
        <f t="shared" si="58"/>
        <v>2.4087499203866566E-5</v>
      </c>
      <c r="E673" s="27">
        <f t="shared" si="48"/>
        <v>1.1417486711156328E-2</v>
      </c>
      <c r="F673" s="68">
        <f t="shared" si="49"/>
        <v>8.0727799298971163E-3</v>
      </c>
      <c r="G673" s="16">
        <f t="shared" si="50"/>
        <v>1.9748100774244427E-2</v>
      </c>
      <c r="H673" s="68">
        <f t="shared" si="51"/>
        <v>1.3014226764305838E-2</v>
      </c>
      <c r="I673" s="69">
        <f t="shared" si="52"/>
        <v>-8.0727799298971163E-3</v>
      </c>
      <c r="J673" s="70">
        <f t="shared" si="53"/>
        <v>-1.3014226764305838E-2</v>
      </c>
      <c r="K673" s="28">
        <f t="shared" si="54"/>
        <v>0</v>
      </c>
      <c r="L673" s="28">
        <f t="shared" si="59"/>
        <v>1</v>
      </c>
      <c r="M673" s="57">
        <f t="shared" si="66"/>
        <v>0</v>
      </c>
      <c r="N673" s="28">
        <f t="shared" si="55"/>
        <v>1</v>
      </c>
      <c r="O673" s="28">
        <f t="shared" si="60"/>
        <v>0</v>
      </c>
      <c r="P673" s="57">
        <f t="shared" si="61"/>
        <v>1</v>
      </c>
      <c r="Q673" s="28">
        <f t="shared" si="56"/>
        <v>0</v>
      </c>
      <c r="R673" s="28">
        <f t="shared" si="62"/>
        <v>1</v>
      </c>
      <c r="S673" s="57">
        <f t="shared" si="63"/>
        <v>0</v>
      </c>
      <c r="T673" s="28">
        <f t="shared" si="57"/>
        <v>0</v>
      </c>
      <c r="U673" s="28">
        <f t="shared" si="64"/>
        <v>1</v>
      </c>
      <c r="V673" s="57">
        <f t="shared" si="65"/>
        <v>0</v>
      </c>
      <c r="AA673" s="1"/>
    </row>
    <row r="674" spans="1:27" x14ac:dyDescent="0.2">
      <c r="A674" s="61">
        <v>33840</v>
      </c>
      <c r="B674" s="62">
        <v>410.72</v>
      </c>
      <c r="C674" s="16">
        <f t="shared" si="67"/>
        <v>-1.0005291987464006E-2</v>
      </c>
      <c r="D674" s="73">
        <f t="shared" si="58"/>
        <v>2.6663120394735389E-5</v>
      </c>
      <c r="E674" s="27">
        <f t="shared" si="48"/>
        <v>1.2012409948832075E-2</v>
      </c>
      <c r="F674" s="68">
        <f t="shared" si="49"/>
        <v>8.493422799421578E-3</v>
      </c>
      <c r="G674" s="16">
        <f t="shared" si="50"/>
        <v>1.8718138539300072E-2</v>
      </c>
      <c r="H674" s="68">
        <f t="shared" si="51"/>
        <v>1.2648329022788804E-2</v>
      </c>
      <c r="I674" s="69">
        <f t="shared" si="52"/>
        <v>-8.493422799421578E-3</v>
      </c>
      <c r="J674" s="70">
        <f t="shared" si="53"/>
        <v>-1.2648329022788804E-2</v>
      </c>
      <c r="K674" s="28">
        <f t="shared" si="54"/>
        <v>0</v>
      </c>
      <c r="L674" s="28">
        <f t="shared" si="59"/>
        <v>1</v>
      </c>
      <c r="M674" s="57">
        <f t="shared" si="66"/>
        <v>0</v>
      </c>
      <c r="N674" s="28">
        <f t="shared" si="55"/>
        <v>1</v>
      </c>
      <c r="O674" s="28">
        <f t="shared" si="60"/>
        <v>0</v>
      </c>
      <c r="P674" s="57">
        <f t="shared" si="61"/>
        <v>0</v>
      </c>
      <c r="Q674" s="28">
        <f t="shared" si="56"/>
        <v>0</v>
      </c>
      <c r="R674" s="28">
        <f t="shared" si="62"/>
        <v>1</v>
      </c>
      <c r="S674" s="57">
        <f t="shared" si="63"/>
        <v>0</v>
      </c>
      <c r="T674" s="28">
        <f t="shared" si="57"/>
        <v>0</v>
      </c>
      <c r="U674" s="28">
        <f t="shared" si="64"/>
        <v>1</v>
      </c>
      <c r="V674" s="57">
        <f t="shared" si="65"/>
        <v>0</v>
      </c>
      <c r="AA674" s="1"/>
    </row>
    <row r="675" spans="1:27" x14ac:dyDescent="0.2">
      <c r="A675" s="61">
        <v>33841</v>
      </c>
      <c r="B675" s="62">
        <v>411.61</v>
      </c>
      <c r="C675" s="16">
        <f t="shared" si="67"/>
        <v>2.1645819743936995E-3</v>
      </c>
      <c r="D675" s="73">
        <f t="shared" si="58"/>
        <v>3.1069685236315949E-5</v>
      </c>
      <c r="E675" s="27">
        <f t="shared" si="48"/>
        <v>1.2967106712949868E-2</v>
      </c>
      <c r="F675" s="68">
        <f t="shared" si="49"/>
        <v>9.1684449887600647E-3</v>
      </c>
      <c r="G675" s="16">
        <f t="shared" si="50"/>
        <v>1.8718138539300072E-2</v>
      </c>
      <c r="H675" s="68">
        <f t="shared" si="51"/>
        <v>1.2648329022788804E-2</v>
      </c>
      <c r="I675" s="69">
        <f t="shared" si="52"/>
        <v>-9.1684449887600647E-3</v>
      </c>
      <c r="J675" s="70">
        <f t="shared" si="53"/>
        <v>-1.2648329022788804E-2</v>
      </c>
      <c r="K675" s="28">
        <f t="shared" si="54"/>
        <v>0</v>
      </c>
      <c r="L675" s="28">
        <f t="shared" si="59"/>
        <v>1</v>
      </c>
      <c r="M675" s="57">
        <f t="shared" si="66"/>
        <v>0</v>
      </c>
      <c r="N675" s="28">
        <f t="shared" si="55"/>
        <v>0</v>
      </c>
      <c r="O675" s="28">
        <f t="shared" si="60"/>
        <v>0</v>
      </c>
      <c r="P675" s="57">
        <f t="shared" si="61"/>
        <v>0</v>
      </c>
      <c r="Q675" s="28">
        <f t="shared" si="56"/>
        <v>0</v>
      </c>
      <c r="R675" s="28">
        <f t="shared" si="62"/>
        <v>1</v>
      </c>
      <c r="S675" s="57">
        <f t="shared" si="63"/>
        <v>0</v>
      </c>
      <c r="T675" s="28">
        <f t="shared" si="57"/>
        <v>0</v>
      </c>
      <c r="U675" s="28">
        <f t="shared" si="64"/>
        <v>1</v>
      </c>
      <c r="V675" s="57">
        <f t="shared" si="65"/>
        <v>0</v>
      </c>
      <c r="AA675" s="1"/>
    </row>
    <row r="676" spans="1:27" x14ac:dyDescent="0.2">
      <c r="A676" s="61">
        <v>33842</v>
      </c>
      <c r="B676" s="62">
        <v>413.51</v>
      </c>
      <c r="C676" s="16">
        <f t="shared" si="67"/>
        <v>4.6053988709548405E-3</v>
      </c>
      <c r="D676" s="73">
        <f t="shared" si="58"/>
        <v>2.9486629029569198E-5</v>
      </c>
      <c r="E676" s="27">
        <f t="shared" si="48"/>
        <v>1.2632439330378387E-2</v>
      </c>
      <c r="F676" s="68">
        <f t="shared" si="49"/>
        <v>8.9318170690118118E-3</v>
      </c>
      <c r="G676" s="16">
        <f t="shared" si="50"/>
        <v>1.8718138539300072E-2</v>
      </c>
      <c r="H676" s="68">
        <f t="shared" si="51"/>
        <v>1.2648329022788804E-2</v>
      </c>
      <c r="I676" s="69">
        <f t="shared" si="52"/>
        <v>-8.9318170690118118E-3</v>
      </c>
      <c r="J676" s="70">
        <f t="shared" si="53"/>
        <v>-1.2648329022788804E-2</v>
      </c>
      <c r="K676" s="28">
        <f t="shared" si="54"/>
        <v>0</v>
      </c>
      <c r="L676" s="28">
        <f t="shared" si="59"/>
        <v>1</v>
      </c>
      <c r="M676" s="57">
        <f t="shared" si="66"/>
        <v>0</v>
      </c>
      <c r="N676" s="28">
        <f t="shared" si="55"/>
        <v>0</v>
      </c>
      <c r="O676" s="28">
        <f t="shared" si="60"/>
        <v>1</v>
      </c>
      <c r="P676" s="57">
        <f t="shared" si="61"/>
        <v>0</v>
      </c>
      <c r="Q676" s="28">
        <f t="shared" si="56"/>
        <v>0</v>
      </c>
      <c r="R676" s="28">
        <f t="shared" si="62"/>
        <v>1</v>
      </c>
      <c r="S676" s="57">
        <f t="shared" si="63"/>
        <v>0</v>
      </c>
      <c r="T676" s="28">
        <f t="shared" si="57"/>
        <v>0</v>
      </c>
      <c r="U676" s="28">
        <f t="shared" si="64"/>
        <v>1</v>
      </c>
      <c r="V676" s="57">
        <f t="shared" si="65"/>
        <v>0</v>
      </c>
      <c r="AA676" s="1"/>
    </row>
    <row r="677" spans="1:27" x14ac:dyDescent="0.2">
      <c r="A677" s="61">
        <v>33843</v>
      </c>
      <c r="B677" s="62">
        <v>413.53</v>
      </c>
      <c r="C677" s="16">
        <f t="shared" si="67"/>
        <v>4.8365254410727567E-5</v>
      </c>
      <c r="D677" s="73">
        <f t="shared" si="58"/>
        <v>2.8990013213430572E-5</v>
      </c>
      <c r="E677" s="27">
        <f t="shared" si="48"/>
        <v>1.2525609408965164E-2</v>
      </c>
      <c r="F677" s="68">
        <f t="shared" si="49"/>
        <v>8.8562825431292916E-3</v>
      </c>
      <c r="G677" s="16">
        <f t="shared" si="50"/>
        <v>1.8718138539300072E-2</v>
      </c>
      <c r="H677" s="68">
        <f t="shared" si="51"/>
        <v>1.2648329022788804E-2</v>
      </c>
      <c r="I677" s="69">
        <f t="shared" si="52"/>
        <v>-8.8562825431292916E-3</v>
      </c>
      <c r="J677" s="70">
        <f t="shared" si="53"/>
        <v>-1.2648329022788804E-2</v>
      </c>
      <c r="K677" s="28">
        <f t="shared" si="54"/>
        <v>0</v>
      </c>
      <c r="L677" s="28">
        <f t="shared" si="59"/>
        <v>1</v>
      </c>
      <c r="M677" s="57">
        <f t="shared" si="66"/>
        <v>0</v>
      </c>
      <c r="N677" s="28">
        <f t="shared" si="55"/>
        <v>0</v>
      </c>
      <c r="O677" s="28">
        <f t="shared" si="60"/>
        <v>1</v>
      </c>
      <c r="P677" s="57">
        <f t="shared" si="61"/>
        <v>0</v>
      </c>
      <c r="Q677" s="28">
        <f t="shared" si="56"/>
        <v>0</v>
      </c>
      <c r="R677" s="28">
        <f t="shared" si="62"/>
        <v>1</v>
      </c>
      <c r="S677" s="57">
        <f t="shared" si="63"/>
        <v>0</v>
      </c>
      <c r="T677" s="28">
        <f t="shared" si="57"/>
        <v>0</v>
      </c>
      <c r="U677" s="28">
        <f t="shared" si="64"/>
        <v>1</v>
      </c>
      <c r="V677" s="57">
        <f t="shared" si="65"/>
        <v>0</v>
      </c>
      <c r="AA677" s="1"/>
    </row>
    <row r="678" spans="1:27" x14ac:dyDescent="0.2">
      <c r="A678" s="61">
        <v>33844</v>
      </c>
      <c r="B678" s="62">
        <v>414.84</v>
      </c>
      <c r="C678" s="16">
        <f t="shared" si="67"/>
        <v>3.1628404989439206E-3</v>
      </c>
      <c r="D678" s="73">
        <f t="shared" si="58"/>
        <v>2.7250752772494789E-5</v>
      </c>
      <c r="E678" s="27">
        <f t="shared" si="48"/>
        <v>1.2144060160074273E-2</v>
      </c>
      <c r="F678" s="68">
        <f t="shared" si="49"/>
        <v>8.5865066111193173E-3</v>
      </c>
      <c r="G678" s="16">
        <f t="shared" si="50"/>
        <v>1.8718138539300072E-2</v>
      </c>
      <c r="H678" s="68">
        <f t="shared" si="51"/>
        <v>1.2648329022788804E-2</v>
      </c>
      <c r="I678" s="69">
        <f t="shared" si="52"/>
        <v>-8.5865066111193173E-3</v>
      </c>
      <c r="J678" s="70">
        <f t="shared" si="53"/>
        <v>-1.2648329022788804E-2</v>
      </c>
      <c r="K678" s="28">
        <f t="shared" si="54"/>
        <v>0</v>
      </c>
      <c r="L678" s="28">
        <f t="shared" si="59"/>
        <v>1</v>
      </c>
      <c r="M678" s="57">
        <f t="shared" si="66"/>
        <v>0</v>
      </c>
      <c r="N678" s="28">
        <f t="shared" si="55"/>
        <v>0</v>
      </c>
      <c r="O678" s="28">
        <f t="shared" si="60"/>
        <v>1</v>
      </c>
      <c r="P678" s="57">
        <f t="shared" si="61"/>
        <v>0</v>
      </c>
      <c r="Q678" s="28">
        <f t="shared" si="56"/>
        <v>0</v>
      </c>
      <c r="R678" s="28">
        <f t="shared" si="62"/>
        <v>1</v>
      </c>
      <c r="S678" s="57">
        <f t="shared" si="63"/>
        <v>0</v>
      </c>
      <c r="T678" s="28">
        <f t="shared" si="57"/>
        <v>0</v>
      </c>
      <c r="U678" s="28">
        <f t="shared" si="64"/>
        <v>1</v>
      </c>
      <c r="V678" s="57">
        <f t="shared" si="65"/>
        <v>0</v>
      </c>
      <c r="AA678" s="1"/>
    </row>
    <row r="679" spans="1:27" x14ac:dyDescent="0.2">
      <c r="A679" s="61">
        <v>33847</v>
      </c>
      <c r="B679" s="62">
        <v>414.03</v>
      </c>
      <c r="C679" s="16">
        <f t="shared" si="67"/>
        <v>-1.9544687534751959E-3</v>
      </c>
      <c r="D679" s="73">
        <f t="shared" si="58"/>
        <v>2.621592120745069E-5</v>
      </c>
      <c r="E679" s="27">
        <f t="shared" si="48"/>
        <v>1.1911246701649739E-2</v>
      </c>
      <c r="F679" s="68">
        <f t="shared" si="49"/>
        <v>8.4218949183600816E-3</v>
      </c>
      <c r="G679" s="16">
        <f t="shared" si="50"/>
        <v>1.8718138539300072E-2</v>
      </c>
      <c r="H679" s="68">
        <f t="shared" si="51"/>
        <v>1.2391199738683582E-2</v>
      </c>
      <c r="I679" s="69">
        <f t="shared" si="52"/>
        <v>-8.4218949183600816E-3</v>
      </c>
      <c r="J679" s="70">
        <f t="shared" si="53"/>
        <v>-1.2391199738683582E-2</v>
      </c>
      <c r="K679" s="28">
        <f t="shared" si="54"/>
        <v>0</v>
      </c>
      <c r="L679" s="28">
        <f t="shared" si="59"/>
        <v>1</v>
      </c>
      <c r="M679" s="57">
        <f t="shared" si="66"/>
        <v>0</v>
      </c>
      <c r="N679" s="28">
        <f t="shared" si="55"/>
        <v>0</v>
      </c>
      <c r="O679" s="28">
        <f t="shared" si="60"/>
        <v>1</v>
      </c>
      <c r="P679" s="57">
        <f t="shared" si="61"/>
        <v>0</v>
      </c>
      <c r="Q679" s="28">
        <f t="shared" si="56"/>
        <v>0</v>
      </c>
      <c r="R679" s="28">
        <f t="shared" si="62"/>
        <v>1</v>
      </c>
      <c r="S679" s="57">
        <f t="shared" si="63"/>
        <v>0</v>
      </c>
      <c r="T679" s="28">
        <f t="shared" si="57"/>
        <v>0</v>
      </c>
      <c r="U679" s="28">
        <f t="shared" si="64"/>
        <v>1</v>
      </c>
      <c r="V679" s="57">
        <f t="shared" si="65"/>
        <v>0</v>
      </c>
      <c r="AA679" s="1"/>
    </row>
    <row r="680" spans="1:27" x14ac:dyDescent="0.2">
      <c r="A680" s="61">
        <v>33848</v>
      </c>
      <c r="B680" s="62">
        <v>416.07</v>
      </c>
      <c r="C680" s="16">
        <f t="shared" si="67"/>
        <v>4.9150803682952941E-3</v>
      </c>
      <c r="D680" s="73">
        <f t="shared" si="58"/>
        <v>2.4872162821502298E-5</v>
      </c>
      <c r="E680" s="27">
        <f t="shared" si="48"/>
        <v>1.1601961879870365E-2</v>
      </c>
      <c r="F680" s="68">
        <f t="shared" si="49"/>
        <v>8.2032138403744462E-3</v>
      </c>
      <c r="G680" s="16">
        <f t="shared" si="50"/>
        <v>1.8718138539300072E-2</v>
      </c>
      <c r="H680" s="68">
        <f t="shared" si="51"/>
        <v>1.2391199738683582E-2</v>
      </c>
      <c r="I680" s="69">
        <f t="shared" si="52"/>
        <v>-8.2032138403744462E-3</v>
      </c>
      <c r="J680" s="70">
        <f t="shared" si="53"/>
        <v>-1.2391199738683582E-2</v>
      </c>
      <c r="K680" s="28">
        <f t="shared" si="54"/>
        <v>0</v>
      </c>
      <c r="L680" s="28">
        <f t="shared" si="59"/>
        <v>1</v>
      </c>
      <c r="M680" s="57">
        <f t="shared" si="66"/>
        <v>0</v>
      </c>
      <c r="N680" s="28">
        <f t="shared" si="55"/>
        <v>0</v>
      </c>
      <c r="O680" s="28">
        <f t="shared" si="60"/>
        <v>1</v>
      </c>
      <c r="P680" s="57">
        <f t="shared" si="61"/>
        <v>0</v>
      </c>
      <c r="Q680" s="28">
        <f t="shared" si="56"/>
        <v>0</v>
      </c>
      <c r="R680" s="28">
        <f t="shared" si="62"/>
        <v>1</v>
      </c>
      <c r="S680" s="57">
        <f t="shared" si="63"/>
        <v>0</v>
      </c>
      <c r="T680" s="28">
        <f t="shared" si="57"/>
        <v>0</v>
      </c>
      <c r="U680" s="28">
        <f t="shared" si="64"/>
        <v>1</v>
      </c>
      <c r="V680" s="57">
        <f t="shared" si="65"/>
        <v>0</v>
      </c>
      <c r="AA680" s="1"/>
    </row>
    <row r="681" spans="1:27" x14ac:dyDescent="0.2">
      <c r="A681" s="61">
        <v>33849</v>
      </c>
      <c r="B681" s="62">
        <v>417.98</v>
      </c>
      <c r="C681" s="16">
        <f t="shared" si="67"/>
        <v>4.5800691537517353E-3</v>
      </c>
      <c r="D681" s="73">
        <f t="shared" si="58"/>
        <v>2.482931395382027E-5</v>
      </c>
      <c r="E681" s="27">
        <f t="shared" si="48"/>
        <v>1.1591963850598384E-2</v>
      </c>
      <c r="F681" s="68">
        <f t="shared" si="49"/>
        <v>8.1961446935396622E-3</v>
      </c>
      <c r="G681" s="16">
        <f t="shared" si="50"/>
        <v>1.8718138539300072E-2</v>
      </c>
      <c r="H681" s="68">
        <f t="shared" si="51"/>
        <v>1.2391199738683582E-2</v>
      </c>
      <c r="I681" s="69">
        <f t="shared" si="52"/>
        <v>-8.1961446935396622E-3</v>
      </c>
      <c r="J681" s="70">
        <f t="shared" si="53"/>
        <v>-1.2391199738683582E-2</v>
      </c>
      <c r="K681" s="28">
        <f t="shared" si="54"/>
        <v>0</v>
      </c>
      <c r="L681" s="28">
        <f t="shared" si="59"/>
        <v>1</v>
      </c>
      <c r="M681" s="57">
        <f t="shared" si="66"/>
        <v>0</v>
      </c>
      <c r="N681" s="28">
        <f t="shared" si="55"/>
        <v>0</v>
      </c>
      <c r="O681" s="28">
        <f t="shared" si="60"/>
        <v>1</v>
      </c>
      <c r="P681" s="57">
        <f t="shared" si="61"/>
        <v>0</v>
      </c>
      <c r="Q681" s="28">
        <f t="shared" si="56"/>
        <v>0</v>
      </c>
      <c r="R681" s="28">
        <f t="shared" si="62"/>
        <v>1</v>
      </c>
      <c r="S681" s="57">
        <f t="shared" si="63"/>
        <v>0</v>
      </c>
      <c r="T681" s="28">
        <f t="shared" si="57"/>
        <v>0</v>
      </c>
      <c r="U681" s="28">
        <f t="shared" si="64"/>
        <v>1</v>
      </c>
      <c r="V681" s="57">
        <f t="shared" si="65"/>
        <v>0</v>
      </c>
      <c r="AA681" s="1"/>
    </row>
    <row r="682" spans="1:27" x14ac:dyDescent="0.2">
      <c r="A682" s="61">
        <v>33850</v>
      </c>
      <c r="B682" s="62">
        <v>417.98</v>
      </c>
      <c r="C682" s="16">
        <f t="shared" si="67"/>
        <v>0</v>
      </c>
      <c r="D682" s="73">
        <f t="shared" si="58"/>
        <v>2.4598177123779942E-5</v>
      </c>
      <c r="E682" s="27">
        <f t="shared" si="48"/>
        <v>1.1537882725624875E-2</v>
      </c>
      <c r="F682" s="68">
        <f t="shared" si="49"/>
        <v>8.1579064164724515E-3</v>
      </c>
      <c r="G682" s="16">
        <f t="shared" si="50"/>
        <v>1.8718138539300072E-2</v>
      </c>
      <c r="H682" s="68">
        <f t="shared" si="51"/>
        <v>1.2391199738683582E-2</v>
      </c>
      <c r="I682" s="69">
        <f t="shared" si="52"/>
        <v>-8.1579064164724515E-3</v>
      </c>
      <c r="J682" s="70">
        <f t="shared" si="53"/>
        <v>-1.2391199738683582E-2</v>
      </c>
      <c r="K682" s="28">
        <f t="shared" si="54"/>
        <v>0</v>
      </c>
      <c r="L682" s="28">
        <f t="shared" si="59"/>
        <v>1</v>
      </c>
      <c r="M682" s="57">
        <f t="shared" si="66"/>
        <v>0</v>
      </c>
      <c r="N682" s="28">
        <f t="shared" si="55"/>
        <v>0</v>
      </c>
      <c r="O682" s="28">
        <f t="shared" si="60"/>
        <v>1</v>
      </c>
      <c r="P682" s="57">
        <f t="shared" si="61"/>
        <v>0</v>
      </c>
      <c r="Q682" s="28">
        <f t="shared" si="56"/>
        <v>0</v>
      </c>
      <c r="R682" s="28">
        <f t="shared" si="62"/>
        <v>1</v>
      </c>
      <c r="S682" s="57">
        <f t="shared" si="63"/>
        <v>0</v>
      </c>
      <c r="T682" s="28">
        <f t="shared" si="57"/>
        <v>0</v>
      </c>
      <c r="U682" s="28">
        <f t="shared" si="64"/>
        <v>1</v>
      </c>
      <c r="V682" s="57">
        <f t="shared" si="65"/>
        <v>0</v>
      </c>
      <c r="AA682" s="1"/>
    </row>
    <row r="683" spans="1:27" x14ac:dyDescent="0.2">
      <c r="A683" s="61">
        <v>33851</v>
      </c>
      <c r="B683" s="62">
        <v>417.08</v>
      </c>
      <c r="C683" s="16">
        <f t="shared" si="67"/>
        <v>-2.1555345687129337E-3</v>
      </c>
      <c r="D683" s="73">
        <f t="shared" si="58"/>
        <v>2.3122286496353144E-5</v>
      </c>
      <c r="E683" s="27">
        <f t="shared" si="48"/>
        <v>1.1186392337248705E-2</v>
      </c>
      <c r="F683" s="68">
        <f t="shared" si="49"/>
        <v>7.9093837227641843E-3</v>
      </c>
      <c r="G683" s="16">
        <f t="shared" si="50"/>
        <v>1.8718138539300072E-2</v>
      </c>
      <c r="H683" s="68">
        <f t="shared" si="51"/>
        <v>1.2391199738683582E-2</v>
      </c>
      <c r="I683" s="69">
        <f t="shared" si="52"/>
        <v>-7.9093837227641843E-3</v>
      </c>
      <c r="J683" s="70">
        <f t="shared" si="53"/>
        <v>-1.2391199738683582E-2</v>
      </c>
      <c r="K683" s="28">
        <f t="shared" si="54"/>
        <v>0</v>
      </c>
      <c r="L683" s="28">
        <f t="shared" si="59"/>
        <v>1</v>
      </c>
      <c r="M683" s="57">
        <f t="shared" si="66"/>
        <v>0</v>
      </c>
      <c r="N683" s="28">
        <f t="shared" si="55"/>
        <v>0</v>
      </c>
      <c r="O683" s="28">
        <f t="shared" si="60"/>
        <v>1</v>
      </c>
      <c r="P683" s="57">
        <f t="shared" si="61"/>
        <v>0</v>
      </c>
      <c r="Q683" s="28">
        <f t="shared" si="56"/>
        <v>0</v>
      </c>
      <c r="R683" s="28">
        <f t="shared" si="62"/>
        <v>1</v>
      </c>
      <c r="S683" s="57">
        <f t="shared" si="63"/>
        <v>0</v>
      </c>
      <c r="T683" s="28">
        <f t="shared" si="57"/>
        <v>0</v>
      </c>
      <c r="U683" s="28">
        <f t="shared" si="64"/>
        <v>1</v>
      </c>
      <c r="V683" s="57">
        <f t="shared" si="65"/>
        <v>0</v>
      </c>
      <c r="AA683" s="1"/>
    </row>
    <row r="684" spans="1:27" x14ac:dyDescent="0.2">
      <c r="A684" s="61">
        <v>33855</v>
      </c>
      <c r="B684" s="62">
        <v>414.44</v>
      </c>
      <c r="C684" s="16">
        <f t="shared" si="67"/>
        <v>-6.3498385378413322E-3</v>
      </c>
      <c r="D684" s="73">
        <f t="shared" si="58"/>
        <v>2.2013729063186942E-5</v>
      </c>
      <c r="E684" s="27">
        <f t="shared" si="48"/>
        <v>1.0914942863973246E-2</v>
      </c>
      <c r="F684" s="68">
        <f t="shared" si="49"/>
        <v>7.7174542802102434E-3</v>
      </c>
      <c r="G684" s="16">
        <f t="shared" si="50"/>
        <v>1.8718138539300072E-2</v>
      </c>
      <c r="H684" s="68">
        <f t="shared" si="51"/>
        <v>1.2391199738683582E-2</v>
      </c>
      <c r="I684" s="69">
        <f t="shared" si="52"/>
        <v>-7.7174542802102434E-3</v>
      </c>
      <c r="J684" s="70">
        <f t="shared" si="53"/>
        <v>-1.2391199738683582E-2</v>
      </c>
      <c r="K684" s="28">
        <f t="shared" si="54"/>
        <v>0</v>
      </c>
      <c r="L684" s="28">
        <f t="shared" si="59"/>
        <v>1</v>
      </c>
      <c r="M684" s="57">
        <f t="shared" si="66"/>
        <v>0</v>
      </c>
      <c r="N684" s="28">
        <f t="shared" si="55"/>
        <v>0</v>
      </c>
      <c r="O684" s="28">
        <f t="shared" si="60"/>
        <v>1</v>
      </c>
      <c r="P684" s="57">
        <f t="shared" si="61"/>
        <v>0</v>
      </c>
      <c r="Q684" s="28">
        <f t="shared" si="56"/>
        <v>0</v>
      </c>
      <c r="R684" s="28">
        <f t="shared" si="62"/>
        <v>1</v>
      </c>
      <c r="S684" s="57">
        <f t="shared" si="63"/>
        <v>0</v>
      </c>
      <c r="T684" s="28">
        <f t="shared" si="57"/>
        <v>0</v>
      </c>
      <c r="U684" s="28">
        <f t="shared" si="64"/>
        <v>1</v>
      </c>
      <c r="V684" s="57">
        <f t="shared" si="65"/>
        <v>0</v>
      </c>
      <c r="AA684" s="1"/>
    </row>
    <row r="685" spans="1:27" x14ac:dyDescent="0.2">
      <c r="A685" s="61">
        <v>33856</v>
      </c>
      <c r="B685" s="62">
        <v>416.36</v>
      </c>
      <c r="C685" s="16">
        <f t="shared" si="67"/>
        <v>4.6220592637165889E-3</v>
      </c>
      <c r="D685" s="73">
        <f t="shared" si="58"/>
        <v>2.3112132286795022E-5</v>
      </c>
      <c r="E685" s="27">
        <f t="shared" si="48"/>
        <v>1.1183935801527885E-2</v>
      </c>
      <c r="F685" s="68">
        <f t="shared" si="49"/>
        <v>7.907646819296215E-3</v>
      </c>
      <c r="G685" s="16">
        <f t="shared" si="50"/>
        <v>1.8718138539300072E-2</v>
      </c>
      <c r="H685" s="68">
        <f t="shared" si="51"/>
        <v>1.2391199738683582E-2</v>
      </c>
      <c r="I685" s="69">
        <f t="shared" si="52"/>
        <v>-7.907646819296215E-3</v>
      </c>
      <c r="J685" s="70">
        <f t="shared" si="53"/>
        <v>-1.2391199738683582E-2</v>
      </c>
      <c r="K685" s="28">
        <f t="shared" si="54"/>
        <v>0</v>
      </c>
      <c r="L685" s="28">
        <f t="shared" si="59"/>
        <v>1</v>
      </c>
      <c r="M685" s="57">
        <f t="shared" si="66"/>
        <v>0</v>
      </c>
      <c r="N685" s="28">
        <f t="shared" si="55"/>
        <v>0</v>
      </c>
      <c r="O685" s="28">
        <f t="shared" si="60"/>
        <v>1</v>
      </c>
      <c r="P685" s="57">
        <f t="shared" si="61"/>
        <v>0</v>
      </c>
      <c r="Q685" s="28">
        <f t="shared" si="56"/>
        <v>0</v>
      </c>
      <c r="R685" s="28">
        <f t="shared" si="62"/>
        <v>1</v>
      </c>
      <c r="S685" s="57">
        <f t="shared" si="63"/>
        <v>0</v>
      </c>
      <c r="T685" s="28">
        <f t="shared" si="57"/>
        <v>0</v>
      </c>
      <c r="U685" s="28">
        <f t="shared" si="64"/>
        <v>1</v>
      </c>
      <c r="V685" s="57">
        <f t="shared" si="65"/>
        <v>0</v>
      </c>
      <c r="AA685" s="1"/>
    </row>
    <row r="686" spans="1:27" x14ac:dyDescent="0.2">
      <c r="A686" s="61">
        <v>33857</v>
      </c>
      <c r="B686" s="62">
        <v>419.95</v>
      </c>
      <c r="C686" s="16">
        <f t="shared" si="67"/>
        <v>8.5853859243684542E-3</v>
      </c>
      <c r="D686" s="73">
        <f t="shared" si="58"/>
        <v>2.3007210259825818E-5</v>
      </c>
      <c r="E686" s="27">
        <f t="shared" si="48"/>
        <v>1.1158521097316059E-2</v>
      </c>
      <c r="F686" s="68">
        <f t="shared" si="49"/>
        <v>7.8896772503993205E-3</v>
      </c>
      <c r="G686" s="16">
        <f t="shared" si="50"/>
        <v>1.8718138539300072E-2</v>
      </c>
      <c r="H686" s="68">
        <f t="shared" si="51"/>
        <v>1.2391199738683582E-2</v>
      </c>
      <c r="I686" s="69">
        <f t="shared" si="52"/>
        <v>-7.8896772503993205E-3</v>
      </c>
      <c r="J686" s="70">
        <f t="shared" si="53"/>
        <v>-1.2391199738683582E-2</v>
      </c>
      <c r="K686" s="28">
        <f t="shared" si="54"/>
        <v>0</v>
      </c>
      <c r="L686" s="28">
        <f t="shared" si="59"/>
        <v>1</v>
      </c>
      <c r="M686" s="57">
        <f t="shared" si="66"/>
        <v>0</v>
      </c>
      <c r="N686" s="28">
        <f t="shared" si="55"/>
        <v>0</v>
      </c>
      <c r="O686" s="28">
        <f t="shared" si="60"/>
        <v>1</v>
      </c>
      <c r="P686" s="57">
        <f t="shared" si="61"/>
        <v>0</v>
      </c>
      <c r="Q686" s="28">
        <f t="shared" si="56"/>
        <v>0</v>
      </c>
      <c r="R686" s="28">
        <f t="shared" si="62"/>
        <v>1</v>
      </c>
      <c r="S686" s="57">
        <f t="shared" si="63"/>
        <v>0</v>
      </c>
      <c r="T686" s="28">
        <f t="shared" si="57"/>
        <v>0</v>
      </c>
      <c r="U686" s="28">
        <f t="shared" si="64"/>
        <v>1</v>
      </c>
      <c r="V686" s="57">
        <f t="shared" si="65"/>
        <v>0</v>
      </c>
      <c r="AA686" s="1"/>
    </row>
    <row r="687" spans="1:27" x14ac:dyDescent="0.2">
      <c r="A687" s="61">
        <v>33858</v>
      </c>
      <c r="B687" s="62">
        <v>419.58</v>
      </c>
      <c r="C687" s="16">
        <f t="shared" si="67"/>
        <v>-8.8144562780565416E-4</v>
      </c>
      <c r="D687" s="73">
        <f t="shared" si="58"/>
        <v>2.6049308732456905E-5</v>
      </c>
      <c r="E687" s="27">
        <f t="shared" si="48"/>
        <v>1.1873336046031828E-2</v>
      </c>
      <c r="F687" s="68">
        <f t="shared" si="49"/>
        <v>8.3950900367303558E-3</v>
      </c>
      <c r="G687" s="16">
        <f t="shared" si="50"/>
        <v>1.8718138539300072E-2</v>
      </c>
      <c r="H687" s="68">
        <f t="shared" si="51"/>
        <v>1.2391199738683582E-2</v>
      </c>
      <c r="I687" s="69">
        <f t="shared" si="52"/>
        <v>-8.3950900367303558E-3</v>
      </c>
      <c r="J687" s="70">
        <f t="shared" si="53"/>
        <v>-1.2391199738683582E-2</v>
      </c>
      <c r="K687" s="28">
        <f t="shared" si="54"/>
        <v>0</v>
      </c>
      <c r="L687" s="28">
        <f t="shared" si="59"/>
        <v>1</v>
      </c>
      <c r="M687" s="57">
        <f t="shared" si="66"/>
        <v>0</v>
      </c>
      <c r="N687" s="28">
        <f t="shared" si="55"/>
        <v>0</v>
      </c>
      <c r="O687" s="28">
        <f t="shared" si="60"/>
        <v>1</v>
      </c>
      <c r="P687" s="57">
        <f t="shared" si="61"/>
        <v>0</v>
      </c>
      <c r="Q687" s="28">
        <f t="shared" si="56"/>
        <v>0</v>
      </c>
      <c r="R687" s="28">
        <f t="shared" si="62"/>
        <v>1</v>
      </c>
      <c r="S687" s="57">
        <f t="shared" si="63"/>
        <v>0</v>
      </c>
      <c r="T687" s="28">
        <f t="shared" si="57"/>
        <v>0</v>
      </c>
      <c r="U687" s="28">
        <f t="shared" si="64"/>
        <v>1</v>
      </c>
      <c r="V687" s="57">
        <f t="shared" si="65"/>
        <v>0</v>
      </c>
      <c r="AA687" s="1"/>
    </row>
    <row r="688" spans="1:27" x14ac:dyDescent="0.2">
      <c r="A688" s="61">
        <v>33861</v>
      </c>
      <c r="B688" s="62">
        <v>425.27</v>
      </c>
      <c r="C688" s="16">
        <f t="shared" si="67"/>
        <v>1.3470050384352623E-2</v>
      </c>
      <c r="D688" s="73">
        <f t="shared" si="58"/>
        <v>2.453296699219615E-5</v>
      </c>
      <c r="E688" s="27">
        <f t="shared" si="48"/>
        <v>1.1522579027383855E-2</v>
      </c>
      <c r="F688" s="68">
        <f t="shared" si="49"/>
        <v>8.1470858750399312E-3</v>
      </c>
      <c r="G688" s="16">
        <f t="shared" si="50"/>
        <v>1.8718138539300072E-2</v>
      </c>
      <c r="H688" s="68">
        <f t="shared" si="51"/>
        <v>1.2391199738683582E-2</v>
      </c>
      <c r="I688" s="69">
        <f t="shared" si="52"/>
        <v>-8.1470858750399312E-3</v>
      </c>
      <c r="J688" s="70">
        <f t="shared" si="53"/>
        <v>-1.2391199738683582E-2</v>
      </c>
      <c r="K688" s="28">
        <f t="shared" si="54"/>
        <v>0</v>
      </c>
      <c r="L688" s="28">
        <f t="shared" si="59"/>
        <v>1</v>
      </c>
      <c r="M688" s="57">
        <f t="shared" si="66"/>
        <v>0</v>
      </c>
      <c r="N688" s="28">
        <f t="shared" si="55"/>
        <v>0</v>
      </c>
      <c r="O688" s="28">
        <f t="shared" si="60"/>
        <v>1</v>
      </c>
      <c r="P688" s="57">
        <f t="shared" si="61"/>
        <v>0</v>
      </c>
      <c r="Q688" s="28">
        <f t="shared" si="56"/>
        <v>0</v>
      </c>
      <c r="R688" s="28">
        <f t="shared" si="62"/>
        <v>1</v>
      </c>
      <c r="S688" s="57">
        <f t="shared" si="63"/>
        <v>0</v>
      </c>
      <c r="T688" s="28">
        <f t="shared" si="57"/>
        <v>0</v>
      </c>
      <c r="U688" s="28">
        <f t="shared" si="64"/>
        <v>1</v>
      </c>
      <c r="V688" s="57">
        <f t="shared" si="65"/>
        <v>0</v>
      </c>
      <c r="AA688" s="1"/>
    </row>
    <row r="689" spans="1:27" x14ac:dyDescent="0.2">
      <c r="A689" s="61">
        <v>33862</v>
      </c>
      <c r="B689" s="62">
        <v>419.77</v>
      </c>
      <c r="C689" s="16">
        <f t="shared" si="67"/>
        <v>-1.3017319096462534E-2</v>
      </c>
      <c r="D689" s="73">
        <f t="shared" si="58"/>
        <v>3.3947524414084273E-5</v>
      </c>
      <c r="E689" s="27">
        <f t="shared" si="48"/>
        <v>1.3554350531274595E-2</v>
      </c>
      <c r="F689" s="68">
        <f t="shared" si="49"/>
        <v>9.5836580939258238E-3</v>
      </c>
      <c r="G689" s="16">
        <f t="shared" si="50"/>
        <v>1.8718138539300072E-2</v>
      </c>
      <c r="H689" s="68">
        <f t="shared" si="51"/>
        <v>1.2391199738683582E-2</v>
      </c>
      <c r="I689" s="69">
        <f t="shared" si="52"/>
        <v>-9.5836580939258238E-3</v>
      </c>
      <c r="J689" s="70">
        <f t="shared" si="53"/>
        <v>-1.2391199738683582E-2</v>
      </c>
      <c r="K689" s="28">
        <f t="shared" si="54"/>
        <v>0</v>
      </c>
      <c r="L689" s="28">
        <f t="shared" si="59"/>
        <v>1</v>
      </c>
      <c r="M689" s="57">
        <f t="shared" si="66"/>
        <v>0</v>
      </c>
      <c r="N689" s="28">
        <f t="shared" si="55"/>
        <v>1</v>
      </c>
      <c r="O689" s="28">
        <f t="shared" si="60"/>
        <v>0</v>
      </c>
      <c r="P689" s="57">
        <f t="shared" si="61"/>
        <v>1</v>
      </c>
      <c r="Q689" s="28">
        <f t="shared" si="56"/>
        <v>0</v>
      </c>
      <c r="R689" s="28">
        <f t="shared" si="62"/>
        <v>1</v>
      </c>
      <c r="S689" s="57">
        <f t="shared" si="63"/>
        <v>0</v>
      </c>
      <c r="T689" s="28">
        <f t="shared" si="57"/>
        <v>1</v>
      </c>
      <c r="U689" s="28">
        <f t="shared" si="64"/>
        <v>0</v>
      </c>
      <c r="V689" s="57">
        <f t="shared" si="65"/>
        <v>1</v>
      </c>
      <c r="AA689" s="1"/>
    </row>
    <row r="690" spans="1:27" x14ac:dyDescent="0.2">
      <c r="A690" s="61">
        <v>33863</v>
      </c>
      <c r="B690" s="62">
        <v>419.92</v>
      </c>
      <c r="C690" s="16">
        <f t="shared" si="67"/>
        <v>3.5727471232383244E-4</v>
      </c>
      <c r="D690" s="73">
        <f t="shared" si="58"/>
        <v>4.20777087367869E-5</v>
      </c>
      <c r="E690" s="27">
        <f t="shared" si="48"/>
        <v>1.5090398191702681E-2</v>
      </c>
      <c r="F690" s="68">
        <f t="shared" si="49"/>
        <v>1.0669726774203135E-2</v>
      </c>
      <c r="G690" s="16">
        <f t="shared" si="50"/>
        <v>1.8718138539300072E-2</v>
      </c>
      <c r="H690" s="68">
        <f t="shared" si="51"/>
        <v>1.2648329022788804E-2</v>
      </c>
      <c r="I690" s="69">
        <f t="shared" si="52"/>
        <v>-1.0669726774203135E-2</v>
      </c>
      <c r="J690" s="70">
        <f t="shared" si="53"/>
        <v>-1.2648329022788804E-2</v>
      </c>
      <c r="K690" s="28">
        <f t="shared" si="54"/>
        <v>0</v>
      </c>
      <c r="L690" s="28">
        <f t="shared" si="59"/>
        <v>1</v>
      </c>
      <c r="M690" s="57">
        <f t="shared" si="66"/>
        <v>0</v>
      </c>
      <c r="N690" s="28">
        <f t="shared" si="55"/>
        <v>0</v>
      </c>
      <c r="O690" s="28">
        <f t="shared" si="60"/>
        <v>0</v>
      </c>
      <c r="P690" s="57">
        <f t="shared" si="61"/>
        <v>0</v>
      </c>
      <c r="Q690" s="28">
        <f t="shared" si="56"/>
        <v>0</v>
      </c>
      <c r="R690" s="28">
        <f t="shared" si="62"/>
        <v>1</v>
      </c>
      <c r="S690" s="57">
        <f t="shared" si="63"/>
        <v>0</v>
      </c>
      <c r="T690" s="28">
        <f t="shared" si="57"/>
        <v>0</v>
      </c>
      <c r="U690" s="28">
        <f t="shared" si="64"/>
        <v>0</v>
      </c>
      <c r="V690" s="57">
        <f t="shared" si="65"/>
        <v>0</v>
      </c>
      <c r="AA690" s="1"/>
    </row>
    <row r="691" spans="1:27" x14ac:dyDescent="0.2">
      <c r="A691" s="61">
        <v>33864</v>
      </c>
      <c r="B691" s="62">
        <v>419.93</v>
      </c>
      <c r="C691" s="16">
        <f t="shared" si="67"/>
        <v>2.3813776270771449E-5</v>
      </c>
      <c r="D691" s="73">
        <f t="shared" si="58"/>
        <v>3.9560704925783647E-5</v>
      </c>
      <c r="E691" s="27">
        <f t="shared" si="48"/>
        <v>1.4632100282475941E-2</v>
      </c>
      <c r="F691" s="68">
        <f t="shared" si="49"/>
        <v>1.0345685393020327E-2</v>
      </c>
      <c r="G691" s="16">
        <f t="shared" si="50"/>
        <v>1.8718138539300072E-2</v>
      </c>
      <c r="H691" s="68">
        <f t="shared" si="51"/>
        <v>1.2648329022788804E-2</v>
      </c>
      <c r="I691" s="69">
        <f t="shared" si="52"/>
        <v>-1.0345685393020327E-2</v>
      </c>
      <c r="J691" s="70">
        <f t="shared" si="53"/>
        <v>-1.2648329022788804E-2</v>
      </c>
      <c r="K691" s="28">
        <f t="shared" si="54"/>
        <v>0</v>
      </c>
      <c r="L691" s="28">
        <f t="shared" si="59"/>
        <v>1</v>
      </c>
      <c r="M691" s="57">
        <f t="shared" si="66"/>
        <v>0</v>
      </c>
      <c r="N691" s="28">
        <f t="shared" si="55"/>
        <v>0</v>
      </c>
      <c r="O691" s="28">
        <f t="shared" si="60"/>
        <v>1</v>
      </c>
      <c r="P691" s="57">
        <f t="shared" si="61"/>
        <v>0</v>
      </c>
      <c r="Q691" s="28">
        <f t="shared" si="56"/>
        <v>0</v>
      </c>
      <c r="R691" s="28">
        <f t="shared" si="62"/>
        <v>1</v>
      </c>
      <c r="S691" s="57">
        <f t="shared" si="63"/>
        <v>0</v>
      </c>
      <c r="T691" s="28">
        <f t="shared" si="57"/>
        <v>0</v>
      </c>
      <c r="U691" s="28">
        <f t="shared" si="64"/>
        <v>1</v>
      </c>
      <c r="V691" s="57">
        <f t="shared" si="65"/>
        <v>0</v>
      </c>
      <c r="AA691" s="1"/>
    </row>
    <row r="692" spans="1:27" x14ac:dyDescent="0.2">
      <c r="A692" s="61">
        <v>33865</v>
      </c>
      <c r="B692" s="62">
        <v>422.93</v>
      </c>
      <c r="C692" s="16">
        <f t="shared" si="67"/>
        <v>7.118649998300375E-3</v>
      </c>
      <c r="D692" s="73">
        <f t="shared" si="58"/>
        <v>3.7187096655993039E-5</v>
      </c>
      <c r="E692" s="27">
        <f t="shared" si="48"/>
        <v>1.4186354052385983E-2</v>
      </c>
      <c r="F692" s="68">
        <f t="shared" si="49"/>
        <v>1.0030518727086624E-2</v>
      </c>
      <c r="G692" s="16">
        <f t="shared" si="50"/>
        <v>1.8718138539300072E-2</v>
      </c>
      <c r="H692" s="68">
        <f t="shared" si="51"/>
        <v>1.2648329022788804E-2</v>
      </c>
      <c r="I692" s="69">
        <f t="shared" si="52"/>
        <v>-1.0030518727086624E-2</v>
      </c>
      <c r="J692" s="70">
        <f t="shared" si="53"/>
        <v>-1.2648329022788804E-2</v>
      </c>
      <c r="K692" s="28">
        <f t="shared" si="54"/>
        <v>0</v>
      </c>
      <c r="L692" s="28">
        <f t="shared" si="59"/>
        <v>1</v>
      </c>
      <c r="M692" s="57">
        <f t="shared" si="66"/>
        <v>0</v>
      </c>
      <c r="N692" s="28">
        <f t="shared" si="55"/>
        <v>0</v>
      </c>
      <c r="O692" s="28">
        <f t="shared" si="60"/>
        <v>1</v>
      </c>
      <c r="P692" s="57">
        <f t="shared" si="61"/>
        <v>0</v>
      </c>
      <c r="Q692" s="28">
        <f t="shared" si="56"/>
        <v>0</v>
      </c>
      <c r="R692" s="28">
        <f t="shared" si="62"/>
        <v>1</v>
      </c>
      <c r="S692" s="57">
        <f t="shared" si="63"/>
        <v>0</v>
      </c>
      <c r="T692" s="28">
        <f t="shared" si="57"/>
        <v>0</v>
      </c>
      <c r="U692" s="28">
        <f t="shared" si="64"/>
        <v>1</v>
      </c>
      <c r="V692" s="57">
        <f t="shared" si="65"/>
        <v>0</v>
      </c>
      <c r="AA692" s="1"/>
    </row>
    <row r="693" spans="1:27" x14ac:dyDescent="0.2">
      <c r="A693" s="61">
        <v>33868</v>
      </c>
      <c r="B693" s="62">
        <v>422.14</v>
      </c>
      <c r="C693" s="16">
        <f t="shared" si="67"/>
        <v>-1.8696681461438439E-3</v>
      </c>
      <c r="D693" s="73">
        <f t="shared" si="58"/>
        <v>3.7996381524531572E-5</v>
      </c>
      <c r="E693" s="27">
        <f t="shared" si="48"/>
        <v>1.433988861786689E-2</v>
      </c>
      <c r="F693" s="68">
        <f t="shared" si="49"/>
        <v>1.0139075959524532E-2</v>
      </c>
      <c r="G693" s="16">
        <f t="shared" si="50"/>
        <v>1.8718138539300072E-2</v>
      </c>
      <c r="H693" s="68">
        <f t="shared" si="51"/>
        <v>1.2391199738683582E-2</v>
      </c>
      <c r="I693" s="69">
        <f t="shared" si="52"/>
        <v>-1.0139075959524532E-2</v>
      </c>
      <c r="J693" s="70">
        <f t="shared" si="53"/>
        <v>-1.2391199738683582E-2</v>
      </c>
      <c r="K693" s="28">
        <f t="shared" si="54"/>
        <v>0</v>
      </c>
      <c r="L693" s="28">
        <f t="shared" si="59"/>
        <v>1</v>
      </c>
      <c r="M693" s="57">
        <f t="shared" si="66"/>
        <v>0</v>
      </c>
      <c r="N693" s="28">
        <f t="shared" si="55"/>
        <v>0</v>
      </c>
      <c r="O693" s="28">
        <f t="shared" si="60"/>
        <v>1</v>
      </c>
      <c r="P693" s="57">
        <f t="shared" si="61"/>
        <v>0</v>
      </c>
      <c r="Q693" s="28">
        <f t="shared" si="56"/>
        <v>0</v>
      </c>
      <c r="R693" s="28">
        <f t="shared" si="62"/>
        <v>1</v>
      </c>
      <c r="S693" s="57">
        <f t="shared" si="63"/>
        <v>0</v>
      </c>
      <c r="T693" s="28">
        <f t="shared" si="57"/>
        <v>0</v>
      </c>
      <c r="U693" s="28">
        <f t="shared" si="64"/>
        <v>1</v>
      </c>
      <c r="V693" s="57">
        <f t="shared" si="65"/>
        <v>0</v>
      </c>
      <c r="AA693" s="1"/>
    </row>
    <row r="694" spans="1:27" x14ac:dyDescent="0.2">
      <c r="A694" s="61">
        <v>33869</v>
      </c>
      <c r="B694" s="62">
        <v>417.14</v>
      </c>
      <c r="C694" s="16">
        <f t="shared" si="67"/>
        <v>-1.1915115703982642E-2</v>
      </c>
      <c r="D694" s="73">
        <f t="shared" si="58"/>
        <v>3.5926338171661973E-5</v>
      </c>
      <c r="E694" s="27">
        <f t="shared" si="48"/>
        <v>1.3943799678688459E-2</v>
      </c>
      <c r="F694" s="68">
        <f t="shared" si="49"/>
        <v>9.8590196809803694E-3</v>
      </c>
      <c r="G694" s="16">
        <f t="shared" si="50"/>
        <v>1.8718138539300072E-2</v>
      </c>
      <c r="H694" s="68">
        <f t="shared" si="51"/>
        <v>1.2391199738683582E-2</v>
      </c>
      <c r="I694" s="69">
        <f t="shared" si="52"/>
        <v>-9.8590196809803694E-3</v>
      </c>
      <c r="J694" s="70">
        <f t="shared" si="53"/>
        <v>-1.2391199738683582E-2</v>
      </c>
      <c r="K694" s="28">
        <f t="shared" si="54"/>
        <v>0</v>
      </c>
      <c r="L694" s="28">
        <f t="shared" si="59"/>
        <v>1</v>
      </c>
      <c r="M694" s="57">
        <f t="shared" si="66"/>
        <v>0</v>
      </c>
      <c r="N694" s="28">
        <f t="shared" si="55"/>
        <v>1</v>
      </c>
      <c r="O694" s="28">
        <f t="shared" si="60"/>
        <v>0</v>
      </c>
      <c r="P694" s="57">
        <f t="shared" si="61"/>
        <v>1</v>
      </c>
      <c r="Q694" s="28">
        <f t="shared" si="56"/>
        <v>0</v>
      </c>
      <c r="R694" s="28">
        <f t="shared" si="62"/>
        <v>1</v>
      </c>
      <c r="S694" s="57">
        <f t="shared" si="63"/>
        <v>0</v>
      </c>
      <c r="T694" s="28">
        <f t="shared" si="57"/>
        <v>0</v>
      </c>
      <c r="U694" s="28">
        <f t="shared" si="64"/>
        <v>1</v>
      </c>
      <c r="V694" s="57">
        <f t="shared" si="65"/>
        <v>0</v>
      </c>
      <c r="AA694" s="1"/>
    </row>
    <row r="695" spans="1:27" x14ac:dyDescent="0.2">
      <c r="A695" s="61">
        <v>33870</v>
      </c>
      <c r="B695" s="62">
        <v>417.44</v>
      </c>
      <c r="C695" s="16">
        <f t="shared" si="67"/>
        <v>7.1892451992934645E-4</v>
      </c>
      <c r="D695" s="73">
        <f t="shared" si="58"/>
        <v>4.2288956815719875E-5</v>
      </c>
      <c r="E695" s="27">
        <f t="shared" si="48"/>
        <v>1.5128230890824343E-2</v>
      </c>
      <c r="F695" s="68">
        <f t="shared" si="49"/>
        <v>1.0696476536378443E-2</v>
      </c>
      <c r="G695" s="16">
        <f t="shared" si="50"/>
        <v>1.8191254249329217E-2</v>
      </c>
      <c r="H695" s="68">
        <f t="shared" si="51"/>
        <v>1.2184775061063063E-2</v>
      </c>
      <c r="I695" s="69">
        <f t="shared" si="52"/>
        <v>-1.0696476536378443E-2</v>
      </c>
      <c r="J695" s="70">
        <f t="shared" si="53"/>
        <v>-1.2184775061063063E-2</v>
      </c>
      <c r="K695" s="28">
        <f t="shared" si="54"/>
        <v>0</v>
      </c>
      <c r="L695" s="28">
        <f t="shared" si="59"/>
        <v>1</v>
      </c>
      <c r="M695" s="57">
        <f t="shared" si="66"/>
        <v>0</v>
      </c>
      <c r="N695" s="28">
        <f t="shared" si="55"/>
        <v>0</v>
      </c>
      <c r="O695" s="28">
        <f t="shared" si="60"/>
        <v>0</v>
      </c>
      <c r="P695" s="57">
        <f t="shared" si="61"/>
        <v>0</v>
      </c>
      <c r="Q695" s="28">
        <f t="shared" si="56"/>
        <v>0</v>
      </c>
      <c r="R695" s="28">
        <f t="shared" si="62"/>
        <v>1</v>
      </c>
      <c r="S695" s="57">
        <f t="shared" si="63"/>
        <v>0</v>
      </c>
      <c r="T695" s="28">
        <f t="shared" si="57"/>
        <v>0</v>
      </c>
      <c r="U695" s="28">
        <f t="shared" si="64"/>
        <v>1</v>
      </c>
      <c r="V695" s="57">
        <f t="shared" si="65"/>
        <v>0</v>
      </c>
      <c r="AA695" s="1"/>
    </row>
    <row r="696" spans="1:27" x14ac:dyDescent="0.2">
      <c r="A696" s="61">
        <v>33871</v>
      </c>
      <c r="B696" s="62">
        <v>418.47</v>
      </c>
      <c r="C696" s="16">
        <f t="shared" si="67"/>
        <v>2.4643813838353974E-3</v>
      </c>
      <c r="D696" s="73">
        <f t="shared" si="58"/>
        <v>3.9782630554698021E-5</v>
      </c>
      <c r="E696" s="27">
        <f t="shared" si="48"/>
        <v>1.4673084091344343E-2</v>
      </c>
      <c r="F696" s="68">
        <f t="shared" si="49"/>
        <v>1.0374663160024014E-2</v>
      </c>
      <c r="G696" s="16">
        <f t="shared" si="50"/>
        <v>1.8191254249329217E-2</v>
      </c>
      <c r="H696" s="68">
        <f t="shared" si="51"/>
        <v>1.2184775061063063E-2</v>
      </c>
      <c r="I696" s="69">
        <f t="shared" si="52"/>
        <v>-1.0374663160024014E-2</v>
      </c>
      <c r="J696" s="70">
        <f t="shared" si="53"/>
        <v>-1.2184775061063063E-2</v>
      </c>
      <c r="K696" s="28">
        <f t="shared" si="54"/>
        <v>0</v>
      </c>
      <c r="L696" s="28">
        <f t="shared" si="59"/>
        <v>1</v>
      </c>
      <c r="M696" s="57">
        <f t="shared" si="66"/>
        <v>0</v>
      </c>
      <c r="N696" s="28">
        <f t="shared" si="55"/>
        <v>0</v>
      </c>
      <c r="O696" s="28">
        <f t="shared" si="60"/>
        <v>1</v>
      </c>
      <c r="P696" s="57">
        <f t="shared" si="61"/>
        <v>0</v>
      </c>
      <c r="Q696" s="28">
        <f t="shared" si="56"/>
        <v>0</v>
      </c>
      <c r="R696" s="28">
        <f t="shared" si="62"/>
        <v>1</v>
      </c>
      <c r="S696" s="57">
        <f t="shared" si="63"/>
        <v>0</v>
      </c>
      <c r="T696" s="28">
        <f t="shared" si="57"/>
        <v>0</v>
      </c>
      <c r="U696" s="28">
        <f t="shared" si="64"/>
        <v>1</v>
      </c>
      <c r="V696" s="57">
        <f t="shared" si="65"/>
        <v>0</v>
      </c>
      <c r="AA696" s="1"/>
    </row>
    <row r="697" spans="1:27" x14ac:dyDescent="0.2">
      <c r="A697" s="61">
        <v>33872</v>
      </c>
      <c r="B697" s="62">
        <v>414.35</v>
      </c>
      <c r="C697" s="16">
        <f t="shared" si="67"/>
        <v>-9.8941754772020243E-3</v>
      </c>
      <c r="D697" s="73">
        <f t="shared" si="58"/>
        <v>3.7760063257715808E-5</v>
      </c>
      <c r="E697" s="27">
        <f t="shared" si="48"/>
        <v>1.4295225638677123E-2</v>
      </c>
      <c r="F697" s="68">
        <f t="shared" si="49"/>
        <v>1.0107496820337949E-2</v>
      </c>
      <c r="G697" s="16">
        <f t="shared" si="50"/>
        <v>1.8191254249329217E-2</v>
      </c>
      <c r="H697" s="68">
        <f t="shared" si="51"/>
        <v>1.2184775061063063E-2</v>
      </c>
      <c r="I697" s="69">
        <f t="shared" si="52"/>
        <v>-1.0107496820337949E-2</v>
      </c>
      <c r="J697" s="70">
        <f t="shared" si="53"/>
        <v>-1.2184775061063063E-2</v>
      </c>
      <c r="K697" s="28">
        <f t="shared" si="54"/>
        <v>0</v>
      </c>
      <c r="L697" s="28">
        <f t="shared" si="59"/>
        <v>1</v>
      </c>
      <c r="M697" s="57">
        <f t="shared" si="66"/>
        <v>0</v>
      </c>
      <c r="N697" s="28">
        <f t="shared" si="55"/>
        <v>0</v>
      </c>
      <c r="O697" s="28">
        <f t="shared" si="60"/>
        <v>1</v>
      </c>
      <c r="P697" s="57">
        <f t="shared" si="61"/>
        <v>0</v>
      </c>
      <c r="Q697" s="28">
        <f t="shared" si="56"/>
        <v>0</v>
      </c>
      <c r="R697" s="28">
        <f t="shared" si="62"/>
        <v>1</v>
      </c>
      <c r="S697" s="57">
        <f t="shared" si="63"/>
        <v>0</v>
      </c>
      <c r="T697" s="28">
        <f t="shared" si="57"/>
        <v>0</v>
      </c>
      <c r="U697" s="28">
        <f t="shared" si="64"/>
        <v>1</v>
      </c>
      <c r="V697" s="57">
        <f t="shared" si="65"/>
        <v>0</v>
      </c>
      <c r="AA697" s="1"/>
    </row>
    <row r="698" spans="1:27" x14ac:dyDescent="0.2">
      <c r="A698" s="61">
        <v>33875</v>
      </c>
      <c r="B698" s="62">
        <v>416.62</v>
      </c>
      <c r="C698" s="16">
        <f t="shared" si="67"/>
        <v>5.4635080607172357E-3</v>
      </c>
      <c r="D698" s="73">
        <f t="shared" si="58"/>
        <v>4.1368141964672813E-5</v>
      </c>
      <c r="E698" s="27">
        <f t="shared" si="48"/>
        <v>1.4962620663562853E-2</v>
      </c>
      <c r="F698" s="68">
        <f t="shared" si="49"/>
        <v>1.0579381158678911E-2</v>
      </c>
      <c r="G698" s="16">
        <f t="shared" si="50"/>
        <v>1.8191254249329217E-2</v>
      </c>
      <c r="H698" s="68">
        <f t="shared" si="51"/>
        <v>1.2111682315912992E-2</v>
      </c>
      <c r="I698" s="69">
        <f t="shared" si="52"/>
        <v>-1.0579381158678911E-2</v>
      </c>
      <c r="J698" s="70">
        <f t="shared" si="53"/>
        <v>-1.2111682315912992E-2</v>
      </c>
      <c r="K698" s="28">
        <f t="shared" si="54"/>
        <v>0</v>
      </c>
      <c r="L698" s="28">
        <f t="shared" si="59"/>
        <v>1</v>
      </c>
      <c r="M698" s="57">
        <f t="shared" si="66"/>
        <v>0</v>
      </c>
      <c r="N698" s="28">
        <f t="shared" si="55"/>
        <v>0</v>
      </c>
      <c r="O698" s="28">
        <f t="shared" si="60"/>
        <v>1</v>
      </c>
      <c r="P698" s="57">
        <f t="shared" si="61"/>
        <v>0</v>
      </c>
      <c r="Q698" s="28">
        <f t="shared" si="56"/>
        <v>0</v>
      </c>
      <c r="R698" s="28">
        <f t="shared" si="62"/>
        <v>1</v>
      </c>
      <c r="S698" s="57">
        <f t="shared" si="63"/>
        <v>0</v>
      </c>
      <c r="T698" s="28">
        <f t="shared" si="57"/>
        <v>0</v>
      </c>
      <c r="U698" s="28">
        <f t="shared" si="64"/>
        <v>1</v>
      </c>
      <c r="V698" s="57">
        <f t="shared" si="65"/>
        <v>0</v>
      </c>
      <c r="AA698" s="1"/>
    </row>
    <row r="699" spans="1:27" x14ac:dyDescent="0.2">
      <c r="A699" s="61">
        <v>33876</v>
      </c>
      <c r="B699" s="62">
        <v>416.8</v>
      </c>
      <c r="C699" s="16">
        <f t="shared" si="67"/>
        <v>4.3195508338834997E-4</v>
      </c>
      <c r="D699" s="73">
        <f t="shared" si="58"/>
        <v>4.0677048666563777E-5</v>
      </c>
      <c r="E699" s="27">
        <f t="shared" si="48"/>
        <v>1.4837112021896406E-2</v>
      </c>
      <c r="F699" s="68">
        <f t="shared" si="49"/>
        <v>1.0490639768467041E-2</v>
      </c>
      <c r="G699" s="16">
        <f t="shared" si="50"/>
        <v>1.8191254249329217E-2</v>
      </c>
      <c r="H699" s="68">
        <f t="shared" si="51"/>
        <v>1.2111682315912992E-2</v>
      </c>
      <c r="I699" s="69">
        <f t="shared" si="52"/>
        <v>-1.0490639768467041E-2</v>
      </c>
      <c r="J699" s="70">
        <f t="shared" si="53"/>
        <v>-1.2111682315912992E-2</v>
      </c>
      <c r="K699" s="28">
        <f t="shared" si="54"/>
        <v>0</v>
      </c>
      <c r="L699" s="28">
        <f t="shared" si="59"/>
        <v>1</v>
      </c>
      <c r="M699" s="57">
        <f t="shared" si="66"/>
        <v>0</v>
      </c>
      <c r="N699" s="28">
        <f t="shared" si="55"/>
        <v>0</v>
      </c>
      <c r="O699" s="28">
        <f t="shared" si="60"/>
        <v>1</v>
      </c>
      <c r="P699" s="57">
        <f t="shared" si="61"/>
        <v>0</v>
      </c>
      <c r="Q699" s="28">
        <f t="shared" si="56"/>
        <v>0</v>
      </c>
      <c r="R699" s="28">
        <f t="shared" si="62"/>
        <v>1</v>
      </c>
      <c r="S699" s="57">
        <f t="shared" si="63"/>
        <v>0</v>
      </c>
      <c r="T699" s="28">
        <f t="shared" si="57"/>
        <v>0</v>
      </c>
      <c r="U699" s="28">
        <f t="shared" si="64"/>
        <v>1</v>
      </c>
      <c r="V699" s="57">
        <f t="shared" si="65"/>
        <v>0</v>
      </c>
      <c r="AA699" s="1"/>
    </row>
    <row r="700" spans="1:27" x14ac:dyDescent="0.2">
      <c r="A700" s="61">
        <v>33877</v>
      </c>
      <c r="B700" s="62">
        <v>417.8</v>
      </c>
      <c r="C700" s="16">
        <f t="shared" si="67"/>
        <v>2.3963586833082606E-3</v>
      </c>
      <c r="D700" s="73">
        <f t="shared" si="58"/>
        <v>3.8247620858213847E-5</v>
      </c>
      <c r="E700" s="27">
        <f t="shared" si="48"/>
        <v>1.4387219548044899E-2</v>
      </c>
      <c r="F700" s="68">
        <f t="shared" si="49"/>
        <v>1.0172541484194778E-2</v>
      </c>
      <c r="G700" s="16">
        <f t="shared" si="50"/>
        <v>1.8191254249329217E-2</v>
      </c>
      <c r="H700" s="68">
        <f t="shared" si="51"/>
        <v>1.2111682315912992E-2</v>
      </c>
      <c r="I700" s="69">
        <f t="shared" si="52"/>
        <v>-1.0172541484194778E-2</v>
      </c>
      <c r="J700" s="70">
        <f t="shared" si="53"/>
        <v>-1.2111682315912992E-2</v>
      </c>
      <c r="K700" s="28">
        <f t="shared" si="54"/>
        <v>0</v>
      </c>
      <c r="L700" s="28">
        <f t="shared" si="59"/>
        <v>1</v>
      </c>
      <c r="M700" s="57">
        <f t="shared" si="66"/>
        <v>0</v>
      </c>
      <c r="N700" s="28">
        <f t="shared" si="55"/>
        <v>0</v>
      </c>
      <c r="O700" s="28">
        <f t="shared" si="60"/>
        <v>1</v>
      </c>
      <c r="P700" s="57">
        <f t="shared" si="61"/>
        <v>0</v>
      </c>
      <c r="Q700" s="28">
        <f t="shared" si="56"/>
        <v>0</v>
      </c>
      <c r="R700" s="28">
        <f t="shared" si="62"/>
        <v>1</v>
      </c>
      <c r="S700" s="57">
        <f t="shared" si="63"/>
        <v>0</v>
      </c>
      <c r="T700" s="28">
        <f t="shared" si="57"/>
        <v>0</v>
      </c>
      <c r="U700" s="28">
        <f t="shared" si="64"/>
        <v>1</v>
      </c>
      <c r="V700" s="57">
        <f t="shared" si="65"/>
        <v>0</v>
      </c>
      <c r="AA700" s="1"/>
    </row>
    <row r="701" spans="1:27" x14ac:dyDescent="0.2">
      <c r="A701" s="61">
        <v>33878</v>
      </c>
      <c r="B701" s="62">
        <v>416.29</v>
      </c>
      <c r="C701" s="16">
        <f t="shared" si="67"/>
        <v>-3.6207163486498091E-3</v>
      </c>
      <c r="D701" s="73">
        <f t="shared" si="58"/>
        <v>3.6297315703065031E-5</v>
      </c>
      <c r="E701" s="27">
        <f t="shared" si="48"/>
        <v>1.4015607040568699E-2</v>
      </c>
      <c r="F701" s="68">
        <f t="shared" si="49"/>
        <v>9.9097913651934304E-3</v>
      </c>
      <c r="G701" s="16">
        <f t="shared" si="50"/>
        <v>1.8191254249329217E-2</v>
      </c>
      <c r="H701" s="68">
        <f t="shared" si="51"/>
        <v>1.2111682315912992E-2</v>
      </c>
      <c r="I701" s="69">
        <f t="shared" si="52"/>
        <v>-9.9097913651934304E-3</v>
      </c>
      <c r="J701" s="70">
        <f t="shared" si="53"/>
        <v>-1.2111682315912992E-2</v>
      </c>
      <c r="K701" s="28">
        <f t="shared" si="54"/>
        <v>0</v>
      </c>
      <c r="L701" s="28">
        <f t="shared" si="59"/>
        <v>1</v>
      </c>
      <c r="M701" s="57">
        <f t="shared" si="66"/>
        <v>0</v>
      </c>
      <c r="N701" s="28">
        <f t="shared" si="55"/>
        <v>0</v>
      </c>
      <c r="O701" s="28">
        <f t="shared" si="60"/>
        <v>1</v>
      </c>
      <c r="P701" s="57">
        <f t="shared" si="61"/>
        <v>0</v>
      </c>
      <c r="Q701" s="28">
        <f t="shared" si="56"/>
        <v>0</v>
      </c>
      <c r="R701" s="28">
        <f t="shared" si="62"/>
        <v>1</v>
      </c>
      <c r="S701" s="57">
        <f t="shared" si="63"/>
        <v>0</v>
      </c>
      <c r="T701" s="28">
        <f t="shared" si="57"/>
        <v>0</v>
      </c>
      <c r="U701" s="28">
        <f t="shared" si="64"/>
        <v>1</v>
      </c>
      <c r="V701" s="57">
        <f t="shared" si="65"/>
        <v>0</v>
      </c>
      <c r="AA701" s="1"/>
    </row>
    <row r="702" spans="1:27" x14ac:dyDescent="0.2">
      <c r="A702" s="61">
        <v>33879</v>
      </c>
      <c r="B702" s="62">
        <v>410.47</v>
      </c>
      <c r="C702" s="16">
        <f t="shared" si="67"/>
        <v>-1.4079288159718853E-2</v>
      </c>
      <c r="D702" s="73">
        <f t="shared" si="58"/>
        <v>3.4906051973523928E-5</v>
      </c>
      <c r="E702" s="27">
        <f t="shared" si="48"/>
        <v>1.3744375878358663E-2</v>
      </c>
      <c r="F702" s="68">
        <f t="shared" si="49"/>
        <v>9.7180162803569108E-3</v>
      </c>
      <c r="G702" s="16">
        <f t="shared" si="50"/>
        <v>1.8191254249329217E-2</v>
      </c>
      <c r="H702" s="68">
        <f t="shared" si="51"/>
        <v>1.1868140733533289E-2</v>
      </c>
      <c r="I702" s="69">
        <f t="shared" si="52"/>
        <v>-9.7180162803569108E-3</v>
      </c>
      <c r="J702" s="70">
        <f t="shared" si="53"/>
        <v>-1.1868140733533289E-2</v>
      </c>
      <c r="K702" s="28">
        <f t="shared" si="54"/>
        <v>1</v>
      </c>
      <c r="L702" s="28">
        <f t="shared" si="59"/>
        <v>0</v>
      </c>
      <c r="M702" s="57">
        <f t="shared" si="66"/>
        <v>1</v>
      </c>
      <c r="N702" s="28">
        <f t="shared" si="55"/>
        <v>1</v>
      </c>
      <c r="O702" s="28">
        <f t="shared" si="60"/>
        <v>0</v>
      </c>
      <c r="P702" s="57">
        <f t="shared" si="61"/>
        <v>1</v>
      </c>
      <c r="Q702" s="28">
        <f t="shared" si="56"/>
        <v>0</v>
      </c>
      <c r="R702" s="28">
        <f t="shared" si="62"/>
        <v>1</v>
      </c>
      <c r="S702" s="57">
        <f t="shared" si="63"/>
        <v>0</v>
      </c>
      <c r="T702" s="28">
        <f t="shared" si="57"/>
        <v>1</v>
      </c>
      <c r="U702" s="28">
        <f t="shared" si="64"/>
        <v>0</v>
      </c>
      <c r="V702" s="57">
        <f t="shared" si="65"/>
        <v>1</v>
      </c>
      <c r="AA702" s="1"/>
    </row>
    <row r="703" spans="1:27" x14ac:dyDescent="0.2">
      <c r="A703" s="61">
        <v>33882</v>
      </c>
      <c r="B703" s="62">
        <v>407.57</v>
      </c>
      <c r="C703" s="16">
        <f t="shared" si="67"/>
        <v>-7.090147544422336E-3</v>
      </c>
      <c r="D703" s="73">
        <f t="shared" si="58"/>
        <v>4.4705270160176463E-5</v>
      </c>
      <c r="E703" s="27">
        <f t="shared" ref="E703:E766" si="68">-NORMSINV($E$4)*SQRT(D703)</f>
        <v>1.5554427106731985E-2</v>
      </c>
      <c r="F703" s="68">
        <f t="shared" ref="F703:F766" si="69">-NORMSINV($F$4)*SQRT(D703)</f>
        <v>1.0997820286103629E-2</v>
      </c>
      <c r="G703" s="16">
        <f t="shared" ref="G703:G766" si="70">-PERCENTILE($C198:$C702,$G$4)</f>
        <v>1.8191254249329217E-2</v>
      </c>
      <c r="H703" s="68">
        <f t="shared" ref="H703:H766" si="71">-PERCENTILE($C198:$C702,$H$4)</f>
        <v>1.2135633408080474E-2</v>
      </c>
      <c r="I703" s="69">
        <f t="shared" ref="I703:I766" si="72">-F703</f>
        <v>-1.0997820286103629E-2</v>
      </c>
      <c r="J703" s="70">
        <f t="shared" ref="J703:J766" si="73">-1*H703</f>
        <v>-1.2135633408080474E-2</v>
      </c>
      <c r="K703" s="28">
        <f t="shared" ref="K703:K766" si="74">IF($C703&lt;-E703,1,0)</f>
        <v>0</v>
      </c>
      <c r="L703" s="28">
        <f t="shared" si="59"/>
        <v>0</v>
      </c>
      <c r="M703" s="57">
        <f t="shared" si="66"/>
        <v>0</v>
      </c>
      <c r="N703" s="28">
        <f t="shared" ref="N703:N766" si="75">IF($C703&lt;-F703,1,0)</f>
        <v>0</v>
      </c>
      <c r="O703" s="28">
        <f t="shared" si="60"/>
        <v>0</v>
      </c>
      <c r="P703" s="57">
        <f t="shared" si="61"/>
        <v>0</v>
      </c>
      <c r="Q703" s="28">
        <f t="shared" ref="Q703:Q766" si="76">IF($C703&lt;-G703,1,0)</f>
        <v>0</v>
      </c>
      <c r="R703" s="28">
        <f t="shared" si="62"/>
        <v>1</v>
      </c>
      <c r="S703" s="57">
        <f t="shared" si="63"/>
        <v>0</v>
      </c>
      <c r="T703" s="28">
        <f t="shared" ref="T703:T766" si="77">IF($C703&lt;-H703,1,0)</f>
        <v>0</v>
      </c>
      <c r="U703" s="28">
        <f t="shared" si="64"/>
        <v>0</v>
      </c>
      <c r="V703" s="57">
        <f t="shared" si="65"/>
        <v>0</v>
      </c>
      <c r="AA703" s="1"/>
    </row>
    <row r="704" spans="1:27" x14ac:dyDescent="0.2">
      <c r="A704" s="61">
        <v>33883</v>
      </c>
      <c r="B704" s="62">
        <v>407.18</v>
      </c>
      <c r="C704" s="16">
        <f t="shared" si="67"/>
        <v>-9.5734895314343355E-4</v>
      </c>
      <c r="D704" s="73">
        <f t="shared" ref="D704:D767" si="78">0.94*D703+0.06*(C703^2)</f>
        <v>4.5039165482666558E-5</v>
      </c>
      <c r="E704" s="27">
        <f t="shared" si="68"/>
        <v>1.5612405607560225E-2</v>
      </c>
      <c r="F704" s="68">
        <f t="shared" si="69"/>
        <v>1.103881421845429E-2</v>
      </c>
      <c r="G704" s="16">
        <f t="shared" si="70"/>
        <v>1.8191254249329217E-2</v>
      </c>
      <c r="H704" s="68">
        <f t="shared" si="71"/>
        <v>1.2135633408080474E-2</v>
      </c>
      <c r="I704" s="69">
        <f t="shared" si="72"/>
        <v>-1.103881421845429E-2</v>
      </c>
      <c r="J704" s="70">
        <f t="shared" si="73"/>
        <v>-1.2135633408080474E-2</v>
      </c>
      <c r="K704" s="28">
        <f t="shared" si="74"/>
        <v>0</v>
      </c>
      <c r="L704" s="28">
        <f t="shared" ref="L704:L767" si="79">IF(AND(K703=0,K704=0), 1,0)</f>
        <v>1</v>
      </c>
      <c r="M704" s="57">
        <f t="shared" si="66"/>
        <v>0</v>
      </c>
      <c r="N704" s="28">
        <f t="shared" si="75"/>
        <v>0</v>
      </c>
      <c r="O704" s="28">
        <f t="shared" ref="O704:O767" si="80">IF(AND(N703=0,N704=0), 1,0)</f>
        <v>1</v>
      </c>
      <c r="P704" s="57">
        <f t="shared" ref="P704:P767" si="81">IF(AND(N704=1,N703=0),1,0)</f>
        <v>0</v>
      </c>
      <c r="Q704" s="28">
        <f t="shared" si="76"/>
        <v>0</v>
      </c>
      <c r="R704" s="28">
        <f t="shared" ref="R704:R767" si="82">IF(AND(Q703=0,Q704=0), 1,0)</f>
        <v>1</v>
      </c>
      <c r="S704" s="57">
        <f t="shared" ref="S704:S767" si="83">IF(AND(Q704=1,Q703=0),1,0)</f>
        <v>0</v>
      </c>
      <c r="T704" s="28">
        <f t="shared" si="77"/>
        <v>0</v>
      </c>
      <c r="U704" s="28">
        <f t="shared" ref="U704:U767" si="84">IF(AND(T703=0,T704=0), 1,0)</f>
        <v>1</v>
      </c>
      <c r="V704" s="57">
        <f t="shared" ref="V704:V767" si="85">IF(AND(T704=1,T703=0),1,0)</f>
        <v>0</v>
      </c>
      <c r="AA704" s="1"/>
    </row>
    <row r="705" spans="1:27" x14ac:dyDescent="0.2">
      <c r="A705" s="61">
        <v>33884</v>
      </c>
      <c r="B705" s="62">
        <v>404.25</v>
      </c>
      <c r="C705" s="16">
        <f t="shared" si="67"/>
        <v>-7.2218496593148161E-3</v>
      </c>
      <c r="D705" s="73">
        <f t="shared" si="78"/>
        <v>4.2391806574791651E-5</v>
      </c>
      <c r="E705" s="27">
        <f t="shared" si="68"/>
        <v>1.5146616187269276E-2</v>
      </c>
      <c r="F705" s="68">
        <f t="shared" si="69"/>
        <v>1.0709475934223228E-2</v>
      </c>
      <c r="G705" s="16">
        <f t="shared" si="70"/>
        <v>1.8191254249329217E-2</v>
      </c>
      <c r="H705" s="68">
        <f t="shared" si="71"/>
        <v>1.2135633408080474E-2</v>
      </c>
      <c r="I705" s="69">
        <f t="shared" si="72"/>
        <v>-1.0709475934223228E-2</v>
      </c>
      <c r="J705" s="70">
        <f t="shared" si="73"/>
        <v>-1.2135633408080474E-2</v>
      </c>
      <c r="K705" s="28">
        <f t="shared" si="74"/>
        <v>0</v>
      </c>
      <c r="L705" s="28">
        <f t="shared" si="79"/>
        <v>1</v>
      </c>
      <c r="M705" s="57">
        <f t="shared" ref="M705:M768" si="86">IF(AND(K705=1,K704=0),1,0)</f>
        <v>0</v>
      </c>
      <c r="N705" s="28">
        <f t="shared" si="75"/>
        <v>0</v>
      </c>
      <c r="O705" s="28">
        <f t="shared" si="80"/>
        <v>1</v>
      </c>
      <c r="P705" s="57">
        <f t="shared" si="81"/>
        <v>0</v>
      </c>
      <c r="Q705" s="28">
        <f t="shared" si="76"/>
        <v>0</v>
      </c>
      <c r="R705" s="28">
        <f t="shared" si="82"/>
        <v>1</v>
      </c>
      <c r="S705" s="57">
        <f t="shared" si="83"/>
        <v>0</v>
      </c>
      <c r="T705" s="28">
        <f t="shared" si="77"/>
        <v>0</v>
      </c>
      <c r="U705" s="28">
        <f t="shared" si="84"/>
        <v>1</v>
      </c>
      <c r="V705" s="57">
        <f t="shared" si="85"/>
        <v>0</v>
      </c>
      <c r="AA705" s="1"/>
    </row>
    <row r="706" spans="1:27" x14ac:dyDescent="0.2">
      <c r="A706" s="61">
        <v>33885</v>
      </c>
      <c r="B706" s="62">
        <v>407.75</v>
      </c>
      <c r="C706" s="16">
        <f t="shared" si="67"/>
        <v>8.6207430439069546E-3</v>
      </c>
      <c r="D706" s="73">
        <f t="shared" si="78"/>
        <v>4.2977604930408885E-5</v>
      </c>
      <c r="E706" s="27">
        <f t="shared" si="68"/>
        <v>1.5250910162443858E-2</v>
      </c>
      <c r="F706" s="68">
        <f t="shared" si="69"/>
        <v>1.0783217409111557E-2</v>
      </c>
      <c r="G706" s="16">
        <f t="shared" si="70"/>
        <v>1.8150448192834977E-2</v>
      </c>
      <c r="H706" s="68">
        <f t="shared" si="71"/>
        <v>1.1868140733533289E-2</v>
      </c>
      <c r="I706" s="69">
        <f t="shared" si="72"/>
        <v>-1.0783217409111557E-2</v>
      </c>
      <c r="J706" s="70">
        <f t="shared" si="73"/>
        <v>-1.1868140733533289E-2</v>
      </c>
      <c r="K706" s="28">
        <f t="shared" si="74"/>
        <v>0</v>
      </c>
      <c r="L706" s="28">
        <f t="shared" si="79"/>
        <v>1</v>
      </c>
      <c r="M706" s="57">
        <f t="shared" si="86"/>
        <v>0</v>
      </c>
      <c r="N706" s="28">
        <f t="shared" si="75"/>
        <v>0</v>
      </c>
      <c r="O706" s="28">
        <f t="shared" si="80"/>
        <v>1</v>
      </c>
      <c r="P706" s="57">
        <f t="shared" si="81"/>
        <v>0</v>
      </c>
      <c r="Q706" s="28">
        <f t="shared" si="76"/>
        <v>0</v>
      </c>
      <c r="R706" s="28">
        <f t="shared" si="82"/>
        <v>1</v>
      </c>
      <c r="S706" s="57">
        <f t="shared" si="83"/>
        <v>0</v>
      </c>
      <c r="T706" s="28">
        <f t="shared" si="77"/>
        <v>0</v>
      </c>
      <c r="U706" s="28">
        <f t="shared" si="84"/>
        <v>1</v>
      </c>
      <c r="V706" s="57">
        <f t="shared" si="85"/>
        <v>0</v>
      </c>
      <c r="AA706" s="1"/>
    </row>
    <row r="707" spans="1:27" x14ac:dyDescent="0.2">
      <c r="A707" s="61">
        <v>33886</v>
      </c>
      <c r="B707" s="62">
        <v>402.66</v>
      </c>
      <c r="C707" s="16">
        <f t="shared" si="67"/>
        <v>-1.2561708102920205E-2</v>
      </c>
      <c r="D707" s="73">
        <f t="shared" si="78"/>
        <v>4.4857981272328558E-5</v>
      </c>
      <c r="E707" s="27">
        <f t="shared" si="68"/>
        <v>1.5580971055619569E-2</v>
      </c>
      <c r="F707" s="68">
        <f t="shared" si="69"/>
        <v>1.1016588291993271E-2</v>
      </c>
      <c r="G707" s="16">
        <f t="shared" si="70"/>
        <v>1.8150448192834977E-2</v>
      </c>
      <c r="H707" s="68">
        <f t="shared" si="71"/>
        <v>1.1667037849473268E-2</v>
      </c>
      <c r="I707" s="69">
        <f t="shared" si="72"/>
        <v>-1.1016588291993271E-2</v>
      </c>
      <c r="J707" s="70">
        <f t="shared" si="73"/>
        <v>-1.1667037849473268E-2</v>
      </c>
      <c r="K707" s="28">
        <f t="shared" si="74"/>
        <v>0</v>
      </c>
      <c r="L707" s="28">
        <f t="shared" si="79"/>
        <v>1</v>
      </c>
      <c r="M707" s="57">
        <f t="shared" si="86"/>
        <v>0</v>
      </c>
      <c r="N707" s="28">
        <f t="shared" si="75"/>
        <v>1</v>
      </c>
      <c r="O707" s="28">
        <f t="shared" si="80"/>
        <v>0</v>
      </c>
      <c r="P707" s="57">
        <f t="shared" si="81"/>
        <v>1</v>
      </c>
      <c r="Q707" s="28">
        <f t="shared" si="76"/>
        <v>0</v>
      </c>
      <c r="R707" s="28">
        <f t="shared" si="82"/>
        <v>1</v>
      </c>
      <c r="S707" s="57">
        <f t="shared" si="83"/>
        <v>0</v>
      </c>
      <c r="T707" s="28">
        <f t="shared" si="77"/>
        <v>1</v>
      </c>
      <c r="U707" s="28">
        <f t="shared" si="84"/>
        <v>0</v>
      </c>
      <c r="V707" s="57">
        <f t="shared" si="85"/>
        <v>1</v>
      </c>
      <c r="AA707" s="1"/>
    </row>
    <row r="708" spans="1:27" x14ac:dyDescent="0.2">
      <c r="A708" s="61">
        <v>33889</v>
      </c>
      <c r="B708" s="62">
        <v>407.44</v>
      </c>
      <c r="C708" s="16">
        <f t="shared" si="67"/>
        <v>1.1801149178146271E-2</v>
      </c>
      <c r="D708" s="73">
        <f t="shared" si="78"/>
        <v>5.163429302376711E-5</v>
      </c>
      <c r="E708" s="27">
        <f t="shared" si="68"/>
        <v>1.6716439299885401E-2</v>
      </c>
      <c r="F708" s="68">
        <f t="shared" si="69"/>
        <v>1.181942568390265E-2</v>
      </c>
      <c r="G708" s="16">
        <f t="shared" si="70"/>
        <v>1.8150448192834977E-2</v>
      </c>
      <c r="H708" s="68">
        <f t="shared" si="71"/>
        <v>1.1667037849473268E-2</v>
      </c>
      <c r="I708" s="69">
        <f t="shared" si="72"/>
        <v>-1.181942568390265E-2</v>
      </c>
      <c r="J708" s="70">
        <f t="shared" si="73"/>
        <v>-1.1667037849473268E-2</v>
      </c>
      <c r="K708" s="28">
        <f t="shared" si="74"/>
        <v>0</v>
      </c>
      <c r="L708" s="28">
        <f t="shared" si="79"/>
        <v>1</v>
      </c>
      <c r="M708" s="57">
        <f t="shared" si="86"/>
        <v>0</v>
      </c>
      <c r="N708" s="28">
        <f t="shared" si="75"/>
        <v>0</v>
      </c>
      <c r="O708" s="28">
        <f t="shared" si="80"/>
        <v>0</v>
      </c>
      <c r="P708" s="57">
        <f t="shared" si="81"/>
        <v>0</v>
      </c>
      <c r="Q708" s="28">
        <f t="shared" si="76"/>
        <v>0</v>
      </c>
      <c r="R708" s="28">
        <f t="shared" si="82"/>
        <v>1</v>
      </c>
      <c r="S708" s="57">
        <f t="shared" si="83"/>
        <v>0</v>
      </c>
      <c r="T708" s="28">
        <f t="shared" si="77"/>
        <v>0</v>
      </c>
      <c r="U708" s="28">
        <f t="shared" si="84"/>
        <v>0</v>
      </c>
      <c r="V708" s="57">
        <f t="shared" si="85"/>
        <v>0</v>
      </c>
      <c r="AA708" s="1"/>
    </row>
    <row r="709" spans="1:27" x14ac:dyDescent="0.2">
      <c r="A709" s="61">
        <v>33890</v>
      </c>
      <c r="B709" s="62">
        <v>409.3</v>
      </c>
      <c r="C709" s="16">
        <f t="shared" si="67"/>
        <v>4.5547009220082294E-3</v>
      </c>
      <c r="D709" s="73">
        <f t="shared" si="78"/>
        <v>5.6892262757832829E-5</v>
      </c>
      <c r="E709" s="27">
        <f t="shared" si="68"/>
        <v>1.7546934774746149E-2</v>
      </c>
      <c r="F709" s="68">
        <f t="shared" si="69"/>
        <v>1.2406630851811902E-2</v>
      </c>
      <c r="G709" s="16">
        <f t="shared" si="70"/>
        <v>1.8150448192834977E-2</v>
      </c>
      <c r="H709" s="68">
        <f t="shared" si="71"/>
        <v>1.1667037849473268E-2</v>
      </c>
      <c r="I709" s="69">
        <f>-F709</f>
        <v>-1.2406630851811902E-2</v>
      </c>
      <c r="J709" s="70">
        <f t="shared" si="73"/>
        <v>-1.1667037849473268E-2</v>
      </c>
      <c r="K709" s="28">
        <f t="shared" si="74"/>
        <v>0</v>
      </c>
      <c r="L709" s="28">
        <f t="shared" si="79"/>
        <v>1</v>
      </c>
      <c r="M709" s="57">
        <f t="shared" si="86"/>
        <v>0</v>
      </c>
      <c r="N709" s="28">
        <f t="shared" si="75"/>
        <v>0</v>
      </c>
      <c r="O709" s="28">
        <f t="shared" si="80"/>
        <v>1</v>
      </c>
      <c r="P709" s="57">
        <f t="shared" si="81"/>
        <v>0</v>
      </c>
      <c r="Q709" s="28">
        <f t="shared" si="76"/>
        <v>0</v>
      </c>
      <c r="R709" s="28">
        <f t="shared" si="82"/>
        <v>1</v>
      </c>
      <c r="S709" s="57">
        <f t="shared" si="83"/>
        <v>0</v>
      </c>
      <c r="T709" s="28">
        <f t="shared" si="77"/>
        <v>0</v>
      </c>
      <c r="U709" s="28">
        <f t="shared" si="84"/>
        <v>1</v>
      </c>
      <c r="V709" s="57">
        <f t="shared" si="85"/>
        <v>0</v>
      </c>
      <c r="AA709" s="1"/>
    </row>
    <row r="710" spans="1:27" x14ac:dyDescent="0.2">
      <c r="A710" s="61">
        <v>33891</v>
      </c>
      <c r="B710" s="62">
        <v>409.37</v>
      </c>
      <c r="C710" s="16">
        <f t="shared" si="67"/>
        <v>1.7100907611264726E-4</v>
      </c>
      <c r="D710" s="73">
        <f t="shared" si="78"/>
        <v>5.4723445021699407E-5</v>
      </c>
      <c r="E710" s="27">
        <f t="shared" si="68"/>
        <v>1.7209227390009216E-2</v>
      </c>
      <c r="F710" s="68">
        <f t="shared" si="69"/>
        <v>1.2167853486297784E-2</v>
      </c>
      <c r="G710" s="16">
        <f t="shared" si="70"/>
        <v>1.8150448192834977E-2</v>
      </c>
      <c r="H710" s="68">
        <f t="shared" si="71"/>
        <v>1.1667037849473268E-2</v>
      </c>
      <c r="I710" s="69">
        <f t="shared" si="72"/>
        <v>-1.2167853486297784E-2</v>
      </c>
      <c r="J710" s="70">
        <f t="shared" si="73"/>
        <v>-1.1667037849473268E-2</v>
      </c>
      <c r="K710" s="28">
        <f t="shared" si="74"/>
        <v>0</v>
      </c>
      <c r="L710" s="28">
        <f t="shared" si="79"/>
        <v>1</v>
      </c>
      <c r="M710" s="57">
        <f t="shared" si="86"/>
        <v>0</v>
      </c>
      <c r="N710" s="28">
        <f t="shared" si="75"/>
        <v>0</v>
      </c>
      <c r="O710" s="28">
        <f t="shared" si="80"/>
        <v>1</v>
      </c>
      <c r="P710" s="57">
        <f t="shared" si="81"/>
        <v>0</v>
      </c>
      <c r="Q710" s="28">
        <f t="shared" si="76"/>
        <v>0</v>
      </c>
      <c r="R710" s="28">
        <f t="shared" si="82"/>
        <v>1</v>
      </c>
      <c r="S710" s="57">
        <f t="shared" si="83"/>
        <v>0</v>
      </c>
      <c r="T710" s="28">
        <f t="shared" si="77"/>
        <v>0</v>
      </c>
      <c r="U710" s="28">
        <f t="shared" si="84"/>
        <v>1</v>
      </c>
      <c r="V710" s="57">
        <f t="shared" si="85"/>
        <v>0</v>
      </c>
      <c r="AA710" s="1"/>
    </row>
    <row r="711" spans="1:27" x14ac:dyDescent="0.2">
      <c r="A711" s="61">
        <v>33892</v>
      </c>
      <c r="B711" s="62">
        <v>409.6</v>
      </c>
      <c r="C711" s="16">
        <f t="shared" ref="C711:C774" si="87">LN(B711/B710)</f>
        <v>5.616811508281145E-4</v>
      </c>
      <c r="D711" s="73">
        <f t="shared" si="78"/>
        <v>5.1441792966644215E-5</v>
      </c>
      <c r="E711" s="27">
        <f t="shared" si="68"/>
        <v>1.6685249560004552E-2</v>
      </c>
      <c r="F711" s="68">
        <f t="shared" si="69"/>
        <v>1.1797372852793786E-2</v>
      </c>
      <c r="G711" s="16">
        <f t="shared" si="70"/>
        <v>1.8150448192834977E-2</v>
      </c>
      <c r="H711" s="68">
        <f t="shared" si="71"/>
        <v>1.1605811629843376E-2</v>
      </c>
      <c r="I711" s="69">
        <f t="shared" si="72"/>
        <v>-1.1797372852793786E-2</v>
      </c>
      <c r="J711" s="70">
        <f t="shared" si="73"/>
        <v>-1.1605811629843376E-2</v>
      </c>
      <c r="K711" s="28">
        <f t="shared" si="74"/>
        <v>0</v>
      </c>
      <c r="L711" s="28">
        <f t="shared" si="79"/>
        <v>1</v>
      </c>
      <c r="M711" s="57">
        <f t="shared" si="86"/>
        <v>0</v>
      </c>
      <c r="N711" s="28">
        <f t="shared" si="75"/>
        <v>0</v>
      </c>
      <c r="O711" s="28">
        <f t="shared" si="80"/>
        <v>1</v>
      </c>
      <c r="P711" s="57">
        <f t="shared" si="81"/>
        <v>0</v>
      </c>
      <c r="Q711" s="28">
        <f t="shared" si="76"/>
        <v>0</v>
      </c>
      <c r="R711" s="28">
        <f t="shared" si="82"/>
        <v>1</v>
      </c>
      <c r="S711" s="57">
        <f t="shared" si="83"/>
        <v>0</v>
      </c>
      <c r="T711" s="28">
        <f t="shared" si="77"/>
        <v>0</v>
      </c>
      <c r="U711" s="28">
        <f t="shared" si="84"/>
        <v>1</v>
      </c>
      <c r="V711" s="57">
        <f t="shared" si="85"/>
        <v>0</v>
      </c>
      <c r="AA711" s="1"/>
    </row>
    <row r="712" spans="1:27" x14ac:dyDescent="0.2">
      <c r="A712" s="61">
        <v>33893</v>
      </c>
      <c r="B712" s="62">
        <v>411.73</v>
      </c>
      <c r="C712" s="16">
        <f t="shared" si="87"/>
        <v>5.1867209894101577E-3</v>
      </c>
      <c r="D712" s="73">
        <f t="shared" si="78"/>
        <v>4.8374214531557295E-5</v>
      </c>
      <c r="E712" s="27">
        <f t="shared" si="68"/>
        <v>1.6180115643281503E-2</v>
      </c>
      <c r="F712" s="68">
        <f t="shared" si="69"/>
        <v>1.1440215884014693E-2</v>
      </c>
      <c r="G712" s="16">
        <f t="shared" si="70"/>
        <v>1.8150448192834977E-2</v>
      </c>
      <c r="H712" s="68">
        <f t="shared" si="71"/>
        <v>1.1605811629843376E-2</v>
      </c>
      <c r="I712" s="69">
        <f t="shared" si="72"/>
        <v>-1.1440215884014693E-2</v>
      </c>
      <c r="J712" s="70">
        <f t="shared" si="73"/>
        <v>-1.1605811629843376E-2</v>
      </c>
      <c r="K712" s="28">
        <f t="shared" si="74"/>
        <v>0</v>
      </c>
      <c r="L712" s="28">
        <f t="shared" si="79"/>
        <v>1</v>
      </c>
      <c r="M712" s="57">
        <f t="shared" si="86"/>
        <v>0</v>
      </c>
      <c r="N712" s="28">
        <f t="shared" si="75"/>
        <v>0</v>
      </c>
      <c r="O712" s="28">
        <f t="shared" si="80"/>
        <v>1</v>
      </c>
      <c r="P712" s="57">
        <f t="shared" si="81"/>
        <v>0</v>
      </c>
      <c r="Q712" s="28">
        <f t="shared" si="76"/>
        <v>0</v>
      </c>
      <c r="R712" s="28">
        <f t="shared" si="82"/>
        <v>1</v>
      </c>
      <c r="S712" s="57">
        <f t="shared" si="83"/>
        <v>0</v>
      </c>
      <c r="T712" s="28">
        <f t="shared" si="77"/>
        <v>0</v>
      </c>
      <c r="U712" s="28">
        <f t="shared" si="84"/>
        <v>1</v>
      </c>
      <c r="V712" s="57">
        <f t="shared" si="85"/>
        <v>0</v>
      </c>
      <c r="AA712" s="1"/>
    </row>
    <row r="713" spans="1:27" x14ac:dyDescent="0.2">
      <c r="A713" s="61">
        <v>33896</v>
      </c>
      <c r="B713" s="62">
        <v>414.98</v>
      </c>
      <c r="C713" s="16">
        <f t="shared" si="87"/>
        <v>7.8625315835970187E-3</v>
      </c>
      <c r="D713" s="73">
        <f t="shared" si="78"/>
        <v>4.7085886136983128E-5</v>
      </c>
      <c r="E713" s="27">
        <f t="shared" si="68"/>
        <v>1.5963202841723138E-2</v>
      </c>
      <c r="F713" s="68">
        <f t="shared" si="69"/>
        <v>1.1286846814686408E-2</v>
      </c>
      <c r="G713" s="16">
        <f t="shared" si="70"/>
        <v>1.8150448192834977E-2</v>
      </c>
      <c r="H713" s="68">
        <f t="shared" si="71"/>
        <v>1.1605811629843376E-2</v>
      </c>
      <c r="I713" s="69">
        <f t="shared" si="72"/>
        <v>-1.1286846814686408E-2</v>
      </c>
      <c r="J713" s="70">
        <f t="shared" si="73"/>
        <v>-1.1605811629843376E-2</v>
      </c>
      <c r="K713" s="28">
        <f t="shared" si="74"/>
        <v>0</v>
      </c>
      <c r="L713" s="28">
        <f t="shared" si="79"/>
        <v>1</v>
      </c>
      <c r="M713" s="57">
        <f t="shared" si="86"/>
        <v>0</v>
      </c>
      <c r="N713" s="28">
        <f t="shared" si="75"/>
        <v>0</v>
      </c>
      <c r="O713" s="28">
        <f t="shared" si="80"/>
        <v>1</v>
      </c>
      <c r="P713" s="57">
        <f t="shared" si="81"/>
        <v>0</v>
      </c>
      <c r="Q713" s="28">
        <f t="shared" si="76"/>
        <v>0</v>
      </c>
      <c r="R713" s="28">
        <f t="shared" si="82"/>
        <v>1</v>
      </c>
      <c r="S713" s="57">
        <f t="shared" si="83"/>
        <v>0</v>
      </c>
      <c r="T713" s="28">
        <f t="shared" si="77"/>
        <v>0</v>
      </c>
      <c r="U713" s="28">
        <f t="shared" si="84"/>
        <v>1</v>
      </c>
      <c r="V713" s="57">
        <f t="shared" si="85"/>
        <v>0</v>
      </c>
      <c r="AA713" s="1"/>
    </row>
    <row r="714" spans="1:27" x14ac:dyDescent="0.2">
      <c r="A714" s="61">
        <v>33897</v>
      </c>
      <c r="B714" s="62">
        <v>415.48</v>
      </c>
      <c r="C714" s="16">
        <f t="shared" si="87"/>
        <v>1.2041520613056739E-3</v>
      </c>
      <c r="D714" s="73">
        <f t="shared" si="78"/>
        <v>4.7969897142947782E-5</v>
      </c>
      <c r="E714" s="27">
        <f t="shared" si="68"/>
        <v>1.6112356103505424E-2</v>
      </c>
      <c r="F714" s="68">
        <f t="shared" si="69"/>
        <v>1.139230622871123E-2</v>
      </c>
      <c r="G714" s="16">
        <f t="shared" si="70"/>
        <v>1.8150448192834977E-2</v>
      </c>
      <c r="H714" s="68">
        <f t="shared" si="71"/>
        <v>1.1605811629843376E-2</v>
      </c>
      <c r="I714" s="69">
        <f t="shared" si="72"/>
        <v>-1.139230622871123E-2</v>
      </c>
      <c r="J714" s="70">
        <f t="shared" si="73"/>
        <v>-1.1605811629843376E-2</v>
      </c>
      <c r="K714" s="28">
        <f t="shared" si="74"/>
        <v>0</v>
      </c>
      <c r="L714" s="28">
        <f t="shared" si="79"/>
        <v>1</v>
      </c>
      <c r="M714" s="57">
        <f t="shared" si="86"/>
        <v>0</v>
      </c>
      <c r="N714" s="28">
        <f t="shared" si="75"/>
        <v>0</v>
      </c>
      <c r="O714" s="28">
        <f t="shared" si="80"/>
        <v>1</v>
      </c>
      <c r="P714" s="57">
        <f t="shared" si="81"/>
        <v>0</v>
      </c>
      <c r="Q714" s="28">
        <f t="shared" si="76"/>
        <v>0</v>
      </c>
      <c r="R714" s="28">
        <f t="shared" si="82"/>
        <v>1</v>
      </c>
      <c r="S714" s="57">
        <f t="shared" si="83"/>
        <v>0</v>
      </c>
      <c r="T714" s="28">
        <f t="shared" si="77"/>
        <v>0</v>
      </c>
      <c r="U714" s="28">
        <f t="shared" si="84"/>
        <v>1</v>
      </c>
      <c r="V714" s="57">
        <f t="shared" si="85"/>
        <v>0</v>
      </c>
      <c r="AA714" s="1"/>
    </row>
    <row r="715" spans="1:27" x14ac:dyDescent="0.2">
      <c r="A715" s="61">
        <v>33898</v>
      </c>
      <c r="B715" s="62">
        <v>415.67</v>
      </c>
      <c r="C715" s="16">
        <f t="shared" si="87"/>
        <v>4.5719786635286559E-4</v>
      </c>
      <c r="D715" s="73">
        <f t="shared" si="78"/>
        <v>4.5178702245575716E-5</v>
      </c>
      <c r="E715" s="27">
        <f t="shared" si="68"/>
        <v>1.5636571461963567E-2</v>
      </c>
      <c r="F715" s="68">
        <f t="shared" si="69"/>
        <v>1.1055900783067979E-2</v>
      </c>
      <c r="G715" s="16">
        <f t="shared" si="70"/>
        <v>1.8150448192834977E-2</v>
      </c>
      <c r="H715" s="68">
        <f t="shared" si="71"/>
        <v>1.1605811629843376E-2</v>
      </c>
      <c r="I715" s="69">
        <f t="shared" si="72"/>
        <v>-1.1055900783067979E-2</v>
      </c>
      <c r="J715" s="70">
        <f t="shared" si="73"/>
        <v>-1.1605811629843376E-2</v>
      </c>
      <c r="K715" s="28">
        <f t="shared" si="74"/>
        <v>0</v>
      </c>
      <c r="L715" s="28">
        <f t="shared" si="79"/>
        <v>1</v>
      </c>
      <c r="M715" s="57">
        <f t="shared" si="86"/>
        <v>0</v>
      </c>
      <c r="N715" s="28">
        <f t="shared" si="75"/>
        <v>0</v>
      </c>
      <c r="O715" s="28">
        <f t="shared" si="80"/>
        <v>1</v>
      </c>
      <c r="P715" s="57">
        <f t="shared" si="81"/>
        <v>0</v>
      </c>
      <c r="Q715" s="28">
        <f t="shared" si="76"/>
        <v>0</v>
      </c>
      <c r="R715" s="28">
        <f t="shared" si="82"/>
        <v>1</v>
      </c>
      <c r="S715" s="57">
        <f t="shared" si="83"/>
        <v>0</v>
      </c>
      <c r="T715" s="28">
        <f t="shared" si="77"/>
        <v>0</v>
      </c>
      <c r="U715" s="28">
        <f t="shared" si="84"/>
        <v>1</v>
      </c>
      <c r="V715" s="57">
        <f t="shared" si="85"/>
        <v>0</v>
      </c>
      <c r="AA715" s="1"/>
    </row>
    <row r="716" spans="1:27" x14ac:dyDescent="0.2">
      <c r="A716" s="61">
        <v>33899</v>
      </c>
      <c r="B716" s="62">
        <v>414.9</v>
      </c>
      <c r="C716" s="16">
        <f t="shared" si="87"/>
        <v>-1.8541488871415652E-3</v>
      </c>
      <c r="D716" s="73">
        <f t="shared" si="78"/>
        <v>4.2480521904181032E-5</v>
      </c>
      <c r="E716" s="27">
        <f t="shared" si="68"/>
        <v>1.5162456922330207E-2</v>
      </c>
      <c r="F716" s="68">
        <f t="shared" si="69"/>
        <v>1.0720676189700623E-2</v>
      </c>
      <c r="G716" s="16">
        <f t="shared" si="70"/>
        <v>1.8150448192834977E-2</v>
      </c>
      <c r="H716" s="68">
        <f t="shared" si="71"/>
        <v>1.1605811629843376E-2</v>
      </c>
      <c r="I716" s="69">
        <f t="shared" si="72"/>
        <v>-1.0720676189700623E-2</v>
      </c>
      <c r="J716" s="70">
        <f t="shared" si="73"/>
        <v>-1.1605811629843376E-2</v>
      </c>
      <c r="K716" s="28">
        <f t="shared" si="74"/>
        <v>0</v>
      </c>
      <c r="L716" s="28">
        <f t="shared" si="79"/>
        <v>1</v>
      </c>
      <c r="M716" s="57">
        <f t="shared" si="86"/>
        <v>0</v>
      </c>
      <c r="N716" s="28">
        <f t="shared" si="75"/>
        <v>0</v>
      </c>
      <c r="O716" s="28">
        <f t="shared" si="80"/>
        <v>1</v>
      </c>
      <c r="P716" s="57">
        <f t="shared" si="81"/>
        <v>0</v>
      </c>
      <c r="Q716" s="28">
        <f t="shared" si="76"/>
        <v>0</v>
      </c>
      <c r="R716" s="28">
        <f t="shared" si="82"/>
        <v>1</v>
      </c>
      <c r="S716" s="57">
        <f t="shared" si="83"/>
        <v>0</v>
      </c>
      <c r="T716" s="28">
        <f t="shared" si="77"/>
        <v>0</v>
      </c>
      <c r="U716" s="28">
        <f t="shared" si="84"/>
        <v>1</v>
      </c>
      <c r="V716" s="57">
        <f t="shared" si="85"/>
        <v>0</v>
      </c>
      <c r="AA716" s="1"/>
    </row>
    <row r="717" spans="1:27" x14ac:dyDescent="0.2">
      <c r="A717" s="61">
        <v>33900</v>
      </c>
      <c r="B717" s="62">
        <v>414.1</v>
      </c>
      <c r="C717" s="16">
        <f t="shared" si="87"/>
        <v>-1.9300367873004885E-3</v>
      </c>
      <c r="D717" s="73">
        <f t="shared" si="78"/>
        <v>4.0137962675671464E-5</v>
      </c>
      <c r="E717" s="27">
        <f t="shared" si="68"/>
        <v>1.4738467243181475E-2</v>
      </c>
      <c r="F717" s="68">
        <f t="shared" si="69"/>
        <v>1.0420892580671245E-2</v>
      </c>
      <c r="G717" s="16">
        <f t="shared" si="70"/>
        <v>1.8150448192834977E-2</v>
      </c>
      <c r="H717" s="68">
        <f t="shared" si="71"/>
        <v>1.1605811629843376E-2</v>
      </c>
      <c r="I717" s="69">
        <f t="shared" si="72"/>
        <v>-1.0420892580671245E-2</v>
      </c>
      <c r="J717" s="70">
        <f t="shared" si="73"/>
        <v>-1.1605811629843376E-2</v>
      </c>
      <c r="K717" s="28">
        <f t="shared" si="74"/>
        <v>0</v>
      </c>
      <c r="L717" s="28">
        <f t="shared" si="79"/>
        <v>1</v>
      </c>
      <c r="M717" s="57">
        <f t="shared" si="86"/>
        <v>0</v>
      </c>
      <c r="N717" s="28">
        <f t="shared" si="75"/>
        <v>0</v>
      </c>
      <c r="O717" s="28">
        <f t="shared" si="80"/>
        <v>1</v>
      </c>
      <c r="P717" s="57">
        <f t="shared" si="81"/>
        <v>0</v>
      </c>
      <c r="Q717" s="28">
        <f t="shared" si="76"/>
        <v>0</v>
      </c>
      <c r="R717" s="28">
        <f t="shared" si="82"/>
        <v>1</v>
      </c>
      <c r="S717" s="57">
        <f t="shared" si="83"/>
        <v>0</v>
      </c>
      <c r="T717" s="28">
        <f t="shared" si="77"/>
        <v>0</v>
      </c>
      <c r="U717" s="28">
        <f t="shared" si="84"/>
        <v>1</v>
      </c>
      <c r="V717" s="57">
        <f t="shared" si="85"/>
        <v>0</v>
      </c>
      <c r="AA717" s="1"/>
    </row>
    <row r="718" spans="1:27" x14ac:dyDescent="0.2">
      <c r="A718" s="61">
        <v>33903</v>
      </c>
      <c r="B718" s="62">
        <v>418.16</v>
      </c>
      <c r="C718" s="16">
        <f t="shared" si="87"/>
        <v>9.7566438531448401E-3</v>
      </c>
      <c r="D718" s="73">
        <f t="shared" si="78"/>
        <v>3.7953187435151161E-5</v>
      </c>
      <c r="E718" s="27">
        <f t="shared" si="68"/>
        <v>1.4331735544624597E-2</v>
      </c>
      <c r="F718" s="68">
        <f t="shared" si="69"/>
        <v>1.0133311296275743E-2</v>
      </c>
      <c r="G718" s="16">
        <f t="shared" si="70"/>
        <v>1.8150448192834977E-2</v>
      </c>
      <c r="H718" s="68">
        <f t="shared" si="71"/>
        <v>1.1605811629843376E-2</v>
      </c>
      <c r="I718" s="69">
        <f t="shared" si="72"/>
        <v>-1.0133311296275743E-2</v>
      </c>
      <c r="J718" s="70">
        <f t="shared" si="73"/>
        <v>-1.1605811629843376E-2</v>
      </c>
      <c r="K718" s="28">
        <f t="shared" si="74"/>
        <v>0</v>
      </c>
      <c r="L718" s="28">
        <f t="shared" si="79"/>
        <v>1</v>
      </c>
      <c r="M718" s="57">
        <f t="shared" si="86"/>
        <v>0</v>
      </c>
      <c r="N718" s="28">
        <f t="shared" si="75"/>
        <v>0</v>
      </c>
      <c r="O718" s="28">
        <f t="shared" si="80"/>
        <v>1</v>
      </c>
      <c r="P718" s="57">
        <f t="shared" si="81"/>
        <v>0</v>
      </c>
      <c r="Q718" s="28">
        <f t="shared" si="76"/>
        <v>0</v>
      </c>
      <c r="R718" s="28">
        <f t="shared" si="82"/>
        <v>1</v>
      </c>
      <c r="S718" s="57">
        <f t="shared" si="83"/>
        <v>0</v>
      </c>
      <c r="T718" s="28">
        <f t="shared" si="77"/>
        <v>0</v>
      </c>
      <c r="U718" s="28">
        <f t="shared" si="84"/>
        <v>1</v>
      </c>
      <c r="V718" s="57">
        <f t="shared" si="85"/>
        <v>0</v>
      </c>
      <c r="AA718" s="1"/>
    </row>
    <row r="719" spans="1:27" x14ac:dyDescent="0.2">
      <c r="A719" s="61">
        <v>33904</v>
      </c>
      <c r="B719" s="62">
        <v>418.49</v>
      </c>
      <c r="C719" s="16">
        <f t="shared" si="87"/>
        <v>7.8886037677220171E-4</v>
      </c>
      <c r="D719" s="73">
        <f t="shared" si="78"/>
        <v>4.138752214566863E-5</v>
      </c>
      <c r="E719" s="27">
        <f t="shared" si="68"/>
        <v>1.4966125103555768E-2</v>
      </c>
      <c r="F719" s="68">
        <f t="shared" si="69"/>
        <v>1.0581858987079857E-2</v>
      </c>
      <c r="G719" s="16">
        <f t="shared" si="70"/>
        <v>1.8138952349373062E-2</v>
      </c>
      <c r="H719" s="68">
        <f t="shared" si="71"/>
        <v>1.1554184104229334E-2</v>
      </c>
      <c r="I719" s="69">
        <f t="shared" si="72"/>
        <v>-1.0581858987079857E-2</v>
      </c>
      <c r="J719" s="70">
        <f t="shared" si="73"/>
        <v>-1.1554184104229334E-2</v>
      </c>
      <c r="K719" s="28">
        <f t="shared" si="74"/>
        <v>0</v>
      </c>
      <c r="L719" s="28">
        <f t="shared" si="79"/>
        <v>1</v>
      </c>
      <c r="M719" s="57">
        <f t="shared" si="86"/>
        <v>0</v>
      </c>
      <c r="N719" s="28">
        <f t="shared" si="75"/>
        <v>0</v>
      </c>
      <c r="O719" s="28">
        <f t="shared" si="80"/>
        <v>1</v>
      </c>
      <c r="P719" s="57">
        <f t="shared" si="81"/>
        <v>0</v>
      </c>
      <c r="Q719" s="28">
        <f t="shared" si="76"/>
        <v>0</v>
      </c>
      <c r="R719" s="28">
        <f t="shared" si="82"/>
        <v>1</v>
      </c>
      <c r="S719" s="57">
        <f t="shared" si="83"/>
        <v>0</v>
      </c>
      <c r="T719" s="28">
        <f t="shared" si="77"/>
        <v>0</v>
      </c>
      <c r="U719" s="28">
        <f t="shared" si="84"/>
        <v>1</v>
      </c>
      <c r="V719" s="57">
        <f t="shared" si="85"/>
        <v>0</v>
      </c>
      <c r="AA719" s="1"/>
    </row>
    <row r="720" spans="1:27" x14ac:dyDescent="0.2">
      <c r="A720" s="61">
        <v>33905</v>
      </c>
      <c r="B720" s="62">
        <v>420.13</v>
      </c>
      <c r="C720" s="16">
        <f t="shared" si="87"/>
        <v>3.9111924128871871E-3</v>
      </c>
      <c r="D720" s="73">
        <f t="shared" si="78"/>
        <v>3.8941608858570981E-5</v>
      </c>
      <c r="E720" s="27">
        <f t="shared" si="68"/>
        <v>1.4517157990391806E-2</v>
      </c>
      <c r="F720" s="68">
        <f t="shared" si="69"/>
        <v>1.0264414982805923E-2</v>
      </c>
      <c r="G720" s="16">
        <f t="shared" si="70"/>
        <v>1.8138952349373062E-2</v>
      </c>
      <c r="H720" s="68">
        <f t="shared" si="71"/>
        <v>1.1554184104229334E-2</v>
      </c>
      <c r="I720" s="69">
        <f t="shared" si="72"/>
        <v>-1.0264414982805923E-2</v>
      </c>
      <c r="J720" s="70">
        <f t="shared" si="73"/>
        <v>-1.1554184104229334E-2</v>
      </c>
      <c r="K720" s="28">
        <f t="shared" si="74"/>
        <v>0</v>
      </c>
      <c r="L720" s="28">
        <f t="shared" si="79"/>
        <v>1</v>
      </c>
      <c r="M720" s="57">
        <f t="shared" si="86"/>
        <v>0</v>
      </c>
      <c r="N720" s="28">
        <f t="shared" si="75"/>
        <v>0</v>
      </c>
      <c r="O720" s="28">
        <f t="shared" si="80"/>
        <v>1</v>
      </c>
      <c r="P720" s="57">
        <f t="shared" si="81"/>
        <v>0</v>
      </c>
      <c r="Q720" s="28">
        <f t="shared" si="76"/>
        <v>0</v>
      </c>
      <c r="R720" s="28">
        <f t="shared" si="82"/>
        <v>1</v>
      </c>
      <c r="S720" s="57">
        <f t="shared" si="83"/>
        <v>0</v>
      </c>
      <c r="T720" s="28">
        <f t="shared" si="77"/>
        <v>0</v>
      </c>
      <c r="U720" s="28">
        <f t="shared" si="84"/>
        <v>1</v>
      </c>
      <c r="V720" s="57">
        <f t="shared" si="85"/>
        <v>0</v>
      </c>
      <c r="AA720" s="1"/>
    </row>
    <row r="721" spans="1:27" x14ac:dyDescent="0.2">
      <c r="A721" s="61">
        <v>33906</v>
      </c>
      <c r="B721" s="62">
        <v>420.86</v>
      </c>
      <c r="C721" s="16">
        <f t="shared" si="87"/>
        <v>1.7360496161515882E-3</v>
      </c>
      <c r="D721" s="73">
        <f t="shared" si="78"/>
        <v>3.7522957892494299E-5</v>
      </c>
      <c r="E721" s="27">
        <f t="shared" si="68"/>
        <v>1.425027322036586E-2</v>
      </c>
      <c r="F721" s="68">
        <f t="shared" si="69"/>
        <v>1.0075713032055638E-2</v>
      </c>
      <c r="G721" s="16">
        <f t="shared" si="70"/>
        <v>1.8138952349373062E-2</v>
      </c>
      <c r="H721" s="68">
        <f t="shared" si="71"/>
        <v>1.1554184104229334E-2</v>
      </c>
      <c r="I721" s="69">
        <f t="shared" si="72"/>
        <v>-1.0075713032055638E-2</v>
      </c>
      <c r="J721" s="70">
        <f t="shared" si="73"/>
        <v>-1.1554184104229334E-2</v>
      </c>
      <c r="K721" s="28">
        <f t="shared" si="74"/>
        <v>0</v>
      </c>
      <c r="L721" s="28">
        <f t="shared" si="79"/>
        <v>1</v>
      </c>
      <c r="M721" s="57">
        <f t="shared" si="86"/>
        <v>0</v>
      </c>
      <c r="N721" s="28">
        <f t="shared" si="75"/>
        <v>0</v>
      </c>
      <c r="O721" s="28">
        <f t="shared" si="80"/>
        <v>1</v>
      </c>
      <c r="P721" s="57">
        <f t="shared" si="81"/>
        <v>0</v>
      </c>
      <c r="Q721" s="28">
        <f t="shared" si="76"/>
        <v>0</v>
      </c>
      <c r="R721" s="28">
        <f t="shared" si="82"/>
        <v>1</v>
      </c>
      <c r="S721" s="57">
        <f t="shared" si="83"/>
        <v>0</v>
      </c>
      <c r="T721" s="28">
        <f t="shared" si="77"/>
        <v>0</v>
      </c>
      <c r="U721" s="28">
        <f t="shared" si="84"/>
        <v>1</v>
      </c>
      <c r="V721" s="57">
        <f t="shared" si="85"/>
        <v>0</v>
      </c>
      <c r="AA721" s="1"/>
    </row>
    <row r="722" spans="1:27" x14ac:dyDescent="0.2">
      <c r="A722" s="61">
        <v>33907</v>
      </c>
      <c r="B722" s="62">
        <v>418.68</v>
      </c>
      <c r="C722" s="16">
        <f t="shared" si="87"/>
        <v>-5.193331823794352E-3</v>
      </c>
      <c r="D722" s="73">
        <f t="shared" si="78"/>
        <v>3.5452412515129042E-5</v>
      </c>
      <c r="E722" s="27">
        <f t="shared" si="68"/>
        <v>1.3851523882160693E-2</v>
      </c>
      <c r="F722" s="68">
        <f t="shared" si="69"/>
        <v>9.79377570767259E-3</v>
      </c>
      <c r="G722" s="16">
        <f t="shared" si="70"/>
        <v>1.8138952349373062E-2</v>
      </c>
      <c r="H722" s="68">
        <f t="shared" si="71"/>
        <v>1.1554184104229334E-2</v>
      </c>
      <c r="I722" s="69">
        <f t="shared" si="72"/>
        <v>-9.79377570767259E-3</v>
      </c>
      <c r="J722" s="70">
        <f t="shared" si="73"/>
        <v>-1.1554184104229334E-2</v>
      </c>
      <c r="K722" s="28">
        <f t="shared" si="74"/>
        <v>0</v>
      </c>
      <c r="L722" s="28">
        <f t="shared" si="79"/>
        <v>1</v>
      </c>
      <c r="M722" s="57">
        <f t="shared" si="86"/>
        <v>0</v>
      </c>
      <c r="N722" s="28">
        <f t="shared" si="75"/>
        <v>0</v>
      </c>
      <c r="O722" s="28">
        <f t="shared" si="80"/>
        <v>1</v>
      </c>
      <c r="P722" s="57">
        <f t="shared" si="81"/>
        <v>0</v>
      </c>
      <c r="Q722" s="28">
        <f t="shared" si="76"/>
        <v>0</v>
      </c>
      <c r="R722" s="28">
        <f t="shared" si="82"/>
        <v>1</v>
      </c>
      <c r="S722" s="57">
        <f t="shared" si="83"/>
        <v>0</v>
      </c>
      <c r="T722" s="28">
        <f t="shared" si="77"/>
        <v>0</v>
      </c>
      <c r="U722" s="28">
        <f t="shared" si="84"/>
        <v>1</v>
      </c>
      <c r="V722" s="57">
        <f t="shared" si="85"/>
        <v>0</v>
      </c>
      <c r="AA722" s="1"/>
    </row>
    <row r="723" spans="1:27" x14ac:dyDescent="0.2">
      <c r="A723" s="61">
        <v>33910</v>
      </c>
      <c r="B723" s="62">
        <v>422.75</v>
      </c>
      <c r="C723" s="16">
        <f t="shared" si="87"/>
        <v>9.6740827920066431E-3</v>
      </c>
      <c r="D723" s="73">
        <f t="shared" si="78"/>
        <v>3.4943509490143407E-5</v>
      </c>
      <c r="E723" s="27">
        <f t="shared" si="68"/>
        <v>1.3751748412881962E-2</v>
      </c>
      <c r="F723" s="68">
        <f t="shared" si="69"/>
        <v>9.7232290605630857E-3</v>
      </c>
      <c r="G723" s="16">
        <f t="shared" si="70"/>
        <v>1.8138952349373062E-2</v>
      </c>
      <c r="H723" s="68">
        <f t="shared" si="71"/>
        <v>1.1554184104229334E-2</v>
      </c>
      <c r="I723" s="69">
        <f t="shared" si="72"/>
        <v>-9.7232290605630857E-3</v>
      </c>
      <c r="J723" s="70">
        <f t="shared" si="73"/>
        <v>-1.1554184104229334E-2</v>
      </c>
      <c r="K723" s="28">
        <f t="shared" si="74"/>
        <v>0</v>
      </c>
      <c r="L723" s="28">
        <f t="shared" si="79"/>
        <v>1</v>
      </c>
      <c r="M723" s="57">
        <f t="shared" si="86"/>
        <v>0</v>
      </c>
      <c r="N723" s="28">
        <f t="shared" si="75"/>
        <v>0</v>
      </c>
      <c r="O723" s="28">
        <f t="shared" si="80"/>
        <v>1</v>
      </c>
      <c r="P723" s="57">
        <f t="shared" si="81"/>
        <v>0</v>
      </c>
      <c r="Q723" s="28">
        <f t="shared" si="76"/>
        <v>0</v>
      </c>
      <c r="R723" s="28">
        <f t="shared" si="82"/>
        <v>1</v>
      </c>
      <c r="S723" s="57">
        <f t="shared" si="83"/>
        <v>0</v>
      </c>
      <c r="T723" s="28">
        <f t="shared" si="77"/>
        <v>0</v>
      </c>
      <c r="U723" s="28">
        <f t="shared" si="84"/>
        <v>1</v>
      </c>
      <c r="V723" s="57">
        <f t="shared" si="85"/>
        <v>0</v>
      </c>
      <c r="AA723" s="1"/>
    </row>
    <row r="724" spans="1:27" x14ac:dyDescent="0.2">
      <c r="A724" s="61">
        <v>33911</v>
      </c>
      <c r="B724" s="62">
        <v>419.92</v>
      </c>
      <c r="C724" s="16">
        <f t="shared" si="87"/>
        <v>-6.7167708346452951E-3</v>
      </c>
      <c r="D724" s="73">
        <f t="shared" si="78"/>
        <v>3.8462171592730746E-5</v>
      </c>
      <c r="E724" s="27">
        <f t="shared" si="68"/>
        <v>1.4427515803108863E-2</v>
      </c>
      <c r="F724" s="68">
        <f t="shared" si="69"/>
        <v>1.0201033113513908E-2</v>
      </c>
      <c r="G724" s="16">
        <f t="shared" si="70"/>
        <v>1.8138952349373062E-2</v>
      </c>
      <c r="H724" s="68">
        <f t="shared" si="71"/>
        <v>1.1554184104229334E-2</v>
      </c>
      <c r="I724" s="69">
        <f t="shared" si="72"/>
        <v>-1.0201033113513908E-2</v>
      </c>
      <c r="J724" s="70">
        <f t="shared" si="73"/>
        <v>-1.1554184104229334E-2</v>
      </c>
      <c r="K724" s="28">
        <f t="shared" si="74"/>
        <v>0</v>
      </c>
      <c r="L724" s="28">
        <f t="shared" si="79"/>
        <v>1</v>
      </c>
      <c r="M724" s="57">
        <f t="shared" si="86"/>
        <v>0</v>
      </c>
      <c r="N724" s="28">
        <f t="shared" si="75"/>
        <v>0</v>
      </c>
      <c r="O724" s="28">
        <f t="shared" si="80"/>
        <v>1</v>
      </c>
      <c r="P724" s="57">
        <f t="shared" si="81"/>
        <v>0</v>
      </c>
      <c r="Q724" s="28">
        <f t="shared" si="76"/>
        <v>0</v>
      </c>
      <c r="R724" s="28">
        <f t="shared" si="82"/>
        <v>1</v>
      </c>
      <c r="S724" s="57">
        <f t="shared" si="83"/>
        <v>0</v>
      </c>
      <c r="T724" s="28">
        <f t="shared" si="77"/>
        <v>0</v>
      </c>
      <c r="U724" s="28">
        <f t="shared" si="84"/>
        <v>1</v>
      </c>
      <c r="V724" s="57">
        <f t="shared" si="85"/>
        <v>0</v>
      </c>
      <c r="AA724" s="1"/>
    </row>
    <row r="725" spans="1:27" x14ac:dyDescent="0.2">
      <c r="A725" s="61">
        <v>33912</v>
      </c>
      <c r="B725" s="62">
        <v>417.11</v>
      </c>
      <c r="C725" s="16">
        <f t="shared" si="87"/>
        <v>-6.7142409626105943E-3</v>
      </c>
      <c r="D725" s="73">
        <f t="shared" si="78"/>
        <v>3.8861341923875396E-5</v>
      </c>
      <c r="E725" s="27">
        <f t="shared" si="68"/>
        <v>1.4502188798285581E-2</v>
      </c>
      <c r="F725" s="68">
        <f t="shared" si="69"/>
        <v>1.0253830955282263E-2</v>
      </c>
      <c r="G725" s="16">
        <f t="shared" si="70"/>
        <v>1.8138952349373062E-2</v>
      </c>
      <c r="H725" s="68">
        <f t="shared" si="71"/>
        <v>1.1554184104229334E-2</v>
      </c>
      <c r="I725" s="69">
        <f t="shared" si="72"/>
        <v>-1.0253830955282263E-2</v>
      </c>
      <c r="J725" s="70">
        <f t="shared" si="73"/>
        <v>-1.1554184104229334E-2</v>
      </c>
      <c r="K725" s="28">
        <f t="shared" si="74"/>
        <v>0</v>
      </c>
      <c r="L725" s="28">
        <f t="shared" si="79"/>
        <v>1</v>
      </c>
      <c r="M725" s="57">
        <f t="shared" si="86"/>
        <v>0</v>
      </c>
      <c r="N725" s="28">
        <f t="shared" si="75"/>
        <v>0</v>
      </c>
      <c r="O725" s="28">
        <f t="shared" si="80"/>
        <v>1</v>
      </c>
      <c r="P725" s="57">
        <f t="shared" si="81"/>
        <v>0</v>
      </c>
      <c r="Q725" s="28">
        <f t="shared" si="76"/>
        <v>0</v>
      </c>
      <c r="R725" s="28">
        <f t="shared" si="82"/>
        <v>1</v>
      </c>
      <c r="S725" s="57">
        <f t="shared" si="83"/>
        <v>0</v>
      </c>
      <c r="T725" s="28">
        <f t="shared" si="77"/>
        <v>0</v>
      </c>
      <c r="U725" s="28">
        <f t="shared" si="84"/>
        <v>1</v>
      </c>
      <c r="V725" s="57">
        <f t="shared" si="85"/>
        <v>0</v>
      </c>
      <c r="AA725" s="1"/>
    </row>
    <row r="726" spans="1:27" x14ac:dyDescent="0.2">
      <c r="A726" s="61">
        <v>33913</v>
      </c>
      <c r="B726" s="62">
        <v>418.34</v>
      </c>
      <c r="C726" s="16">
        <f t="shared" si="87"/>
        <v>2.9445230443401241E-3</v>
      </c>
      <c r="D726" s="73">
        <f t="shared" si="78"/>
        <v>3.9234523310682749E-5</v>
      </c>
      <c r="E726" s="27">
        <f t="shared" si="68"/>
        <v>1.4571653928437761E-2</v>
      </c>
      <c r="F726" s="68">
        <f t="shared" si="69"/>
        <v>1.0302946555125463E-2</v>
      </c>
      <c r="G726" s="16">
        <f t="shared" si="70"/>
        <v>1.8138952349373062E-2</v>
      </c>
      <c r="H726" s="68">
        <f t="shared" si="71"/>
        <v>1.1554184104229334E-2</v>
      </c>
      <c r="I726" s="69">
        <f t="shared" si="72"/>
        <v>-1.0302946555125463E-2</v>
      </c>
      <c r="J726" s="70">
        <f t="shared" si="73"/>
        <v>-1.1554184104229334E-2</v>
      </c>
      <c r="K726" s="28">
        <f t="shared" si="74"/>
        <v>0</v>
      </c>
      <c r="L726" s="28">
        <f t="shared" si="79"/>
        <v>1</v>
      </c>
      <c r="M726" s="57">
        <f t="shared" si="86"/>
        <v>0</v>
      </c>
      <c r="N726" s="28">
        <f t="shared" si="75"/>
        <v>0</v>
      </c>
      <c r="O726" s="28">
        <f t="shared" si="80"/>
        <v>1</v>
      </c>
      <c r="P726" s="57">
        <f t="shared" si="81"/>
        <v>0</v>
      </c>
      <c r="Q726" s="28">
        <f t="shared" si="76"/>
        <v>0</v>
      </c>
      <c r="R726" s="28">
        <f t="shared" si="82"/>
        <v>1</v>
      </c>
      <c r="S726" s="57">
        <f t="shared" si="83"/>
        <v>0</v>
      </c>
      <c r="T726" s="28">
        <f t="shared" si="77"/>
        <v>0</v>
      </c>
      <c r="U726" s="28">
        <f t="shared" si="84"/>
        <v>1</v>
      </c>
      <c r="V726" s="57">
        <f t="shared" si="85"/>
        <v>0</v>
      </c>
      <c r="AA726" s="1"/>
    </row>
    <row r="727" spans="1:27" x14ac:dyDescent="0.2">
      <c r="A727" s="61">
        <v>33914</v>
      </c>
      <c r="B727" s="62">
        <v>417.58</v>
      </c>
      <c r="C727" s="16">
        <f t="shared" si="87"/>
        <v>-1.8183563245443176E-3</v>
      </c>
      <c r="D727" s="73">
        <f t="shared" si="78"/>
        <v>3.7400664869560789E-5</v>
      </c>
      <c r="E727" s="27">
        <f t="shared" si="68"/>
        <v>1.422703236537071E-2</v>
      </c>
      <c r="F727" s="68">
        <f t="shared" si="69"/>
        <v>1.005928049199626E-2</v>
      </c>
      <c r="G727" s="16">
        <f t="shared" si="70"/>
        <v>1.738263804894899E-2</v>
      </c>
      <c r="H727" s="68">
        <f t="shared" si="71"/>
        <v>1.1460470718125866E-2</v>
      </c>
      <c r="I727" s="69">
        <f t="shared" si="72"/>
        <v>-1.005928049199626E-2</v>
      </c>
      <c r="J727" s="70">
        <f t="shared" si="73"/>
        <v>-1.1460470718125866E-2</v>
      </c>
      <c r="K727" s="28">
        <f t="shared" si="74"/>
        <v>0</v>
      </c>
      <c r="L727" s="28">
        <f t="shared" si="79"/>
        <v>1</v>
      </c>
      <c r="M727" s="57">
        <f t="shared" si="86"/>
        <v>0</v>
      </c>
      <c r="N727" s="28">
        <f t="shared" si="75"/>
        <v>0</v>
      </c>
      <c r="O727" s="28">
        <f t="shared" si="80"/>
        <v>1</v>
      </c>
      <c r="P727" s="57">
        <f t="shared" si="81"/>
        <v>0</v>
      </c>
      <c r="Q727" s="28">
        <f t="shared" si="76"/>
        <v>0</v>
      </c>
      <c r="R727" s="28">
        <f t="shared" si="82"/>
        <v>1</v>
      </c>
      <c r="S727" s="57">
        <f t="shared" si="83"/>
        <v>0</v>
      </c>
      <c r="T727" s="28">
        <f t="shared" si="77"/>
        <v>0</v>
      </c>
      <c r="U727" s="28">
        <f t="shared" si="84"/>
        <v>1</v>
      </c>
      <c r="V727" s="57">
        <f t="shared" si="85"/>
        <v>0</v>
      </c>
      <c r="AA727" s="1"/>
    </row>
    <row r="728" spans="1:27" x14ac:dyDescent="0.2">
      <c r="A728" s="61">
        <v>33917</v>
      </c>
      <c r="B728" s="62">
        <v>418.59</v>
      </c>
      <c r="C728" s="16">
        <f t="shared" si="87"/>
        <v>2.4157778709954776E-3</v>
      </c>
      <c r="D728" s="73">
        <f t="shared" si="78"/>
        <v>3.5355010160767758E-5</v>
      </c>
      <c r="E728" s="27">
        <f t="shared" si="68"/>
        <v>1.3832482879039779E-2</v>
      </c>
      <c r="F728" s="68">
        <f t="shared" si="69"/>
        <v>9.7803126897835976E-3</v>
      </c>
      <c r="G728" s="16">
        <f t="shared" si="70"/>
        <v>1.738263804894899E-2</v>
      </c>
      <c r="H728" s="68">
        <f t="shared" si="71"/>
        <v>1.1460470718125866E-2</v>
      </c>
      <c r="I728" s="69">
        <f t="shared" si="72"/>
        <v>-9.7803126897835976E-3</v>
      </c>
      <c r="J728" s="70">
        <f t="shared" si="73"/>
        <v>-1.1460470718125866E-2</v>
      </c>
      <c r="K728" s="28">
        <f t="shared" si="74"/>
        <v>0</v>
      </c>
      <c r="L728" s="28">
        <f t="shared" si="79"/>
        <v>1</v>
      </c>
      <c r="M728" s="57">
        <f t="shared" si="86"/>
        <v>0</v>
      </c>
      <c r="N728" s="28">
        <f t="shared" si="75"/>
        <v>0</v>
      </c>
      <c r="O728" s="28">
        <f t="shared" si="80"/>
        <v>1</v>
      </c>
      <c r="P728" s="57">
        <f t="shared" si="81"/>
        <v>0</v>
      </c>
      <c r="Q728" s="28">
        <f t="shared" si="76"/>
        <v>0</v>
      </c>
      <c r="R728" s="28">
        <f t="shared" si="82"/>
        <v>1</v>
      </c>
      <c r="S728" s="57">
        <f t="shared" si="83"/>
        <v>0</v>
      </c>
      <c r="T728" s="28">
        <f t="shared" si="77"/>
        <v>0</v>
      </c>
      <c r="U728" s="28">
        <f t="shared" si="84"/>
        <v>1</v>
      </c>
      <c r="V728" s="57">
        <f t="shared" si="85"/>
        <v>0</v>
      </c>
      <c r="AA728" s="1"/>
    </row>
    <row r="729" spans="1:27" x14ac:dyDescent="0.2">
      <c r="A729" s="61">
        <v>33918</v>
      </c>
      <c r="B729" s="62">
        <v>418.62</v>
      </c>
      <c r="C729" s="16">
        <f t="shared" si="87"/>
        <v>7.1666606975313952E-5</v>
      </c>
      <c r="D729" s="73">
        <f t="shared" si="78"/>
        <v>3.3583868514441179E-5</v>
      </c>
      <c r="E729" s="27">
        <f t="shared" si="68"/>
        <v>1.3481555955696115E-2</v>
      </c>
      <c r="F729" s="68">
        <f t="shared" si="69"/>
        <v>9.5321883962942843E-3</v>
      </c>
      <c r="G729" s="16">
        <f t="shared" si="70"/>
        <v>1.738263804894899E-2</v>
      </c>
      <c r="H729" s="68">
        <f t="shared" si="71"/>
        <v>1.1460470718125866E-2</v>
      </c>
      <c r="I729" s="69">
        <f t="shared" si="72"/>
        <v>-9.5321883962942843E-3</v>
      </c>
      <c r="J729" s="70">
        <f t="shared" si="73"/>
        <v>-1.1460470718125866E-2</v>
      </c>
      <c r="K729" s="28">
        <f t="shared" si="74"/>
        <v>0</v>
      </c>
      <c r="L729" s="28">
        <f t="shared" si="79"/>
        <v>1</v>
      </c>
      <c r="M729" s="57">
        <f t="shared" si="86"/>
        <v>0</v>
      </c>
      <c r="N729" s="28">
        <f t="shared" si="75"/>
        <v>0</v>
      </c>
      <c r="O729" s="28">
        <f t="shared" si="80"/>
        <v>1</v>
      </c>
      <c r="P729" s="57">
        <f t="shared" si="81"/>
        <v>0</v>
      </c>
      <c r="Q729" s="28">
        <f t="shared" si="76"/>
        <v>0</v>
      </c>
      <c r="R729" s="28">
        <f t="shared" si="82"/>
        <v>1</v>
      </c>
      <c r="S729" s="57">
        <f t="shared" si="83"/>
        <v>0</v>
      </c>
      <c r="T729" s="28">
        <f t="shared" si="77"/>
        <v>0</v>
      </c>
      <c r="U729" s="28">
        <f t="shared" si="84"/>
        <v>1</v>
      </c>
      <c r="V729" s="57">
        <f t="shared" si="85"/>
        <v>0</v>
      </c>
      <c r="AA729" s="1"/>
    </row>
    <row r="730" spans="1:27" x14ac:dyDescent="0.2">
      <c r="A730" s="61">
        <v>33919</v>
      </c>
      <c r="B730" s="62">
        <v>422.2</v>
      </c>
      <c r="C730" s="16">
        <f t="shared" si="87"/>
        <v>8.5155482350200481E-3</v>
      </c>
      <c r="D730" s="73">
        <f t="shared" si="78"/>
        <v>3.1569144569728031E-5</v>
      </c>
      <c r="E730" s="27">
        <f t="shared" si="68"/>
        <v>1.307091724746433E-2</v>
      </c>
      <c r="F730" s="68">
        <f t="shared" si="69"/>
        <v>9.2418446449840028E-3</v>
      </c>
      <c r="G730" s="16">
        <f t="shared" si="70"/>
        <v>1.738263804894899E-2</v>
      </c>
      <c r="H730" s="68">
        <f t="shared" si="71"/>
        <v>1.1460470718125866E-2</v>
      </c>
      <c r="I730" s="69">
        <f t="shared" si="72"/>
        <v>-9.2418446449840028E-3</v>
      </c>
      <c r="J730" s="70">
        <f t="shared" si="73"/>
        <v>-1.1460470718125866E-2</v>
      </c>
      <c r="K730" s="28">
        <f t="shared" si="74"/>
        <v>0</v>
      </c>
      <c r="L730" s="28">
        <f t="shared" si="79"/>
        <v>1</v>
      </c>
      <c r="M730" s="57">
        <f t="shared" si="86"/>
        <v>0</v>
      </c>
      <c r="N730" s="28">
        <f t="shared" si="75"/>
        <v>0</v>
      </c>
      <c r="O730" s="28">
        <f t="shared" si="80"/>
        <v>1</v>
      </c>
      <c r="P730" s="57">
        <f t="shared" si="81"/>
        <v>0</v>
      </c>
      <c r="Q730" s="28">
        <f t="shared" si="76"/>
        <v>0</v>
      </c>
      <c r="R730" s="28">
        <f t="shared" si="82"/>
        <v>1</v>
      </c>
      <c r="S730" s="57">
        <f t="shared" si="83"/>
        <v>0</v>
      </c>
      <c r="T730" s="28">
        <f t="shared" si="77"/>
        <v>0</v>
      </c>
      <c r="U730" s="28">
        <f t="shared" si="84"/>
        <v>1</v>
      </c>
      <c r="V730" s="57">
        <f t="shared" si="85"/>
        <v>0</v>
      </c>
      <c r="AA730" s="1"/>
    </row>
    <row r="731" spans="1:27" x14ac:dyDescent="0.2">
      <c r="A731" s="61">
        <v>33920</v>
      </c>
      <c r="B731" s="62">
        <v>422.87</v>
      </c>
      <c r="C731" s="16">
        <f t="shared" si="87"/>
        <v>1.5856677917429423E-3</v>
      </c>
      <c r="D731" s="73">
        <f t="shared" si="78"/>
        <v>3.4025869600121526E-5</v>
      </c>
      <c r="E731" s="27">
        <f t="shared" si="68"/>
        <v>1.3569982100234282E-2</v>
      </c>
      <c r="F731" s="68">
        <f t="shared" si="69"/>
        <v>9.5947104576695249E-3</v>
      </c>
      <c r="G731" s="16">
        <f t="shared" si="70"/>
        <v>1.738263804894899E-2</v>
      </c>
      <c r="H731" s="68">
        <f t="shared" si="71"/>
        <v>1.1460470718125866E-2</v>
      </c>
      <c r="I731" s="69">
        <f t="shared" si="72"/>
        <v>-9.5947104576695249E-3</v>
      </c>
      <c r="J731" s="70">
        <f t="shared" si="73"/>
        <v>-1.1460470718125866E-2</v>
      </c>
      <c r="K731" s="28">
        <f t="shared" si="74"/>
        <v>0</v>
      </c>
      <c r="L731" s="28">
        <f t="shared" si="79"/>
        <v>1</v>
      </c>
      <c r="M731" s="57">
        <f t="shared" si="86"/>
        <v>0</v>
      </c>
      <c r="N731" s="28">
        <f t="shared" si="75"/>
        <v>0</v>
      </c>
      <c r="O731" s="28">
        <f t="shared" si="80"/>
        <v>1</v>
      </c>
      <c r="P731" s="57">
        <f t="shared" si="81"/>
        <v>0</v>
      </c>
      <c r="Q731" s="28">
        <f t="shared" si="76"/>
        <v>0</v>
      </c>
      <c r="R731" s="28">
        <f t="shared" si="82"/>
        <v>1</v>
      </c>
      <c r="S731" s="57">
        <f t="shared" si="83"/>
        <v>0</v>
      </c>
      <c r="T731" s="28">
        <f t="shared" si="77"/>
        <v>0</v>
      </c>
      <c r="U731" s="28">
        <f t="shared" si="84"/>
        <v>1</v>
      </c>
      <c r="V731" s="57">
        <f t="shared" si="85"/>
        <v>0</v>
      </c>
      <c r="AA731" s="1"/>
    </row>
    <row r="732" spans="1:27" x14ac:dyDescent="0.2">
      <c r="A732" s="61">
        <v>33921</v>
      </c>
      <c r="B732" s="62">
        <v>422.43</v>
      </c>
      <c r="C732" s="16">
        <f t="shared" si="87"/>
        <v>-1.0410506086332586E-3</v>
      </c>
      <c r="D732" s="73">
        <f t="shared" si="78"/>
        <v>3.2135177964860489E-5</v>
      </c>
      <c r="E732" s="27">
        <f t="shared" si="68"/>
        <v>1.3187577134142897E-2</v>
      </c>
      <c r="F732" s="68">
        <f t="shared" si="69"/>
        <v>9.3243294873690246E-3</v>
      </c>
      <c r="G732" s="16">
        <f t="shared" si="70"/>
        <v>1.738263804894899E-2</v>
      </c>
      <c r="H732" s="68">
        <f t="shared" si="71"/>
        <v>1.1460470718125866E-2</v>
      </c>
      <c r="I732" s="69">
        <f t="shared" si="72"/>
        <v>-9.3243294873690246E-3</v>
      </c>
      <c r="J732" s="70">
        <f t="shared" si="73"/>
        <v>-1.1460470718125866E-2</v>
      </c>
      <c r="K732" s="28">
        <f t="shared" si="74"/>
        <v>0</v>
      </c>
      <c r="L732" s="28">
        <f t="shared" si="79"/>
        <v>1</v>
      </c>
      <c r="M732" s="57">
        <f t="shared" si="86"/>
        <v>0</v>
      </c>
      <c r="N732" s="28">
        <f t="shared" si="75"/>
        <v>0</v>
      </c>
      <c r="O732" s="28">
        <f t="shared" si="80"/>
        <v>1</v>
      </c>
      <c r="P732" s="57">
        <f t="shared" si="81"/>
        <v>0</v>
      </c>
      <c r="Q732" s="28">
        <f t="shared" si="76"/>
        <v>0</v>
      </c>
      <c r="R732" s="28">
        <f t="shared" si="82"/>
        <v>1</v>
      </c>
      <c r="S732" s="57">
        <f t="shared" si="83"/>
        <v>0</v>
      </c>
      <c r="T732" s="28">
        <f t="shared" si="77"/>
        <v>0</v>
      </c>
      <c r="U732" s="28">
        <f t="shared" si="84"/>
        <v>1</v>
      </c>
      <c r="V732" s="57">
        <f t="shared" si="85"/>
        <v>0</v>
      </c>
      <c r="AA732" s="1"/>
    </row>
    <row r="733" spans="1:27" x14ac:dyDescent="0.2">
      <c r="A733" s="61">
        <v>33924</v>
      </c>
      <c r="B733" s="62">
        <v>420.68</v>
      </c>
      <c r="C733" s="16">
        <f t="shared" si="87"/>
        <v>-4.1513029455022788E-3</v>
      </c>
      <c r="D733" s="73">
        <f t="shared" si="78"/>
        <v>3.0272094469152997E-5</v>
      </c>
      <c r="E733" s="27">
        <f t="shared" si="68"/>
        <v>1.2799585128978204E-2</v>
      </c>
      <c r="F733" s="68">
        <f t="shared" si="69"/>
        <v>9.0499981786061647E-3</v>
      </c>
      <c r="G733" s="16">
        <f t="shared" si="70"/>
        <v>1.738263804894899E-2</v>
      </c>
      <c r="H733" s="68">
        <f t="shared" si="71"/>
        <v>1.1460470718125866E-2</v>
      </c>
      <c r="I733" s="69">
        <f t="shared" si="72"/>
        <v>-9.0499981786061647E-3</v>
      </c>
      <c r="J733" s="70">
        <f t="shared" si="73"/>
        <v>-1.1460470718125866E-2</v>
      </c>
      <c r="K733" s="28">
        <f t="shared" si="74"/>
        <v>0</v>
      </c>
      <c r="L733" s="28">
        <f t="shared" si="79"/>
        <v>1</v>
      </c>
      <c r="M733" s="57">
        <f t="shared" si="86"/>
        <v>0</v>
      </c>
      <c r="N733" s="28">
        <f t="shared" si="75"/>
        <v>0</v>
      </c>
      <c r="O733" s="28">
        <f t="shared" si="80"/>
        <v>1</v>
      </c>
      <c r="P733" s="57">
        <f t="shared" si="81"/>
        <v>0</v>
      </c>
      <c r="Q733" s="28">
        <f t="shared" si="76"/>
        <v>0</v>
      </c>
      <c r="R733" s="28">
        <f t="shared" si="82"/>
        <v>1</v>
      </c>
      <c r="S733" s="57">
        <f t="shared" si="83"/>
        <v>0</v>
      </c>
      <c r="T733" s="28">
        <f t="shared" si="77"/>
        <v>0</v>
      </c>
      <c r="U733" s="28">
        <f t="shared" si="84"/>
        <v>1</v>
      </c>
      <c r="V733" s="57">
        <f t="shared" si="85"/>
        <v>0</v>
      </c>
      <c r="AA733" s="1"/>
    </row>
    <row r="734" spans="1:27" x14ac:dyDescent="0.2">
      <c r="A734" s="61">
        <v>33925</v>
      </c>
      <c r="B734" s="62">
        <v>419.27</v>
      </c>
      <c r="C734" s="16">
        <f t="shared" si="87"/>
        <v>-3.357345852569573E-3</v>
      </c>
      <c r="D734" s="73">
        <f t="shared" si="78"/>
        <v>2.9489767769723972E-5</v>
      </c>
      <c r="E734" s="27">
        <f t="shared" si="68"/>
        <v>1.263311165018559E-2</v>
      </c>
      <c r="F734" s="68">
        <f t="shared" si="69"/>
        <v>8.9322924354373109E-3</v>
      </c>
      <c r="G734" s="16">
        <f t="shared" si="70"/>
        <v>1.738263804894899E-2</v>
      </c>
      <c r="H734" s="68">
        <f t="shared" si="71"/>
        <v>1.1460470718125866E-2</v>
      </c>
      <c r="I734" s="69">
        <f t="shared" si="72"/>
        <v>-8.9322924354373109E-3</v>
      </c>
      <c r="J734" s="70">
        <f t="shared" si="73"/>
        <v>-1.1460470718125866E-2</v>
      </c>
      <c r="K734" s="28">
        <f t="shared" si="74"/>
        <v>0</v>
      </c>
      <c r="L734" s="28">
        <f t="shared" si="79"/>
        <v>1</v>
      </c>
      <c r="M734" s="57">
        <f t="shared" si="86"/>
        <v>0</v>
      </c>
      <c r="N734" s="28">
        <f t="shared" si="75"/>
        <v>0</v>
      </c>
      <c r="O734" s="28">
        <f t="shared" si="80"/>
        <v>1</v>
      </c>
      <c r="P734" s="57">
        <f t="shared" si="81"/>
        <v>0</v>
      </c>
      <c r="Q734" s="28">
        <f t="shared" si="76"/>
        <v>0</v>
      </c>
      <c r="R734" s="28">
        <f t="shared" si="82"/>
        <v>1</v>
      </c>
      <c r="S734" s="57">
        <f t="shared" si="83"/>
        <v>0</v>
      </c>
      <c r="T734" s="28">
        <f t="shared" si="77"/>
        <v>0</v>
      </c>
      <c r="U734" s="28">
        <f t="shared" si="84"/>
        <v>1</v>
      </c>
      <c r="V734" s="57">
        <f t="shared" si="85"/>
        <v>0</v>
      </c>
      <c r="AA734" s="1"/>
    </row>
    <row r="735" spans="1:27" x14ac:dyDescent="0.2">
      <c r="A735" s="61">
        <v>33926</v>
      </c>
      <c r="B735" s="62">
        <v>422.85</v>
      </c>
      <c r="C735" s="16">
        <f t="shared" si="87"/>
        <v>8.5024024289731704E-3</v>
      </c>
      <c r="D735" s="73">
        <f t="shared" si="78"/>
        <v>2.8396687973966499E-5</v>
      </c>
      <c r="E735" s="27">
        <f t="shared" si="68"/>
        <v>1.2396768833316892E-2</v>
      </c>
      <c r="F735" s="68">
        <f t="shared" si="69"/>
        <v>8.7651852955858856E-3</v>
      </c>
      <c r="G735" s="16">
        <f t="shared" si="70"/>
        <v>1.738263804894899E-2</v>
      </c>
      <c r="H735" s="68">
        <f t="shared" si="71"/>
        <v>1.1460470718125866E-2</v>
      </c>
      <c r="I735" s="69">
        <f t="shared" si="72"/>
        <v>-8.7651852955858856E-3</v>
      </c>
      <c r="J735" s="70">
        <f t="shared" si="73"/>
        <v>-1.1460470718125866E-2</v>
      </c>
      <c r="K735" s="28">
        <f t="shared" si="74"/>
        <v>0</v>
      </c>
      <c r="L735" s="28">
        <f t="shared" si="79"/>
        <v>1</v>
      </c>
      <c r="M735" s="57">
        <f t="shared" si="86"/>
        <v>0</v>
      </c>
      <c r="N735" s="28">
        <f t="shared" si="75"/>
        <v>0</v>
      </c>
      <c r="O735" s="28">
        <f t="shared" si="80"/>
        <v>1</v>
      </c>
      <c r="P735" s="57">
        <f t="shared" si="81"/>
        <v>0</v>
      </c>
      <c r="Q735" s="28">
        <f t="shared" si="76"/>
        <v>0</v>
      </c>
      <c r="R735" s="28">
        <f t="shared" si="82"/>
        <v>1</v>
      </c>
      <c r="S735" s="57">
        <f t="shared" si="83"/>
        <v>0</v>
      </c>
      <c r="T735" s="28">
        <f t="shared" si="77"/>
        <v>0</v>
      </c>
      <c r="U735" s="28">
        <f t="shared" si="84"/>
        <v>1</v>
      </c>
      <c r="V735" s="57">
        <f t="shared" si="85"/>
        <v>0</v>
      </c>
      <c r="AA735" s="1"/>
    </row>
    <row r="736" spans="1:27" x14ac:dyDescent="0.2">
      <c r="A736" s="61">
        <v>33927</v>
      </c>
      <c r="B736" s="62">
        <v>423.61</v>
      </c>
      <c r="C736" s="16">
        <f t="shared" si="87"/>
        <v>1.7957143969568345E-3</v>
      </c>
      <c r="D736" s="73">
        <f t="shared" si="78"/>
        <v>3.1030337519381041E-5</v>
      </c>
      <c r="E736" s="27">
        <f t="shared" si="68"/>
        <v>1.2958893116885977E-2</v>
      </c>
      <c r="F736" s="68">
        <f t="shared" si="69"/>
        <v>9.162637532606684E-3</v>
      </c>
      <c r="G736" s="16">
        <f t="shared" si="70"/>
        <v>1.738263804894899E-2</v>
      </c>
      <c r="H736" s="68">
        <f t="shared" si="71"/>
        <v>1.1337727626179279E-2</v>
      </c>
      <c r="I736" s="69">
        <f t="shared" si="72"/>
        <v>-9.162637532606684E-3</v>
      </c>
      <c r="J736" s="70">
        <f t="shared" si="73"/>
        <v>-1.1337727626179279E-2</v>
      </c>
      <c r="K736" s="28">
        <f t="shared" si="74"/>
        <v>0</v>
      </c>
      <c r="L736" s="28">
        <f t="shared" si="79"/>
        <v>1</v>
      </c>
      <c r="M736" s="57">
        <f t="shared" si="86"/>
        <v>0</v>
      </c>
      <c r="N736" s="28">
        <f t="shared" si="75"/>
        <v>0</v>
      </c>
      <c r="O736" s="28">
        <f t="shared" si="80"/>
        <v>1</v>
      </c>
      <c r="P736" s="57">
        <f t="shared" si="81"/>
        <v>0</v>
      </c>
      <c r="Q736" s="28">
        <f t="shared" si="76"/>
        <v>0</v>
      </c>
      <c r="R736" s="28">
        <f t="shared" si="82"/>
        <v>1</v>
      </c>
      <c r="S736" s="57">
        <f t="shared" si="83"/>
        <v>0</v>
      </c>
      <c r="T736" s="28">
        <f t="shared" si="77"/>
        <v>0</v>
      </c>
      <c r="U736" s="28">
        <f t="shared" si="84"/>
        <v>1</v>
      </c>
      <c r="V736" s="57">
        <f t="shared" si="85"/>
        <v>0</v>
      </c>
      <c r="AA736" s="1"/>
    </row>
    <row r="737" spans="1:27" x14ac:dyDescent="0.2">
      <c r="A737" s="61">
        <v>33928</v>
      </c>
      <c r="B737" s="62">
        <v>426.65</v>
      </c>
      <c r="C737" s="16">
        <f t="shared" si="87"/>
        <v>7.1507843574057936E-3</v>
      </c>
      <c r="D737" s="73">
        <f t="shared" si="78"/>
        <v>2.9361992679944459E-5</v>
      </c>
      <c r="E737" s="27">
        <f t="shared" si="68"/>
        <v>1.2605713175748911E-2</v>
      </c>
      <c r="F737" s="68">
        <f t="shared" si="69"/>
        <v>8.9129202338190591E-3</v>
      </c>
      <c r="G737" s="16">
        <f t="shared" si="70"/>
        <v>1.738263804894899E-2</v>
      </c>
      <c r="H737" s="68">
        <f t="shared" si="71"/>
        <v>1.1337727626179279E-2</v>
      </c>
      <c r="I737" s="69">
        <f t="shared" si="72"/>
        <v>-8.9129202338190591E-3</v>
      </c>
      <c r="J737" s="70">
        <f t="shared" si="73"/>
        <v>-1.1337727626179279E-2</v>
      </c>
      <c r="K737" s="28">
        <f t="shared" si="74"/>
        <v>0</v>
      </c>
      <c r="L737" s="28">
        <f t="shared" si="79"/>
        <v>1</v>
      </c>
      <c r="M737" s="57">
        <f t="shared" si="86"/>
        <v>0</v>
      </c>
      <c r="N737" s="28">
        <f t="shared" si="75"/>
        <v>0</v>
      </c>
      <c r="O737" s="28">
        <f t="shared" si="80"/>
        <v>1</v>
      </c>
      <c r="P737" s="57">
        <f t="shared" si="81"/>
        <v>0</v>
      </c>
      <c r="Q737" s="28">
        <f t="shared" si="76"/>
        <v>0</v>
      </c>
      <c r="R737" s="28">
        <f t="shared" si="82"/>
        <v>1</v>
      </c>
      <c r="S737" s="57">
        <f t="shared" si="83"/>
        <v>0</v>
      </c>
      <c r="T737" s="28">
        <f t="shared" si="77"/>
        <v>0</v>
      </c>
      <c r="U737" s="28">
        <f t="shared" si="84"/>
        <v>1</v>
      </c>
      <c r="V737" s="57">
        <f t="shared" si="85"/>
        <v>0</v>
      </c>
      <c r="AA737" s="1"/>
    </row>
    <row r="738" spans="1:27" x14ac:dyDescent="0.2">
      <c r="A738" s="61">
        <v>33931</v>
      </c>
      <c r="B738" s="62">
        <v>425.12</v>
      </c>
      <c r="C738" s="16">
        <f t="shared" si="87"/>
        <v>-3.5925229710904263E-3</v>
      </c>
      <c r="D738" s="73">
        <f t="shared" si="78"/>
        <v>3.0668296134714954E-5</v>
      </c>
      <c r="E738" s="27">
        <f t="shared" si="68"/>
        <v>1.2883073432274969E-2</v>
      </c>
      <c r="F738" s="68">
        <f t="shared" si="69"/>
        <v>9.1090289194588527E-3</v>
      </c>
      <c r="G738" s="16">
        <f t="shared" si="70"/>
        <v>1.738263804894899E-2</v>
      </c>
      <c r="H738" s="68">
        <f t="shared" si="71"/>
        <v>1.1337727626179279E-2</v>
      </c>
      <c r="I738" s="69">
        <f t="shared" si="72"/>
        <v>-9.1090289194588527E-3</v>
      </c>
      <c r="J738" s="70">
        <f t="shared" si="73"/>
        <v>-1.1337727626179279E-2</v>
      </c>
      <c r="K738" s="28">
        <f t="shared" si="74"/>
        <v>0</v>
      </c>
      <c r="L738" s="28">
        <f t="shared" si="79"/>
        <v>1</v>
      </c>
      <c r="M738" s="57">
        <f t="shared" si="86"/>
        <v>0</v>
      </c>
      <c r="N738" s="28">
        <f t="shared" si="75"/>
        <v>0</v>
      </c>
      <c r="O738" s="28">
        <f t="shared" si="80"/>
        <v>1</v>
      </c>
      <c r="P738" s="57">
        <f t="shared" si="81"/>
        <v>0</v>
      </c>
      <c r="Q738" s="28">
        <f t="shared" si="76"/>
        <v>0</v>
      </c>
      <c r="R738" s="28">
        <f t="shared" si="82"/>
        <v>1</v>
      </c>
      <c r="S738" s="57">
        <f t="shared" si="83"/>
        <v>0</v>
      </c>
      <c r="T738" s="28">
        <f t="shared" si="77"/>
        <v>0</v>
      </c>
      <c r="U738" s="28">
        <f t="shared" si="84"/>
        <v>1</v>
      </c>
      <c r="V738" s="57">
        <f t="shared" si="85"/>
        <v>0</v>
      </c>
      <c r="AA738" s="1"/>
    </row>
    <row r="739" spans="1:27" x14ac:dyDescent="0.2">
      <c r="A739" s="61">
        <v>33932</v>
      </c>
      <c r="B739" s="62">
        <v>427.59</v>
      </c>
      <c r="C739" s="16">
        <f t="shared" si="87"/>
        <v>5.7933105235458996E-3</v>
      </c>
      <c r="D739" s="73">
        <f t="shared" si="78"/>
        <v>2.9602571644500797E-5</v>
      </c>
      <c r="E739" s="27">
        <f t="shared" si="68"/>
        <v>1.2657250595123766E-2</v>
      </c>
      <c r="F739" s="68">
        <f t="shared" si="69"/>
        <v>8.9493599736053565E-3</v>
      </c>
      <c r="G739" s="16">
        <f t="shared" si="70"/>
        <v>1.738263804894899E-2</v>
      </c>
      <c r="H739" s="68">
        <f t="shared" si="71"/>
        <v>1.1337727626179279E-2</v>
      </c>
      <c r="I739" s="69">
        <f t="shared" si="72"/>
        <v>-8.9493599736053565E-3</v>
      </c>
      <c r="J739" s="70">
        <f t="shared" si="73"/>
        <v>-1.1337727626179279E-2</v>
      </c>
      <c r="K739" s="28">
        <f t="shared" si="74"/>
        <v>0</v>
      </c>
      <c r="L739" s="28">
        <f t="shared" si="79"/>
        <v>1</v>
      </c>
      <c r="M739" s="57">
        <f t="shared" si="86"/>
        <v>0</v>
      </c>
      <c r="N739" s="28">
        <f t="shared" si="75"/>
        <v>0</v>
      </c>
      <c r="O739" s="28">
        <f t="shared" si="80"/>
        <v>1</v>
      </c>
      <c r="P739" s="57">
        <f t="shared" si="81"/>
        <v>0</v>
      </c>
      <c r="Q739" s="28">
        <f t="shared" si="76"/>
        <v>0</v>
      </c>
      <c r="R739" s="28">
        <f t="shared" si="82"/>
        <v>1</v>
      </c>
      <c r="S739" s="57">
        <f t="shared" si="83"/>
        <v>0</v>
      </c>
      <c r="T739" s="28">
        <f t="shared" si="77"/>
        <v>0</v>
      </c>
      <c r="U739" s="28">
        <f t="shared" si="84"/>
        <v>1</v>
      </c>
      <c r="V739" s="57">
        <f t="shared" si="85"/>
        <v>0</v>
      </c>
      <c r="AA739" s="1"/>
    </row>
    <row r="740" spans="1:27" x14ac:dyDescent="0.2">
      <c r="A740" s="61">
        <v>33933</v>
      </c>
      <c r="B740" s="62">
        <v>429.19</v>
      </c>
      <c r="C740" s="16">
        <f t="shared" si="87"/>
        <v>3.7349187888343384E-3</v>
      </c>
      <c r="D740" s="73">
        <f t="shared" si="78"/>
        <v>2.9840164155164406E-5</v>
      </c>
      <c r="E740" s="27">
        <f t="shared" si="68"/>
        <v>1.2707943114960877E-2</v>
      </c>
      <c r="F740" s="68">
        <f t="shared" si="69"/>
        <v>8.9852023237731084E-3</v>
      </c>
      <c r="G740" s="16">
        <f t="shared" si="70"/>
        <v>1.738263804894899E-2</v>
      </c>
      <c r="H740" s="68">
        <f t="shared" si="71"/>
        <v>1.1337727626179279E-2</v>
      </c>
      <c r="I740" s="69">
        <f t="shared" si="72"/>
        <v>-8.9852023237731084E-3</v>
      </c>
      <c r="J740" s="70">
        <f t="shared" si="73"/>
        <v>-1.1337727626179279E-2</v>
      </c>
      <c r="K740" s="28">
        <f t="shared" si="74"/>
        <v>0</v>
      </c>
      <c r="L740" s="28">
        <f t="shared" si="79"/>
        <v>1</v>
      </c>
      <c r="M740" s="57">
        <f t="shared" si="86"/>
        <v>0</v>
      </c>
      <c r="N740" s="28">
        <f t="shared" si="75"/>
        <v>0</v>
      </c>
      <c r="O740" s="28">
        <f t="shared" si="80"/>
        <v>1</v>
      </c>
      <c r="P740" s="57">
        <f t="shared" si="81"/>
        <v>0</v>
      </c>
      <c r="Q740" s="28">
        <f t="shared" si="76"/>
        <v>0</v>
      </c>
      <c r="R740" s="28">
        <f t="shared" si="82"/>
        <v>1</v>
      </c>
      <c r="S740" s="57">
        <f t="shared" si="83"/>
        <v>0</v>
      </c>
      <c r="T740" s="28">
        <f t="shared" si="77"/>
        <v>0</v>
      </c>
      <c r="U740" s="28">
        <f t="shared" si="84"/>
        <v>1</v>
      </c>
      <c r="V740" s="57">
        <f t="shared" si="85"/>
        <v>0</v>
      </c>
      <c r="AA740" s="1"/>
    </row>
    <row r="741" spans="1:27" x14ac:dyDescent="0.2">
      <c r="A741" s="61">
        <v>33935</v>
      </c>
      <c r="B741" s="62">
        <v>430.16</v>
      </c>
      <c r="C741" s="16">
        <f t="shared" si="87"/>
        <v>2.2575211775391815E-3</v>
      </c>
      <c r="D741" s="73">
        <f t="shared" si="78"/>
        <v>2.8886731407405806E-5</v>
      </c>
      <c r="E741" s="27">
        <f t="shared" si="68"/>
        <v>1.2503277203801488E-2</v>
      </c>
      <c r="F741" s="68">
        <f t="shared" si="69"/>
        <v>8.840492467590208E-3</v>
      </c>
      <c r="G741" s="16">
        <f t="shared" si="70"/>
        <v>1.738263804894899E-2</v>
      </c>
      <c r="H741" s="68">
        <f t="shared" si="71"/>
        <v>1.1337727626179279E-2</v>
      </c>
      <c r="I741" s="69">
        <f t="shared" si="72"/>
        <v>-8.840492467590208E-3</v>
      </c>
      <c r="J741" s="70">
        <f t="shared" si="73"/>
        <v>-1.1337727626179279E-2</v>
      </c>
      <c r="K741" s="28">
        <f t="shared" si="74"/>
        <v>0</v>
      </c>
      <c r="L741" s="28">
        <f t="shared" si="79"/>
        <v>1</v>
      </c>
      <c r="M741" s="57">
        <f t="shared" si="86"/>
        <v>0</v>
      </c>
      <c r="N741" s="28">
        <f t="shared" si="75"/>
        <v>0</v>
      </c>
      <c r="O741" s="28">
        <f t="shared" si="80"/>
        <v>1</v>
      </c>
      <c r="P741" s="57">
        <f t="shared" si="81"/>
        <v>0</v>
      </c>
      <c r="Q741" s="28">
        <f t="shared" si="76"/>
        <v>0</v>
      </c>
      <c r="R741" s="28">
        <f t="shared" si="82"/>
        <v>1</v>
      </c>
      <c r="S741" s="57">
        <f t="shared" si="83"/>
        <v>0</v>
      </c>
      <c r="T741" s="28">
        <f t="shared" si="77"/>
        <v>0</v>
      </c>
      <c r="U741" s="28">
        <f t="shared" si="84"/>
        <v>1</v>
      </c>
      <c r="V741" s="57">
        <f t="shared" si="85"/>
        <v>0</v>
      </c>
      <c r="AA741" s="1"/>
    </row>
    <row r="742" spans="1:27" x14ac:dyDescent="0.2">
      <c r="A742" s="61">
        <v>33938</v>
      </c>
      <c r="B742" s="62">
        <v>431.35</v>
      </c>
      <c r="C742" s="16">
        <f t="shared" si="87"/>
        <v>2.7625930211650322E-3</v>
      </c>
      <c r="D742" s="73">
        <f t="shared" si="78"/>
        <v>2.7459311634983731E-5</v>
      </c>
      <c r="E742" s="27">
        <f t="shared" si="68"/>
        <v>1.2190442802374083E-2</v>
      </c>
      <c r="F742" s="68">
        <f t="shared" si="69"/>
        <v>8.6193016450288058E-3</v>
      </c>
      <c r="G742" s="16">
        <f t="shared" si="70"/>
        <v>1.738263804894899E-2</v>
      </c>
      <c r="H742" s="68">
        <f t="shared" si="71"/>
        <v>1.1337727626179279E-2</v>
      </c>
      <c r="I742" s="69">
        <f t="shared" si="72"/>
        <v>-8.6193016450288058E-3</v>
      </c>
      <c r="J742" s="70">
        <f t="shared" si="73"/>
        <v>-1.1337727626179279E-2</v>
      </c>
      <c r="K742" s="28">
        <f t="shared" si="74"/>
        <v>0</v>
      </c>
      <c r="L742" s="28">
        <f t="shared" si="79"/>
        <v>1</v>
      </c>
      <c r="M742" s="57">
        <f t="shared" si="86"/>
        <v>0</v>
      </c>
      <c r="N742" s="28">
        <f t="shared" si="75"/>
        <v>0</v>
      </c>
      <c r="O742" s="28">
        <f t="shared" si="80"/>
        <v>1</v>
      </c>
      <c r="P742" s="57">
        <f t="shared" si="81"/>
        <v>0</v>
      </c>
      <c r="Q742" s="28">
        <f t="shared" si="76"/>
        <v>0</v>
      </c>
      <c r="R742" s="28">
        <f t="shared" si="82"/>
        <v>1</v>
      </c>
      <c r="S742" s="57">
        <f t="shared" si="83"/>
        <v>0</v>
      </c>
      <c r="T742" s="28">
        <f t="shared" si="77"/>
        <v>0</v>
      </c>
      <c r="U742" s="28">
        <f t="shared" si="84"/>
        <v>1</v>
      </c>
      <c r="V742" s="57">
        <f t="shared" si="85"/>
        <v>0</v>
      </c>
      <c r="AA742" s="1"/>
    </row>
    <row r="743" spans="1:27" x14ac:dyDescent="0.2">
      <c r="A743" s="61">
        <v>33939</v>
      </c>
      <c r="B743" s="62">
        <v>430.78</v>
      </c>
      <c r="C743" s="16">
        <f t="shared" si="87"/>
        <v>-1.3223065733788616E-3</v>
      </c>
      <c r="D743" s="73">
        <f t="shared" si="78"/>
        <v>2.6269668148920091E-5</v>
      </c>
      <c r="E743" s="27">
        <f t="shared" si="68"/>
        <v>1.1923450455333228E-2</v>
      </c>
      <c r="F743" s="68">
        <f t="shared" si="69"/>
        <v>8.4305236315171759E-3</v>
      </c>
      <c r="G743" s="16">
        <f t="shared" si="70"/>
        <v>1.738263804894899E-2</v>
      </c>
      <c r="H743" s="68">
        <f t="shared" si="71"/>
        <v>1.1337727626179279E-2</v>
      </c>
      <c r="I743" s="69">
        <f t="shared" si="72"/>
        <v>-8.4305236315171759E-3</v>
      </c>
      <c r="J743" s="70">
        <f t="shared" si="73"/>
        <v>-1.1337727626179279E-2</v>
      </c>
      <c r="K743" s="28">
        <f t="shared" si="74"/>
        <v>0</v>
      </c>
      <c r="L743" s="28">
        <f t="shared" si="79"/>
        <v>1</v>
      </c>
      <c r="M743" s="57">
        <f t="shared" si="86"/>
        <v>0</v>
      </c>
      <c r="N743" s="28">
        <f t="shared" si="75"/>
        <v>0</v>
      </c>
      <c r="O743" s="28">
        <f t="shared" si="80"/>
        <v>1</v>
      </c>
      <c r="P743" s="57">
        <f t="shared" si="81"/>
        <v>0</v>
      </c>
      <c r="Q743" s="28">
        <f t="shared" si="76"/>
        <v>0</v>
      </c>
      <c r="R743" s="28">
        <f t="shared" si="82"/>
        <v>1</v>
      </c>
      <c r="S743" s="57">
        <f t="shared" si="83"/>
        <v>0</v>
      </c>
      <c r="T743" s="28">
        <f t="shared" si="77"/>
        <v>0</v>
      </c>
      <c r="U743" s="28">
        <f t="shared" si="84"/>
        <v>1</v>
      </c>
      <c r="V743" s="57">
        <f t="shared" si="85"/>
        <v>0</v>
      </c>
      <c r="AA743" s="1"/>
    </row>
    <row r="744" spans="1:27" x14ac:dyDescent="0.2">
      <c r="A744" s="61">
        <v>33940</v>
      </c>
      <c r="B744" s="62">
        <v>429.89</v>
      </c>
      <c r="C744" s="16">
        <f t="shared" si="87"/>
        <v>-2.0681569410600197E-3</v>
      </c>
      <c r="D744" s="73">
        <f t="shared" si="78"/>
        <v>2.4798397740424941E-5</v>
      </c>
      <c r="E744" s="27">
        <f t="shared" si="68"/>
        <v>1.158474473738961E-2</v>
      </c>
      <c r="F744" s="68">
        <f t="shared" si="69"/>
        <v>8.1910403904913824E-3</v>
      </c>
      <c r="G744" s="16">
        <f t="shared" si="70"/>
        <v>1.738263804894899E-2</v>
      </c>
      <c r="H744" s="68">
        <f t="shared" si="71"/>
        <v>1.1337727626179279E-2</v>
      </c>
      <c r="I744" s="69">
        <f t="shared" si="72"/>
        <v>-8.1910403904913824E-3</v>
      </c>
      <c r="J744" s="70">
        <f t="shared" si="73"/>
        <v>-1.1337727626179279E-2</v>
      </c>
      <c r="K744" s="28">
        <f t="shared" si="74"/>
        <v>0</v>
      </c>
      <c r="L744" s="28">
        <f t="shared" si="79"/>
        <v>1</v>
      </c>
      <c r="M744" s="57">
        <f t="shared" si="86"/>
        <v>0</v>
      </c>
      <c r="N744" s="28">
        <f t="shared" si="75"/>
        <v>0</v>
      </c>
      <c r="O744" s="28">
        <f t="shared" si="80"/>
        <v>1</v>
      </c>
      <c r="P744" s="57">
        <f t="shared" si="81"/>
        <v>0</v>
      </c>
      <c r="Q744" s="28">
        <f t="shared" si="76"/>
        <v>0</v>
      </c>
      <c r="R744" s="28">
        <f t="shared" si="82"/>
        <v>1</v>
      </c>
      <c r="S744" s="57">
        <f t="shared" si="83"/>
        <v>0</v>
      </c>
      <c r="T744" s="28">
        <f t="shared" si="77"/>
        <v>0</v>
      </c>
      <c r="U744" s="28">
        <f t="shared" si="84"/>
        <v>1</v>
      </c>
      <c r="V744" s="57">
        <f t="shared" si="85"/>
        <v>0</v>
      </c>
      <c r="AA744" s="1"/>
    </row>
    <row r="745" spans="1:27" x14ac:dyDescent="0.2">
      <c r="A745" s="61">
        <v>33941</v>
      </c>
      <c r="B745" s="62">
        <v>429.91</v>
      </c>
      <c r="C745" s="16">
        <f t="shared" si="87"/>
        <v>4.6522447089209729E-5</v>
      </c>
      <c r="D745" s="73">
        <f t="shared" si="78"/>
        <v>2.3567130263970729E-5</v>
      </c>
      <c r="E745" s="27">
        <f t="shared" si="68"/>
        <v>1.1293485778603318E-2</v>
      </c>
      <c r="F745" s="68">
        <f t="shared" si="69"/>
        <v>7.9851045714818252E-3</v>
      </c>
      <c r="G745" s="16">
        <f t="shared" si="70"/>
        <v>1.738263804894899E-2</v>
      </c>
      <c r="H745" s="68">
        <f t="shared" si="71"/>
        <v>1.1337727626179279E-2</v>
      </c>
      <c r="I745" s="69">
        <f t="shared" si="72"/>
        <v>-7.9851045714818252E-3</v>
      </c>
      <c r="J745" s="70">
        <f t="shared" si="73"/>
        <v>-1.1337727626179279E-2</v>
      </c>
      <c r="K745" s="28">
        <f t="shared" si="74"/>
        <v>0</v>
      </c>
      <c r="L745" s="28">
        <f t="shared" si="79"/>
        <v>1</v>
      </c>
      <c r="M745" s="57">
        <f t="shared" si="86"/>
        <v>0</v>
      </c>
      <c r="N745" s="28">
        <f t="shared" si="75"/>
        <v>0</v>
      </c>
      <c r="O745" s="28">
        <f t="shared" si="80"/>
        <v>1</v>
      </c>
      <c r="P745" s="57">
        <f t="shared" si="81"/>
        <v>0</v>
      </c>
      <c r="Q745" s="28">
        <f t="shared" si="76"/>
        <v>0</v>
      </c>
      <c r="R745" s="28">
        <f t="shared" si="82"/>
        <v>1</v>
      </c>
      <c r="S745" s="57">
        <f t="shared" si="83"/>
        <v>0</v>
      </c>
      <c r="T745" s="28">
        <f t="shared" si="77"/>
        <v>0</v>
      </c>
      <c r="U745" s="28">
        <f t="shared" si="84"/>
        <v>1</v>
      </c>
      <c r="V745" s="57">
        <f t="shared" si="85"/>
        <v>0</v>
      </c>
      <c r="AA745" s="1"/>
    </row>
    <row r="746" spans="1:27" x14ac:dyDescent="0.2">
      <c r="A746" s="61">
        <v>33942</v>
      </c>
      <c r="B746" s="62">
        <v>432.06</v>
      </c>
      <c r="C746" s="16">
        <f t="shared" si="87"/>
        <v>4.9885830335923221E-3</v>
      </c>
      <c r="D746" s="73">
        <f t="shared" si="78"/>
        <v>2.2153232308417474E-5</v>
      </c>
      <c r="E746" s="27">
        <f t="shared" si="68"/>
        <v>1.0949472798257349E-2</v>
      </c>
      <c r="F746" s="68">
        <f t="shared" si="69"/>
        <v>7.7418688092148625E-3</v>
      </c>
      <c r="G746" s="16">
        <f t="shared" si="70"/>
        <v>1.738263804894899E-2</v>
      </c>
      <c r="H746" s="68">
        <f t="shared" si="71"/>
        <v>1.1337727626179279E-2</v>
      </c>
      <c r="I746" s="69">
        <f t="shared" si="72"/>
        <v>-7.7418688092148625E-3</v>
      </c>
      <c r="J746" s="70">
        <f t="shared" si="73"/>
        <v>-1.1337727626179279E-2</v>
      </c>
      <c r="K746" s="28">
        <f t="shared" si="74"/>
        <v>0</v>
      </c>
      <c r="L746" s="28">
        <f t="shared" si="79"/>
        <v>1</v>
      </c>
      <c r="M746" s="57">
        <f t="shared" si="86"/>
        <v>0</v>
      </c>
      <c r="N746" s="28">
        <f t="shared" si="75"/>
        <v>0</v>
      </c>
      <c r="O746" s="28">
        <f t="shared" si="80"/>
        <v>1</v>
      </c>
      <c r="P746" s="57">
        <f t="shared" si="81"/>
        <v>0</v>
      </c>
      <c r="Q746" s="28">
        <f t="shared" si="76"/>
        <v>0</v>
      </c>
      <c r="R746" s="28">
        <f t="shared" si="82"/>
        <v>1</v>
      </c>
      <c r="S746" s="57">
        <f t="shared" si="83"/>
        <v>0</v>
      </c>
      <c r="T746" s="28">
        <f t="shared" si="77"/>
        <v>0</v>
      </c>
      <c r="U746" s="28">
        <f t="shared" si="84"/>
        <v>1</v>
      </c>
      <c r="V746" s="57">
        <f t="shared" si="85"/>
        <v>0</v>
      </c>
      <c r="AA746" s="1"/>
    </row>
    <row r="747" spans="1:27" x14ac:dyDescent="0.2">
      <c r="A747" s="61">
        <v>33945</v>
      </c>
      <c r="B747" s="62">
        <v>435.31</v>
      </c>
      <c r="C747" s="16">
        <f t="shared" si="87"/>
        <v>7.4939534680853407E-3</v>
      </c>
      <c r="D747" s="73">
        <f t="shared" si="78"/>
        <v>2.2317196010895134E-5</v>
      </c>
      <c r="E747" s="27">
        <f t="shared" si="68"/>
        <v>1.0989918507801205E-2</v>
      </c>
      <c r="F747" s="68">
        <f t="shared" si="69"/>
        <v>7.7704661109254964E-3</v>
      </c>
      <c r="G747" s="16">
        <f t="shared" si="70"/>
        <v>1.738263804894899E-2</v>
      </c>
      <c r="H747" s="68">
        <f t="shared" si="71"/>
        <v>1.1337727626179279E-2</v>
      </c>
      <c r="I747" s="69">
        <f t="shared" si="72"/>
        <v>-7.7704661109254964E-3</v>
      </c>
      <c r="J747" s="70">
        <f t="shared" si="73"/>
        <v>-1.1337727626179279E-2</v>
      </c>
      <c r="K747" s="28">
        <f t="shared" si="74"/>
        <v>0</v>
      </c>
      <c r="L747" s="28">
        <f t="shared" si="79"/>
        <v>1</v>
      </c>
      <c r="M747" s="57">
        <f t="shared" si="86"/>
        <v>0</v>
      </c>
      <c r="N747" s="28">
        <f t="shared" si="75"/>
        <v>0</v>
      </c>
      <c r="O747" s="28">
        <f t="shared" si="80"/>
        <v>1</v>
      </c>
      <c r="P747" s="57">
        <f t="shared" si="81"/>
        <v>0</v>
      </c>
      <c r="Q747" s="28">
        <f t="shared" si="76"/>
        <v>0</v>
      </c>
      <c r="R747" s="28">
        <f t="shared" si="82"/>
        <v>1</v>
      </c>
      <c r="S747" s="57">
        <f t="shared" si="83"/>
        <v>0</v>
      </c>
      <c r="T747" s="28">
        <f t="shared" si="77"/>
        <v>0</v>
      </c>
      <c r="U747" s="28">
        <f t="shared" si="84"/>
        <v>1</v>
      </c>
      <c r="V747" s="57">
        <f t="shared" si="85"/>
        <v>0</v>
      </c>
      <c r="AA747" s="1"/>
    </row>
    <row r="748" spans="1:27" x14ac:dyDescent="0.2">
      <c r="A748" s="61">
        <v>33946</v>
      </c>
      <c r="B748" s="62">
        <v>436.99</v>
      </c>
      <c r="C748" s="16">
        <f t="shared" si="87"/>
        <v>3.8518905816532843E-3</v>
      </c>
      <c r="D748" s="73">
        <f t="shared" si="78"/>
        <v>2.4347724565151122E-5</v>
      </c>
      <c r="E748" s="27">
        <f t="shared" si="68"/>
        <v>1.1478994510974658E-2</v>
      </c>
      <c r="F748" s="68">
        <f t="shared" si="69"/>
        <v>8.1162692673027274E-3</v>
      </c>
      <c r="G748" s="16">
        <f t="shared" si="70"/>
        <v>1.738263804894899E-2</v>
      </c>
      <c r="H748" s="68">
        <f t="shared" si="71"/>
        <v>1.1337727626179279E-2</v>
      </c>
      <c r="I748" s="69">
        <f t="shared" si="72"/>
        <v>-8.1162692673027274E-3</v>
      </c>
      <c r="J748" s="70">
        <f t="shared" si="73"/>
        <v>-1.1337727626179279E-2</v>
      </c>
      <c r="K748" s="28">
        <f t="shared" si="74"/>
        <v>0</v>
      </c>
      <c r="L748" s="28">
        <f t="shared" si="79"/>
        <v>1</v>
      </c>
      <c r="M748" s="57">
        <f t="shared" si="86"/>
        <v>0</v>
      </c>
      <c r="N748" s="28">
        <f t="shared" si="75"/>
        <v>0</v>
      </c>
      <c r="O748" s="28">
        <f t="shared" si="80"/>
        <v>1</v>
      </c>
      <c r="P748" s="57">
        <f t="shared" si="81"/>
        <v>0</v>
      </c>
      <c r="Q748" s="28">
        <f t="shared" si="76"/>
        <v>0</v>
      </c>
      <c r="R748" s="28">
        <f t="shared" si="82"/>
        <v>1</v>
      </c>
      <c r="S748" s="57">
        <f t="shared" si="83"/>
        <v>0</v>
      </c>
      <c r="T748" s="28">
        <f t="shared" si="77"/>
        <v>0</v>
      </c>
      <c r="U748" s="28">
        <f t="shared" si="84"/>
        <v>1</v>
      </c>
      <c r="V748" s="57">
        <f t="shared" si="85"/>
        <v>0</v>
      </c>
      <c r="AA748" s="1"/>
    </row>
    <row r="749" spans="1:27" x14ac:dyDescent="0.2">
      <c r="A749" s="61">
        <v>33947</v>
      </c>
      <c r="B749" s="62">
        <v>435.65</v>
      </c>
      <c r="C749" s="16">
        <f t="shared" si="87"/>
        <v>-3.0711428612732912E-3</v>
      </c>
      <c r="D749" s="73">
        <f t="shared" si="78"/>
        <v>2.3777084754423809E-5</v>
      </c>
      <c r="E749" s="27">
        <f t="shared" si="68"/>
        <v>1.1343679851316912E-2</v>
      </c>
      <c r="F749" s="68">
        <f t="shared" si="69"/>
        <v>8.0205944926048482E-3</v>
      </c>
      <c r="G749" s="16">
        <f t="shared" si="70"/>
        <v>1.738263804894899E-2</v>
      </c>
      <c r="H749" s="68">
        <f t="shared" si="71"/>
        <v>1.1337727626179279E-2</v>
      </c>
      <c r="I749" s="69">
        <f t="shared" si="72"/>
        <v>-8.0205944926048482E-3</v>
      </c>
      <c r="J749" s="70">
        <f t="shared" si="73"/>
        <v>-1.1337727626179279E-2</v>
      </c>
      <c r="K749" s="28">
        <f t="shared" si="74"/>
        <v>0</v>
      </c>
      <c r="L749" s="28">
        <f t="shared" si="79"/>
        <v>1</v>
      </c>
      <c r="M749" s="57">
        <f t="shared" si="86"/>
        <v>0</v>
      </c>
      <c r="N749" s="28">
        <f t="shared" si="75"/>
        <v>0</v>
      </c>
      <c r="O749" s="28">
        <f t="shared" si="80"/>
        <v>1</v>
      </c>
      <c r="P749" s="57">
        <f t="shared" si="81"/>
        <v>0</v>
      </c>
      <c r="Q749" s="28">
        <f t="shared" si="76"/>
        <v>0</v>
      </c>
      <c r="R749" s="28">
        <f t="shared" si="82"/>
        <v>1</v>
      </c>
      <c r="S749" s="57">
        <f t="shared" si="83"/>
        <v>0</v>
      </c>
      <c r="T749" s="28">
        <f t="shared" si="77"/>
        <v>0</v>
      </c>
      <c r="U749" s="28">
        <f t="shared" si="84"/>
        <v>1</v>
      </c>
      <c r="V749" s="57">
        <f t="shared" si="85"/>
        <v>0</v>
      </c>
      <c r="AA749" s="1"/>
    </row>
    <row r="750" spans="1:27" x14ac:dyDescent="0.2">
      <c r="A750" s="61">
        <v>33948</v>
      </c>
      <c r="B750" s="62">
        <v>434.64</v>
      </c>
      <c r="C750" s="16">
        <f t="shared" si="87"/>
        <v>-2.3210664340281399E-3</v>
      </c>
      <c r="D750" s="73">
        <f t="shared" si="78"/>
        <v>2.2916374777619375E-5</v>
      </c>
      <c r="E750" s="27">
        <f t="shared" si="68"/>
        <v>1.1136471660223107E-2</v>
      </c>
      <c r="F750" s="68">
        <f t="shared" si="69"/>
        <v>7.8740871071626677E-3</v>
      </c>
      <c r="G750" s="16">
        <f t="shared" si="70"/>
        <v>1.738263804894899E-2</v>
      </c>
      <c r="H750" s="68">
        <f t="shared" si="71"/>
        <v>1.1337727626179279E-2</v>
      </c>
      <c r="I750" s="69">
        <f t="shared" si="72"/>
        <v>-7.8740871071626677E-3</v>
      </c>
      <c r="J750" s="70">
        <f t="shared" si="73"/>
        <v>-1.1337727626179279E-2</v>
      </c>
      <c r="K750" s="28">
        <f t="shared" si="74"/>
        <v>0</v>
      </c>
      <c r="L750" s="28">
        <f t="shared" si="79"/>
        <v>1</v>
      </c>
      <c r="M750" s="57">
        <f t="shared" si="86"/>
        <v>0</v>
      </c>
      <c r="N750" s="28">
        <f t="shared" si="75"/>
        <v>0</v>
      </c>
      <c r="O750" s="28">
        <f t="shared" si="80"/>
        <v>1</v>
      </c>
      <c r="P750" s="57">
        <f t="shared" si="81"/>
        <v>0</v>
      </c>
      <c r="Q750" s="28">
        <f t="shared" si="76"/>
        <v>0</v>
      </c>
      <c r="R750" s="28">
        <f t="shared" si="82"/>
        <v>1</v>
      </c>
      <c r="S750" s="57">
        <f t="shared" si="83"/>
        <v>0</v>
      </c>
      <c r="T750" s="28">
        <f t="shared" si="77"/>
        <v>0</v>
      </c>
      <c r="U750" s="28">
        <f t="shared" si="84"/>
        <v>1</v>
      </c>
      <c r="V750" s="57">
        <f t="shared" si="85"/>
        <v>0</v>
      </c>
      <c r="AA750" s="1"/>
    </row>
    <row r="751" spans="1:27" x14ac:dyDescent="0.2">
      <c r="A751" s="61">
        <v>33949</v>
      </c>
      <c r="B751" s="62">
        <v>433.73</v>
      </c>
      <c r="C751" s="16">
        <f t="shared" si="87"/>
        <v>-2.0958815553612327E-3</v>
      </c>
      <c r="D751" s="73">
        <f t="shared" si="78"/>
        <v>2.186463325443254E-5</v>
      </c>
      <c r="E751" s="27">
        <f t="shared" si="68"/>
        <v>1.0877917399332878E-2</v>
      </c>
      <c r="F751" s="68">
        <f t="shared" si="69"/>
        <v>7.6912752764237259E-3</v>
      </c>
      <c r="G751" s="16">
        <f t="shared" si="70"/>
        <v>1.738263804894899E-2</v>
      </c>
      <c r="H751" s="68">
        <f t="shared" si="71"/>
        <v>1.1337727626179279E-2</v>
      </c>
      <c r="I751" s="69">
        <f t="shared" si="72"/>
        <v>-7.6912752764237259E-3</v>
      </c>
      <c r="J751" s="70">
        <f t="shared" si="73"/>
        <v>-1.1337727626179279E-2</v>
      </c>
      <c r="K751" s="28">
        <f t="shared" si="74"/>
        <v>0</v>
      </c>
      <c r="L751" s="28">
        <f t="shared" si="79"/>
        <v>1</v>
      </c>
      <c r="M751" s="57">
        <f t="shared" si="86"/>
        <v>0</v>
      </c>
      <c r="N751" s="28">
        <f t="shared" si="75"/>
        <v>0</v>
      </c>
      <c r="O751" s="28">
        <f t="shared" si="80"/>
        <v>1</v>
      </c>
      <c r="P751" s="57">
        <f t="shared" si="81"/>
        <v>0</v>
      </c>
      <c r="Q751" s="28">
        <f t="shared" si="76"/>
        <v>0</v>
      </c>
      <c r="R751" s="28">
        <f t="shared" si="82"/>
        <v>1</v>
      </c>
      <c r="S751" s="57">
        <f t="shared" si="83"/>
        <v>0</v>
      </c>
      <c r="T751" s="28">
        <f t="shared" si="77"/>
        <v>0</v>
      </c>
      <c r="U751" s="28">
        <f t="shared" si="84"/>
        <v>1</v>
      </c>
      <c r="V751" s="57">
        <f t="shared" si="85"/>
        <v>0</v>
      </c>
      <c r="AA751" s="1"/>
    </row>
    <row r="752" spans="1:27" x14ac:dyDescent="0.2">
      <c r="A752" s="61">
        <v>33952</v>
      </c>
      <c r="B752" s="62">
        <v>432.84</v>
      </c>
      <c r="C752" s="16">
        <f t="shared" si="87"/>
        <v>-2.054075984458551E-3</v>
      </c>
      <c r="D752" s="73">
        <f t="shared" si="78"/>
        <v>2.0816318428812793E-5</v>
      </c>
      <c r="E752" s="27">
        <f t="shared" si="68"/>
        <v>1.0613939785958171E-2</v>
      </c>
      <c r="F752" s="68">
        <f t="shared" si="69"/>
        <v>7.5046288424838303E-3</v>
      </c>
      <c r="G752" s="16">
        <f t="shared" si="70"/>
        <v>1.738263804894899E-2</v>
      </c>
      <c r="H752" s="68">
        <f t="shared" si="71"/>
        <v>1.1337727626179279E-2</v>
      </c>
      <c r="I752" s="69">
        <f t="shared" si="72"/>
        <v>-7.5046288424838303E-3</v>
      </c>
      <c r="J752" s="70">
        <f t="shared" si="73"/>
        <v>-1.1337727626179279E-2</v>
      </c>
      <c r="K752" s="28">
        <f t="shared" si="74"/>
        <v>0</v>
      </c>
      <c r="L752" s="28">
        <f t="shared" si="79"/>
        <v>1</v>
      </c>
      <c r="M752" s="57">
        <f t="shared" si="86"/>
        <v>0</v>
      </c>
      <c r="N752" s="28">
        <f t="shared" si="75"/>
        <v>0</v>
      </c>
      <c r="O752" s="28">
        <f t="shared" si="80"/>
        <v>1</v>
      </c>
      <c r="P752" s="57">
        <f t="shared" si="81"/>
        <v>0</v>
      </c>
      <c r="Q752" s="28">
        <f t="shared" si="76"/>
        <v>0</v>
      </c>
      <c r="R752" s="28">
        <f t="shared" si="82"/>
        <v>1</v>
      </c>
      <c r="S752" s="57">
        <f t="shared" si="83"/>
        <v>0</v>
      </c>
      <c r="T752" s="28">
        <f t="shared" si="77"/>
        <v>0</v>
      </c>
      <c r="U752" s="28">
        <f t="shared" si="84"/>
        <v>1</v>
      </c>
      <c r="V752" s="57">
        <f t="shared" si="85"/>
        <v>0</v>
      </c>
      <c r="AA752" s="1"/>
    </row>
    <row r="753" spans="1:27" x14ac:dyDescent="0.2">
      <c r="A753" s="61">
        <v>33953</v>
      </c>
      <c r="B753" s="62">
        <v>432.57</v>
      </c>
      <c r="C753" s="16">
        <f t="shared" si="87"/>
        <v>-6.2398171678266297E-4</v>
      </c>
      <c r="D753" s="73">
        <f t="shared" si="78"/>
        <v>1.9820493012079786E-5</v>
      </c>
      <c r="E753" s="27">
        <f t="shared" si="68"/>
        <v>1.0356950118293804E-2</v>
      </c>
      <c r="F753" s="68">
        <f t="shared" si="69"/>
        <v>7.3229232636820912E-3</v>
      </c>
      <c r="G753" s="16">
        <f t="shared" si="70"/>
        <v>1.738263804894899E-2</v>
      </c>
      <c r="H753" s="68">
        <f t="shared" si="71"/>
        <v>1.1337727626179279E-2</v>
      </c>
      <c r="I753" s="69">
        <f t="shared" si="72"/>
        <v>-7.3229232636820912E-3</v>
      </c>
      <c r="J753" s="70">
        <f t="shared" si="73"/>
        <v>-1.1337727626179279E-2</v>
      </c>
      <c r="K753" s="28">
        <f t="shared" si="74"/>
        <v>0</v>
      </c>
      <c r="L753" s="28">
        <f t="shared" si="79"/>
        <v>1</v>
      </c>
      <c r="M753" s="57">
        <f t="shared" si="86"/>
        <v>0</v>
      </c>
      <c r="N753" s="28">
        <f t="shared" si="75"/>
        <v>0</v>
      </c>
      <c r="O753" s="28">
        <f t="shared" si="80"/>
        <v>1</v>
      </c>
      <c r="P753" s="57">
        <f t="shared" si="81"/>
        <v>0</v>
      </c>
      <c r="Q753" s="28">
        <f t="shared" si="76"/>
        <v>0</v>
      </c>
      <c r="R753" s="28">
        <f t="shared" si="82"/>
        <v>1</v>
      </c>
      <c r="S753" s="57">
        <f t="shared" si="83"/>
        <v>0</v>
      </c>
      <c r="T753" s="28">
        <f t="shared" si="77"/>
        <v>0</v>
      </c>
      <c r="U753" s="28">
        <f t="shared" si="84"/>
        <v>1</v>
      </c>
      <c r="V753" s="57">
        <f t="shared" si="85"/>
        <v>0</v>
      </c>
      <c r="AA753" s="1"/>
    </row>
    <row r="754" spans="1:27" x14ac:dyDescent="0.2">
      <c r="A754" s="61">
        <v>33954</v>
      </c>
      <c r="B754" s="62">
        <v>431.52</v>
      </c>
      <c r="C754" s="16">
        <f t="shared" si="87"/>
        <v>-2.4303035952454302E-3</v>
      </c>
      <c r="D754" s="73">
        <f t="shared" si="78"/>
        <v>1.8654624622327742E-5</v>
      </c>
      <c r="E754" s="27">
        <f t="shared" si="68"/>
        <v>1.0047729052227904E-2</v>
      </c>
      <c r="F754" s="68">
        <f t="shared" si="69"/>
        <v>7.104287264430258E-3</v>
      </c>
      <c r="G754" s="16">
        <f t="shared" si="70"/>
        <v>1.738263804894899E-2</v>
      </c>
      <c r="H754" s="68">
        <f t="shared" si="71"/>
        <v>1.1337727626179279E-2</v>
      </c>
      <c r="I754" s="69">
        <f t="shared" si="72"/>
        <v>-7.104287264430258E-3</v>
      </c>
      <c r="J754" s="70">
        <f t="shared" si="73"/>
        <v>-1.1337727626179279E-2</v>
      </c>
      <c r="K754" s="28">
        <f t="shared" si="74"/>
        <v>0</v>
      </c>
      <c r="L754" s="28">
        <f t="shared" si="79"/>
        <v>1</v>
      </c>
      <c r="M754" s="57">
        <f t="shared" si="86"/>
        <v>0</v>
      </c>
      <c r="N754" s="28">
        <f t="shared" si="75"/>
        <v>0</v>
      </c>
      <c r="O754" s="28">
        <f t="shared" si="80"/>
        <v>1</v>
      </c>
      <c r="P754" s="57">
        <f t="shared" si="81"/>
        <v>0</v>
      </c>
      <c r="Q754" s="28">
        <f t="shared" si="76"/>
        <v>0</v>
      </c>
      <c r="R754" s="28">
        <f t="shared" si="82"/>
        <v>1</v>
      </c>
      <c r="S754" s="57">
        <f t="shared" si="83"/>
        <v>0</v>
      </c>
      <c r="T754" s="28">
        <f t="shared" si="77"/>
        <v>0</v>
      </c>
      <c r="U754" s="28">
        <f t="shared" si="84"/>
        <v>1</v>
      </c>
      <c r="V754" s="57">
        <f t="shared" si="85"/>
        <v>0</v>
      </c>
      <c r="AA754" s="1"/>
    </row>
    <row r="755" spans="1:27" x14ac:dyDescent="0.2">
      <c r="A755" s="61">
        <v>33955</v>
      </c>
      <c r="B755" s="62">
        <v>435.43</v>
      </c>
      <c r="C755" s="16">
        <f t="shared" si="87"/>
        <v>9.0201891943168886E-3</v>
      </c>
      <c r="D755" s="73">
        <f t="shared" si="78"/>
        <v>1.7889729678891847E-5</v>
      </c>
      <c r="E755" s="27">
        <f t="shared" si="68"/>
        <v>9.8395796872764001E-3</v>
      </c>
      <c r="F755" s="68">
        <f t="shared" si="69"/>
        <v>6.9571144182241458E-3</v>
      </c>
      <c r="G755" s="16">
        <f t="shared" si="70"/>
        <v>1.738263804894899E-2</v>
      </c>
      <c r="H755" s="68">
        <f t="shared" si="71"/>
        <v>1.1337727626179279E-2</v>
      </c>
      <c r="I755" s="69">
        <f t="shared" si="72"/>
        <v>-6.9571144182241458E-3</v>
      </c>
      <c r="J755" s="70">
        <f t="shared" si="73"/>
        <v>-1.1337727626179279E-2</v>
      </c>
      <c r="K755" s="28">
        <f t="shared" si="74"/>
        <v>0</v>
      </c>
      <c r="L755" s="28">
        <f t="shared" si="79"/>
        <v>1</v>
      </c>
      <c r="M755" s="57">
        <f t="shared" si="86"/>
        <v>0</v>
      </c>
      <c r="N755" s="28">
        <f t="shared" si="75"/>
        <v>0</v>
      </c>
      <c r="O755" s="28">
        <f t="shared" si="80"/>
        <v>1</v>
      </c>
      <c r="P755" s="57">
        <f t="shared" si="81"/>
        <v>0</v>
      </c>
      <c r="Q755" s="28">
        <f t="shared" si="76"/>
        <v>0</v>
      </c>
      <c r="R755" s="28">
        <f t="shared" si="82"/>
        <v>1</v>
      </c>
      <c r="S755" s="57">
        <f t="shared" si="83"/>
        <v>0</v>
      </c>
      <c r="T755" s="28">
        <f t="shared" si="77"/>
        <v>0</v>
      </c>
      <c r="U755" s="28">
        <f t="shared" si="84"/>
        <v>1</v>
      </c>
      <c r="V755" s="57">
        <f t="shared" si="85"/>
        <v>0</v>
      </c>
      <c r="AA755" s="1"/>
    </row>
    <row r="756" spans="1:27" x14ac:dyDescent="0.2">
      <c r="A756" s="61">
        <v>33956</v>
      </c>
      <c r="B756" s="62">
        <v>441.28</v>
      </c>
      <c r="C756" s="16">
        <f t="shared" si="87"/>
        <v>1.3345546019200226E-2</v>
      </c>
      <c r="D756" s="73">
        <f t="shared" si="78"/>
        <v>2.1698174684234605E-5</v>
      </c>
      <c r="E756" s="27">
        <f t="shared" si="68"/>
        <v>1.0836430719459869E-2</v>
      </c>
      <c r="F756" s="68">
        <f t="shared" si="69"/>
        <v>7.6619419524523794E-3</v>
      </c>
      <c r="G756" s="16">
        <f t="shared" si="70"/>
        <v>1.738263804894899E-2</v>
      </c>
      <c r="H756" s="68">
        <f t="shared" si="71"/>
        <v>1.1337727626179279E-2</v>
      </c>
      <c r="I756" s="69">
        <f t="shared" si="72"/>
        <v>-7.6619419524523794E-3</v>
      </c>
      <c r="J756" s="70">
        <f t="shared" si="73"/>
        <v>-1.1337727626179279E-2</v>
      </c>
      <c r="K756" s="28">
        <f t="shared" si="74"/>
        <v>0</v>
      </c>
      <c r="L756" s="28">
        <f t="shared" si="79"/>
        <v>1</v>
      </c>
      <c r="M756" s="57">
        <f t="shared" si="86"/>
        <v>0</v>
      </c>
      <c r="N756" s="28">
        <f t="shared" si="75"/>
        <v>0</v>
      </c>
      <c r="O756" s="28">
        <f t="shared" si="80"/>
        <v>1</v>
      </c>
      <c r="P756" s="57">
        <f t="shared" si="81"/>
        <v>0</v>
      </c>
      <c r="Q756" s="28">
        <f t="shared" si="76"/>
        <v>0</v>
      </c>
      <c r="R756" s="28">
        <f t="shared" si="82"/>
        <v>1</v>
      </c>
      <c r="S756" s="57">
        <f t="shared" si="83"/>
        <v>0</v>
      </c>
      <c r="T756" s="28">
        <f t="shared" si="77"/>
        <v>0</v>
      </c>
      <c r="U756" s="28">
        <f t="shared" si="84"/>
        <v>1</v>
      </c>
      <c r="V756" s="57">
        <f t="shared" si="85"/>
        <v>0</v>
      </c>
      <c r="AA756" s="1"/>
    </row>
    <row r="757" spans="1:27" x14ac:dyDescent="0.2">
      <c r="A757" s="61">
        <v>33959</v>
      </c>
      <c r="B757" s="62">
        <v>440.7</v>
      </c>
      <c r="C757" s="16">
        <f t="shared" si="87"/>
        <v>-1.3152227569956799E-3</v>
      </c>
      <c r="D757" s="73">
        <f t="shared" si="78"/>
        <v>3.1082500116215989E-5</v>
      </c>
      <c r="E757" s="27">
        <f t="shared" si="68"/>
        <v>1.296978061812131E-2</v>
      </c>
      <c r="F757" s="68">
        <f t="shared" si="69"/>
        <v>9.1703355841729218E-3</v>
      </c>
      <c r="G757" s="16">
        <f t="shared" si="70"/>
        <v>1.738263804894899E-2</v>
      </c>
      <c r="H757" s="68">
        <f t="shared" si="71"/>
        <v>1.1337727626179279E-2</v>
      </c>
      <c r="I757" s="69">
        <f t="shared" si="72"/>
        <v>-9.1703355841729218E-3</v>
      </c>
      <c r="J757" s="70">
        <f t="shared" si="73"/>
        <v>-1.1337727626179279E-2</v>
      </c>
      <c r="K757" s="28">
        <f t="shared" si="74"/>
        <v>0</v>
      </c>
      <c r="L757" s="28">
        <f t="shared" si="79"/>
        <v>1</v>
      </c>
      <c r="M757" s="57">
        <f t="shared" si="86"/>
        <v>0</v>
      </c>
      <c r="N757" s="28">
        <f t="shared" si="75"/>
        <v>0</v>
      </c>
      <c r="O757" s="28">
        <f t="shared" si="80"/>
        <v>1</v>
      </c>
      <c r="P757" s="57">
        <f t="shared" si="81"/>
        <v>0</v>
      </c>
      <c r="Q757" s="28">
        <f t="shared" si="76"/>
        <v>0</v>
      </c>
      <c r="R757" s="28">
        <f t="shared" si="82"/>
        <v>1</v>
      </c>
      <c r="S757" s="57">
        <f t="shared" si="83"/>
        <v>0</v>
      </c>
      <c r="T757" s="28">
        <f t="shared" si="77"/>
        <v>0</v>
      </c>
      <c r="U757" s="28">
        <f t="shared" si="84"/>
        <v>1</v>
      </c>
      <c r="V757" s="57">
        <f t="shared" si="85"/>
        <v>0</v>
      </c>
      <c r="AA757" s="1"/>
    </row>
    <row r="758" spans="1:27" x14ac:dyDescent="0.2">
      <c r="A758" s="61">
        <v>33960</v>
      </c>
      <c r="B758" s="62">
        <v>440.31</v>
      </c>
      <c r="C758" s="16">
        <f t="shared" si="87"/>
        <v>-8.8534755672421445E-4</v>
      </c>
      <c r="D758" s="73">
        <f t="shared" si="78"/>
        <v>2.9321338763274186E-5</v>
      </c>
      <c r="E758" s="27">
        <f t="shared" si="68"/>
        <v>1.2596983367617078E-2</v>
      </c>
      <c r="F758" s="68">
        <f t="shared" si="69"/>
        <v>8.906747787845495E-3</v>
      </c>
      <c r="G758" s="16">
        <f t="shared" si="70"/>
        <v>1.738263804894899E-2</v>
      </c>
      <c r="H758" s="68">
        <f t="shared" si="71"/>
        <v>1.1337727626179279E-2</v>
      </c>
      <c r="I758" s="69">
        <f t="shared" si="72"/>
        <v>-8.906747787845495E-3</v>
      </c>
      <c r="J758" s="70">
        <f t="shared" si="73"/>
        <v>-1.1337727626179279E-2</v>
      </c>
      <c r="K758" s="28">
        <f t="shared" si="74"/>
        <v>0</v>
      </c>
      <c r="L758" s="28">
        <f t="shared" si="79"/>
        <v>1</v>
      </c>
      <c r="M758" s="57">
        <f t="shared" si="86"/>
        <v>0</v>
      </c>
      <c r="N758" s="28">
        <f t="shared" si="75"/>
        <v>0</v>
      </c>
      <c r="O758" s="28">
        <f t="shared" si="80"/>
        <v>1</v>
      </c>
      <c r="P758" s="57">
        <f t="shared" si="81"/>
        <v>0</v>
      </c>
      <c r="Q758" s="28">
        <f t="shared" si="76"/>
        <v>0</v>
      </c>
      <c r="R758" s="28">
        <f t="shared" si="82"/>
        <v>1</v>
      </c>
      <c r="S758" s="57">
        <f t="shared" si="83"/>
        <v>0</v>
      </c>
      <c r="T758" s="28">
        <f t="shared" si="77"/>
        <v>0</v>
      </c>
      <c r="U758" s="28">
        <f t="shared" si="84"/>
        <v>1</v>
      </c>
      <c r="V758" s="57">
        <f t="shared" si="85"/>
        <v>0</v>
      </c>
      <c r="AA758" s="1"/>
    </row>
    <row r="759" spans="1:27" x14ac:dyDescent="0.2">
      <c r="A759" s="61">
        <v>33961</v>
      </c>
      <c r="B759" s="62">
        <v>439.03</v>
      </c>
      <c r="C759" s="16">
        <f t="shared" si="87"/>
        <v>-2.911276421080532E-3</v>
      </c>
      <c r="D759" s="73">
        <f t="shared" si="78"/>
        <v>2.7609088855249587E-5</v>
      </c>
      <c r="E759" s="27">
        <f t="shared" si="68"/>
        <v>1.2223644064770934E-2</v>
      </c>
      <c r="F759" s="68">
        <f t="shared" si="69"/>
        <v>8.6427767312281748E-3</v>
      </c>
      <c r="G759" s="16">
        <f t="shared" si="70"/>
        <v>1.738263804894899E-2</v>
      </c>
      <c r="H759" s="68">
        <f t="shared" si="71"/>
        <v>1.1337727626179279E-2</v>
      </c>
      <c r="I759" s="69">
        <f t="shared" si="72"/>
        <v>-8.6427767312281748E-3</v>
      </c>
      <c r="J759" s="70">
        <f t="shared" si="73"/>
        <v>-1.1337727626179279E-2</v>
      </c>
      <c r="K759" s="28">
        <f t="shared" si="74"/>
        <v>0</v>
      </c>
      <c r="L759" s="28">
        <f t="shared" si="79"/>
        <v>1</v>
      </c>
      <c r="M759" s="57">
        <f t="shared" si="86"/>
        <v>0</v>
      </c>
      <c r="N759" s="28">
        <f t="shared" si="75"/>
        <v>0</v>
      </c>
      <c r="O759" s="28">
        <f t="shared" si="80"/>
        <v>1</v>
      </c>
      <c r="P759" s="57">
        <f t="shared" si="81"/>
        <v>0</v>
      </c>
      <c r="Q759" s="28">
        <f t="shared" si="76"/>
        <v>0</v>
      </c>
      <c r="R759" s="28">
        <f t="shared" si="82"/>
        <v>1</v>
      </c>
      <c r="S759" s="57">
        <f t="shared" si="83"/>
        <v>0</v>
      </c>
      <c r="T759" s="28">
        <f t="shared" si="77"/>
        <v>0</v>
      </c>
      <c r="U759" s="28">
        <f t="shared" si="84"/>
        <v>1</v>
      </c>
      <c r="V759" s="57">
        <f t="shared" si="85"/>
        <v>0</v>
      </c>
      <c r="AA759" s="1"/>
    </row>
    <row r="760" spans="1:27" x14ac:dyDescent="0.2">
      <c r="A760" s="61">
        <v>33962</v>
      </c>
      <c r="B760" s="62">
        <v>439.77</v>
      </c>
      <c r="C760" s="16">
        <f t="shared" si="87"/>
        <v>1.6841150999128706E-3</v>
      </c>
      <c r="D760" s="73">
        <f t="shared" si="78"/>
        <v>2.6461075347930978E-5</v>
      </c>
      <c r="E760" s="27">
        <f t="shared" si="68"/>
        <v>1.1966810198009197E-2</v>
      </c>
      <c r="F760" s="68">
        <f t="shared" si="69"/>
        <v>8.4611813120816764E-3</v>
      </c>
      <c r="G760" s="16">
        <f t="shared" si="70"/>
        <v>1.738263804894899E-2</v>
      </c>
      <c r="H760" s="68">
        <f t="shared" si="71"/>
        <v>1.1337727626179279E-2</v>
      </c>
      <c r="I760" s="69">
        <f t="shared" si="72"/>
        <v>-8.4611813120816764E-3</v>
      </c>
      <c r="J760" s="70">
        <f t="shared" si="73"/>
        <v>-1.1337727626179279E-2</v>
      </c>
      <c r="K760" s="28">
        <f t="shared" si="74"/>
        <v>0</v>
      </c>
      <c r="L760" s="28">
        <f t="shared" si="79"/>
        <v>1</v>
      </c>
      <c r="M760" s="57">
        <f t="shared" si="86"/>
        <v>0</v>
      </c>
      <c r="N760" s="28">
        <f t="shared" si="75"/>
        <v>0</v>
      </c>
      <c r="O760" s="28">
        <f t="shared" si="80"/>
        <v>1</v>
      </c>
      <c r="P760" s="57">
        <f t="shared" si="81"/>
        <v>0</v>
      </c>
      <c r="Q760" s="28">
        <f t="shared" si="76"/>
        <v>0</v>
      </c>
      <c r="R760" s="28">
        <f t="shared" si="82"/>
        <v>1</v>
      </c>
      <c r="S760" s="57">
        <f t="shared" si="83"/>
        <v>0</v>
      </c>
      <c r="T760" s="28">
        <f t="shared" si="77"/>
        <v>0</v>
      </c>
      <c r="U760" s="28">
        <f t="shared" si="84"/>
        <v>1</v>
      </c>
      <c r="V760" s="57">
        <f t="shared" si="85"/>
        <v>0</v>
      </c>
      <c r="AA760" s="1"/>
    </row>
    <row r="761" spans="1:27" x14ac:dyDescent="0.2">
      <c r="A761" s="61">
        <v>33966</v>
      </c>
      <c r="B761" s="62">
        <v>439.15</v>
      </c>
      <c r="C761" s="16">
        <f t="shared" si="87"/>
        <v>-1.4108226069230007E-3</v>
      </c>
      <c r="D761" s="73">
        <f t="shared" si="78"/>
        <v>2.504358544724039E-5</v>
      </c>
      <c r="E761" s="27">
        <f t="shared" si="68"/>
        <v>1.1641874445962461E-2</v>
      </c>
      <c r="F761" s="68">
        <f t="shared" si="69"/>
        <v>8.2314341808618265E-3</v>
      </c>
      <c r="G761" s="16">
        <f t="shared" si="70"/>
        <v>1.738263804894899E-2</v>
      </c>
      <c r="H761" s="68">
        <f t="shared" si="71"/>
        <v>1.1337727626179279E-2</v>
      </c>
      <c r="I761" s="69">
        <f t="shared" si="72"/>
        <v>-8.2314341808618265E-3</v>
      </c>
      <c r="J761" s="70">
        <f t="shared" si="73"/>
        <v>-1.1337727626179279E-2</v>
      </c>
      <c r="K761" s="28">
        <f t="shared" si="74"/>
        <v>0</v>
      </c>
      <c r="L761" s="28">
        <f t="shared" si="79"/>
        <v>1</v>
      </c>
      <c r="M761" s="57">
        <f t="shared" si="86"/>
        <v>0</v>
      </c>
      <c r="N761" s="28">
        <f t="shared" si="75"/>
        <v>0</v>
      </c>
      <c r="O761" s="28">
        <f t="shared" si="80"/>
        <v>1</v>
      </c>
      <c r="P761" s="57">
        <f t="shared" si="81"/>
        <v>0</v>
      </c>
      <c r="Q761" s="28">
        <f t="shared" si="76"/>
        <v>0</v>
      </c>
      <c r="R761" s="28">
        <f t="shared" si="82"/>
        <v>1</v>
      </c>
      <c r="S761" s="57">
        <f t="shared" si="83"/>
        <v>0</v>
      </c>
      <c r="T761" s="28">
        <f t="shared" si="77"/>
        <v>0</v>
      </c>
      <c r="U761" s="28">
        <f t="shared" si="84"/>
        <v>1</v>
      </c>
      <c r="V761" s="57">
        <f t="shared" si="85"/>
        <v>0</v>
      </c>
      <c r="AA761" s="1"/>
    </row>
    <row r="762" spans="1:27" x14ac:dyDescent="0.2">
      <c r="A762" s="61">
        <v>33967</v>
      </c>
      <c r="B762" s="62">
        <v>437.98</v>
      </c>
      <c r="C762" s="16">
        <f t="shared" si="87"/>
        <v>-2.6677931296822011E-3</v>
      </c>
      <c r="D762" s="73">
        <f t="shared" si="78"/>
        <v>2.3660395546098266E-5</v>
      </c>
      <c r="E762" s="27">
        <f t="shared" si="68"/>
        <v>1.1315810306490299E-2</v>
      </c>
      <c r="F762" s="68">
        <f t="shared" si="69"/>
        <v>8.0008892187715275E-3</v>
      </c>
      <c r="G762" s="16">
        <f t="shared" si="70"/>
        <v>1.738263804894899E-2</v>
      </c>
      <c r="H762" s="68">
        <f t="shared" si="71"/>
        <v>1.1337727626179279E-2</v>
      </c>
      <c r="I762" s="69">
        <f t="shared" si="72"/>
        <v>-8.0008892187715275E-3</v>
      </c>
      <c r="J762" s="70">
        <f t="shared" si="73"/>
        <v>-1.1337727626179279E-2</v>
      </c>
      <c r="K762" s="28">
        <f t="shared" si="74"/>
        <v>0</v>
      </c>
      <c r="L762" s="28">
        <f t="shared" si="79"/>
        <v>1</v>
      </c>
      <c r="M762" s="57">
        <f t="shared" si="86"/>
        <v>0</v>
      </c>
      <c r="N762" s="28">
        <f t="shared" si="75"/>
        <v>0</v>
      </c>
      <c r="O762" s="28">
        <f t="shared" si="80"/>
        <v>1</v>
      </c>
      <c r="P762" s="57">
        <f t="shared" si="81"/>
        <v>0</v>
      </c>
      <c r="Q762" s="28">
        <f t="shared" si="76"/>
        <v>0</v>
      </c>
      <c r="R762" s="28">
        <f t="shared" si="82"/>
        <v>1</v>
      </c>
      <c r="S762" s="57">
        <f t="shared" si="83"/>
        <v>0</v>
      </c>
      <c r="T762" s="28">
        <f t="shared" si="77"/>
        <v>0</v>
      </c>
      <c r="U762" s="28">
        <f t="shared" si="84"/>
        <v>1</v>
      </c>
      <c r="V762" s="57">
        <f t="shared" si="85"/>
        <v>0</v>
      </c>
      <c r="AA762" s="1"/>
    </row>
    <row r="763" spans="1:27" x14ac:dyDescent="0.2">
      <c r="A763" s="61">
        <v>33968</v>
      </c>
      <c r="B763" s="62">
        <v>438.82</v>
      </c>
      <c r="C763" s="16">
        <f t="shared" si="87"/>
        <v>1.9160589803597062E-3</v>
      </c>
      <c r="D763" s="73">
        <f t="shared" si="78"/>
        <v>2.2667799024299143E-5</v>
      </c>
      <c r="E763" s="27">
        <f t="shared" si="68"/>
        <v>1.1075907877183863E-2</v>
      </c>
      <c r="F763" s="68">
        <f t="shared" si="69"/>
        <v>7.8312652406199966E-3</v>
      </c>
      <c r="G763" s="16">
        <f t="shared" si="70"/>
        <v>1.738263804894899E-2</v>
      </c>
      <c r="H763" s="68">
        <f t="shared" si="71"/>
        <v>1.1337727626179279E-2</v>
      </c>
      <c r="I763" s="69">
        <f t="shared" si="72"/>
        <v>-7.8312652406199966E-3</v>
      </c>
      <c r="J763" s="70">
        <f t="shared" si="73"/>
        <v>-1.1337727626179279E-2</v>
      </c>
      <c r="K763" s="28">
        <f t="shared" si="74"/>
        <v>0</v>
      </c>
      <c r="L763" s="28">
        <f t="shared" si="79"/>
        <v>1</v>
      </c>
      <c r="M763" s="57">
        <f t="shared" si="86"/>
        <v>0</v>
      </c>
      <c r="N763" s="28">
        <f t="shared" si="75"/>
        <v>0</v>
      </c>
      <c r="O763" s="28">
        <f t="shared" si="80"/>
        <v>1</v>
      </c>
      <c r="P763" s="57">
        <f t="shared" si="81"/>
        <v>0</v>
      </c>
      <c r="Q763" s="28">
        <f t="shared" si="76"/>
        <v>0</v>
      </c>
      <c r="R763" s="28">
        <f t="shared" si="82"/>
        <v>1</v>
      </c>
      <c r="S763" s="57">
        <f t="shared" si="83"/>
        <v>0</v>
      </c>
      <c r="T763" s="28">
        <f t="shared" si="77"/>
        <v>0</v>
      </c>
      <c r="U763" s="28">
        <f t="shared" si="84"/>
        <v>1</v>
      </c>
      <c r="V763" s="57">
        <f t="shared" si="85"/>
        <v>0</v>
      </c>
      <c r="AA763" s="1"/>
    </row>
    <row r="764" spans="1:27" x14ac:dyDescent="0.2">
      <c r="A764" s="61">
        <v>33969</v>
      </c>
      <c r="B764" s="62">
        <v>435.71</v>
      </c>
      <c r="C764" s="16">
        <f t="shared" si="87"/>
        <v>-7.1124217816080455E-3</v>
      </c>
      <c r="D764" s="73">
        <f t="shared" si="78"/>
        <v>2.1528008003814216E-5</v>
      </c>
      <c r="E764" s="27">
        <f t="shared" si="68"/>
        <v>1.079385504013906E-2</v>
      </c>
      <c r="F764" s="68">
        <f t="shared" si="69"/>
        <v>7.6318386470386832E-3</v>
      </c>
      <c r="G764" s="16">
        <f t="shared" si="70"/>
        <v>1.738263804894899E-2</v>
      </c>
      <c r="H764" s="68">
        <f t="shared" si="71"/>
        <v>1.1162506228615723E-2</v>
      </c>
      <c r="I764" s="69">
        <f t="shared" si="72"/>
        <v>-7.6318386470386832E-3</v>
      </c>
      <c r="J764" s="70">
        <f t="shared" si="73"/>
        <v>-1.1162506228615723E-2</v>
      </c>
      <c r="K764" s="28">
        <f t="shared" si="74"/>
        <v>0</v>
      </c>
      <c r="L764" s="28">
        <f t="shared" si="79"/>
        <v>1</v>
      </c>
      <c r="M764" s="57">
        <f t="shared" si="86"/>
        <v>0</v>
      </c>
      <c r="N764" s="28">
        <f t="shared" si="75"/>
        <v>0</v>
      </c>
      <c r="O764" s="28">
        <f t="shared" si="80"/>
        <v>1</v>
      </c>
      <c r="P764" s="57">
        <f t="shared" si="81"/>
        <v>0</v>
      </c>
      <c r="Q764" s="28">
        <f t="shared" si="76"/>
        <v>0</v>
      </c>
      <c r="R764" s="28">
        <f t="shared" si="82"/>
        <v>1</v>
      </c>
      <c r="S764" s="57">
        <f t="shared" si="83"/>
        <v>0</v>
      </c>
      <c r="T764" s="28">
        <f t="shared" si="77"/>
        <v>0</v>
      </c>
      <c r="U764" s="28">
        <f t="shared" si="84"/>
        <v>1</v>
      </c>
      <c r="V764" s="57">
        <f t="shared" si="85"/>
        <v>0</v>
      </c>
      <c r="AA764" s="1"/>
    </row>
    <row r="765" spans="1:27" x14ac:dyDescent="0.2">
      <c r="A765" s="61">
        <v>33973</v>
      </c>
      <c r="B765" s="62">
        <v>435.38</v>
      </c>
      <c r="C765" s="16">
        <f t="shared" si="87"/>
        <v>-7.5767145940555235E-4</v>
      </c>
      <c r="D765" s="73">
        <f t="shared" si="78"/>
        <v>2.3271520139554916E-5</v>
      </c>
      <c r="E765" s="27">
        <f t="shared" si="68"/>
        <v>1.1222433347782742E-2</v>
      </c>
      <c r="F765" s="68">
        <f t="shared" si="69"/>
        <v>7.934866664312791E-3</v>
      </c>
      <c r="G765" s="16">
        <f t="shared" si="70"/>
        <v>1.738263804894899E-2</v>
      </c>
      <c r="H765" s="68">
        <f t="shared" si="71"/>
        <v>1.1028069472096851E-2</v>
      </c>
      <c r="I765" s="69">
        <f t="shared" si="72"/>
        <v>-7.934866664312791E-3</v>
      </c>
      <c r="J765" s="70">
        <f t="shared" si="73"/>
        <v>-1.1028069472096851E-2</v>
      </c>
      <c r="K765" s="28">
        <f t="shared" si="74"/>
        <v>0</v>
      </c>
      <c r="L765" s="28">
        <f t="shared" si="79"/>
        <v>1</v>
      </c>
      <c r="M765" s="57">
        <f t="shared" si="86"/>
        <v>0</v>
      </c>
      <c r="N765" s="28">
        <f t="shared" si="75"/>
        <v>0</v>
      </c>
      <c r="O765" s="28">
        <f t="shared" si="80"/>
        <v>1</v>
      </c>
      <c r="P765" s="57">
        <f t="shared" si="81"/>
        <v>0</v>
      </c>
      <c r="Q765" s="28">
        <f t="shared" si="76"/>
        <v>0</v>
      </c>
      <c r="R765" s="28">
        <f t="shared" si="82"/>
        <v>1</v>
      </c>
      <c r="S765" s="57">
        <f t="shared" si="83"/>
        <v>0</v>
      </c>
      <c r="T765" s="28">
        <f t="shared" si="77"/>
        <v>0</v>
      </c>
      <c r="U765" s="28">
        <f t="shared" si="84"/>
        <v>1</v>
      </c>
      <c r="V765" s="57">
        <f t="shared" si="85"/>
        <v>0</v>
      </c>
      <c r="AA765" s="1"/>
    </row>
    <row r="766" spans="1:27" x14ac:dyDescent="0.2">
      <c r="A766" s="61">
        <v>33974</v>
      </c>
      <c r="B766" s="62">
        <v>434.34</v>
      </c>
      <c r="C766" s="16">
        <f t="shared" si="87"/>
        <v>-2.3915754396851793E-3</v>
      </c>
      <c r="D766" s="73">
        <f t="shared" si="78"/>
        <v>2.1909672893605483E-5</v>
      </c>
      <c r="E766" s="27">
        <f t="shared" si="68"/>
        <v>1.0889115515923493E-2</v>
      </c>
      <c r="F766" s="68">
        <f t="shared" si="69"/>
        <v>7.6991929498270179E-3</v>
      </c>
      <c r="G766" s="16">
        <f t="shared" si="70"/>
        <v>1.738263804894899E-2</v>
      </c>
      <c r="H766" s="68">
        <f t="shared" si="71"/>
        <v>1.1028069472096851E-2</v>
      </c>
      <c r="I766" s="69">
        <f t="shared" si="72"/>
        <v>-7.6991929498270179E-3</v>
      </c>
      <c r="J766" s="70">
        <f t="shared" si="73"/>
        <v>-1.1028069472096851E-2</v>
      </c>
      <c r="K766" s="28">
        <f t="shared" si="74"/>
        <v>0</v>
      </c>
      <c r="L766" s="28">
        <f t="shared" si="79"/>
        <v>1</v>
      </c>
      <c r="M766" s="57">
        <f t="shared" si="86"/>
        <v>0</v>
      </c>
      <c r="N766" s="28">
        <f t="shared" si="75"/>
        <v>0</v>
      </c>
      <c r="O766" s="28">
        <f t="shared" si="80"/>
        <v>1</v>
      </c>
      <c r="P766" s="57">
        <f t="shared" si="81"/>
        <v>0</v>
      </c>
      <c r="Q766" s="28">
        <f t="shared" si="76"/>
        <v>0</v>
      </c>
      <c r="R766" s="28">
        <f t="shared" si="82"/>
        <v>1</v>
      </c>
      <c r="S766" s="57">
        <f t="shared" si="83"/>
        <v>0</v>
      </c>
      <c r="T766" s="28">
        <f t="shared" si="77"/>
        <v>0</v>
      </c>
      <c r="U766" s="28">
        <f t="shared" si="84"/>
        <v>1</v>
      </c>
      <c r="V766" s="57">
        <f t="shared" si="85"/>
        <v>0</v>
      </c>
      <c r="AA766" s="1"/>
    </row>
    <row r="767" spans="1:27" x14ac:dyDescent="0.2">
      <c r="A767" s="61">
        <v>33975</v>
      </c>
      <c r="B767" s="62">
        <v>434.52</v>
      </c>
      <c r="C767" s="16">
        <f t="shared" si="87"/>
        <v>4.1433603244518235E-4</v>
      </c>
      <c r="D767" s="73">
        <f t="shared" si="78"/>
        <v>2.0938270505011472E-5</v>
      </c>
      <c r="E767" s="27">
        <f t="shared" ref="E767:E830" si="88">-NORMSINV($E$4)*SQRT(D767)</f>
        <v>1.0644985182797622E-2</v>
      </c>
      <c r="F767" s="68">
        <f t="shared" ref="F767:F830" si="89">-NORMSINV($F$4)*SQRT(D767)</f>
        <v>7.5265796152643519E-3</v>
      </c>
      <c r="G767" s="16">
        <f t="shared" ref="G767:G830" si="90">-PERCENTILE($C262:$C766,$G$4)</f>
        <v>1.5211937337185502E-2</v>
      </c>
      <c r="H767" s="68">
        <f t="shared" ref="H767:H830" si="91">-PERCENTILE($C262:$C766,$H$4)</f>
        <v>1.1023247220068458E-2</v>
      </c>
      <c r="I767" s="69">
        <f t="shared" ref="I767:I830" si="92">-F767</f>
        <v>-7.5265796152643519E-3</v>
      </c>
      <c r="J767" s="70">
        <f t="shared" ref="J767:J830" si="93">-1*H767</f>
        <v>-1.1023247220068458E-2</v>
      </c>
      <c r="K767" s="28">
        <f t="shared" ref="K767:K830" si="94">IF($C767&lt;-E767,1,0)</f>
        <v>0</v>
      </c>
      <c r="L767" s="28">
        <f t="shared" si="79"/>
        <v>1</v>
      </c>
      <c r="M767" s="57">
        <f t="shared" si="86"/>
        <v>0</v>
      </c>
      <c r="N767" s="28">
        <f t="shared" ref="N767:N830" si="95">IF($C767&lt;-F767,1,0)</f>
        <v>0</v>
      </c>
      <c r="O767" s="28">
        <f t="shared" si="80"/>
        <v>1</v>
      </c>
      <c r="P767" s="57">
        <f t="shared" si="81"/>
        <v>0</v>
      </c>
      <c r="Q767" s="28">
        <f t="shared" ref="Q767:Q830" si="96">IF($C767&lt;-G767,1,0)</f>
        <v>0</v>
      </c>
      <c r="R767" s="28">
        <f t="shared" si="82"/>
        <v>1</v>
      </c>
      <c r="S767" s="57">
        <f t="shared" si="83"/>
        <v>0</v>
      </c>
      <c r="T767" s="28">
        <f t="shared" ref="T767:T830" si="97">IF($C767&lt;-H767,1,0)</f>
        <v>0</v>
      </c>
      <c r="U767" s="28">
        <f t="shared" si="84"/>
        <v>1</v>
      </c>
      <c r="V767" s="57">
        <f t="shared" si="85"/>
        <v>0</v>
      </c>
      <c r="AA767" s="1"/>
    </row>
    <row r="768" spans="1:27" x14ac:dyDescent="0.2">
      <c r="A768" s="61">
        <v>33976</v>
      </c>
      <c r="B768" s="62">
        <v>430.73</v>
      </c>
      <c r="C768" s="16">
        <f t="shared" si="87"/>
        <v>-8.7605298796720153E-3</v>
      </c>
      <c r="D768" s="73">
        <f t="shared" ref="D768:D831" si="98">0.94*D767+0.06*(C767^2)</f>
        <v>1.969227473557773E-5</v>
      </c>
      <c r="E768" s="27">
        <f t="shared" si="88"/>
        <v>1.032339633920277E-2</v>
      </c>
      <c r="F768" s="68">
        <f t="shared" si="89"/>
        <v>7.2991989291353622E-3</v>
      </c>
      <c r="G768" s="16">
        <f t="shared" si="90"/>
        <v>1.5211937337185502E-2</v>
      </c>
      <c r="H768" s="68">
        <f t="shared" si="91"/>
        <v>1.1023247220068458E-2</v>
      </c>
      <c r="I768" s="69">
        <f t="shared" si="92"/>
        <v>-7.2991989291353622E-3</v>
      </c>
      <c r="J768" s="70">
        <f t="shared" si="93"/>
        <v>-1.1023247220068458E-2</v>
      </c>
      <c r="K768" s="28">
        <f t="shared" si="94"/>
        <v>0</v>
      </c>
      <c r="L768" s="28">
        <f t="shared" ref="L768:L831" si="99">IF(AND(K767=0,K768=0), 1,0)</f>
        <v>1</v>
      </c>
      <c r="M768" s="57">
        <f t="shared" si="86"/>
        <v>0</v>
      </c>
      <c r="N768" s="28">
        <f t="shared" si="95"/>
        <v>1</v>
      </c>
      <c r="O768" s="28">
        <f t="shared" ref="O768:O831" si="100">IF(AND(N767=0,N768=0), 1,0)</f>
        <v>0</v>
      </c>
      <c r="P768" s="57">
        <f t="shared" ref="P768:P831" si="101">IF(AND(N768=1,N767=0),1,0)</f>
        <v>1</v>
      </c>
      <c r="Q768" s="28">
        <f t="shared" si="96"/>
        <v>0</v>
      </c>
      <c r="R768" s="28">
        <f t="shared" ref="R768:R831" si="102">IF(AND(Q767=0,Q768=0), 1,0)</f>
        <v>1</v>
      </c>
      <c r="S768" s="57">
        <f t="shared" ref="S768:S831" si="103">IF(AND(Q768=1,Q767=0),1,0)</f>
        <v>0</v>
      </c>
      <c r="T768" s="28">
        <f t="shared" si="97"/>
        <v>0</v>
      </c>
      <c r="U768" s="28">
        <f t="shared" ref="U768:U831" si="104">IF(AND(T767=0,T768=0), 1,0)</f>
        <v>1</v>
      </c>
      <c r="V768" s="57">
        <f t="shared" ref="V768:V831" si="105">IF(AND(T768=1,T767=0),1,0)</f>
        <v>0</v>
      </c>
      <c r="AA768" s="1"/>
    </row>
    <row r="769" spans="1:27" x14ac:dyDescent="0.2">
      <c r="A769" s="61">
        <v>33977</v>
      </c>
      <c r="B769" s="62">
        <v>429.05</v>
      </c>
      <c r="C769" s="16">
        <f t="shared" si="87"/>
        <v>-3.9079814327481728E-3</v>
      </c>
      <c r="D769" s="73">
        <f t="shared" si="98"/>
        <v>2.3115551277800635E-5</v>
      </c>
      <c r="E769" s="27">
        <f t="shared" si="88"/>
        <v>1.1184762993961039E-2</v>
      </c>
      <c r="F769" s="68">
        <f t="shared" si="89"/>
        <v>7.9082316890351917E-3</v>
      </c>
      <c r="G769" s="16">
        <f t="shared" si="90"/>
        <v>1.5211937337185502E-2</v>
      </c>
      <c r="H769" s="68">
        <f t="shared" si="91"/>
        <v>1.1023247220068458E-2</v>
      </c>
      <c r="I769" s="69">
        <f t="shared" si="92"/>
        <v>-7.9082316890351917E-3</v>
      </c>
      <c r="J769" s="70">
        <f t="shared" si="93"/>
        <v>-1.1023247220068458E-2</v>
      </c>
      <c r="K769" s="28">
        <f t="shared" si="94"/>
        <v>0</v>
      </c>
      <c r="L769" s="28">
        <f t="shared" si="99"/>
        <v>1</v>
      </c>
      <c r="M769" s="57">
        <f t="shared" ref="M769:M832" si="106">IF(AND(K769=1,K768=0),1,0)</f>
        <v>0</v>
      </c>
      <c r="N769" s="28">
        <f t="shared" si="95"/>
        <v>0</v>
      </c>
      <c r="O769" s="28">
        <f t="shared" si="100"/>
        <v>0</v>
      </c>
      <c r="P769" s="57">
        <f t="shared" si="101"/>
        <v>0</v>
      </c>
      <c r="Q769" s="28">
        <f t="shared" si="96"/>
        <v>0</v>
      </c>
      <c r="R769" s="28">
        <f t="shared" si="102"/>
        <v>1</v>
      </c>
      <c r="S769" s="57">
        <f t="shared" si="103"/>
        <v>0</v>
      </c>
      <c r="T769" s="28">
        <f t="shared" si="97"/>
        <v>0</v>
      </c>
      <c r="U769" s="28">
        <f t="shared" si="104"/>
        <v>1</v>
      </c>
      <c r="V769" s="57">
        <f t="shared" si="105"/>
        <v>0</v>
      </c>
      <c r="AA769" s="1"/>
    </row>
    <row r="770" spans="1:27" x14ac:dyDescent="0.2">
      <c r="A770" s="61">
        <v>33980</v>
      </c>
      <c r="B770" s="62">
        <v>430.95</v>
      </c>
      <c r="C770" s="16">
        <f t="shared" si="87"/>
        <v>4.4186118402783619E-3</v>
      </c>
      <c r="D770" s="73">
        <f t="shared" si="98"/>
        <v>2.2644957333854861E-5</v>
      </c>
      <c r="E770" s="27">
        <f t="shared" si="88"/>
        <v>1.1070326033435161E-2</v>
      </c>
      <c r="F770" s="68">
        <f t="shared" si="89"/>
        <v>7.8273185755328087E-3</v>
      </c>
      <c r="G770" s="16">
        <f t="shared" si="90"/>
        <v>1.5211937337185502E-2</v>
      </c>
      <c r="H770" s="68">
        <f t="shared" si="91"/>
        <v>1.1023247220068458E-2</v>
      </c>
      <c r="I770" s="69">
        <f t="shared" si="92"/>
        <v>-7.8273185755328087E-3</v>
      </c>
      <c r="J770" s="70">
        <f t="shared" si="93"/>
        <v>-1.1023247220068458E-2</v>
      </c>
      <c r="K770" s="28">
        <f t="shared" si="94"/>
        <v>0</v>
      </c>
      <c r="L770" s="28">
        <f t="shared" si="99"/>
        <v>1</v>
      </c>
      <c r="M770" s="57">
        <f t="shared" si="106"/>
        <v>0</v>
      </c>
      <c r="N770" s="28">
        <f t="shared" si="95"/>
        <v>0</v>
      </c>
      <c r="O770" s="28">
        <f t="shared" si="100"/>
        <v>1</v>
      </c>
      <c r="P770" s="57">
        <f t="shared" si="101"/>
        <v>0</v>
      </c>
      <c r="Q770" s="28">
        <f t="shared" si="96"/>
        <v>0</v>
      </c>
      <c r="R770" s="28">
        <f t="shared" si="102"/>
        <v>1</v>
      </c>
      <c r="S770" s="57">
        <f t="shared" si="103"/>
        <v>0</v>
      </c>
      <c r="T770" s="28">
        <f t="shared" si="97"/>
        <v>0</v>
      </c>
      <c r="U770" s="28">
        <f t="shared" si="104"/>
        <v>1</v>
      </c>
      <c r="V770" s="57">
        <f t="shared" si="105"/>
        <v>0</v>
      </c>
      <c r="AA770" s="1"/>
    </row>
    <row r="771" spans="1:27" x14ac:dyDescent="0.2">
      <c r="A771" s="61">
        <v>33981</v>
      </c>
      <c r="B771" s="62">
        <v>431.04</v>
      </c>
      <c r="C771" s="16">
        <f t="shared" si="87"/>
        <v>2.0881912859099802E-4</v>
      </c>
      <c r="D771" s="73">
        <f t="shared" si="98"/>
        <v>2.2457707729526458E-5</v>
      </c>
      <c r="E771" s="27">
        <f t="shared" si="88"/>
        <v>1.1024461138562295E-2</v>
      </c>
      <c r="F771" s="68">
        <f t="shared" si="89"/>
        <v>7.7948896170252661E-3</v>
      </c>
      <c r="G771" s="16">
        <f t="shared" si="90"/>
        <v>1.5211937337185502E-2</v>
      </c>
      <c r="H771" s="68">
        <f t="shared" si="91"/>
        <v>1.1023247220068458E-2</v>
      </c>
      <c r="I771" s="69">
        <f t="shared" si="92"/>
        <v>-7.7948896170252661E-3</v>
      </c>
      <c r="J771" s="70">
        <f t="shared" si="93"/>
        <v>-1.1023247220068458E-2</v>
      </c>
      <c r="K771" s="28">
        <f t="shared" si="94"/>
        <v>0</v>
      </c>
      <c r="L771" s="28">
        <f t="shared" si="99"/>
        <v>1</v>
      </c>
      <c r="M771" s="57">
        <f t="shared" si="106"/>
        <v>0</v>
      </c>
      <c r="N771" s="28">
        <f t="shared" si="95"/>
        <v>0</v>
      </c>
      <c r="O771" s="28">
        <f t="shared" si="100"/>
        <v>1</v>
      </c>
      <c r="P771" s="57">
        <f t="shared" si="101"/>
        <v>0</v>
      </c>
      <c r="Q771" s="28">
        <f t="shared" si="96"/>
        <v>0</v>
      </c>
      <c r="R771" s="28">
        <f t="shared" si="102"/>
        <v>1</v>
      </c>
      <c r="S771" s="57">
        <f t="shared" si="103"/>
        <v>0</v>
      </c>
      <c r="T771" s="28">
        <f t="shared" si="97"/>
        <v>0</v>
      </c>
      <c r="U771" s="28">
        <f t="shared" si="104"/>
        <v>1</v>
      </c>
      <c r="V771" s="57">
        <f t="shared" si="105"/>
        <v>0</v>
      </c>
      <c r="AA771" s="1"/>
    </row>
    <row r="772" spans="1:27" x14ac:dyDescent="0.2">
      <c r="A772" s="61">
        <v>33982</v>
      </c>
      <c r="B772" s="62">
        <v>433.03</v>
      </c>
      <c r="C772" s="16">
        <f t="shared" si="87"/>
        <v>4.6061164451257387E-3</v>
      </c>
      <c r="D772" s="73">
        <f t="shared" si="98"/>
        <v>2.1112861591462798E-5</v>
      </c>
      <c r="E772" s="27">
        <f t="shared" si="88"/>
        <v>1.0689273973028223E-2</v>
      </c>
      <c r="F772" s="68">
        <f t="shared" si="89"/>
        <v>7.5578941826413958E-3</v>
      </c>
      <c r="G772" s="16">
        <f t="shared" si="90"/>
        <v>1.5211937337185502E-2</v>
      </c>
      <c r="H772" s="68">
        <f t="shared" si="91"/>
        <v>1.1023247220068458E-2</v>
      </c>
      <c r="I772" s="69">
        <f t="shared" si="92"/>
        <v>-7.5578941826413958E-3</v>
      </c>
      <c r="J772" s="70">
        <f t="shared" si="93"/>
        <v>-1.1023247220068458E-2</v>
      </c>
      <c r="K772" s="28">
        <f t="shared" si="94"/>
        <v>0</v>
      </c>
      <c r="L772" s="28">
        <f t="shared" si="99"/>
        <v>1</v>
      </c>
      <c r="M772" s="57">
        <f t="shared" si="106"/>
        <v>0</v>
      </c>
      <c r="N772" s="28">
        <f t="shared" si="95"/>
        <v>0</v>
      </c>
      <c r="O772" s="28">
        <f t="shared" si="100"/>
        <v>1</v>
      </c>
      <c r="P772" s="57">
        <f t="shared" si="101"/>
        <v>0</v>
      </c>
      <c r="Q772" s="28">
        <f t="shared" si="96"/>
        <v>0</v>
      </c>
      <c r="R772" s="28">
        <f t="shared" si="102"/>
        <v>1</v>
      </c>
      <c r="S772" s="57">
        <f t="shared" si="103"/>
        <v>0</v>
      </c>
      <c r="T772" s="28">
        <f t="shared" si="97"/>
        <v>0</v>
      </c>
      <c r="U772" s="28">
        <f t="shared" si="104"/>
        <v>1</v>
      </c>
      <c r="V772" s="57">
        <f t="shared" si="105"/>
        <v>0</v>
      </c>
      <c r="AA772" s="1"/>
    </row>
    <row r="773" spans="1:27" x14ac:dyDescent="0.2">
      <c r="A773" s="61">
        <v>33983</v>
      </c>
      <c r="B773" s="62">
        <v>435.94</v>
      </c>
      <c r="C773" s="16">
        <f t="shared" si="87"/>
        <v>6.697609533241649E-3</v>
      </c>
      <c r="D773" s="73">
        <f t="shared" si="98"/>
        <v>2.1119068418338495E-5</v>
      </c>
      <c r="E773" s="27">
        <f t="shared" si="88"/>
        <v>1.0690845091117056E-2</v>
      </c>
      <c r="F773" s="68">
        <f t="shared" si="89"/>
        <v>7.5590050480092222E-3</v>
      </c>
      <c r="G773" s="16">
        <f t="shared" si="90"/>
        <v>1.5211937337185502E-2</v>
      </c>
      <c r="H773" s="68">
        <f t="shared" si="91"/>
        <v>1.1023247220068458E-2</v>
      </c>
      <c r="I773" s="69">
        <f t="shared" si="92"/>
        <v>-7.5590050480092222E-3</v>
      </c>
      <c r="J773" s="70">
        <f t="shared" si="93"/>
        <v>-1.1023247220068458E-2</v>
      </c>
      <c r="K773" s="28">
        <f t="shared" si="94"/>
        <v>0</v>
      </c>
      <c r="L773" s="28">
        <f t="shared" si="99"/>
        <v>1</v>
      </c>
      <c r="M773" s="57">
        <f t="shared" si="106"/>
        <v>0</v>
      </c>
      <c r="N773" s="28">
        <f t="shared" si="95"/>
        <v>0</v>
      </c>
      <c r="O773" s="28">
        <f t="shared" si="100"/>
        <v>1</v>
      </c>
      <c r="P773" s="57">
        <f t="shared" si="101"/>
        <v>0</v>
      </c>
      <c r="Q773" s="28">
        <f t="shared" si="96"/>
        <v>0</v>
      </c>
      <c r="R773" s="28">
        <f t="shared" si="102"/>
        <v>1</v>
      </c>
      <c r="S773" s="57">
        <f t="shared" si="103"/>
        <v>0</v>
      </c>
      <c r="T773" s="28">
        <f t="shared" si="97"/>
        <v>0</v>
      </c>
      <c r="U773" s="28">
        <f t="shared" si="104"/>
        <v>1</v>
      </c>
      <c r="V773" s="57">
        <f t="shared" si="105"/>
        <v>0</v>
      </c>
      <c r="AA773" s="1"/>
    </row>
    <row r="774" spans="1:27" x14ac:dyDescent="0.2">
      <c r="A774" s="61">
        <v>33984</v>
      </c>
      <c r="B774" s="62">
        <v>437.15</v>
      </c>
      <c r="C774" s="16">
        <f t="shared" si="87"/>
        <v>2.7717664265335222E-3</v>
      </c>
      <c r="D774" s="73">
        <f t="shared" si="98"/>
        <v>2.2543402720824351E-5</v>
      </c>
      <c r="E774" s="27">
        <f t="shared" si="88"/>
        <v>1.1045474894355811E-2</v>
      </c>
      <c r="F774" s="68">
        <f t="shared" si="89"/>
        <v>7.8097474776309553E-3</v>
      </c>
      <c r="G774" s="16">
        <f t="shared" si="90"/>
        <v>1.5211937337185502E-2</v>
      </c>
      <c r="H774" s="68">
        <f t="shared" si="91"/>
        <v>1.1023247220068458E-2</v>
      </c>
      <c r="I774" s="69">
        <f t="shared" si="92"/>
        <v>-7.8097474776309553E-3</v>
      </c>
      <c r="J774" s="70">
        <f t="shared" si="93"/>
        <v>-1.1023247220068458E-2</v>
      </c>
      <c r="K774" s="28">
        <f t="shared" si="94"/>
        <v>0</v>
      </c>
      <c r="L774" s="28">
        <f t="shared" si="99"/>
        <v>1</v>
      </c>
      <c r="M774" s="57">
        <f t="shared" si="106"/>
        <v>0</v>
      </c>
      <c r="N774" s="28">
        <f t="shared" si="95"/>
        <v>0</v>
      </c>
      <c r="O774" s="28">
        <f t="shared" si="100"/>
        <v>1</v>
      </c>
      <c r="P774" s="57">
        <f t="shared" si="101"/>
        <v>0</v>
      </c>
      <c r="Q774" s="28">
        <f t="shared" si="96"/>
        <v>0</v>
      </c>
      <c r="R774" s="28">
        <f t="shared" si="102"/>
        <v>1</v>
      </c>
      <c r="S774" s="57">
        <f t="shared" si="103"/>
        <v>0</v>
      </c>
      <c r="T774" s="28">
        <f t="shared" si="97"/>
        <v>0</v>
      </c>
      <c r="U774" s="28">
        <f t="shared" si="104"/>
        <v>1</v>
      </c>
      <c r="V774" s="57">
        <f t="shared" si="105"/>
        <v>0</v>
      </c>
      <c r="AA774" s="1"/>
    </row>
    <row r="775" spans="1:27" x14ac:dyDescent="0.2">
      <c r="A775" s="61">
        <v>33987</v>
      </c>
      <c r="B775" s="62">
        <v>436.84</v>
      </c>
      <c r="C775" s="16">
        <f t="shared" ref="C775:C838" si="107">LN(B775/B774)</f>
        <v>-7.0939029737239468E-4</v>
      </c>
      <c r="D775" s="73">
        <f t="shared" si="98"/>
        <v>2.1651759904970393E-5</v>
      </c>
      <c r="E775" s="27">
        <f t="shared" si="88"/>
        <v>1.0824834356803568E-2</v>
      </c>
      <c r="F775" s="68">
        <f t="shared" si="89"/>
        <v>7.6537426975655642E-3</v>
      </c>
      <c r="G775" s="16">
        <f t="shared" si="90"/>
        <v>1.5211937337185502E-2</v>
      </c>
      <c r="H775" s="68">
        <f t="shared" si="91"/>
        <v>1.1023247220068458E-2</v>
      </c>
      <c r="I775" s="69">
        <f t="shared" si="92"/>
        <v>-7.6537426975655642E-3</v>
      </c>
      <c r="J775" s="70">
        <f t="shared" si="93"/>
        <v>-1.1023247220068458E-2</v>
      </c>
      <c r="K775" s="28">
        <f t="shared" si="94"/>
        <v>0</v>
      </c>
      <c r="L775" s="28">
        <f t="shared" si="99"/>
        <v>1</v>
      </c>
      <c r="M775" s="57">
        <f t="shared" si="106"/>
        <v>0</v>
      </c>
      <c r="N775" s="28">
        <f t="shared" si="95"/>
        <v>0</v>
      </c>
      <c r="O775" s="28">
        <f t="shared" si="100"/>
        <v>1</v>
      </c>
      <c r="P775" s="57">
        <f t="shared" si="101"/>
        <v>0</v>
      </c>
      <c r="Q775" s="28">
        <f t="shared" si="96"/>
        <v>0</v>
      </c>
      <c r="R775" s="28">
        <f t="shared" si="102"/>
        <v>1</v>
      </c>
      <c r="S775" s="57">
        <f t="shared" si="103"/>
        <v>0</v>
      </c>
      <c r="T775" s="28">
        <f t="shared" si="97"/>
        <v>0</v>
      </c>
      <c r="U775" s="28">
        <f t="shared" si="104"/>
        <v>1</v>
      </c>
      <c r="V775" s="57">
        <f t="shared" si="105"/>
        <v>0</v>
      </c>
      <c r="AA775" s="1"/>
    </row>
    <row r="776" spans="1:27" x14ac:dyDescent="0.2">
      <c r="A776" s="61">
        <v>33988</v>
      </c>
      <c r="B776" s="62">
        <v>435.13</v>
      </c>
      <c r="C776" s="16">
        <f t="shared" si="107"/>
        <v>-3.9221583130689278E-3</v>
      </c>
      <c r="D776" s="73">
        <f t="shared" si="98"/>
        <v>2.0382848386312536E-5</v>
      </c>
      <c r="E776" s="27">
        <f t="shared" si="88"/>
        <v>1.0502848359893126E-2</v>
      </c>
      <c r="F776" s="68">
        <f t="shared" si="89"/>
        <v>7.4260812025864053E-3</v>
      </c>
      <c r="G776" s="16">
        <f t="shared" si="90"/>
        <v>1.5211937337185502E-2</v>
      </c>
      <c r="H776" s="68">
        <f t="shared" si="91"/>
        <v>1.1023247220068458E-2</v>
      </c>
      <c r="I776" s="69">
        <f t="shared" si="92"/>
        <v>-7.4260812025864053E-3</v>
      </c>
      <c r="J776" s="70">
        <f t="shared" si="93"/>
        <v>-1.1023247220068458E-2</v>
      </c>
      <c r="K776" s="28">
        <f t="shared" si="94"/>
        <v>0</v>
      </c>
      <c r="L776" s="28">
        <f t="shared" si="99"/>
        <v>1</v>
      </c>
      <c r="M776" s="57">
        <f t="shared" si="106"/>
        <v>0</v>
      </c>
      <c r="N776" s="28">
        <f t="shared" si="95"/>
        <v>0</v>
      </c>
      <c r="O776" s="28">
        <f t="shared" si="100"/>
        <v>1</v>
      </c>
      <c r="P776" s="57">
        <f t="shared" si="101"/>
        <v>0</v>
      </c>
      <c r="Q776" s="28">
        <f t="shared" si="96"/>
        <v>0</v>
      </c>
      <c r="R776" s="28">
        <f t="shared" si="102"/>
        <v>1</v>
      </c>
      <c r="S776" s="57">
        <f t="shared" si="103"/>
        <v>0</v>
      </c>
      <c r="T776" s="28">
        <f t="shared" si="97"/>
        <v>0</v>
      </c>
      <c r="U776" s="28">
        <f t="shared" si="104"/>
        <v>1</v>
      </c>
      <c r="V776" s="57">
        <f t="shared" si="105"/>
        <v>0</v>
      </c>
      <c r="AA776" s="1"/>
    </row>
    <row r="777" spans="1:27" x14ac:dyDescent="0.2">
      <c r="A777" s="61">
        <v>33989</v>
      </c>
      <c r="B777" s="62">
        <v>433.37</v>
      </c>
      <c r="C777" s="16">
        <f t="shared" si="107"/>
        <v>-4.0529704300046052E-3</v>
      </c>
      <c r="D777" s="73">
        <f t="shared" si="98"/>
        <v>2.0082877033100324E-5</v>
      </c>
      <c r="E777" s="27">
        <f t="shared" si="88"/>
        <v>1.0425277472325845E-2</v>
      </c>
      <c r="F777" s="68">
        <f t="shared" si="89"/>
        <v>7.3712343943404569E-3</v>
      </c>
      <c r="G777" s="16">
        <f t="shared" si="90"/>
        <v>1.5211937337185502E-2</v>
      </c>
      <c r="H777" s="68">
        <f t="shared" si="91"/>
        <v>1.1023247220068458E-2</v>
      </c>
      <c r="I777" s="69">
        <f t="shared" si="92"/>
        <v>-7.3712343943404569E-3</v>
      </c>
      <c r="J777" s="70">
        <f t="shared" si="93"/>
        <v>-1.1023247220068458E-2</v>
      </c>
      <c r="K777" s="28">
        <f t="shared" si="94"/>
        <v>0</v>
      </c>
      <c r="L777" s="28">
        <f t="shared" si="99"/>
        <v>1</v>
      </c>
      <c r="M777" s="57">
        <f t="shared" si="106"/>
        <v>0</v>
      </c>
      <c r="N777" s="28">
        <f t="shared" si="95"/>
        <v>0</v>
      </c>
      <c r="O777" s="28">
        <f t="shared" si="100"/>
        <v>1</v>
      </c>
      <c r="P777" s="57">
        <f t="shared" si="101"/>
        <v>0</v>
      </c>
      <c r="Q777" s="28">
        <f t="shared" si="96"/>
        <v>0</v>
      </c>
      <c r="R777" s="28">
        <f t="shared" si="102"/>
        <v>1</v>
      </c>
      <c r="S777" s="57">
        <f t="shared" si="103"/>
        <v>0</v>
      </c>
      <c r="T777" s="28">
        <f t="shared" si="97"/>
        <v>0</v>
      </c>
      <c r="U777" s="28">
        <f t="shared" si="104"/>
        <v>1</v>
      </c>
      <c r="V777" s="57">
        <f t="shared" si="105"/>
        <v>0</v>
      </c>
      <c r="AA777" s="1"/>
    </row>
    <row r="778" spans="1:27" x14ac:dyDescent="0.2">
      <c r="A778" s="61">
        <v>33990</v>
      </c>
      <c r="B778" s="62">
        <v>435.49</v>
      </c>
      <c r="C778" s="16">
        <f t="shared" si="107"/>
        <v>4.8799673299557691E-3</v>
      </c>
      <c r="D778" s="73">
        <f t="shared" si="98"/>
        <v>1.9863498569503807E-5</v>
      </c>
      <c r="E778" s="27">
        <f t="shared" si="88"/>
        <v>1.0368180037477815E-2</v>
      </c>
      <c r="F778" s="68">
        <f t="shared" si="89"/>
        <v>7.3308634232370365E-3</v>
      </c>
      <c r="G778" s="16">
        <f t="shared" si="90"/>
        <v>1.5211937337185502E-2</v>
      </c>
      <c r="H778" s="68">
        <f t="shared" si="91"/>
        <v>1.1023247220068458E-2</v>
      </c>
      <c r="I778" s="69">
        <f t="shared" si="92"/>
        <v>-7.3308634232370365E-3</v>
      </c>
      <c r="J778" s="70">
        <f t="shared" si="93"/>
        <v>-1.1023247220068458E-2</v>
      </c>
      <c r="K778" s="28">
        <f t="shared" si="94"/>
        <v>0</v>
      </c>
      <c r="L778" s="28">
        <f t="shared" si="99"/>
        <v>1</v>
      </c>
      <c r="M778" s="57">
        <f t="shared" si="106"/>
        <v>0</v>
      </c>
      <c r="N778" s="28">
        <f t="shared" si="95"/>
        <v>0</v>
      </c>
      <c r="O778" s="28">
        <f t="shared" si="100"/>
        <v>1</v>
      </c>
      <c r="P778" s="57">
        <f t="shared" si="101"/>
        <v>0</v>
      </c>
      <c r="Q778" s="28">
        <f t="shared" si="96"/>
        <v>0</v>
      </c>
      <c r="R778" s="28">
        <f t="shared" si="102"/>
        <v>1</v>
      </c>
      <c r="S778" s="57">
        <f t="shared" si="103"/>
        <v>0</v>
      </c>
      <c r="T778" s="28">
        <f t="shared" si="97"/>
        <v>0</v>
      </c>
      <c r="U778" s="28">
        <f t="shared" si="104"/>
        <v>1</v>
      </c>
      <c r="V778" s="57">
        <f t="shared" si="105"/>
        <v>0</v>
      </c>
      <c r="AA778" s="1"/>
    </row>
    <row r="779" spans="1:27" x14ac:dyDescent="0.2">
      <c r="A779" s="61">
        <v>33991</v>
      </c>
      <c r="B779" s="62">
        <v>436.11</v>
      </c>
      <c r="C779" s="16">
        <f t="shared" si="107"/>
        <v>1.4226711899334348E-3</v>
      </c>
      <c r="D779" s="73">
        <f t="shared" si="98"/>
        <v>2.0100533523819715E-5</v>
      </c>
      <c r="E779" s="27">
        <f t="shared" si="88"/>
        <v>1.0429859320181695E-2</v>
      </c>
      <c r="F779" s="68">
        <f t="shared" si="89"/>
        <v>7.3744740083070233E-3</v>
      </c>
      <c r="G779" s="16">
        <f t="shared" si="90"/>
        <v>1.5211937337185502E-2</v>
      </c>
      <c r="H779" s="68">
        <f t="shared" si="91"/>
        <v>1.1023247220068458E-2</v>
      </c>
      <c r="I779" s="69">
        <f t="shared" si="92"/>
        <v>-7.3744740083070233E-3</v>
      </c>
      <c r="J779" s="70">
        <f t="shared" si="93"/>
        <v>-1.1023247220068458E-2</v>
      </c>
      <c r="K779" s="28">
        <f t="shared" si="94"/>
        <v>0</v>
      </c>
      <c r="L779" s="28">
        <f t="shared" si="99"/>
        <v>1</v>
      </c>
      <c r="M779" s="57">
        <f t="shared" si="106"/>
        <v>0</v>
      </c>
      <c r="N779" s="28">
        <f t="shared" si="95"/>
        <v>0</v>
      </c>
      <c r="O779" s="28">
        <f t="shared" si="100"/>
        <v>1</v>
      </c>
      <c r="P779" s="57">
        <f t="shared" si="101"/>
        <v>0</v>
      </c>
      <c r="Q779" s="28">
        <f t="shared" si="96"/>
        <v>0</v>
      </c>
      <c r="R779" s="28">
        <f t="shared" si="102"/>
        <v>1</v>
      </c>
      <c r="S779" s="57">
        <f t="shared" si="103"/>
        <v>0</v>
      </c>
      <c r="T779" s="28">
        <f t="shared" si="97"/>
        <v>0</v>
      </c>
      <c r="U779" s="28">
        <f t="shared" si="104"/>
        <v>1</v>
      </c>
      <c r="V779" s="57">
        <f t="shared" si="105"/>
        <v>0</v>
      </c>
      <c r="AA779" s="1"/>
    </row>
    <row r="780" spans="1:27" x14ac:dyDescent="0.2">
      <c r="A780" s="61">
        <v>33994</v>
      </c>
      <c r="B780" s="62">
        <v>440.01</v>
      </c>
      <c r="C780" s="16">
        <f t="shared" si="107"/>
        <v>8.9029488204303616E-3</v>
      </c>
      <c r="D780" s="73">
        <f t="shared" si="98"/>
        <v>1.9015941111270528E-5</v>
      </c>
      <c r="E780" s="27">
        <f t="shared" si="88"/>
        <v>1.0144568290535692E-2</v>
      </c>
      <c r="F780" s="68">
        <f t="shared" si="89"/>
        <v>7.1727578376146132E-3</v>
      </c>
      <c r="G780" s="16">
        <f t="shared" si="90"/>
        <v>1.5211937337185502E-2</v>
      </c>
      <c r="H780" s="68">
        <f t="shared" si="91"/>
        <v>1.1023247220068458E-2</v>
      </c>
      <c r="I780" s="69">
        <f t="shared" si="92"/>
        <v>-7.1727578376146132E-3</v>
      </c>
      <c r="J780" s="70">
        <f t="shared" si="93"/>
        <v>-1.1023247220068458E-2</v>
      </c>
      <c r="K780" s="28">
        <f t="shared" si="94"/>
        <v>0</v>
      </c>
      <c r="L780" s="28">
        <f t="shared" si="99"/>
        <v>1</v>
      </c>
      <c r="M780" s="57">
        <f t="shared" si="106"/>
        <v>0</v>
      </c>
      <c r="N780" s="28">
        <f t="shared" si="95"/>
        <v>0</v>
      </c>
      <c r="O780" s="28">
        <f t="shared" si="100"/>
        <v>1</v>
      </c>
      <c r="P780" s="57">
        <f t="shared" si="101"/>
        <v>0</v>
      </c>
      <c r="Q780" s="28">
        <f t="shared" si="96"/>
        <v>0</v>
      </c>
      <c r="R780" s="28">
        <f t="shared" si="102"/>
        <v>1</v>
      </c>
      <c r="S780" s="57">
        <f t="shared" si="103"/>
        <v>0</v>
      </c>
      <c r="T780" s="28">
        <f t="shared" si="97"/>
        <v>0</v>
      </c>
      <c r="U780" s="28">
        <f t="shared" si="104"/>
        <v>1</v>
      </c>
      <c r="V780" s="57">
        <f t="shared" si="105"/>
        <v>0</v>
      </c>
      <c r="AA780" s="1"/>
    </row>
    <row r="781" spans="1:27" x14ac:dyDescent="0.2">
      <c r="A781" s="61">
        <v>33995</v>
      </c>
      <c r="B781" s="62">
        <v>439.95</v>
      </c>
      <c r="C781" s="16">
        <f t="shared" si="107"/>
        <v>-1.3636983520383484E-4</v>
      </c>
      <c r="D781" s="73">
        <f t="shared" si="98"/>
        <v>2.2630734506546438E-5</v>
      </c>
      <c r="E781" s="27">
        <f t="shared" si="88"/>
        <v>1.106684896646954E-2</v>
      </c>
      <c r="F781" s="68">
        <f t="shared" si="89"/>
        <v>7.8248601013409767E-3</v>
      </c>
      <c r="G781" s="16">
        <f t="shared" si="90"/>
        <v>1.5211937337185502E-2</v>
      </c>
      <c r="H781" s="68">
        <f t="shared" si="91"/>
        <v>1.1023247220068458E-2</v>
      </c>
      <c r="I781" s="69">
        <f t="shared" si="92"/>
        <v>-7.8248601013409767E-3</v>
      </c>
      <c r="J781" s="70">
        <f t="shared" si="93"/>
        <v>-1.1023247220068458E-2</v>
      </c>
      <c r="K781" s="28">
        <f t="shared" si="94"/>
        <v>0</v>
      </c>
      <c r="L781" s="28">
        <f t="shared" si="99"/>
        <v>1</v>
      </c>
      <c r="M781" s="57">
        <f t="shared" si="106"/>
        <v>0</v>
      </c>
      <c r="N781" s="28">
        <f t="shared" si="95"/>
        <v>0</v>
      </c>
      <c r="O781" s="28">
        <f t="shared" si="100"/>
        <v>1</v>
      </c>
      <c r="P781" s="57">
        <f t="shared" si="101"/>
        <v>0</v>
      </c>
      <c r="Q781" s="28">
        <f t="shared" si="96"/>
        <v>0</v>
      </c>
      <c r="R781" s="28">
        <f t="shared" si="102"/>
        <v>1</v>
      </c>
      <c r="S781" s="57">
        <f t="shared" si="103"/>
        <v>0</v>
      </c>
      <c r="T781" s="28">
        <f t="shared" si="97"/>
        <v>0</v>
      </c>
      <c r="U781" s="28">
        <f t="shared" si="104"/>
        <v>1</v>
      </c>
      <c r="V781" s="57">
        <f t="shared" si="105"/>
        <v>0</v>
      </c>
      <c r="AA781" s="1"/>
    </row>
    <row r="782" spans="1:27" x14ac:dyDescent="0.2">
      <c r="A782" s="61">
        <v>33996</v>
      </c>
      <c r="B782" s="62">
        <v>438.11</v>
      </c>
      <c r="C782" s="16">
        <f t="shared" si="107"/>
        <v>-4.1910636933728254E-3</v>
      </c>
      <c r="D782" s="73">
        <f t="shared" si="98"/>
        <v>2.1274006240070862E-5</v>
      </c>
      <c r="E782" s="27">
        <f t="shared" si="88"/>
        <v>1.0729989557164291E-2</v>
      </c>
      <c r="F782" s="68">
        <f t="shared" si="89"/>
        <v>7.5866823002685903E-3</v>
      </c>
      <c r="G782" s="16">
        <f t="shared" si="90"/>
        <v>1.5211937337185502E-2</v>
      </c>
      <c r="H782" s="68">
        <f t="shared" si="91"/>
        <v>1.1023247220068458E-2</v>
      </c>
      <c r="I782" s="69">
        <f t="shared" si="92"/>
        <v>-7.5866823002685903E-3</v>
      </c>
      <c r="J782" s="70">
        <f t="shared" si="93"/>
        <v>-1.1023247220068458E-2</v>
      </c>
      <c r="K782" s="28">
        <f t="shared" si="94"/>
        <v>0</v>
      </c>
      <c r="L782" s="28">
        <f t="shared" si="99"/>
        <v>1</v>
      </c>
      <c r="M782" s="57">
        <f t="shared" si="106"/>
        <v>0</v>
      </c>
      <c r="N782" s="28">
        <f t="shared" si="95"/>
        <v>0</v>
      </c>
      <c r="O782" s="28">
        <f t="shared" si="100"/>
        <v>1</v>
      </c>
      <c r="P782" s="57">
        <f t="shared" si="101"/>
        <v>0</v>
      </c>
      <c r="Q782" s="28">
        <f t="shared" si="96"/>
        <v>0</v>
      </c>
      <c r="R782" s="28">
        <f t="shared" si="102"/>
        <v>1</v>
      </c>
      <c r="S782" s="57">
        <f t="shared" si="103"/>
        <v>0</v>
      </c>
      <c r="T782" s="28">
        <f t="shared" si="97"/>
        <v>0</v>
      </c>
      <c r="U782" s="28">
        <f t="shared" si="104"/>
        <v>1</v>
      </c>
      <c r="V782" s="57">
        <f t="shared" si="105"/>
        <v>0</v>
      </c>
      <c r="AA782" s="1"/>
    </row>
    <row r="783" spans="1:27" x14ac:dyDescent="0.2">
      <c r="A783" s="61">
        <v>33997</v>
      </c>
      <c r="B783" s="62">
        <v>438.66</v>
      </c>
      <c r="C783" s="16">
        <f t="shared" si="107"/>
        <v>1.2546051350827104E-3</v>
      </c>
      <c r="D783" s="73">
        <f t="shared" si="98"/>
        <v>2.1051466758581081E-5</v>
      </c>
      <c r="E783" s="27">
        <f t="shared" si="88"/>
        <v>1.0673720799997089E-2</v>
      </c>
      <c r="F783" s="68">
        <f t="shared" si="89"/>
        <v>7.5468972490544918E-3</v>
      </c>
      <c r="G783" s="16">
        <f t="shared" si="90"/>
        <v>1.5211937337185502E-2</v>
      </c>
      <c r="H783" s="68">
        <f t="shared" si="91"/>
        <v>1.1023247220068458E-2</v>
      </c>
      <c r="I783" s="69">
        <f t="shared" si="92"/>
        <v>-7.5468972490544918E-3</v>
      </c>
      <c r="J783" s="70">
        <f t="shared" si="93"/>
        <v>-1.1023247220068458E-2</v>
      </c>
      <c r="K783" s="28">
        <f t="shared" si="94"/>
        <v>0</v>
      </c>
      <c r="L783" s="28">
        <f t="shared" si="99"/>
        <v>1</v>
      </c>
      <c r="M783" s="57">
        <f t="shared" si="106"/>
        <v>0</v>
      </c>
      <c r="N783" s="28">
        <f t="shared" si="95"/>
        <v>0</v>
      </c>
      <c r="O783" s="28">
        <f t="shared" si="100"/>
        <v>1</v>
      </c>
      <c r="P783" s="57">
        <f t="shared" si="101"/>
        <v>0</v>
      </c>
      <c r="Q783" s="28">
        <f t="shared" si="96"/>
        <v>0</v>
      </c>
      <c r="R783" s="28">
        <f t="shared" si="102"/>
        <v>1</v>
      </c>
      <c r="S783" s="57">
        <f t="shared" si="103"/>
        <v>0</v>
      </c>
      <c r="T783" s="28">
        <f t="shared" si="97"/>
        <v>0</v>
      </c>
      <c r="U783" s="28">
        <f t="shared" si="104"/>
        <v>1</v>
      </c>
      <c r="V783" s="57">
        <f t="shared" si="105"/>
        <v>0</v>
      </c>
      <c r="AA783" s="1"/>
    </row>
    <row r="784" spans="1:27" x14ac:dyDescent="0.2">
      <c r="A784" s="61">
        <v>33998</v>
      </c>
      <c r="B784" s="62">
        <v>438.78</v>
      </c>
      <c r="C784" s="16">
        <f t="shared" si="107"/>
        <v>2.7352297763513127E-4</v>
      </c>
      <c r="D784" s="73">
        <f t="shared" si="98"/>
        <v>1.9882820795764767E-5</v>
      </c>
      <c r="E784" s="27">
        <f t="shared" si="88"/>
        <v>1.0373221637382033E-2</v>
      </c>
      <c r="F784" s="68">
        <f t="shared" si="89"/>
        <v>7.3344281067397174E-3</v>
      </c>
      <c r="G784" s="16">
        <f t="shared" si="90"/>
        <v>1.5211937337185502E-2</v>
      </c>
      <c r="H784" s="68">
        <f t="shared" si="91"/>
        <v>1.1023247220068458E-2</v>
      </c>
      <c r="I784" s="69">
        <f t="shared" si="92"/>
        <v>-7.3344281067397174E-3</v>
      </c>
      <c r="J784" s="70">
        <f t="shared" si="93"/>
        <v>-1.1023247220068458E-2</v>
      </c>
      <c r="K784" s="28">
        <f t="shared" si="94"/>
        <v>0</v>
      </c>
      <c r="L784" s="28">
        <f t="shared" si="99"/>
        <v>1</v>
      </c>
      <c r="M784" s="57">
        <f t="shared" si="106"/>
        <v>0</v>
      </c>
      <c r="N784" s="28">
        <f t="shared" si="95"/>
        <v>0</v>
      </c>
      <c r="O784" s="28">
        <f t="shared" si="100"/>
        <v>1</v>
      </c>
      <c r="P784" s="57">
        <f t="shared" si="101"/>
        <v>0</v>
      </c>
      <c r="Q784" s="28">
        <f t="shared" si="96"/>
        <v>0</v>
      </c>
      <c r="R784" s="28">
        <f t="shared" si="102"/>
        <v>1</v>
      </c>
      <c r="S784" s="57">
        <f t="shared" si="103"/>
        <v>0</v>
      </c>
      <c r="T784" s="28">
        <f t="shared" si="97"/>
        <v>0</v>
      </c>
      <c r="U784" s="28">
        <f t="shared" si="104"/>
        <v>1</v>
      </c>
      <c r="V784" s="57">
        <f t="shared" si="105"/>
        <v>0</v>
      </c>
      <c r="AA784" s="1"/>
    </row>
    <row r="785" spans="1:27" x14ac:dyDescent="0.2">
      <c r="A785" s="61">
        <v>34001</v>
      </c>
      <c r="B785" s="62">
        <v>442.52</v>
      </c>
      <c r="C785" s="16">
        <f t="shared" si="107"/>
        <v>8.4875126557952419E-3</v>
      </c>
      <c r="D785" s="73">
        <f t="shared" si="98"/>
        <v>1.8694340437176544E-5</v>
      </c>
      <c r="E785" s="27">
        <f t="shared" si="88"/>
        <v>1.0058419205033647E-2</v>
      </c>
      <c r="F785" s="68">
        <f t="shared" si="89"/>
        <v>7.111845779995107E-3</v>
      </c>
      <c r="G785" s="16">
        <f t="shared" si="90"/>
        <v>1.5211937337185502E-2</v>
      </c>
      <c r="H785" s="68">
        <f t="shared" si="91"/>
        <v>1.1023247220068458E-2</v>
      </c>
      <c r="I785" s="69">
        <f t="shared" si="92"/>
        <v>-7.111845779995107E-3</v>
      </c>
      <c r="J785" s="70">
        <f t="shared" si="93"/>
        <v>-1.1023247220068458E-2</v>
      </c>
      <c r="K785" s="28">
        <f t="shared" si="94"/>
        <v>0</v>
      </c>
      <c r="L785" s="28">
        <f t="shared" si="99"/>
        <v>1</v>
      </c>
      <c r="M785" s="57">
        <f t="shared" si="106"/>
        <v>0</v>
      </c>
      <c r="N785" s="28">
        <f t="shared" si="95"/>
        <v>0</v>
      </c>
      <c r="O785" s="28">
        <f t="shared" si="100"/>
        <v>1</v>
      </c>
      <c r="P785" s="57">
        <f t="shared" si="101"/>
        <v>0</v>
      </c>
      <c r="Q785" s="28">
        <f t="shared" si="96"/>
        <v>0</v>
      </c>
      <c r="R785" s="28">
        <f t="shared" si="102"/>
        <v>1</v>
      </c>
      <c r="S785" s="57">
        <f t="shared" si="103"/>
        <v>0</v>
      </c>
      <c r="T785" s="28">
        <f t="shared" si="97"/>
        <v>0</v>
      </c>
      <c r="U785" s="28">
        <f t="shared" si="104"/>
        <v>1</v>
      </c>
      <c r="V785" s="57">
        <f t="shared" si="105"/>
        <v>0</v>
      </c>
      <c r="AA785" s="1"/>
    </row>
    <row r="786" spans="1:27" x14ac:dyDescent="0.2">
      <c r="A786" s="61">
        <v>34002</v>
      </c>
      <c r="B786" s="62">
        <v>442.56</v>
      </c>
      <c r="C786" s="16">
        <f t="shared" si="107"/>
        <v>9.0387309683254735E-5</v>
      </c>
      <c r="D786" s="73">
        <f t="shared" si="98"/>
        <v>2.1894952275883013E-5</v>
      </c>
      <c r="E786" s="27">
        <f t="shared" si="88"/>
        <v>1.0885456825051111E-2</v>
      </c>
      <c r="F786" s="68">
        <f t="shared" si="89"/>
        <v>7.6966060577209469E-3</v>
      </c>
      <c r="G786" s="16">
        <f t="shared" si="90"/>
        <v>1.5211937337185502E-2</v>
      </c>
      <c r="H786" s="68">
        <f t="shared" si="91"/>
        <v>1.1023247220068458E-2</v>
      </c>
      <c r="I786" s="69">
        <f t="shared" si="92"/>
        <v>-7.6966060577209469E-3</v>
      </c>
      <c r="J786" s="70">
        <f t="shared" si="93"/>
        <v>-1.1023247220068458E-2</v>
      </c>
      <c r="K786" s="28">
        <f t="shared" si="94"/>
        <v>0</v>
      </c>
      <c r="L786" s="28">
        <f t="shared" si="99"/>
        <v>1</v>
      </c>
      <c r="M786" s="57">
        <f t="shared" si="106"/>
        <v>0</v>
      </c>
      <c r="N786" s="28">
        <f t="shared" si="95"/>
        <v>0</v>
      </c>
      <c r="O786" s="28">
        <f t="shared" si="100"/>
        <v>1</v>
      </c>
      <c r="P786" s="57">
        <f t="shared" si="101"/>
        <v>0</v>
      </c>
      <c r="Q786" s="28">
        <f t="shared" si="96"/>
        <v>0</v>
      </c>
      <c r="R786" s="28">
        <f t="shared" si="102"/>
        <v>1</v>
      </c>
      <c r="S786" s="57">
        <f t="shared" si="103"/>
        <v>0</v>
      </c>
      <c r="T786" s="28">
        <f t="shared" si="97"/>
        <v>0</v>
      </c>
      <c r="U786" s="28">
        <f t="shared" si="104"/>
        <v>1</v>
      </c>
      <c r="V786" s="57">
        <f t="shared" si="105"/>
        <v>0</v>
      </c>
      <c r="AA786" s="1"/>
    </row>
    <row r="787" spans="1:27" x14ac:dyDescent="0.2">
      <c r="A787" s="61">
        <v>34003</v>
      </c>
      <c r="B787" s="62">
        <v>447.2</v>
      </c>
      <c r="C787" s="16">
        <f t="shared" si="107"/>
        <v>1.0429873364495978E-2</v>
      </c>
      <c r="D787" s="73">
        <f t="shared" si="98"/>
        <v>2.0581745331275138E-5</v>
      </c>
      <c r="E787" s="27">
        <f t="shared" si="88"/>
        <v>1.0553967639693925E-2</v>
      </c>
      <c r="F787" s="68">
        <f t="shared" si="89"/>
        <v>7.4622252951040214E-3</v>
      </c>
      <c r="G787" s="16">
        <f t="shared" si="90"/>
        <v>1.5211937337185502E-2</v>
      </c>
      <c r="H787" s="68">
        <f t="shared" si="91"/>
        <v>1.1023247220068458E-2</v>
      </c>
      <c r="I787" s="69">
        <f t="shared" si="92"/>
        <v>-7.4622252951040214E-3</v>
      </c>
      <c r="J787" s="70">
        <f t="shared" si="93"/>
        <v>-1.1023247220068458E-2</v>
      </c>
      <c r="K787" s="28">
        <f t="shared" si="94"/>
        <v>0</v>
      </c>
      <c r="L787" s="28">
        <f t="shared" si="99"/>
        <v>1</v>
      </c>
      <c r="M787" s="57">
        <f t="shared" si="106"/>
        <v>0</v>
      </c>
      <c r="N787" s="28">
        <f t="shared" si="95"/>
        <v>0</v>
      </c>
      <c r="O787" s="28">
        <f t="shared" si="100"/>
        <v>1</v>
      </c>
      <c r="P787" s="57">
        <f t="shared" si="101"/>
        <v>0</v>
      </c>
      <c r="Q787" s="28">
        <f t="shared" si="96"/>
        <v>0</v>
      </c>
      <c r="R787" s="28">
        <f t="shared" si="102"/>
        <v>1</v>
      </c>
      <c r="S787" s="57">
        <f t="shared" si="103"/>
        <v>0</v>
      </c>
      <c r="T787" s="28">
        <f t="shared" si="97"/>
        <v>0</v>
      </c>
      <c r="U787" s="28">
        <f t="shared" si="104"/>
        <v>1</v>
      </c>
      <c r="V787" s="57">
        <f t="shared" si="105"/>
        <v>0</v>
      </c>
      <c r="AA787" s="1"/>
    </row>
    <row r="788" spans="1:27" x14ac:dyDescent="0.2">
      <c r="A788" s="61">
        <v>34004</v>
      </c>
      <c r="B788" s="62">
        <v>449.56</v>
      </c>
      <c r="C788" s="16">
        <f t="shared" si="107"/>
        <v>5.263404809177019E-3</v>
      </c>
      <c r="D788" s="73">
        <f t="shared" si="98"/>
        <v>2.5873776115363987E-5</v>
      </c>
      <c r="E788" s="27">
        <f t="shared" si="88"/>
        <v>1.1833264336990244E-2</v>
      </c>
      <c r="F788" s="68">
        <f t="shared" si="89"/>
        <v>8.3667571735800556E-3</v>
      </c>
      <c r="G788" s="16">
        <f t="shared" si="90"/>
        <v>1.5211937337185502E-2</v>
      </c>
      <c r="H788" s="68">
        <f t="shared" si="91"/>
        <v>1.1023247220068458E-2</v>
      </c>
      <c r="I788" s="69">
        <f t="shared" si="92"/>
        <v>-8.3667571735800556E-3</v>
      </c>
      <c r="J788" s="70">
        <f t="shared" si="93"/>
        <v>-1.1023247220068458E-2</v>
      </c>
      <c r="K788" s="28">
        <f t="shared" si="94"/>
        <v>0</v>
      </c>
      <c r="L788" s="28">
        <f t="shared" si="99"/>
        <v>1</v>
      </c>
      <c r="M788" s="57">
        <f t="shared" si="106"/>
        <v>0</v>
      </c>
      <c r="N788" s="28">
        <f t="shared" si="95"/>
        <v>0</v>
      </c>
      <c r="O788" s="28">
        <f t="shared" si="100"/>
        <v>1</v>
      </c>
      <c r="P788" s="57">
        <f t="shared" si="101"/>
        <v>0</v>
      </c>
      <c r="Q788" s="28">
        <f t="shared" si="96"/>
        <v>0</v>
      </c>
      <c r="R788" s="28">
        <f t="shared" si="102"/>
        <v>1</v>
      </c>
      <c r="S788" s="57">
        <f t="shared" si="103"/>
        <v>0</v>
      </c>
      <c r="T788" s="28">
        <f t="shared" si="97"/>
        <v>0</v>
      </c>
      <c r="U788" s="28">
        <f t="shared" si="104"/>
        <v>1</v>
      </c>
      <c r="V788" s="57">
        <f t="shared" si="105"/>
        <v>0</v>
      </c>
      <c r="AA788" s="1"/>
    </row>
    <row r="789" spans="1:27" x14ac:dyDescent="0.2">
      <c r="A789" s="61">
        <v>34005</v>
      </c>
      <c r="B789" s="62">
        <v>448.93</v>
      </c>
      <c r="C789" s="16">
        <f t="shared" si="107"/>
        <v>-1.4023530662471322E-3</v>
      </c>
      <c r="D789" s="73">
        <f t="shared" si="98"/>
        <v>2.5983555359558212E-5</v>
      </c>
      <c r="E789" s="27">
        <f t="shared" si="88"/>
        <v>1.1858341306834832E-2</v>
      </c>
      <c r="F789" s="68">
        <f t="shared" si="89"/>
        <v>8.3844879460333501E-3</v>
      </c>
      <c r="G789" s="16">
        <f t="shared" si="90"/>
        <v>1.5211937337185502E-2</v>
      </c>
      <c r="H789" s="68">
        <f t="shared" si="91"/>
        <v>1.1023247220068458E-2</v>
      </c>
      <c r="I789" s="69">
        <f t="shared" si="92"/>
        <v>-8.3844879460333501E-3</v>
      </c>
      <c r="J789" s="70">
        <f t="shared" si="93"/>
        <v>-1.1023247220068458E-2</v>
      </c>
      <c r="K789" s="28">
        <f t="shared" si="94"/>
        <v>0</v>
      </c>
      <c r="L789" s="28">
        <f t="shared" si="99"/>
        <v>1</v>
      </c>
      <c r="M789" s="57">
        <f t="shared" si="106"/>
        <v>0</v>
      </c>
      <c r="N789" s="28">
        <f t="shared" si="95"/>
        <v>0</v>
      </c>
      <c r="O789" s="28">
        <f t="shared" si="100"/>
        <v>1</v>
      </c>
      <c r="P789" s="57">
        <f t="shared" si="101"/>
        <v>0</v>
      </c>
      <c r="Q789" s="28">
        <f t="shared" si="96"/>
        <v>0</v>
      </c>
      <c r="R789" s="28">
        <f t="shared" si="102"/>
        <v>1</v>
      </c>
      <c r="S789" s="57">
        <f t="shared" si="103"/>
        <v>0</v>
      </c>
      <c r="T789" s="28">
        <f t="shared" si="97"/>
        <v>0</v>
      </c>
      <c r="U789" s="28">
        <f t="shared" si="104"/>
        <v>1</v>
      </c>
      <c r="V789" s="57">
        <f t="shared" si="105"/>
        <v>0</v>
      </c>
      <c r="AA789" s="1"/>
    </row>
    <row r="790" spans="1:27" x14ac:dyDescent="0.2">
      <c r="A790" s="61">
        <v>34008</v>
      </c>
      <c r="B790" s="62">
        <v>447.85</v>
      </c>
      <c r="C790" s="16">
        <f t="shared" si="107"/>
        <v>-2.4086186626148349E-3</v>
      </c>
      <c r="D790" s="73">
        <f t="shared" si="98"/>
        <v>2.4542537685329481E-5</v>
      </c>
      <c r="E790" s="27">
        <f t="shared" si="88"/>
        <v>1.1524826377138003E-2</v>
      </c>
      <c r="F790" s="68">
        <f t="shared" si="89"/>
        <v>8.1486748727282766E-3</v>
      </c>
      <c r="G790" s="16">
        <f t="shared" si="90"/>
        <v>1.5211937337185502E-2</v>
      </c>
      <c r="H790" s="68">
        <f t="shared" si="91"/>
        <v>1.1023247220068458E-2</v>
      </c>
      <c r="I790" s="69">
        <f t="shared" si="92"/>
        <v>-8.1486748727282766E-3</v>
      </c>
      <c r="J790" s="70">
        <f t="shared" si="93"/>
        <v>-1.1023247220068458E-2</v>
      </c>
      <c r="K790" s="28">
        <f t="shared" si="94"/>
        <v>0</v>
      </c>
      <c r="L790" s="28">
        <f t="shared" si="99"/>
        <v>1</v>
      </c>
      <c r="M790" s="57">
        <f t="shared" si="106"/>
        <v>0</v>
      </c>
      <c r="N790" s="28">
        <f t="shared" si="95"/>
        <v>0</v>
      </c>
      <c r="O790" s="28">
        <f t="shared" si="100"/>
        <v>1</v>
      </c>
      <c r="P790" s="57">
        <f t="shared" si="101"/>
        <v>0</v>
      </c>
      <c r="Q790" s="28">
        <f t="shared" si="96"/>
        <v>0</v>
      </c>
      <c r="R790" s="28">
        <f t="shared" si="102"/>
        <v>1</v>
      </c>
      <c r="S790" s="57">
        <f t="shared" si="103"/>
        <v>0</v>
      </c>
      <c r="T790" s="28">
        <f t="shared" si="97"/>
        <v>0</v>
      </c>
      <c r="U790" s="28">
        <f t="shared" si="104"/>
        <v>1</v>
      </c>
      <c r="V790" s="57">
        <f t="shared" si="105"/>
        <v>0</v>
      </c>
      <c r="AA790" s="1"/>
    </row>
    <row r="791" spans="1:27" x14ac:dyDescent="0.2">
      <c r="A791" s="61">
        <v>34009</v>
      </c>
      <c r="B791" s="62">
        <v>445.33</v>
      </c>
      <c r="C791" s="16">
        <f t="shared" si="107"/>
        <v>-5.6427745506761467E-3</v>
      </c>
      <c r="D791" s="73">
        <f t="shared" si="98"/>
        <v>2.3418072055923499E-5</v>
      </c>
      <c r="E791" s="27">
        <f t="shared" si="88"/>
        <v>1.1257714410371301E-2</v>
      </c>
      <c r="F791" s="68">
        <f t="shared" si="89"/>
        <v>7.9598122816080634E-3</v>
      </c>
      <c r="G791" s="16">
        <f t="shared" si="90"/>
        <v>1.5211937337185502E-2</v>
      </c>
      <c r="H791" s="68">
        <f t="shared" si="91"/>
        <v>1.1023247220068458E-2</v>
      </c>
      <c r="I791" s="69">
        <f t="shared" si="92"/>
        <v>-7.9598122816080634E-3</v>
      </c>
      <c r="J791" s="70">
        <f t="shared" si="93"/>
        <v>-1.1023247220068458E-2</v>
      </c>
      <c r="K791" s="28">
        <f t="shared" si="94"/>
        <v>0</v>
      </c>
      <c r="L791" s="28">
        <f t="shared" si="99"/>
        <v>1</v>
      </c>
      <c r="M791" s="57">
        <f t="shared" si="106"/>
        <v>0</v>
      </c>
      <c r="N791" s="28">
        <f t="shared" si="95"/>
        <v>0</v>
      </c>
      <c r="O791" s="28">
        <f t="shared" si="100"/>
        <v>1</v>
      </c>
      <c r="P791" s="57">
        <f t="shared" si="101"/>
        <v>0</v>
      </c>
      <c r="Q791" s="28">
        <f t="shared" si="96"/>
        <v>0</v>
      </c>
      <c r="R791" s="28">
        <f t="shared" si="102"/>
        <v>1</v>
      </c>
      <c r="S791" s="57">
        <f t="shared" si="103"/>
        <v>0</v>
      </c>
      <c r="T791" s="28">
        <f t="shared" si="97"/>
        <v>0</v>
      </c>
      <c r="U791" s="28">
        <f t="shared" si="104"/>
        <v>1</v>
      </c>
      <c r="V791" s="57">
        <f t="shared" si="105"/>
        <v>0</v>
      </c>
      <c r="AA791" s="1"/>
    </row>
    <row r="792" spans="1:27" x14ac:dyDescent="0.2">
      <c r="A792" s="61">
        <v>34010</v>
      </c>
      <c r="B792" s="62">
        <v>446.23</v>
      </c>
      <c r="C792" s="16">
        <f t="shared" si="107"/>
        <v>2.0189337917964349E-3</v>
      </c>
      <c r="D792" s="73">
        <f t="shared" si="98"/>
        <v>2.3923442010353592E-5</v>
      </c>
      <c r="E792" s="27">
        <f t="shared" si="88"/>
        <v>1.1378538684184539E-2</v>
      </c>
      <c r="F792" s="68">
        <f t="shared" si="89"/>
        <v>8.0452415706766325E-3</v>
      </c>
      <c r="G792" s="16">
        <f t="shared" si="90"/>
        <v>1.5211937337185502E-2</v>
      </c>
      <c r="H792" s="68">
        <f t="shared" si="91"/>
        <v>1.1023247220068458E-2</v>
      </c>
      <c r="I792" s="69">
        <f t="shared" si="92"/>
        <v>-8.0452415706766325E-3</v>
      </c>
      <c r="J792" s="70">
        <f t="shared" si="93"/>
        <v>-1.1023247220068458E-2</v>
      </c>
      <c r="K792" s="28">
        <f t="shared" si="94"/>
        <v>0</v>
      </c>
      <c r="L792" s="28">
        <f t="shared" si="99"/>
        <v>1</v>
      </c>
      <c r="M792" s="57">
        <f t="shared" si="106"/>
        <v>0</v>
      </c>
      <c r="N792" s="28">
        <f t="shared" si="95"/>
        <v>0</v>
      </c>
      <c r="O792" s="28">
        <f t="shared" si="100"/>
        <v>1</v>
      </c>
      <c r="P792" s="57">
        <f t="shared" si="101"/>
        <v>0</v>
      </c>
      <c r="Q792" s="28">
        <f t="shared" si="96"/>
        <v>0</v>
      </c>
      <c r="R792" s="28">
        <f t="shared" si="102"/>
        <v>1</v>
      </c>
      <c r="S792" s="57">
        <f t="shared" si="103"/>
        <v>0</v>
      </c>
      <c r="T792" s="28">
        <f t="shared" si="97"/>
        <v>0</v>
      </c>
      <c r="U792" s="28">
        <f t="shared" si="104"/>
        <v>1</v>
      </c>
      <c r="V792" s="57">
        <f t="shared" si="105"/>
        <v>0</v>
      </c>
      <c r="AA792" s="1"/>
    </row>
    <row r="793" spans="1:27" x14ac:dyDescent="0.2">
      <c r="A793" s="61">
        <v>34011</v>
      </c>
      <c r="B793" s="62">
        <v>447.66</v>
      </c>
      <c r="C793" s="16">
        <f t="shared" si="107"/>
        <v>3.1995015491533222E-3</v>
      </c>
      <c r="D793" s="73">
        <f t="shared" si="98"/>
        <v>2.2732601109071825E-5</v>
      </c>
      <c r="E793" s="27">
        <f t="shared" si="88"/>
        <v>1.1091728329956765E-2</v>
      </c>
      <c r="F793" s="68">
        <f t="shared" si="89"/>
        <v>7.8424511554240125E-3</v>
      </c>
      <c r="G793" s="16">
        <f t="shared" si="90"/>
        <v>1.5211937337185502E-2</v>
      </c>
      <c r="H793" s="68">
        <f t="shared" si="91"/>
        <v>1.1023247220068458E-2</v>
      </c>
      <c r="I793" s="69">
        <f t="shared" si="92"/>
        <v>-7.8424511554240125E-3</v>
      </c>
      <c r="J793" s="70">
        <f t="shared" si="93"/>
        <v>-1.1023247220068458E-2</v>
      </c>
      <c r="K793" s="28">
        <f t="shared" si="94"/>
        <v>0</v>
      </c>
      <c r="L793" s="28">
        <f t="shared" si="99"/>
        <v>1</v>
      </c>
      <c r="M793" s="57">
        <f t="shared" si="106"/>
        <v>0</v>
      </c>
      <c r="N793" s="28">
        <f t="shared" si="95"/>
        <v>0</v>
      </c>
      <c r="O793" s="28">
        <f t="shared" si="100"/>
        <v>1</v>
      </c>
      <c r="P793" s="57">
        <f t="shared" si="101"/>
        <v>0</v>
      </c>
      <c r="Q793" s="28">
        <f t="shared" si="96"/>
        <v>0</v>
      </c>
      <c r="R793" s="28">
        <f t="shared" si="102"/>
        <v>1</v>
      </c>
      <c r="S793" s="57">
        <f t="shared" si="103"/>
        <v>0</v>
      </c>
      <c r="T793" s="28">
        <f t="shared" si="97"/>
        <v>0</v>
      </c>
      <c r="U793" s="28">
        <f t="shared" si="104"/>
        <v>1</v>
      </c>
      <c r="V793" s="57">
        <f t="shared" si="105"/>
        <v>0</v>
      </c>
      <c r="AA793" s="1"/>
    </row>
    <row r="794" spans="1:27" x14ac:dyDescent="0.2">
      <c r="A794" s="61">
        <v>34012</v>
      </c>
      <c r="B794" s="62">
        <v>444.58</v>
      </c>
      <c r="C794" s="16">
        <f t="shared" si="107"/>
        <v>-6.9039994487144077E-3</v>
      </c>
      <c r="D794" s="73">
        <f t="shared" si="98"/>
        <v>2.1982853652309587E-5</v>
      </c>
      <c r="E794" s="27">
        <f t="shared" si="88"/>
        <v>1.0907285787931698E-2</v>
      </c>
      <c r="F794" s="68">
        <f t="shared" si="89"/>
        <v>7.7120403137784285E-3</v>
      </c>
      <c r="G794" s="16">
        <f t="shared" si="90"/>
        <v>1.5211937337185502E-2</v>
      </c>
      <c r="H794" s="68">
        <f t="shared" si="91"/>
        <v>1.1023247220068458E-2</v>
      </c>
      <c r="I794" s="69">
        <f t="shared" si="92"/>
        <v>-7.7120403137784285E-3</v>
      </c>
      <c r="J794" s="70">
        <f t="shared" si="93"/>
        <v>-1.1023247220068458E-2</v>
      </c>
      <c r="K794" s="28">
        <f t="shared" si="94"/>
        <v>0</v>
      </c>
      <c r="L794" s="28">
        <f t="shared" si="99"/>
        <v>1</v>
      </c>
      <c r="M794" s="57">
        <f t="shared" si="106"/>
        <v>0</v>
      </c>
      <c r="N794" s="28">
        <f t="shared" si="95"/>
        <v>0</v>
      </c>
      <c r="O794" s="28">
        <f t="shared" si="100"/>
        <v>1</v>
      </c>
      <c r="P794" s="57">
        <f t="shared" si="101"/>
        <v>0</v>
      </c>
      <c r="Q794" s="28">
        <f t="shared" si="96"/>
        <v>0</v>
      </c>
      <c r="R794" s="28">
        <f t="shared" si="102"/>
        <v>1</v>
      </c>
      <c r="S794" s="57">
        <f t="shared" si="103"/>
        <v>0</v>
      </c>
      <c r="T794" s="28">
        <f t="shared" si="97"/>
        <v>0</v>
      </c>
      <c r="U794" s="28">
        <f t="shared" si="104"/>
        <v>1</v>
      </c>
      <c r="V794" s="57">
        <f t="shared" si="105"/>
        <v>0</v>
      </c>
      <c r="AA794" s="1"/>
    </row>
    <row r="795" spans="1:27" x14ac:dyDescent="0.2">
      <c r="A795" s="61">
        <v>34016</v>
      </c>
      <c r="B795" s="62">
        <v>433.91</v>
      </c>
      <c r="C795" s="16">
        <f t="shared" si="107"/>
        <v>-2.4292876939058086E-2</v>
      </c>
      <c r="D795" s="73">
        <f t="shared" si="98"/>
        <v>2.3523794936441941E-5</v>
      </c>
      <c r="E795" s="27">
        <f t="shared" si="88"/>
        <v>1.1283097749013539E-2</v>
      </c>
      <c r="F795" s="68">
        <f t="shared" si="89"/>
        <v>7.9777596733527478E-3</v>
      </c>
      <c r="G795" s="16">
        <f t="shared" si="90"/>
        <v>1.5211937337185502E-2</v>
      </c>
      <c r="H795" s="68">
        <f t="shared" si="91"/>
        <v>1.0956233968615905E-2</v>
      </c>
      <c r="I795" s="69">
        <f t="shared" si="92"/>
        <v>-7.9777596733527478E-3</v>
      </c>
      <c r="J795" s="70">
        <f t="shared" si="93"/>
        <v>-1.0956233968615905E-2</v>
      </c>
      <c r="K795" s="28">
        <f t="shared" si="94"/>
        <v>1</v>
      </c>
      <c r="L795" s="28">
        <f t="shared" si="99"/>
        <v>0</v>
      </c>
      <c r="M795" s="57">
        <f t="shared" si="106"/>
        <v>1</v>
      </c>
      <c r="N795" s="28">
        <f t="shared" si="95"/>
        <v>1</v>
      </c>
      <c r="O795" s="28">
        <f t="shared" si="100"/>
        <v>0</v>
      </c>
      <c r="P795" s="57">
        <f t="shared" si="101"/>
        <v>1</v>
      </c>
      <c r="Q795" s="28">
        <f t="shared" si="96"/>
        <v>1</v>
      </c>
      <c r="R795" s="28">
        <f t="shared" si="102"/>
        <v>0</v>
      </c>
      <c r="S795" s="57">
        <f t="shared" si="103"/>
        <v>1</v>
      </c>
      <c r="T795" s="28">
        <f t="shared" si="97"/>
        <v>1</v>
      </c>
      <c r="U795" s="28">
        <f t="shared" si="104"/>
        <v>0</v>
      </c>
      <c r="V795" s="57">
        <f t="shared" si="105"/>
        <v>1</v>
      </c>
      <c r="AA795" s="1"/>
    </row>
    <row r="796" spans="1:27" x14ac:dyDescent="0.2">
      <c r="A796" s="61">
        <v>34017</v>
      </c>
      <c r="B796" s="62">
        <v>433.3</v>
      </c>
      <c r="C796" s="16">
        <f t="shared" si="107"/>
        <v>-1.4068105778417181E-3</v>
      </c>
      <c r="D796" s="73">
        <f t="shared" si="98"/>
        <v>5.7520999438828631E-5</v>
      </c>
      <c r="E796" s="27">
        <f t="shared" si="88"/>
        <v>1.76436270798177E-2</v>
      </c>
      <c r="F796" s="68">
        <f t="shared" si="89"/>
        <v>1.247499753526023E-2</v>
      </c>
      <c r="G796" s="16">
        <f t="shared" si="90"/>
        <v>1.8073495454770317E-2</v>
      </c>
      <c r="H796" s="68">
        <f t="shared" si="91"/>
        <v>1.1023247220068458E-2</v>
      </c>
      <c r="I796" s="69">
        <f t="shared" si="92"/>
        <v>-1.247499753526023E-2</v>
      </c>
      <c r="J796" s="70">
        <f t="shared" si="93"/>
        <v>-1.1023247220068458E-2</v>
      </c>
      <c r="K796" s="28">
        <f t="shared" si="94"/>
        <v>0</v>
      </c>
      <c r="L796" s="28">
        <f t="shared" si="99"/>
        <v>0</v>
      </c>
      <c r="M796" s="57">
        <f t="shared" si="106"/>
        <v>0</v>
      </c>
      <c r="N796" s="28">
        <f t="shared" si="95"/>
        <v>0</v>
      </c>
      <c r="O796" s="28">
        <f t="shared" si="100"/>
        <v>0</v>
      </c>
      <c r="P796" s="57">
        <f t="shared" si="101"/>
        <v>0</v>
      </c>
      <c r="Q796" s="28">
        <f t="shared" si="96"/>
        <v>0</v>
      </c>
      <c r="R796" s="28">
        <f t="shared" si="102"/>
        <v>0</v>
      </c>
      <c r="S796" s="57">
        <f t="shared" si="103"/>
        <v>0</v>
      </c>
      <c r="T796" s="28">
        <f t="shared" si="97"/>
        <v>0</v>
      </c>
      <c r="U796" s="28">
        <f t="shared" si="104"/>
        <v>0</v>
      </c>
      <c r="V796" s="57">
        <f t="shared" si="105"/>
        <v>0</v>
      </c>
      <c r="AA796" s="1"/>
    </row>
    <row r="797" spans="1:27" x14ac:dyDescent="0.2">
      <c r="A797" s="61">
        <v>34018</v>
      </c>
      <c r="B797" s="62">
        <v>431.9</v>
      </c>
      <c r="C797" s="16">
        <f t="shared" si="107"/>
        <v>-3.2362487792084163E-3</v>
      </c>
      <c r="D797" s="73">
        <f t="shared" si="98"/>
        <v>5.4188486432614556E-5</v>
      </c>
      <c r="E797" s="27">
        <f t="shared" si="88"/>
        <v>1.7124904903441956E-2</v>
      </c>
      <c r="F797" s="68">
        <f t="shared" si="89"/>
        <v>1.2108232932806441E-2</v>
      </c>
      <c r="G797" s="16">
        <f t="shared" si="90"/>
        <v>1.8073495454770317E-2</v>
      </c>
      <c r="H797" s="68">
        <f t="shared" si="91"/>
        <v>1.1023247220068458E-2</v>
      </c>
      <c r="I797" s="69">
        <f t="shared" si="92"/>
        <v>-1.2108232932806441E-2</v>
      </c>
      <c r="J797" s="70">
        <f t="shared" si="93"/>
        <v>-1.1023247220068458E-2</v>
      </c>
      <c r="K797" s="28">
        <f t="shared" si="94"/>
        <v>0</v>
      </c>
      <c r="L797" s="28">
        <f t="shared" si="99"/>
        <v>1</v>
      </c>
      <c r="M797" s="57">
        <f t="shared" si="106"/>
        <v>0</v>
      </c>
      <c r="N797" s="28">
        <f t="shared" si="95"/>
        <v>0</v>
      </c>
      <c r="O797" s="28">
        <f t="shared" si="100"/>
        <v>1</v>
      </c>
      <c r="P797" s="57">
        <f t="shared" si="101"/>
        <v>0</v>
      </c>
      <c r="Q797" s="28">
        <f t="shared" si="96"/>
        <v>0</v>
      </c>
      <c r="R797" s="28">
        <f t="shared" si="102"/>
        <v>1</v>
      </c>
      <c r="S797" s="57">
        <f t="shared" si="103"/>
        <v>0</v>
      </c>
      <c r="T797" s="28">
        <f t="shared" si="97"/>
        <v>0</v>
      </c>
      <c r="U797" s="28">
        <f t="shared" si="104"/>
        <v>1</v>
      </c>
      <c r="V797" s="57">
        <f t="shared" si="105"/>
        <v>0</v>
      </c>
      <c r="AA797" s="1"/>
    </row>
    <row r="798" spans="1:27" x14ac:dyDescent="0.2">
      <c r="A798" s="61">
        <v>34019</v>
      </c>
      <c r="B798" s="62">
        <v>434.22</v>
      </c>
      <c r="C798" s="16">
        <f t="shared" si="107"/>
        <v>5.3572381394360689E-3</v>
      </c>
      <c r="D798" s="73">
        <f t="shared" si="98"/>
        <v>5.1565575616313361E-5</v>
      </c>
      <c r="E798" s="27">
        <f t="shared" si="88"/>
        <v>1.6705312074667678E-2</v>
      </c>
      <c r="F798" s="68">
        <f t="shared" si="89"/>
        <v>1.181155813452987E-2</v>
      </c>
      <c r="G798" s="16">
        <f t="shared" si="90"/>
        <v>1.8073495454770317E-2</v>
      </c>
      <c r="H798" s="68">
        <f t="shared" si="91"/>
        <v>1.0956233968615905E-2</v>
      </c>
      <c r="I798" s="69">
        <f t="shared" si="92"/>
        <v>-1.181155813452987E-2</v>
      </c>
      <c r="J798" s="70">
        <f t="shared" si="93"/>
        <v>-1.0956233968615905E-2</v>
      </c>
      <c r="K798" s="28">
        <f t="shared" si="94"/>
        <v>0</v>
      </c>
      <c r="L798" s="28">
        <f t="shared" si="99"/>
        <v>1</v>
      </c>
      <c r="M798" s="57">
        <f t="shared" si="106"/>
        <v>0</v>
      </c>
      <c r="N798" s="28">
        <f t="shared" si="95"/>
        <v>0</v>
      </c>
      <c r="O798" s="28">
        <f t="shared" si="100"/>
        <v>1</v>
      </c>
      <c r="P798" s="57">
        <f t="shared" si="101"/>
        <v>0</v>
      </c>
      <c r="Q798" s="28">
        <f t="shared" si="96"/>
        <v>0</v>
      </c>
      <c r="R798" s="28">
        <f t="shared" si="102"/>
        <v>1</v>
      </c>
      <c r="S798" s="57">
        <f t="shared" si="103"/>
        <v>0</v>
      </c>
      <c r="T798" s="28">
        <f t="shared" si="97"/>
        <v>0</v>
      </c>
      <c r="U798" s="28">
        <f t="shared" si="104"/>
        <v>1</v>
      </c>
      <c r="V798" s="57">
        <f t="shared" si="105"/>
        <v>0</v>
      </c>
      <c r="AA798" s="1"/>
    </row>
    <row r="799" spans="1:27" x14ac:dyDescent="0.2">
      <c r="A799" s="61">
        <v>34022</v>
      </c>
      <c r="B799" s="62">
        <v>435.24</v>
      </c>
      <c r="C799" s="16">
        <f t="shared" si="107"/>
        <v>2.3462849767198922E-3</v>
      </c>
      <c r="D799" s="73">
        <f t="shared" si="98"/>
        <v>5.019364110829226E-5</v>
      </c>
      <c r="E799" s="27">
        <f t="shared" si="88"/>
        <v>1.6481586294659477E-2</v>
      </c>
      <c r="F799" s="68">
        <f t="shared" si="89"/>
        <v>1.1653371921369138E-2</v>
      </c>
      <c r="G799" s="16">
        <f t="shared" si="90"/>
        <v>1.8073495454770317E-2</v>
      </c>
      <c r="H799" s="68">
        <f t="shared" si="91"/>
        <v>1.0956233968615905E-2</v>
      </c>
      <c r="I799" s="69">
        <f t="shared" si="92"/>
        <v>-1.1653371921369138E-2</v>
      </c>
      <c r="J799" s="70">
        <f t="shared" si="93"/>
        <v>-1.0956233968615905E-2</v>
      </c>
      <c r="K799" s="28">
        <f t="shared" si="94"/>
        <v>0</v>
      </c>
      <c r="L799" s="28">
        <f t="shared" si="99"/>
        <v>1</v>
      </c>
      <c r="M799" s="57">
        <f t="shared" si="106"/>
        <v>0</v>
      </c>
      <c r="N799" s="28">
        <f t="shared" si="95"/>
        <v>0</v>
      </c>
      <c r="O799" s="28">
        <f t="shared" si="100"/>
        <v>1</v>
      </c>
      <c r="P799" s="57">
        <f t="shared" si="101"/>
        <v>0</v>
      </c>
      <c r="Q799" s="28">
        <f t="shared" si="96"/>
        <v>0</v>
      </c>
      <c r="R799" s="28">
        <f t="shared" si="102"/>
        <v>1</v>
      </c>
      <c r="S799" s="57">
        <f t="shared" si="103"/>
        <v>0</v>
      </c>
      <c r="T799" s="28">
        <f t="shared" si="97"/>
        <v>0</v>
      </c>
      <c r="U799" s="28">
        <f t="shared" si="104"/>
        <v>1</v>
      </c>
      <c r="V799" s="57">
        <f t="shared" si="105"/>
        <v>0</v>
      </c>
      <c r="AA799" s="1"/>
    </row>
    <row r="800" spans="1:27" x14ac:dyDescent="0.2">
      <c r="A800" s="61">
        <v>34023</v>
      </c>
      <c r="B800" s="62">
        <v>434.8</v>
      </c>
      <c r="C800" s="16">
        <f t="shared" si="107"/>
        <v>-1.0114478357569016E-3</v>
      </c>
      <c r="D800" s="73">
        <f t="shared" si="98"/>
        <v>4.7512325833313606E-5</v>
      </c>
      <c r="E800" s="27">
        <f t="shared" si="88"/>
        <v>1.6035326363493484E-2</v>
      </c>
      <c r="F800" s="68">
        <f t="shared" si="89"/>
        <v>1.1337842041022185E-2</v>
      </c>
      <c r="G800" s="16">
        <f t="shared" si="90"/>
        <v>1.8073495454770317E-2</v>
      </c>
      <c r="H800" s="68">
        <f t="shared" si="91"/>
        <v>1.0956233968615905E-2</v>
      </c>
      <c r="I800" s="69">
        <f t="shared" si="92"/>
        <v>-1.1337842041022185E-2</v>
      </c>
      <c r="J800" s="70">
        <f t="shared" si="93"/>
        <v>-1.0956233968615905E-2</v>
      </c>
      <c r="K800" s="28">
        <f t="shared" si="94"/>
        <v>0</v>
      </c>
      <c r="L800" s="28">
        <f t="shared" si="99"/>
        <v>1</v>
      </c>
      <c r="M800" s="57">
        <f t="shared" si="106"/>
        <v>0</v>
      </c>
      <c r="N800" s="28">
        <f t="shared" si="95"/>
        <v>0</v>
      </c>
      <c r="O800" s="28">
        <f t="shared" si="100"/>
        <v>1</v>
      </c>
      <c r="P800" s="57">
        <f t="shared" si="101"/>
        <v>0</v>
      </c>
      <c r="Q800" s="28">
        <f t="shared" si="96"/>
        <v>0</v>
      </c>
      <c r="R800" s="28">
        <f t="shared" si="102"/>
        <v>1</v>
      </c>
      <c r="S800" s="57">
        <f t="shared" si="103"/>
        <v>0</v>
      </c>
      <c r="T800" s="28">
        <f t="shared" si="97"/>
        <v>0</v>
      </c>
      <c r="U800" s="28">
        <f t="shared" si="104"/>
        <v>1</v>
      </c>
      <c r="V800" s="57">
        <f t="shared" si="105"/>
        <v>0</v>
      </c>
      <c r="AA800" s="1"/>
    </row>
    <row r="801" spans="1:27" x14ac:dyDescent="0.2">
      <c r="A801" s="61">
        <v>34024</v>
      </c>
      <c r="B801" s="62">
        <v>440.87</v>
      </c>
      <c r="C801" s="16">
        <f t="shared" si="107"/>
        <v>1.3863892161777648E-2</v>
      </c>
      <c r="D801" s="73">
        <f t="shared" si="98"/>
        <v>4.4722967886782226E-5</v>
      </c>
      <c r="E801" s="27">
        <f t="shared" si="88"/>
        <v>1.5557505611334317E-2</v>
      </c>
      <c r="F801" s="68">
        <f t="shared" si="89"/>
        <v>1.0999996955172446E-2</v>
      </c>
      <c r="G801" s="16">
        <f t="shared" si="90"/>
        <v>1.8073495454770317E-2</v>
      </c>
      <c r="H801" s="68">
        <f t="shared" si="91"/>
        <v>1.0956233968615905E-2</v>
      </c>
      <c r="I801" s="69">
        <f t="shared" si="92"/>
        <v>-1.0999996955172446E-2</v>
      </c>
      <c r="J801" s="70">
        <f t="shared" si="93"/>
        <v>-1.0956233968615905E-2</v>
      </c>
      <c r="K801" s="28">
        <f t="shared" si="94"/>
        <v>0</v>
      </c>
      <c r="L801" s="28">
        <f t="shared" si="99"/>
        <v>1</v>
      </c>
      <c r="M801" s="57">
        <f t="shared" si="106"/>
        <v>0</v>
      </c>
      <c r="N801" s="28">
        <f t="shared" si="95"/>
        <v>0</v>
      </c>
      <c r="O801" s="28">
        <f t="shared" si="100"/>
        <v>1</v>
      </c>
      <c r="P801" s="57">
        <f t="shared" si="101"/>
        <v>0</v>
      </c>
      <c r="Q801" s="28">
        <f t="shared" si="96"/>
        <v>0</v>
      </c>
      <c r="R801" s="28">
        <f t="shared" si="102"/>
        <v>1</v>
      </c>
      <c r="S801" s="57">
        <f t="shared" si="103"/>
        <v>0</v>
      </c>
      <c r="T801" s="28">
        <f t="shared" si="97"/>
        <v>0</v>
      </c>
      <c r="U801" s="28">
        <f t="shared" si="104"/>
        <v>1</v>
      </c>
      <c r="V801" s="57">
        <f t="shared" si="105"/>
        <v>0</v>
      </c>
      <c r="AA801" s="1"/>
    </row>
    <row r="802" spans="1:27" x14ac:dyDescent="0.2">
      <c r="A802" s="61">
        <v>34025</v>
      </c>
      <c r="B802" s="62">
        <v>442.34</v>
      </c>
      <c r="C802" s="16">
        <f t="shared" si="107"/>
        <v>3.3287697317431189E-3</v>
      </c>
      <c r="D802" s="73">
        <f t="shared" si="98"/>
        <v>5.3572040165979268E-5</v>
      </c>
      <c r="E802" s="27">
        <f t="shared" si="88"/>
        <v>1.7027220144065873E-2</v>
      </c>
      <c r="F802" s="68">
        <f t="shared" si="89"/>
        <v>1.2039164530547866E-2</v>
      </c>
      <c r="G802" s="16">
        <f t="shared" si="90"/>
        <v>1.8073495454770317E-2</v>
      </c>
      <c r="H802" s="68">
        <f t="shared" si="91"/>
        <v>1.0698424329844219E-2</v>
      </c>
      <c r="I802" s="69">
        <f t="shared" si="92"/>
        <v>-1.2039164530547866E-2</v>
      </c>
      <c r="J802" s="70">
        <f t="shared" si="93"/>
        <v>-1.0698424329844219E-2</v>
      </c>
      <c r="K802" s="28">
        <f t="shared" si="94"/>
        <v>0</v>
      </c>
      <c r="L802" s="28">
        <f t="shared" si="99"/>
        <v>1</v>
      </c>
      <c r="M802" s="57">
        <f t="shared" si="106"/>
        <v>0</v>
      </c>
      <c r="N802" s="28">
        <f t="shared" si="95"/>
        <v>0</v>
      </c>
      <c r="O802" s="28">
        <f t="shared" si="100"/>
        <v>1</v>
      </c>
      <c r="P802" s="57">
        <f t="shared" si="101"/>
        <v>0</v>
      </c>
      <c r="Q802" s="28">
        <f t="shared" si="96"/>
        <v>0</v>
      </c>
      <c r="R802" s="28">
        <f t="shared" si="102"/>
        <v>1</v>
      </c>
      <c r="S802" s="57">
        <f t="shared" si="103"/>
        <v>0</v>
      </c>
      <c r="T802" s="28">
        <f t="shared" si="97"/>
        <v>0</v>
      </c>
      <c r="U802" s="28">
        <f t="shared" si="104"/>
        <v>1</v>
      </c>
      <c r="V802" s="57">
        <f t="shared" si="105"/>
        <v>0</v>
      </c>
      <c r="AA802" s="1"/>
    </row>
    <row r="803" spans="1:27" x14ac:dyDescent="0.2">
      <c r="A803" s="61">
        <v>34026</v>
      </c>
      <c r="B803" s="62">
        <v>443.38</v>
      </c>
      <c r="C803" s="16">
        <f t="shared" si="107"/>
        <v>2.3483730252317507E-3</v>
      </c>
      <c r="D803" s="73">
        <f t="shared" si="98"/>
        <v>5.1022560231638661E-5</v>
      </c>
      <c r="E803" s="27">
        <f t="shared" si="88"/>
        <v>1.661712097734562E-2</v>
      </c>
      <c r="F803" s="68">
        <f t="shared" si="89"/>
        <v>1.1749202264234751E-2</v>
      </c>
      <c r="G803" s="16">
        <f t="shared" si="90"/>
        <v>1.8073495454770317E-2</v>
      </c>
      <c r="H803" s="68">
        <f t="shared" si="91"/>
        <v>1.0698424329844219E-2</v>
      </c>
      <c r="I803" s="69">
        <f t="shared" si="92"/>
        <v>-1.1749202264234751E-2</v>
      </c>
      <c r="J803" s="70">
        <f t="shared" si="93"/>
        <v>-1.0698424329844219E-2</v>
      </c>
      <c r="K803" s="28">
        <f t="shared" si="94"/>
        <v>0</v>
      </c>
      <c r="L803" s="28">
        <f t="shared" si="99"/>
        <v>1</v>
      </c>
      <c r="M803" s="57">
        <f t="shared" si="106"/>
        <v>0</v>
      </c>
      <c r="N803" s="28">
        <f t="shared" si="95"/>
        <v>0</v>
      </c>
      <c r="O803" s="28">
        <f t="shared" si="100"/>
        <v>1</v>
      </c>
      <c r="P803" s="57">
        <f t="shared" si="101"/>
        <v>0</v>
      </c>
      <c r="Q803" s="28">
        <f t="shared" si="96"/>
        <v>0</v>
      </c>
      <c r="R803" s="28">
        <f t="shared" si="102"/>
        <v>1</v>
      </c>
      <c r="S803" s="57">
        <f t="shared" si="103"/>
        <v>0</v>
      </c>
      <c r="T803" s="28">
        <f t="shared" si="97"/>
        <v>0</v>
      </c>
      <c r="U803" s="28">
        <f t="shared" si="104"/>
        <v>1</v>
      </c>
      <c r="V803" s="57">
        <f t="shared" si="105"/>
        <v>0</v>
      </c>
      <c r="AA803" s="1"/>
    </row>
    <row r="804" spans="1:27" x14ac:dyDescent="0.2">
      <c r="A804" s="61">
        <v>34029</v>
      </c>
      <c r="B804" s="62">
        <v>442.01</v>
      </c>
      <c r="C804" s="16">
        <f t="shared" si="107"/>
        <v>-3.094683909648452E-3</v>
      </c>
      <c r="D804" s="73">
        <f t="shared" si="98"/>
        <v>4.8292097969678503E-5</v>
      </c>
      <c r="E804" s="27">
        <f t="shared" si="88"/>
        <v>1.6166376714218732E-2</v>
      </c>
      <c r="F804" s="68">
        <f t="shared" si="89"/>
        <v>1.1430501718927219E-2</v>
      </c>
      <c r="G804" s="16">
        <f t="shared" si="90"/>
        <v>1.8073495454770317E-2</v>
      </c>
      <c r="H804" s="68">
        <f t="shared" si="91"/>
        <v>1.0698424329844219E-2</v>
      </c>
      <c r="I804" s="69">
        <f t="shared" si="92"/>
        <v>-1.1430501718927219E-2</v>
      </c>
      <c r="J804" s="70">
        <f t="shared" si="93"/>
        <v>-1.0698424329844219E-2</v>
      </c>
      <c r="K804" s="28">
        <f t="shared" si="94"/>
        <v>0</v>
      </c>
      <c r="L804" s="28">
        <f t="shared" si="99"/>
        <v>1</v>
      </c>
      <c r="M804" s="57">
        <f t="shared" si="106"/>
        <v>0</v>
      </c>
      <c r="N804" s="28">
        <f t="shared" si="95"/>
        <v>0</v>
      </c>
      <c r="O804" s="28">
        <f t="shared" si="100"/>
        <v>1</v>
      </c>
      <c r="P804" s="57">
        <f t="shared" si="101"/>
        <v>0</v>
      </c>
      <c r="Q804" s="28">
        <f t="shared" si="96"/>
        <v>0</v>
      </c>
      <c r="R804" s="28">
        <f t="shared" si="102"/>
        <v>1</v>
      </c>
      <c r="S804" s="57">
        <f t="shared" si="103"/>
        <v>0</v>
      </c>
      <c r="T804" s="28">
        <f t="shared" si="97"/>
        <v>0</v>
      </c>
      <c r="U804" s="28">
        <f t="shared" si="104"/>
        <v>1</v>
      </c>
      <c r="V804" s="57">
        <f t="shared" si="105"/>
        <v>0</v>
      </c>
      <c r="AA804" s="1"/>
    </row>
    <row r="805" spans="1:27" x14ac:dyDescent="0.2">
      <c r="A805" s="61">
        <v>34030</v>
      </c>
      <c r="B805" s="62">
        <v>447.9</v>
      </c>
      <c r="C805" s="16">
        <f t="shared" si="107"/>
        <v>1.3237486957095753E-2</v>
      </c>
      <c r="D805" s="73">
        <f t="shared" si="98"/>
        <v>4.5969196201536016E-5</v>
      </c>
      <c r="E805" s="27">
        <f t="shared" si="88"/>
        <v>1.5772775181404731E-2</v>
      </c>
      <c r="F805" s="68">
        <f t="shared" si="89"/>
        <v>1.1152204171063834E-2</v>
      </c>
      <c r="G805" s="16">
        <f t="shared" si="90"/>
        <v>1.8073495454770317E-2</v>
      </c>
      <c r="H805" s="68">
        <f t="shared" si="91"/>
        <v>1.0698424329844219E-2</v>
      </c>
      <c r="I805" s="69">
        <f t="shared" si="92"/>
        <v>-1.1152204171063834E-2</v>
      </c>
      <c r="J805" s="70">
        <f t="shared" si="93"/>
        <v>-1.0698424329844219E-2</v>
      </c>
      <c r="K805" s="28">
        <f t="shared" si="94"/>
        <v>0</v>
      </c>
      <c r="L805" s="28">
        <f t="shared" si="99"/>
        <v>1</v>
      </c>
      <c r="M805" s="57">
        <f t="shared" si="106"/>
        <v>0</v>
      </c>
      <c r="N805" s="28">
        <f t="shared" si="95"/>
        <v>0</v>
      </c>
      <c r="O805" s="28">
        <f t="shared" si="100"/>
        <v>1</v>
      </c>
      <c r="P805" s="57">
        <f t="shared" si="101"/>
        <v>0</v>
      </c>
      <c r="Q805" s="28">
        <f t="shared" si="96"/>
        <v>0</v>
      </c>
      <c r="R805" s="28">
        <f t="shared" si="102"/>
        <v>1</v>
      </c>
      <c r="S805" s="57">
        <f t="shared" si="103"/>
        <v>0</v>
      </c>
      <c r="T805" s="28">
        <f t="shared" si="97"/>
        <v>0</v>
      </c>
      <c r="U805" s="28">
        <f t="shared" si="104"/>
        <v>1</v>
      </c>
      <c r="V805" s="57">
        <f t="shared" si="105"/>
        <v>0</v>
      </c>
      <c r="AA805" s="1"/>
    </row>
    <row r="806" spans="1:27" x14ac:dyDescent="0.2">
      <c r="A806" s="61">
        <v>34031</v>
      </c>
      <c r="B806" s="62">
        <v>449.26</v>
      </c>
      <c r="C806" s="16">
        <f t="shared" si="107"/>
        <v>3.0317915237697353E-3</v>
      </c>
      <c r="D806" s="73">
        <f t="shared" si="98"/>
        <v>5.3724908085800663E-5</v>
      </c>
      <c r="E806" s="27">
        <f t="shared" si="88"/>
        <v>1.7051496441029768E-2</v>
      </c>
      <c r="F806" s="68">
        <f t="shared" si="89"/>
        <v>1.2056329184018484E-2</v>
      </c>
      <c r="G806" s="16">
        <f t="shared" si="90"/>
        <v>1.8073495454770317E-2</v>
      </c>
      <c r="H806" s="68">
        <f t="shared" si="91"/>
        <v>1.0698424329844219E-2</v>
      </c>
      <c r="I806" s="69">
        <f t="shared" si="92"/>
        <v>-1.2056329184018484E-2</v>
      </c>
      <c r="J806" s="70">
        <f t="shared" si="93"/>
        <v>-1.0698424329844219E-2</v>
      </c>
      <c r="K806" s="28">
        <f t="shared" si="94"/>
        <v>0</v>
      </c>
      <c r="L806" s="28">
        <f t="shared" si="99"/>
        <v>1</v>
      </c>
      <c r="M806" s="57">
        <f t="shared" si="106"/>
        <v>0</v>
      </c>
      <c r="N806" s="28">
        <f t="shared" si="95"/>
        <v>0</v>
      </c>
      <c r="O806" s="28">
        <f t="shared" si="100"/>
        <v>1</v>
      </c>
      <c r="P806" s="57">
        <f t="shared" si="101"/>
        <v>0</v>
      </c>
      <c r="Q806" s="28">
        <f t="shared" si="96"/>
        <v>0</v>
      </c>
      <c r="R806" s="28">
        <f t="shared" si="102"/>
        <v>1</v>
      </c>
      <c r="S806" s="57">
        <f t="shared" si="103"/>
        <v>0</v>
      </c>
      <c r="T806" s="28">
        <f t="shared" si="97"/>
        <v>0</v>
      </c>
      <c r="U806" s="28">
        <f t="shared" si="104"/>
        <v>1</v>
      </c>
      <c r="V806" s="57">
        <f t="shared" si="105"/>
        <v>0</v>
      </c>
      <c r="AA806" s="1"/>
    </row>
    <row r="807" spans="1:27" x14ac:dyDescent="0.2">
      <c r="A807" s="61">
        <v>34032</v>
      </c>
      <c r="B807" s="62">
        <v>447.34</v>
      </c>
      <c r="C807" s="16">
        <f t="shared" si="107"/>
        <v>-4.2828528549000155E-3</v>
      </c>
      <c r="D807" s="73">
        <f t="shared" si="98"/>
        <v>5.1052919191268739E-5</v>
      </c>
      <c r="E807" s="27">
        <f t="shared" si="88"/>
        <v>1.6622063922999891E-2</v>
      </c>
      <c r="F807" s="68">
        <f t="shared" si="89"/>
        <v>1.1752697193852963E-2</v>
      </c>
      <c r="G807" s="16">
        <f t="shared" si="90"/>
        <v>1.8073495454770317E-2</v>
      </c>
      <c r="H807" s="68">
        <f t="shared" si="91"/>
        <v>1.0698424329844219E-2</v>
      </c>
      <c r="I807" s="69">
        <f t="shared" si="92"/>
        <v>-1.1752697193852963E-2</v>
      </c>
      <c r="J807" s="70">
        <f t="shared" si="93"/>
        <v>-1.0698424329844219E-2</v>
      </c>
      <c r="K807" s="28">
        <f t="shared" si="94"/>
        <v>0</v>
      </c>
      <c r="L807" s="28">
        <f t="shared" si="99"/>
        <v>1</v>
      </c>
      <c r="M807" s="57">
        <f t="shared" si="106"/>
        <v>0</v>
      </c>
      <c r="N807" s="28">
        <f t="shared" si="95"/>
        <v>0</v>
      </c>
      <c r="O807" s="28">
        <f t="shared" si="100"/>
        <v>1</v>
      </c>
      <c r="P807" s="57">
        <f t="shared" si="101"/>
        <v>0</v>
      </c>
      <c r="Q807" s="28">
        <f t="shared" si="96"/>
        <v>0</v>
      </c>
      <c r="R807" s="28">
        <f t="shared" si="102"/>
        <v>1</v>
      </c>
      <c r="S807" s="57">
        <f t="shared" si="103"/>
        <v>0</v>
      </c>
      <c r="T807" s="28">
        <f t="shared" si="97"/>
        <v>0</v>
      </c>
      <c r="U807" s="28">
        <f t="shared" si="104"/>
        <v>1</v>
      </c>
      <c r="V807" s="57">
        <f t="shared" si="105"/>
        <v>0</v>
      </c>
      <c r="AA807" s="1"/>
    </row>
    <row r="808" spans="1:27" x14ac:dyDescent="0.2">
      <c r="A808" s="61">
        <v>34033</v>
      </c>
      <c r="B808" s="62">
        <v>446.11</v>
      </c>
      <c r="C808" s="16">
        <f t="shared" si="107"/>
        <v>-2.7533735006079816E-3</v>
      </c>
      <c r="D808" s="73">
        <f t="shared" si="98"/>
        <v>4.9090313754396127E-5</v>
      </c>
      <c r="E808" s="27">
        <f t="shared" si="88"/>
        <v>1.629943543887722E-2</v>
      </c>
      <c r="F808" s="68">
        <f t="shared" si="89"/>
        <v>1.1524581425704646E-2</v>
      </c>
      <c r="G808" s="16">
        <f t="shared" si="90"/>
        <v>1.8073495454770317E-2</v>
      </c>
      <c r="H808" s="68">
        <f t="shared" si="91"/>
        <v>1.0698424329844219E-2</v>
      </c>
      <c r="I808" s="69">
        <f t="shared" si="92"/>
        <v>-1.1524581425704646E-2</v>
      </c>
      <c r="J808" s="70">
        <f t="shared" si="93"/>
        <v>-1.0698424329844219E-2</v>
      </c>
      <c r="K808" s="28">
        <f t="shared" si="94"/>
        <v>0</v>
      </c>
      <c r="L808" s="28">
        <f t="shared" si="99"/>
        <v>1</v>
      </c>
      <c r="M808" s="57">
        <f t="shared" si="106"/>
        <v>0</v>
      </c>
      <c r="N808" s="28">
        <f t="shared" si="95"/>
        <v>0</v>
      </c>
      <c r="O808" s="28">
        <f t="shared" si="100"/>
        <v>1</v>
      </c>
      <c r="P808" s="57">
        <f t="shared" si="101"/>
        <v>0</v>
      </c>
      <c r="Q808" s="28">
        <f t="shared" si="96"/>
        <v>0</v>
      </c>
      <c r="R808" s="28">
        <f t="shared" si="102"/>
        <v>1</v>
      </c>
      <c r="S808" s="57">
        <f t="shared" si="103"/>
        <v>0</v>
      </c>
      <c r="T808" s="28">
        <f t="shared" si="97"/>
        <v>0</v>
      </c>
      <c r="U808" s="28">
        <f t="shared" si="104"/>
        <v>1</v>
      </c>
      <c r="V808" s="57">
        <f t="shared" si="105"/>
        <v>0</v>
      </c>
      <c r="AA808" s="1"/>
    </row>
    <row r="809" spans="1:27" x14ac:dyDescent="0.2">
      <c r="A809" s="61">
        <v>34036</v>
      </c>
      <c r="B809" s="62">
        <v>454.71</v>
      </c>
      <c r="C809" s="16">
        <f t="shared" si="107"/>
        <v>1.9094294730159066E-2</v>
      </c>
      <c r="D809" s="73">
        <f t="shared" si="98"/>
        <v>4.6599758867163375E-5</v>
      </c>
      <c r="E809" s="27">
        <f t="shared" si="88"/>
        <v>1.5880584860189392E-2</v>
      </c>
      <c r="F809" s="68">
        <f t="shared" si="89"/>
        <v>1.1228431438338954E-2</v>
      </c>
      <c r="G809" s="16">
        <f t="shared" si="90"/>
        <v>1.8073495454770317E-2</v>
      </c>
      <c r="H809" s="68">
        <f t="shared" si="91"/>
        <v>1.0698424329844219E-2</v>
      </c>
      <c r="I809" s="69">
        <f t="shared" si="92"/>
        <v>-1.1228431438338954E-2</v>
      </c>
      <c r="J809" s="70">
        <f t="shared" si="93"/>
        <v>-1.0698424329844219E-2</v>
      </c>
      <c r="K809" s="28">
        <f t="shared" si="94"/>
        <v>0</v>
      </c>
      <c r="L809" s="28">
        <f t="shared" si="99"/>
        <v>1</v>
      </c>
      <c r="M809" s="57">
        <f t="shared" si="106"/>
        <v>0</v>
      </c>
      <c r="N809" s="28">
        <f t="shared" si="95"/>
        <v>0</v>
      </c>
      <c r="O809" s="28">
        <f t="shared" si="100"/>
        <v>1</v>
      </c>
      <c r="P809" s="57">
        <f t="shared" si="101"/>
        <v>0</v>
      </c>
      <c r="Q809" s="28">
        <f t="shared" si="96"/>
        <v>0</v>
      </c>
      <c r="R809" s="28">
        <f t="shared" si="102"/>
        <v>1</v>
      </c>
      <c r="S809" s="57">
        <f t="shared" si="103"/>
        <v>0</v>
      </c>
      <c r="T809" s="28">
        <f t="shared" si="97"/>
        <v>0</v>
      </c>
      <c r="U809" s="28">
        <f t="shared" si="104"/>
        <v>1</v>
      </c>
      <c r="V809" s="57">
        <f t="shared" si="105"/>
        <v>0</v>
      </c>
      <c r="AA809" s="1"/>
    </row>
    <row r="810" spans="1:27" x14ac:dyDescent="0.2">
      <c r="A810" s="61">
        <v>34037</v>
      </c>
      <c r="B810" s="62">
        <v>454.4</v>
      </c>
      <c r="C810" s="16">
        <f t="shared" si="107"/>
        <v>-6.8198570473366939E-4</v>
      </c>
      <c r="D810" s="73">
        <f t="shared" si="98"/>
        <v>6.5679298809664382E-5</v>
      </c>
      <c r="E810" s="27">
        <f t="shared" si="88"/>
        <v>1.8853366581689769E-2</v>
      </c>
      <c r="F810" s="68">
        <f t="shared" si="89"/>
        <v>1.3330348718771923E-2</v>
      </c>
      <c r="G810" s="16">
        <f t="shared" si="90"/>
        <v>1.8073495454770317E-2</v>
      </c>
      <c r="H810" s="68">
        <f t="shared" si="91"/>
        <v>1.0698424329844219E-2</v>
      </c>
      <c r="I810" s="69">
        <f t="shared" si="92"/>
        <v>-1.3330348718771923E-2</v>
      </c>
      <c r="J810" s="70">
        <f t="shared" si="93"/>
        <v>-1.0698424329844219E-2</v>
      </c>
      <c r="K810" s="28">
        <f t="shared" si="94"/>
        <v>0</v>
      </c>
      <c r="L810" s="28">
        <f t="shared" si="99"/>
        <v>1</v>
      </c>
      <c r="M810" s="57">
        <f t="shared" si="106"/>
        <v>0</v>
      </c>
      <c r="N810" s="28">
        <f t="shared" si="95"/>
        <v>0</v>
      </c>
      <c r="O810" s="28">
        <f t="shared" si="100"/>
        <v>1</v>
      </c>
      <c r="P810" s="57">
        <f t="shared" si="101"/>
        <v>0</v>
      </c>
      <c r="Q810" s="28">
        <f t="shared" si="96"/>
        <v>0</v>
      </c>
      <c r="R810" s="28">
        <f t="shared" si="102"/>
        <v>1</v>
      </c>
      <c r="S810" s="57">
        <f t="shared" si="103"/>
        <v>0</v>
      </c>
      <c r="T810" s="28">
        <f t="shared" si="97"/>
        <v>0</v>
      </c>
      <c r="U810" s="28">
        <f t="shared" si="104"/>
        <v>1</v>
      </c>
      <c r="V810" s="57">
        <f t="shared" si="105"/>
        <v>0</v>
      </c>
      <c r="AA810" s="1"/>
    </row>
    <row r="811" spans="1:27" x14ac:dyDescent="0.2">
      <c r="A811" s="61">
        <v>34038</v>
      </c>
      <c r="B811" s="62">
        <v>456.33</v>
      </c>
      <c r="C811" s="16">
        <f t="shared" si="107"/>
        <v>4.2383645848197808E-3</v>
      </c>
      <c r="D811" s="73">
        <f t="shared" si="98"/>
        <v>6.1766447151172187E-5</v>
      </c>
      <c r="E811" s="27">
        <f t="shared" si="88"/>
        <v>1.8283147742208971E-2</v>
      </c>
      <c r="F811" s="68">
        <f t="shared" si="89"/>
        <v>1.2927173193416427E-2</v>
      </c>
      <c r="G811" s="16">
        <f t="shared" si="90"/>
        <v>1.8073495454770317E-2</v>
      </c>
      <c r="H811" s="68">
        <f t="shared" si="91"/>
        <v>1.0698424329844219E-2</v>
      </c>
      <c r="I811" s="69">
        <f t="shared" si="92"/>
        <v>-1.2927173193416427E-2</v>
      </c>
      <c r="J811" s="70">
        <f t="shared" si="93"/>
        <v>-1.0698424329844219E-2</v>
      </c>
      <c r="K811" s="28">
        <f t="shared" si="94"/>
        <v>0</v>
      </c>
      <c r="L811" s="28">
        <f t="shared" si="99"/>
        <v>1</v>
      </c>
      <c r="M811" s="57">
        <f t="shared" si="106"/>
        <v>0</v>
      </c>
      <c r="N811" s="28">
        <f t="shared" si="95"/>
        <v>0</v>
      </c>
      <c r="O811" s="28">
        <f t="shared" si="100"/>
        <v>1</v>
      </c>
      <c r="P811" s="57">
        <f t="shared" si="101"/>
        <v>0</v>
      </c>
      <c r="Q811" s="28">
        <f t="shared" si="96"/>
        <v>0</v>
      </c>
      <c r="R811" s="28">
        <f t="shared" si="102"/>
        <v>1</v>
      </c>
      <c r="S811" s="57">
        <f t="shared" si="103"/>
        <v>0</v>
      </c>
      <c r="T811" s="28">
        <f t="shared" si="97"/>
        <v>0</v>
      </c>
      <c r="U811" s="28">
        <f t="shared" si="104"/>
        <v>1</v>
      </c>
      <c r="V811" s="57">
        <f t="shared" si="105"/>
        <v>0</v>
      </c>
      <c r="AA811" s="1"/>
    </row>
    <row r="812" spans="1:27" x14ac:dyDescent="0.2">
      <c r="A812" s="61">
        <v>34039</v>
      </c>
      <c r="B812" s="62">
        <v>453.72</v>
      </c>
      <c r="C812" s="16">
        <f t="shared" si="107"/>
        <v>-5.7359643009193923E-3</v>
      </c>
      <c r="D812" s="73">
        <f t="shared" si="98"/>
        <v>5.9138284383333121E-5</v>
      </c>
      <c r="E812" s="27">
        <f t="shared" si="88"/>
        <v>1.7889945553753603E-2</v>
      </c>
      <c r="F812" s="68">
        <f t="shared" si="89"/>
        <v>1.2649158003589013E-2</v>
      </c>
      <c r="G812" s="16">
        <f t="shared" si="90"/>
        <v>1.8073495454770317E-2</v>
      </c>
      <c r="H812" s="68">
        <f t="shared" si="91"/>
        <v>1.0698424329844219E-2</v>
      </c>
      <c r="I812" s="69">
        <f t="shared" si="92"/>
        <v>-1.2649158003589013E-2</v>
      </c>
      <c r="J812" s="70">
        <f t="shared" si="93"/>
        <v>-1.0698424329844219E-2</v>
      </c>
      <c r="K812" s="28">
        <f t="shared" si="94"/>
        <v>0</v>
      </c>
      <c r="L812" s="28">
        <f t="shared" si="99"/>
        <v>1</v>
      </c>
      <c r="M812" s="57">
        <f t="shared" si="106"/>
        <v>0</v>
      </c>
      <c r="N812" s="28">
        <f t="shared" si="95"/>
        <v>0</v>
      </c>
      <c r="O812" s="28">
        <f t="shared" si="100"/>
        <v>1</v>
      </c>
      <c r="P812" s="57">
        <f t="shared" si="101"/>
        <v>0</v>
      </c>
      <c r="Q812" s="28">
        <f t="shared" si="96"/>
        <v>0</v>
      </c>
      <c r="R812" s="28">
        <f t="shared" si="102"/>
        <v>1</v>
      </c>
      <c r="S812" s="57">
        <f t="shared" si="103"/>
        <v>0</v>
      </c>
      <c r="T812" s="28">
        <f t="shared" si="97"/>
        <v>0</v>
      </c>
      <c r="U812" s="28">
        <f t="shared" si="104"/>
        <v>1</v>
      </c>
      <c r="V812" s="57">
        <f t="shared" si="105"/>
        <v>0</v>
      </c>
      <c r="AA812" s="1"/>
    </row>
    <row r="813" spans="1:27" x14ac:dyDescent="0.2">
      <c r="A813" s="61">
        <v>34040</v>
      </c>
      <c r="B813" s="62">
        <v>449.83</v>
      </c>
      <c r="C813" s="16">
        <f t="shared" si="107"/>
        <v>-8.6105340802556957E-3</v>
      </c>
      <c r="D813" s="73">
        <f t="shared" si="98"/>
        <v>5.7564064508018427E-5</v>
      </c>
      <c r="E813" s="27">
        <f t="shared" si="88"/>
        <v>1.7650230597354748E-2</v>
      </c>
      <c r="F813" s="68">
        <f t="shared" si="89"/>
        <v>1.2479666578911291E-2</v>
      </c>
      <c r="G813" s="16">
        <f t="shared" si="90"/>
        <v>1.8073495454770317E-2</v>
      </c>
      <c r="H813" s="68">
        <f t="shared" si="91"/>
        <v>1.0698424329844219E-2</v>
      </c>
      <c r="I813" s="69">
        <f t="shared" si="92"/>
        <v>-1.2479666578911291E-2</v>
      </c>
      <c r="J813" s="70">
        <f t="shared" si="93"/>
        <v>-1.0698424329844219E-2</v>
      </c>
      <c r="K813" s="28">
        <f t="shared" si="94"/>
        <v>0</v>
      </c>
      <c r="L813" s="28">
        <f t="shared" si="99"/>
        <v>1</v>
      </c>
      <c r="M813" s="57">
        <f t="shared" si="106"/>
        <v>0</v>
      </c>
      <c r="N813" s="28">
        <f t="shared" si="95"/>
        <v>0</v>
      </c>
      <c r="O813" s="28">
        <f t="shared" si="100"/>
        <v>1</v>
      </c>
      <c r="P813" s="57">
        <f t="shared" si="101"/>
        <v>0</v>
      </c>
      <c r="Q813" s="28">
        <f t="shared" si="96"/>
        <v>0</v>
      </c>
      <c r="R813" s="28">
        <f t="shared" si="102"/>
        <v>1</v>
      </c>
      <c r="S813" s="57">
        <f t="shared" si="103"/>
        <v>0</v>
      </c>
      <c r="T813" s="28">
        <f t="shared" si="97"/>
        <v>0</v>
      </c>
      <c r="U813" s="28">
        <f t="shared" si="104"/>
        <v>1</v>
      </c>
      <c r="V813" s="57">
        <f t="shared" si="105"/>
        <v>0</v>
      </c>
      <c r="AA813" s="1"/>
    </row>
    <row r="814" spans="1:27" x14ac:dyDescent="0.2">
      <c r="A814" s="61">
        <v>34043</v>
      </c>
      <c r="B814" s="62">
        <v>451.43</v>
      </c>
      <c r="C814" s="16">
        <f t="shared" si="107"/>
        <v>3.5505884670131781E-3</v>
      </c>
      <c r="D814" s="73">
        <f t="shared" si="98"/>
        <v>5.8558698466372004E-5</v>
      </c>
      <c r="E814" s="27">
        <f t="shared" si="88"/>
        <v>1.7802064321868656E-2</v>
      </c>
      <c r="F814" s="68">
        <f t="shared" si="89"/>
        <v>1.2587021224898286E-2</v>
      </c>
      <c r="G814" s="16">
        <f t="shared" si="90"/>
        <v>1.8073495454770317E-2</v>
      </c>
      <c r="H814" s="68">
        <f t="shared" si="91"/>
        <v>1.0698424329844219E-2</v>
      </c>
      <c r="I814" s="69">
        <f t="shared" si="92"/>
        <v>-1.2587021224898286E-2</v>
      </c>
      <c r="J814" s="70">
        <f t="shared" si="93"/>
        <v>-1.0698424329844219E-2</v>
      </c>
      <c r="K814" s="28">
        <f t="shared" si="94"/>
        <v>0</v>
      </c>
      <c r="L814" s="28">
        <f t="shared" si="99"/>
        <v>1</v>
      </c>
      <c r="M814" s="57">
        <f t="shared" si="106"/>
        <v>0</v>
      </c>
      <c r="N814" s="28">
        <f t="shared" si="95"/>
        <v>0</v>
      </c>
      <c r="O814" s="28">
        <f t="shared" si="100"/>
        <v>1</v>
      </c>
      <c r="P814" s="57">
        <f t="shared" si="101"/>
        <v>0</v>
      </c>
      <c r="Q814" s="28">
        <f t="shared" si="96"/>
        <v>0</v>
      </c>
      <c r="R814" s="28">
        <f t="shared" si="102"/>
        <v>1</v>
      </c>
      <c r="S814" s="57">
        <f t="shared" si="103"/>
        <v>0</v>
      </c>
      <c r="T814" s="28">
        <f t="shared" si="97"/>
        <v>0</v>
      </c>
      <c r="U814" s="28">
        <f t="shared" si="104"/>
        <v>1</v>
      </c>
      <c r="V814" s="57">
        <f t="shared" si="105"/>
        <v>0</v>
      </c>
      <c r="AA814" s="1"/>
    </row>
    <row r="815" spans="1:27" x14ac:dyDescent="0.2">
      <c r="A815" s="61">
        <v>34044</v>
      </c>
      <c r="B815" s="62">
        <v>451.37</v>
      </c>
      <c r="C815" s="16">
        <f t="shared" si="107"/>
        <v>-1.3291980524661066E-4</v>
      </c>
      <c r="D815" s="73">
        <f t="shared" si="98"/>
        <v>5.5801577266114897E-5</v>
      </c>
      <c r="E815" s="27">
        <f t="shared" si="88"/>
        <v>1.7377924077706625E-2</v>
      </c>
      <c r="F815" s="68">
        <f t="shared" si="89"/>
        <v>1.2287131158270292E-2</v>
      </c>
      <c r="G815" s="16">
        <f t="shared" si="90"/>
        <v>1.8073495454770317E-2</v>
      </c>
      <c r="H815" s="68">
        <f t="shared" si="91"/>
        <v>1.0698424329844219E-2</v>
      </c>
      <c r="I815" s="69">
        <f t="shared" si="92"/>
        <v>-1.2287131158270292E-2</v>
      </c>
      <c r="J815" s="70">
        <f t="shared" si="93"/>
        <v>-1.0698424329844219E-2</v>
      </c>
      <c r="K815" s="28">
        <f t="shared" si="94"/>
        <v>0</v>
      </c>
      <c r="L815" s="28">
        <f t="shared" si="99"/>
        <v>1</v>
      </c>
      <c r="M815" s="57">
        <f t="shared" si="106"/>
        <v>0</v>
      </c>
      <c r="N815" s="28">
        <f t="shared" si="95"/>
        <v>0</v>
      </c>
      <c r="O815" s="28">
        <f t="shared" si="100"/>
        <v>1</v>
      </c>
      <c r="P815" s="57">
        <f t="shared" si="101"/>
        <v>0</v>
      </c>
      <c r="Q815" s="28">
        <f t="shared" si="96"/>
        <v>0</v>
      </c>
      <c r="R815" s="28">
        <f t="shared" si="102"/>
        <v>1</v>
      </c>
      <c r="S815" s="57">
        <f t="shared" si="103"/>
        <v>0</v>
      </c>
      <c r="T815" s="28">
        <f t="shared" si="97"/>
        <v>0</v>
      </c>
      <c r="U815" s="28">
        <f t="shared" si="104"/>
        <v>1</v>
      </c>
      <c r="V815" s="57">
        <f t="shared" si="105"/>
        <v>0</v>
      </c>
      <c r="AA815" s="1"/>
    </row>
    <row r="816" spans="1:27" x14ac:dyDescent="0.2">
      <c r="A816" s="61">
        <v>34045</v>
      </c>
      <c r="B816" s="62">
        <v>448.31</v>
      </c>
      <c r="C816" s="16">
        <f t="shared" si="107"/>
        <v>-6.8024448685560044E-3</v>
      </c>
      <c r="D816" s="73">
        <f t="shared" si="98"/>
        <v>5.2454542690625609E-5</v>
      </c>
      <c r="E816" s="27">
        <f t="shared" si="88"/>
        <v>1.684869275258169E-2</v>
      </c>
      <c r="F816" s="68">
        <f t="shared" si="89"/>
        <v>1.1912936019898309E-2</v>
      </c>
      <c r="G816" s="16">
        <f t="shared" si="90"/>
        <v>1.8073495454770317E-2</v>
      </c>
      <c r="H816" s="68">
        <f t="shared" si="91"/>
        <v>1.0698424329844219E-2</v>
      </c>
      <c r="I816" s="69">
        <f t="shared" si="92"/>
        <v>-1.1912936019898309E-2</v>
      </c>
      <c r="J816" s="70">
        <f t="shared" si="93"/>
        <v>-1.0698424329844219E-2</v>
      </c>
      <c r="K816" s="28">
        <f t="shared" si="94"/>
        <v>0</v>
      </c>
      <c r="L816" s="28">
        <f t="shared" si="99"/>
        <v>1</v>
      </c>
      <c r="M816" s="57">
        <f t="shared" si="106"/>
        <v>0</v>
      </c>
      <c r="N816" s="28">
        <f t="shared" si="95"/>
        <v>0</v>
      </c>
      <c r="O816" s="28">
        <f t="shared" si="100"/>
        <v>1</v>
      </c>
      <c r="P816" s="57">
        <f t="shared" si="101"/>
        <v>0</v>
      </c>
      <c r="Q816" s="28">
        <f t="shared" si="96"/>
        <v>0</v>
      </c>
      <c r="R816" s="28">
        <f t="shared" si="102"/>
        <v>1</v>
      </c>
      <c r="S816" s="57">
        <f t="shared" si="103"/>
        <v>0</v>
      </c>
      <c r="T816" s="28">
        <f t="shared" si="97"/>
        <v>0</v>
      </c>
      <c r="U816" s="28">
        <f t="shared" si="104"/>
        <v>1</v>
      </c>
      <c r="V816" s="57">
        <f t="shared" si="105"/>
        <v>0</v>
      </c>
      <c r="AA816" s="1"/>
    </row>
    <row r="817" spans="1:27" x14ac:dyDescent="0.2">
      <c r="A817" s="61">
        <v>34046</v>
      </c>
      <c r="B817" s="62">
        <v>451.89</v>
      </c>
      <c r="C817" s="16">
        <f t="shared" si="107"/>
        <v>7.9538299790368819E-3</v>
      </c>
      <c r="D817" s="73">
        <f t="shared" si="98"/>
        <v>5.2083665500572702E-5</v>
      </c>
      <c r="E817" s="27">
        <f t="shared" si="88"/>
        <v>1.678902317800075E-2</v>
      </c>
      <c r="F817" s="68">
        <f t="shared" si="89"/>
        <v>1.187074640704491E-2</v>
      </c>
      <c r="G817" s="16">
        <f t="shared" si="90"/>
        <v>1.8073495454770317E-2</v>
      </c>
      <c r="H817" s="68">
        <f t="shared" si="91"/>
        <v>1.0476429580279967E-2</v>
      </c>
      <c r="I817" s="69">
        <f t="shared" si="92"/>
        <v>-1.187074640704491E-2</v>
      </c>
      <c r="J817" s="70">
        <f t="shared" si="93"/>
        <v>-1.0476429580279967E-2</v>
      </c>
      <c r="K817" s="28">
        <f t="shared" si="94"/>
        <v>0</v>
      </c>
      <c r="L817" s="28">
        <f t="shared" si="99"/>
        <v>1</v>
      </c>
      <c r="M817" s="57">
        <f t="shared" si="106"/>
        <v>0</v>
      </c>
      <c r="N817" s="28">
        <f t="shared" si="95"/>
        <v>0</v>
      </c>
      <c r="O817" s="28">
        <f t="shared" si="100"/>
        <v>1</v>
      </c>
      <c r="P817" s="57">
        <f t="shared" si="101"/>
        <v>0</v>
      </c>
      <c r="Q817" s="28">
        <f t="shared" si="96"/>
        <v>0</v>
      </c>
      <c r="R817" s="28">
        <f t="shared" si="102"/>
        <v>1</v>
      </c>
      <c r="S817" s="57">
        <f t="shared" si="103"/>
        <v>0</v>
      </c>
      <c r="T817" s="28">
        <f t="shared" si="97"/>
        <v>0</v>
      </c>
      <c r="U817" s="28">
        <f t="shared" si="104"/>
        <v>1</v>
      </c>
      <c r="V817" s="57">
        <f t="shared" si="105"/>
        <v>0</v>
      </c>
      <c r="AA817" s="1"/>
    </row>
    <row r="818" spans="1:27" x14ac:dyDescent="0.2">
      <c r="A818" s="61">
        <v>34047</v>
      </c>
      <c r="B818" s="62">
        <v>450.18</v>
      </c>
      <c r="C818" s="16">
        <f t="shared" si="107"/>
        <v>-3.7912845971411267E-3</v>
      </c>
      <c r="D818" s="73">
        <f t="shared" si="98"/>
        <v>5.2754450250663891E-5</v>
      </c>
      <c r="E818" s="27">
        <f t="shared" si="88"/>
        <v>1.6896790095308076E-2</v>
      </c>
      <c r="F818" s="68">
        <f t="shared" si="89"/>
        <v>1.1946943439645384E-2</v>
      </c>
      <c r="G818" s="16">
        <f t="shared" si="90"/>
        <v>1.8073495454770317E-2</v>
      </c>
      <c r="H818" s="68">
        <f t="shared" si="91"/>
        <v>1.0476429580279967E-2</v>
      </c>
      <c r="I818" s="69">
        <f t="shared" si="92"/>
        <v>-1.1946943439645384E-2</v>
      </c>
      <c r="J818" s="70">
        <f t="shared" si="93"/>
        <v>-1.0476429580279967E-2</v>
      </c>
      <c r="K818" s="28">
        <f t="shared" si="94"/>
        <v>0</v>
      </c>
      <c r="L818" s="28">
        <f t="shared" si="99"/>
        <v>1</v>
      </c>
      <c r="M818" s="57">
        <f t="shared" si="106"/>
        <v>0</v>
      </c>
      <c r="N818" s="28">
        <f t="shared" si="95"/>
        <v>0</v>
      </c>
      <c r="O818" s="28">
        <f t="shared" si="100"/>
        <v>1</v>
      </c>
      <c r="P818" s="57">
        <f t="shared" si="101"/>
        <v>0</v>
      </c>
      <c r="Q818" s="28">
        <f t="shared" si="96"/>
        <v>0</v>
      </c>
      <c r="R818" s="28">
        <f t="shared" si="102"/>
        <v>1</v>
      </c>
      <c r="S818" s="57">
        <f t="shared" si="103"/>
        <v>0</v>
      </c>
      <c r="T818" s="28">
        <f t="shared" si="97"/>
        <v>0</v>
      </c>
      <c r="U818" s="28">
        <f t="shared" si="104"/>
        <v>1</v>
      </c>
      <c r="V818" s="57">
        <f t="shared" si="105"/>
        <v>0</v>
      </c>
      <c r="AA818" s="1"/>
    </row>
    <row r="819" spans="1:27" x14ac:dyDescent="0.2">
      <c r="A819" s="61">
        <v>34050</v>
      </c>
      <c r="B819" s="62">
        <v>448.88</v>
      </c>
      <c r="C819" s="16">
        <f t="shared" si="107"/>
        <v>-2.8919113429758561E-3</v>
      </c>
      <c r="D819" s="73">
        <f t="shared" si="98"/>
        <v>5.0451613569415228E-5</v>
      </c>
      <c r="E819" s="27">
        <f t="shared" si="88"/>
        <v>1.6523885938665391E-2</v>
      </c>
      <c r="F819" s="68">
        <f t="shared" si="89"/>
        <v>1.1683280054902507E-2</v>
      </c>
      <c r="G819" s="16">
        <f t="shared" si="90"/>
        <v>1.8073495454770317E-2</v>
      </c>
      <c r="H819" s="68">
        <f t="shared" si="91"/>
        <v>1.0476429580279967E-2</v>
      </c>
      <c r="I819" s="69">
        <f t="shared" si="92"/>
        <v>-1.1683280054902507E-2</v>
      </c>
      <c r="J819" s="70">
        <f t="shared" si="93"/>
        <v>-1.0476429580279967E-2</v>
      </c>
      <c r="K819" s="28">
        <f t="shared" si="94"/>
        <v>0</v>
      </c>
      <c r="L819" s="28">
        <f t="shared" si="99"/>
        <v>1</v>
      </c>
      <c r="M819" s="57">
        <f t="shared" si="106"/>
        <v>0</v>
      </c>
      <c r="N819" s="28">
        <f t="shared" si="95"/>
        <v>0</v>
      </c>
      <c r="O819" s="28">
        <f t="shared" si="100"/>
        <v>1</v>
      </c>
      <c r="P819" s="57">
        <f t="shared" si="101"/>
        <v>0</v>
      </c>
      <c r="Q819" s="28">
        <f t="shared" si="96"/>
        <v>0</v>
      </c>
      <c r="R819" s="28">
        <f t="shared" si="102"/>
        <v>1</v>
      </c>
      <c r="S819" s="57">
        <f t="shared" si="103"/>
        <v>0</v>
      </c>
      <c r="T819" s="28">
        <f t="shared" si="97"/>
        <v>0</v>
      </c>
      <c r="U819" s="28">
        <f t="shared" si="104"/>
        <v>1</v>
      </c>
      <c r="V819" s="57">
        <f t="shared" si="105"/>
        <v>0</v>
      </c>
      <c r="AA819" s="1"/>
    </row>
    <row r="820" spans="1:27" x14ac:dyDescent="0.2">
      <c r="A820" s="61">
        <v>34051</v>
      </c>
      <c r="B820" s="62">
        <v>448.76</v>
      </c>
      <c r="C820" s="16">
        <f t="shared" si="107"/>
        <v>-2.6736776595260388E-4</v>
      </c>
      <c r="D820" s="73">
        <f t="shared" si="98"/>
        <v>4.7926305828188256E-5</v>
      </c>
      <c r="E820" s="27">
        <f t="shared" si="88"/>
        <v>1.6105033611035376E-2</v>
      </c>
      <c r="F820" s="68">
        <f t="shared" si="89"/>
        <v>1.1387128830940205E-2</v>
      </c>
      <c r="G820" s="16">
        <f t="shared" si="90"/>
        <v>1.8073495454770317E-2</v>
      </c>
      <c r="H820" s="68">
        <f t="shared" si="91"/>
        <v>1.0476429580279967E-2</v>
      </c>
      <c r="I820" s="69">
        <f t="shared" si="92"/>
        <v>-1.1387128830940205E-2</v>
      </c>
      <c r="J820" s="70">
        <f t="shared" si="93"/>
        <v>-1.0476429580279967E-2</v>
      </c>
      <c r="K820" s="28">
        <f t="shared" si="94"/>
        <v>0</v>
      </c>
      <c r="L820" s="28">
        <f t="shared" si="99"/>
        <v>1</v>
      </c>
      <c r="M820" s="57">
        <f t="shared" si="106"/>
        <v>0</v>
      </c>
      <c r="N820" s="28">
        <f t="shared" si="95"/>
        <v>0</v>
      </c>
      <c r="O820" s="28">
        <f t="shared" si="100"/>
        <v>1</v>
      </c>
      <c r="P820" s="57">
        <f t="shared" si="101"/>
        <v>0</v>
      </c>
      <c r="Q820" s="28">
        <f t="shared" si="96"/>
        <v>0</v>
      </c>
      <c r="R820" s="28">
        <f t="shared" si="102"/>
        <v>1</v>
      </c>
      <c r="S820" s="57">
        <f t="shared" si="103"/>
        <v>0</v>
      </c>
      <c r="T820" s="28">
        <f t="shared" si="97"/>
        <v>0</v>
      </c>
      <c r="U820" s="28">
        <f t="shared" si="104"/>
        <v>1</v>
      </c>
      <c r="V820" s="57">
        <f t="shared" si="105"/>
        <v>0</v>
      </c>
      <c r="AA820" s="1"/>
    </row>
    <row r="821" spans="1:27" x14ac:dyDescent="0.2">
      <c r="A821" s="61">
        <v>34052</v>
      </c>
      <c r="B821" s="62">
        <v>448.07</v>
      </c>
      <c r="C821" s="16">
        <f t="shared" si="107"/>
        <v>-1.5387534675385525E-3</v>
      </c>
      <c r="D821" s="73">
        <f t="shared" si="98"/>
        <v>4.5055016609833187E-5</v>
      </c>
      <c r="E821" s="27">
        <f t="shared" si="88"/>
        <v>1.5615152688392675E-2</v>
      </c>
      <c r="F821" s="68">
        <f t="shared" si="89"/>
        <v>1.1040756553012766E-2</v>
      </c>
      <c r="G821" s="16">
        <f t="shared" si="90"/>
        <v>1.8073495454770317E-2</v>
      </c>
      <c r="H821" s="68">
        <f t="shared" si="91"/>
        <v>1.0476429580279967E-2</v>
      </c>
      <c r="I821" s="69">
        <f t="shared" si="92"/>
        <v>-1.1040756553012766E-2</v>
      </c>
      <c r="J821" s="70">
        <f t="shared" si="93"/>
        <v>-1.0476429580279967E-2</v>
      </c>
      <c r="K821" s="28">
        <f t="shared" si="94"/>
        <v>0</v>
      </c>
      <c r="L821" s="28">
        <f t="shared" si="99"/>
        <v>1</v>
      </c>
      <c r="M821" s="57">
        <f t="shared" si="106"/>
        <v>0</v>
      </c>
      <c r="N821" s="28">
        <f t="shared" si="95"/>
        <v>0</v>
      </c>
      <c r="O821" s="28">
        <f t="shared" si="100"/>
        <v>1</v>
      </c>
      <c r="P821" s="57">
        <f t="shared" si="101"/>
        <v>0</v>
      </c>
      <c r="Q821" s="28">
        <f t="shared" si="96"/>
        <v>0</v>
      </c>
      <c r="R821" s="28">
        <f t="shared" si="102"/>
        <v>1</v>
      </c>
      <c r="S821" s="57">
        <f t="shared" si="103"/>
        <v>0</v>
      </c>
      <c r="T821" s="28">
        <f t="shared" si="97"/>
        <v>0</v>
      </c>
      <c r="U821" s="28">
        <f t="shared" si="104"/>
        <v>1</v>
      </c>
      <c r="V821" s="57">
        <f t="shared" si="105"/>
        <v>0</v>
      </c>
      <c r="AA821" s="1"/>
    </row>
    <row r="822" spans="1:27" x14ac:dyDescent="0.2">
      <c r="A822" s="61">
        <v>34053</v>
      </c>
      <c r="B822" s="62">
        <v>450.88</v>
      </c>
      <c r="C822" s="16">
        <f t="shared" si="107"/>
        <v>6.2517585010901811E-3</v>
      </c>
      <c r="D822" s="73">
        <f t="shared" si="98"/>
        <v>4.2493781347274907E-5</v>
      </c>
      <c r="E822" s="27">
        <f t="shared" si="88"/>
        <v>1.5164823066154048E-2</v>
      </c>
      <c r="F822" s="68">
        <f t="shared" si="89"/>
        <v>1.0722349181214043E-2</v>
      </c>
      <c r="G822" s="16">
        <f t="shared" si="90"/>
        <v>1.8073495454770317E-2</v>
      </c>
      <c r="H822" s="68">
        <f t="shared" si="91"/>
        <v>1.0476429580279967E-2</v>
      </c>
      <c r="I822" s="69">
        <f t="shared" si="92"/>
        <v>-1.0722349181214043E-2</v>
      </c>
      <c r="J822" s="70">
        <f t="shared" si="93"/>
        <v>-1.0476429580279967E-2</v>
      </c>
      <c r="K822" s="28">
        <f t="shared" si="94"/>
        <v>0</v>
      </c>
      <c r="L822" s="28">
        <f t="shared" si="99"/>
        <v>1</v>
      </c>
      <c r="M822" s="57">
        <f t="shared" si="106"/>
        <v>0</v>
      </c>
      <c r="N822" s="28">
        <f t="shared" si="95"/>
        <v>0</v>
      </c>
      <c r="O822" s="28">
        <f t="shared" si="100"/>
        <v>1</v>
      </c>
      <c r="P822" s="57">
        <f t="shared" si="101"/>
        <v>0</v>
      </c>
      <c r="Q822" s="28">
        <f t="shared" si="96"/>
        <v>0</v>
      </c>
      <c r="R822" s="28">
        <f t="shared" si="102"/>
        <v>1</v>
      </c>
      <c r="S822" s="57">
        <f t="shared" si="103"/>
        <v>0</v>
      </c>
      <c r="T822" s="28">
        <f t="shared" si="97"/>
        <v>0</v>
      </c>
      <c r="U822" s="28">
        <f t="shared" si="104"/>
        <v>1</v>
      </c>
      <c r="V822" s="57">
        <f t="shared" si="105"/>
        <v>0</v>
      </c>
      <c r="AA822" s="1"/>
    </row>
    <row r="823" spans="1:27" x14ac:dyDescent="0.2">
      <c r="A823" s="61">
        <v>34054</v>
      </c>
      <c r="B823" s="62">
        <v>447.78</v>
      </c>
      <c r="C823" s="16">
        <f t="shared" si="107"/>
        <v>-6.8991883389643458E-3</v>
      </c>
      <c r="D823" s="73">
        <f t="shared" si="98"/>
        <v>4.2289223527795612E-5</v>
      </c>
      <c r="E823" s="27">
        <f t="shared" si="88"/>
        <v>1.5128278596842709E-2</v>
      </c>
      <c r="F823" s="68">
        <f t="shared" si="89"/>
        <v>1.0696510267110727E-2</v>
      </c>
      <c r="G823" s="16">
        <f t="shared" si="90"/>
        <v>1.8073495454770317E-2</v>
      </c>
      <c r="H823" s="68">
        <f t="shared" si="91"/>
        <v>1.0476429580279967E-2</v>
      </c>
      <c r="I823" s="69">
        <f t="shared" si="92"/>
        <v>-1.0696510267110727E-2</v>
      </c>
      <c r="J823" s="70">
        <f t="shared" si="93"/>
        <v>-1.0476429580279967E-2</v>
      </c>
      <c r="K823" s="28">
        <f t="shared" si="94"/>
        <v>0</v>
      </c>
      <c r="L823" s="28">
        <f t="shared" si="99"/>
        <v>1</v>
      </c>
      <c r="M823" s="57">
        <f t="shared" si="106"/>
        <v>0</v>
      </c>
      <c r="N823" s="28">
        <f t="shared" si="95"/>
        <v>0</v>
      </c>
      <c r="O823" s="28">
        <f t="shared" si="100"/>
        <v>1</v>
      </c>
      <c r="P823" s="57">
        <f t="shared" si="101"/>
        <v>0</v>
      </c>
      <c r="Q823" s="28">
        <f t="shared" si="96"/>
        <v>0</v>
      </c>
      <c r="R823" s="28">
        <f t="shared" si="102"/>
        <v>1</v>
      </c>
      <c r="S823" s="57">
        <f t="shared" si="103"/>
        <v>0</v>
      </c>
      <c r="T823" s="28">
        <f t="shared" si="97"/>
        <v>0</v>
      </c>
      <c r="U823" s="28">
        <f t="shared" si="104"/>
        <v>1</v>
      </c>
      <c r="V823" s="57">
        <f t="shared" si="105"/>
        <v>0</v>
      </c>
      <c r="AA823" s="1"/>
    </row>
    <row r="824" spans="1:27" x14ac:dyDescent="0.2">
      <c r="A824" s="61">
        <v>34057</v>
      </c>
      <c r="B824" s="62">
        <v>450.77</v>
      </c>
      <c r="C824" s="16">
        <f t="shared" si="107"/>
        <v>6.6551912213560554E-3</v>
      </c>
      <c r="D824" s="73">
        <f t="shared" si="98"/>
        <v>4.2607798100317964E-5</v>
      </c>
      <c r="E824" s="27">
        <f t="shared" si="88"/>
        <v>1.5185154107173178E-2</v>
      </c>
      <c r="F824" s="68">
        <f t="shared" si="89"/>
        <v>1.0736724325590849E-2</v>
      </c>
      <c r="G824" s="16">
        <f t="shared" si="90"/>
        <v>1.8073495454770317E-2</v>
      </c>
      <c r="H824" s="68">
        <f t="shared" si="91"/>
        <v>1.0476429580279967E-2</v>
      </c>
      <c r="I824" s="69">
        <f t="shared" si="92"/>
        <v>-1.0736724325590849E-2</v>
      </c>
      <c r="J824" s="70">
        <f t="shared" si="93"/>
        <v>-1.0476429580279967E-2</v>
      </c>
      <c r="K824" s="28">
        <f t="shared" si="94"/>
        <v>0</v>
      </c>
      <c r="L824" s="28">
        <f t="shared" si="99"/>
        <v>1</v>
      </c>
      <c r="M824" s="57">
        <f t="shared" si="106"/>
        <v>0</v>
      </c>
      <c r="N824" s="28">
        <f t="shared" si="95"/>
        <v>0</v>
      </c>
      <c r="O824" s="28">
        <f t="shared" si="100"/>
        <v>1</v>
      </c>
      <c r="P824" s="57">
        <f t="shared" si="101"/>
        <v>0</v>
      </c>
      <c r="Q824" s="28">
        <f t="shared" si="96"/>
        <v>0</v>
      </c>
      <c r="R824" s="28">
        <f t="shared" si="102"/>
        <v>1</v>
      </c>
      <c r="S824" s="57">
        <f t="shared" si="103"/>
        <v>0</v>
      </c>
      <c r="T824" s="28">
        <f t="shared" si="97"/>
        <v>0</v>
      </c>
      <c r="U824" s="28">
        <f t="shared" si="104"/>
        <v>1</v>
      </c>
      <c r="V824" s="57">
        <f t="shared" si="105"/>
        <v>0</v>
      </c>
      <c r="AA824" s="1"/>
    </row>
    <row r="825" spans="1:27" x14ac:dyDescent="0.2">
      <c r="A825" s="61">
        <v>34058</v>
      </c>
      <c r="B825" s="62">
        <v>451.97</v>
      </c>
      <c r="C825" s="16">
        <f t="shared" si="107"/>
        <v>2.6585743554107008E-3</v>
      </c>
      <c r="D825" s="73">
        <f t="shared" si="98"/>
        <v>4.2708824425867768E-5</v>
      </c>
      <c r="E825" s="27">
        <f t="shared" si="88"/>
        <v>1.5203146025320921E-2</v>
      </c>
      <c r="F825" s="68">
        <f t="shared" si="89"/>
        <v>1.0749445583727417E-2</v>
      </c>
      <c r="G825" s="16">
        <f t="shared" si="90"/>
        <v>1.8073495454770317E-2</v>
      </c>
      <c r="H825" s="68">
        <f t="shared" si="91"/>
        <v>1.0372352233198233E-2</v>
      </c>
      <c r="I825" s="69">
        <f t="shared" si="92"/>
        <v>-1.0749445583727417E-2</v>
      </c>
      <c r="J825" s="70">
        <f t="shared" si="93"/>
        <v>-1.0372352233198233E-2</v>
      </c>
      <c r="K825" s="28">
        <f t="shared" si="94"/>
        <v>0</v>
      </c>
      <c r="L825" s="28">
        <f t="shared" si="99"/>
        <v>1</v>
      </c>
      <c r="M825" s="57">
        <f t="shared" si="106"/>
        <v>0</v>
      </c>
      <c r="N825" s="28">
        <f t="shared" si="95"/>
        <v>0</v>
      </c>
      <c r="O825" s="28">
        <f t="shared" si="100"/>
        <v>1</v>
      </c>
      <c r="P825" s="57">
        <f t="shared" si="101"/>
        <v>0</v>
      </c>
      <c r="Q825" s="28">
        <f t="shared" si="96"/>
        <v>0</v>
      </c>
      <c r="R825" s="28">
        <f t="shared" si="102"/>
        <v>1</v>
      </c>
      <c r="S825" s="57">
        <f t="shared" si="103"/>
        <v>0</v>
      </c>
      <c r="T825" s="28">
        <f t="shared" si="97"/>
        <v>0</v>
      </c>
      <c r="U825" s="28">
        <f t="shared" si="104"/>
        <v>1</v>
      </c>
      <c r="V825" s="57">
        <f t="shared" si="105"/>
        <v>0</v>
      </c>
      <c r="AA825" s="1"/>
    </row>
    <row r="826" spans="1:27" x14ac:dyDescent="0.2">
      <c r="A826" s="61">
        <v>34059</v>
      </c>
      <c r="B826" s="62">
        <v>451.67</v>
      </c>
      <c r="C826" s="16">
        <f t="shared" si="107"/>
        <v>-6.6398125585806652E-4</v>
      </c>
      <c r="D826" s="73">
        <f t="shared" si="98"/>
        <v>4.0570376016510544E-5</v>
      </c>
      <c r="E826" s="27">
        <f t="shared" si="88"/>
        <v>1.4817644618141371E-2</v>
      </c>
      <c r="F826" s="68">
        <f t="shared" si="89"/>
        <v>1.0476875262293605E-2</v>
      </c>
      <c r="G826" s="16">
        <f t="shared" si="90"/>
        <v>1.8073495454770317E-2</v>
      </c>
      <c r="H826" s="68">
        <f t="shared" si="91"/>
        <v>1.0372352233198233E-2</v>
      </c>
      <c r="I826" s="69">
        <f t="shared" si="92"/>
        <v>-1.0476875262293605E-2</v>
      </c>
      <c r="J826" s="70">
        <f t="shared" si="93"/>
        <v>-1.0372352233198233E-2</v>
      </c>
      <c r="K826" s="28">
        <f t="shared" si="94"/>
        <v>0</v>
      </c>
      <c r="L826" s="28">
        <f t="shared" si="99"/>
        <v>1</v>
      </c>
      <c r="M826" s="57">
        <f t="shared" si="106"/>
        <v>0</v>
      </c>
      <c r="N826" s="28">
        <f t="shared" si="95"/>
        <v>0</v>
      </c>
      <c r="O826" s="28">
        <f t="shared" si="100"/>
        <v>1</v>
      </c>
      <c r="P826" s="57">
        <f t="shared" si="101"/>
        <v>0</v>
      </c>
      <c r="Q826" s="28">
        <f t="shared" si="96"/>
        <v>0</v>
      </c>
      <c r="R826" s="28">
        <f t="shared" si="102"/>
        <v>1</v>
      </c>
      <c r="S826" s="57">
        <f t="shared" si="103"/>
        <v>0</v>
      </c>
      <c r="T826" s="28">
        <f t="shared" si="97"/>
        <v>0</v>
      </c>
      <c r="U826" s="28">
        <f t="shared" si="104"/>
        <v>1</v>
      </c>
      <c r="V826" s="57">
        <f t="shared" si="105"/>
        <v>0</v>
      </c>
      <c r="AA826" s="1"/>
    </row>
    <row r="827" spans="1:27" x14ac:dyDescent="0.2">
      <c r="A827" s="61">
        <v>34060</v>
      </c>
      <c r="B827" s="62">
        <v>450.3</v>
      </c>
      <c r="C827" s="16">
        <f t="shared" si="107"/>
        <v>-3.0377973847337263E-3</v>
      </c>
      <c r="D827" s="73">
        <f t="shared" si="98"/>
        <v>3.816260572200776E-5</v>
      </c>
      <c r="E827" s="27">
        <f t="shared" si="88"/>
        <v>1.4371221012198522E-2</v>
      </c>
      <c r="F827" s="68">
        <f t="shared" si="89"/>
        <v>1.0161229655036949E-2</v>
      </c>
      <c r="G827" s="16">
        <f t="shared" si="90"/>
        <v>1.8073495454770317E-2</v>
      </c>
      <c r="H827" s="68">
        <f t="shared" si="91"/>
        <v>1.0372352233198233E-2</v>
      </c>
      <c r="I827" s="69">
        <f t="shared" si="92"/>
        <v>-1.0161229655036949E-2</v>
      </c>
      <c r="J827" s="70">
        <f t="shared" si="93"/>
        <v>-1.0372352233198233E-2</v>
      </c>
      <c r="K827" s="28">
        <f t="shared" si="94"/>
        <v>0</v>
      </c>
      <c r="L827" s="28">
        <f t="shared" si="99"/>
        <v>1</v>
      </c>
      <c r="M827" s="57">
        <f t="shared" si="106"/>
        <v>0</v>
      </c>
      <c r="N827" s="28">
        <f t="shared" si="95"/>
        <v>0</v>
      </c>
      <c r="O827" s="28">
        <f t="shared" si="100"/>
        <v>1</v>
      </c>
      <c r="P827" s="57">
        <f t="shared" si="101"/>
        <v>0</v>
      </c>
      <c r="Q827" s="28">
        <f t="shared" si="96"/>
        <v>0</v>
      </c>
      <c r="R827" s="28">
        <f t="shared" si="102"/>
        <v>1</v>
      </c>
      <c r="S827" s="57">
        <f t="shared" si="103"/>
        <v>0</v>
      </c>
      <c r="T827" s="28">
        <f t="shared" si="97"/>
        <v>0</v>
      </c>
      <c r="U827" s="28">
        <f t="shared" si="104"/>
        <v>1</v>
      </c>
      <c r="V827" s="57">
        <f t="shared" si="105"/>
        <v>0</v>
      </c>
      <c r="AA827" s="1"/>
    </row>
    <row r="828" spans="1:27" x14ac:dyDescent="0.2">
      <c r="A828" s="61">
        <v>34061</v>
      </c>
      <c r="B828" s="62">
        <v>441.37</v>
      </c>
      <c r="C828" s="16">
        <f t="shared" si="107"/>
        <v>-2.0030501358767799E-2</v>
      </c>
      <c r="D828" s="73">
        <f t="shared" si="98"/>
        <v>3.6426542155728995E-5</v>
      </c>
      <c r="E828" s="27">
        <f t="shared" si="88"/>
        <v>1.4040534200490944E-2</v>
      </c>
      <c r="F828" s="68">
        <f t="shared" si="89"/>
        <v>9.9274162139382088E-3</v>
      </c>
      <c r="G828" s="16">
        <f t="shared" si="90"/>
        <v>1.8073495454770317E-2</v>
      </c>
      <c r="H828" s="68">
        <f t="shared" si="91"/>
        <v>1.0372352233198233E-2</v>
      </c>
      <c r="I828" s="69">
        <f t="shared" si="92"/>
        <v>-9.9274162139382088E-3</v>
      </c>
      <c r="J828" s="70">
        <f t="shared" si="93"/>
        <v>-1.0372352233198233E-2</v>
      </c>
      <c r="K828" s="28">
        <f t="shared" si="94"/>
        <v>1</v>
      </c>
      <c r="L828" s="28">
        <f t="shared" si="99"/>
        <v>0</v>
      </c>
      <c r="M828" s="57">
        <f t="shared" si="106"/>
        <v>1</v>
      </c>
      <c r="N828" s="28">
        <f t="shared" si="95"/>
        <v>1</v>
      </c>
      <c r="O828" s="28">
        <f t="shared" si="100"/>
        <v>0</v>
      </c>
      <c r="P828" s="57">
        <f t="shared" si="101"/>
        <v>1</v>
      </c>
      <c r="Q828" s="28">
        <f t="shared" si="96"/>
        <v>1</v>
      </c>
      <c r="R828" s="28">
        <f t="shared" si="102"/>
        <v>0</v>
      </c>
      <c r="S828" s="57">
        <f t="shared" si="103"/>
        <v>1</v>
      </c>
      <c r="T828" s="28">
        <f t="shared" si="97"/>
        <v>1</v>
      </c>
      <c r="U828" s="28">
        <f t="shared" si="104"/>
        <v>0</v>
      </c>
      <c r="V828" s="57">
        <f t="shared" si="105"/>
        <v>1</v>
      </c>
      <c r="AA828" s="1"/>
    </row>
    <row r="829" spans="1:27" x14ac:dyDescent="0.2">
      <c r="A829" s="61">
        <v>34064</v>
      </c>
      <c r="B829" s="62">
        <v>442.29</v>
      </c>
      <c r="C829" s="16">
        <f t="shared" si="107"/>
        <v>2.082249581079752E-3</v>
      </c>
      <c r="D829" s="73">
        <f t="shared" si="98"/>
        <v>5.8314208707401172E-5</v>
      </c>
      <c r="E829" s="27">
        <f t="shared" si="88"/>
        <v>1.7764862548157383E-2</v>
      </c>
      <c r="F829" s="68">
        <f t="shared" si="89"/>
        <v>1.2560717561073614E-2</v>
      </c>
      <c r="G829" s="16">
        <f t="shared" si="90"/>
        <v>1.8718138539300072E-2</v>
      </c>
      <c r="H829" s="68">
        <f t="shared" si="91"/>
        <v>1.0372352233198233E-2</v>
      </c>
      <c r="I829" s="69">
        <f t="shared" si="92"/>
        <v>-1.2560717561073614E-2</v>
      </c>
      <c r="J829" s="70">
        <f t="shared" si="93"/>
        <v>-1.0372352233198233E-2</v>
      </c>
      <c r="K829" s="28">
        <f t="shared" si="94"/>
        <v>0</v>
      </c>
      <c r="L829" s="28">
        <f t="shared" si="99"/>
        <v>0</v>
      </c>
      <c r="M829" s="57">
        <f t="shared" si="106"/>
        <v>0</v>
      </c>
      <c r="N829" s="28">
        <f t="shared" si="95"/>
        <v>0</v>
      </c>
      <c r="O829" s="28">
        <f t="shared" si="100"/>
        <v>0</v>
      </c>
      <c r="P829" s="57">
        <f t="shared" si="101"/>
        <v>0</v>
      </c>
      <c r="Q829" s="28">
        <f t="shared" si="96"/>
        <v>0</v>
      </c>
      <c r="R829" s="28">
        <f t="shared" si="102"/>
        <v>0</v>
      </c>
      <c r="S829" s="57">
        <f t="shared" si="103"/>
        <v>0</v>
      </c>
      <c r="T829" s="28">
        <f t="shared" si="97"/>
        <v>0</v>
      </c>
      <c r="U829" s="28">
        <f t="shared" si="104"/>
        <v>0</v>
      </c>
      <c r="V829" s="57">
        <f t="shared" si="105"/>
        <v>0</v>
      </c>
      <c r="AA829" s="1"/>
    </row>
    <row r="830" spans="1:27" x14ac:dyDescent="0.2">
      <c r="A830" s="61">
        <v>34065</v>
      </c>
      <c r="B830" s="62">
        <v>441.16</v>
      </c>
      <c r="C830" s="16">
        <f t="shared" si="107"/>
        <v>-2.558154091891909E-3</v>
      </c>
      <c r="D830" s="73">
        <f t="shared" si="98"/>
        <v>5.5075501984031508E-5</v>
      </c>
      <c r="E830" s="27">
        <f t="shared" si="88"/>
        <v>1.7264495430649063E-2</v>
      </c>
      <c r="F830" s="68">
        <f t="shared" si="89"/>
        <v>1.2206930976863737E-2</v>
      </c>
      <c r="G830" s="16">
        <f t="shared" si="90"/>
        <v>1.8718138539300072E-2</v>
      </c>
      <c r="H830" s="68">
        <f t="shared" si="91"/>
        <v>1.0372352233198233E-2</v>
      </c>
      <c r="I830" s="69">
        <f t="shared" si="92"/>
        <v>-1.2206930976863737E-2</v>
      </c>
      <c r="J830" s="70">
        <f t="shared" si="93"/>
        <v>-1.0372352233198233E-2</v>
      </c>
      <c r="K830" s="28">
        <f t="shared" si="94"/>
        <v>0</v>
      </c>
      <c r="L830" s="28">
        <f t="shared" si="99"/>
        <v>1</v>
      </c>
      <c r="M830" s="57">
        <f t="shared" si="106"/>
        <v>0</v>
      </c>
      <c r="N830" s="28">
        <f t="shared" si="95"/>
        <v>0</v>
      </c>
      <c r="O830" s="28">
        <f t="shared" si="100"/>
        <v>1</v>
      </c>
      <c r="P830" s="57">
        <f t="shared" si="101"/>
        <v>0</v>
      </c>
      <c r="Q830" s="28">
        <f t="shared" si="96"/>
        <v>0</v>
      </c>
      <c r="R830" s="28">
        <f t="shared" si="102"/>
        <v>1</v>
      </c>
      <c r="S830" s="57">
        <f t="shared" si="103"/>
        <v>0</v>
      </c>
      <c r="T830" s="28">
        <f t="shared" si="97"/>
        <v>0</v>
      </c>
      <c r="U830" s="28">
        <f t="shared" si="104"/>
        <v>1</v>
      </c>
      <c r="V830" s="57">
        <f t="shared" si="105"/>
        <v>0</v>
      </c>
      <c r="AA830" s="1"/>
    </row>
    <row r="831" spans="1:27" x14ac:dyDescent="0.2">
      <c r="A831" s="61">
        <v>34066</v>
      </c>
      <c r="B831" s="62">
        <v>442.73</v>
      </c>
      <c r="C831" s="16">
        <f t="shared" si="107"/>
        <v>3.5524819856161396E-3</v>
      </c>
      <c r="D831" s="73">
        <f t="shared" si="98"/>
        <v>5.2163621006461412E-5</v>
      </c>
      <c r="E831" s="27">
        <f t="shared" ref="E831:E894" si="108">-NORMSINV($E$4)*SQRT(D831)</f>
        <v>1.6801904952370661E-2</v>
      </c>
      <c r="F831" s="68">
        <f t="shared" ref="F831:F894" si="109">-NORMSINV($F$4)*SQRT(D831)</f>
        <v>1.1879854517457095E-2</v>
      </c>
      <c r="G831" s="16">
        <f t="shared" ref="G831:G894" si="110">-PERCENTILE($C326:$C830,$G$4)</f>
        <v>1.8718138539300072E-2</v>
      </c>
      <c r="H831" s="68">
        <f t="shared" ref="H831:H894" si="111">-PERCENTILE($C326:$C830,$H$4)</f>
        <v>1.033783945836853E-2</v>
      </c>
      <c r="I831" s="69">
        <f t="shared" ref="I831:I894" si="112">-F831</f>
        <v>-1.1879854517457095E-2</v>
      </c>
      <c r="J831" s="70">
        <f t="shared" ref="J831:J894" si="113">-1*H831</f>
        <v>-1.033783945836853E-2</v>
      </c>
      <c r="K831" s="28">
        <f t="shared" ref="K831:K894" si="114">IF($C831&lt;-E831,1,0)</f>
        <v>0</v>
      </c>
      <c r="L831" s="28">
        <f t="shared" si="99"/>
        <v>1</v>
      </c>
      <c r="M831" s="57">
        <f t="shared" si="106"/>
        <v>0</v>
      </c>
      <c r="N831" s="28">
        <f t="shared" ref="N831:N894" si="115">IF($C831&lt;-F831,1,0)</f>
        <v>0</v>
      </c>
      <c r="O831" s="28">
        <f t="shared" si="100"/>
        <v>1</v>
      </c>
      <c r="P831" s="57">
        <f t="shared" si="101"/>
        <v>0</v>
      </c>
      <c r="Q831" s="28">
        <f t="shared" ref="Q831:Q894" si="116">IF($C831&lt;-G831,1,0)</f>
        <v>0</v>
      </c>
      <c r="R831" s="28">
        <f t="shared" si="102"/>
        <v>1</v>
      </c>
      <c r="S831" s="57">
        <f t="shared" si="103"/>
        <v>0</v>
      </c>
      <c r="T831" s="28">
        <f t="shared" ref="T831:T894" si="117">IF($C831&lt;-H831,1,0)</f>
        <v>0</v>
      </c>
      <c r="U831" s="28">
        <f t="shared" si="104"/>
        <v>1</v>
      </c>
      <c r="V831" s="57">
        <f t="shared" si="105"/>
        <v>0</v>
      </c>
      <c r="AA831" s="1"/>
    </row>
    <row r="832" spans="1:27" x14ac:dyDescent="0.2">
      <c r="A832" s="61">
        <v>34067</v>
      </c>
      <c r="B832" s="62">
        <v>441.84</v>
      </c>
      <c r="C832" s="16">
        <f t="shared" si="107"/>
        <v>-2.0122778306302718E-3</v>
      </c>
      <c r="D832" s="73">
        <f t="shared" ref="D832:D895" si="118">0.94*D831+0.06*(C831^2)</f>
        <v>4.9791011441561353E-5</v>
      </c>
      <c r="E832" s="27">
        <f t="shared" si="108"/>
        <v>1.6415349449132931E-2</v>
      </c>
      <c r="F832" s="68">
        <f t="shared" si="109"/>
        <v>1.1606538893163034E-2</v>
      </c>
      <c r="G832" s="16">
        <f t="shared" si="110"/>
        <v>1.8718138539300072E-2</v>
      </c>
      <c r="H832" s="68">
        <f t="shared" si="111"/>
        <v>1.033783945836853E-2</v>
      </c>
      <c r="I832" s="69">
        <f t="shared" si="112"/>
        <v>-1.1606538893163034E-2</v>
      </c>
      <c r="J832" s="70">
        <f t="shared" si="113"/>
        <v>-1.033783945836853E-2</v>
      </c>
      <c r="K832" s="28">
        <f t="shared" si="114"/>
        <v>0</v>
      </c>
      <c r="L832" s="28">
        <f t="shared" ref="L832:L895" si="119">IF(AND(K831=0,K832=0), 1,0)</f>
        <v>1</v>
      </c>
      <c r="M832" s="57">
        <f t="shared" si="106"/>
        <v>0</v>
      </c>
      <c r="N832" s="28">
        <f t="shared" si="115"/>
        <v>0</v>
      </c>
      <c r="O832" s="28">
        <f t="shared" ref="O832:O895" si="120">IF(AND(N831=0,N832=0), 1,0)</f>
        <v>1</v>
      </c>
      <c r="P832" s="57">
        <f t="shared" ref="P832:P895" si="121">IF(AND(N832=1,N831=0),1,0)</f>
        <v>0</v>
      </c>
      <c r="Q832" s="28">
        <f t="shared" si="116"/>
        <v>0</v>
      </c>
      <c r="R832" s="28">
        <f t="shared" ref="R832:R895" si="122">IF(AND(Q831=0,Q832=0), 1,0)</f>
        <v>1</v>
      </c>
      <c r="S832" s="57">
        <f t="shared" ref="S832:S895" si="123">IF(AND(Q832=1,Q831=0),1,0)</f>
        <v>0</v>
      </c>
      <c r="T832" s="28">
        <f t="shared" si="117"/>
        <v>0</v>
      </c>
      <c r="U832" s="28">
        <f t="shared" ref="U832:U895" si="124">IF(AND(T831=0,T832=0), 1,0)</f>
        <v>1</v>
      </c>
      <c r="V832" s="57">
        <f t="shared" ref="V832:V895" si="125">IF(AND(T832=1,T831=0),1,0)</f>
        <v>0</v>
      </c>
      <c r="AA832" s="1"/>
    </row>
    <row r="833" spans="1:27" x14ac:dyDescent="0.2">
      <c r="A833" s="61">
        <v>34071</v>
      </c>
      <c r="B833" s="62">
        <v>448.37</v>
      </c>
      <c r="C833" s="16">
        <f t="shared" si="107"/>
        <v>1.4670958817354239E-2</v>
      </c>
      <c r="D833" s="73">
        <f t="shared" si="118"/>
        <v>4.7046506479126437E-5</v>
      </c>
      <c r="E833" s="27">
        <f t="shared" si="108"/>
        <v>1.5956526138697805E-2</v>
      </c>
      <c r="F833" s="68">
        <f t="shared" si="109"/>
        <v>1.1282126024941311E-2</v>
      </c>
      <c r="G833" s="16">
        <f t="shared" si="110"/>
        <v>1.8718138539300072E-2</v>
      </c>
      <c r="H833" s="68">
        <f t="shared" si="111"/>
        <v>1.033783945836853E-2</v>
      </c>
      <c r="I833" s="69">
        <f t="shared" si="112"/>
        <v>-1.1282126024941311E-2</v>
      </c>
      <c r="J833" s="70">
        <f t="shared" si="113"/>
        <v>-1.033783945836853E-2</v>
      </c>
      <c r="K833" s="28">
        <f t="shared" si="114"/>
        <v>0</v>
      </c>
      <c r="L833" s="28">
        <f t="shared" si="119"/>
        <v>1</v>
      </c>
      <c r="M833" s="57">
        <f t="shared" ref="M833:M896" si="126">IF(AND(K833=1,K832=0),1,0)</f>
        <v>0</v>
      </c>
      <c r="N833" s="28">
        <f t="shared" si="115"/>
        <v>0</v>
      </c>
      <c r="O833" s="28">
        <f t="shared" si="120"/>
        <v>1</v>
      </c>
      <c r="P833" s="57">
        <f t="shared" si="121"/>
        <v>0</v>
      </c>
      <c r="Q833" s="28">
        <f t="shared" si="116"/>
        <v>0</v>
      </c>
      <c r="R833" s="28">
        <f t="shared" si="122"/>
        <v>1</v>
      </c>
      <c r="S833" s="57">
        <f t="shared" si="123"/>
        <v>0</v>
      </c>
      <c r="T833" s="28">
        <f t="shared" si="117"/>
        <v>0</v>
      </c>
      <c r="U833" s="28">
        <f t="shared" si="124"/>
        <v>1</v>
      </c>
      <c r="V833" s="57">
        <f t="shared" si="125"/>
        <v>0</v>
      </c>
      <c r="AA833" s="1"/>
    </row>
    <row r="834" spans="1:27" x14ac:dyDescent="0.2">
      <c r="A834" s="61">
        <v>34072</v>
      </c>
      <c r="B834" s="62">
        <v>449.22</v>
      </c>
      <c r="C834" s="16">
        <f t="shared" si="107"/>
        <v>1.8939610603626344E-3</v>
      </c>
      <c r="D834" s="73">
        <f t="shared" si="118"/>
        <v>5.7137938047609091E-5</v>
      </c>
      <c r="E834" s="27">
        <f t="shared" si="108"/>
        <v>1.758478003052024E-2</v>
      </c>
      <c r="F834" s="68">
        <f t="shared" si="109"/>
        <v>1.2433389492218849E-2</v>
      </c>
      <c r="G834" s="16">
        <f t="shared" si="110"/>
        <v>1.8718138539300072E-2</v>
      </c>
      <c r="H834" s="68">
        <f t="shared" si="111"/>
        <v>1.033783945836853E-2</v>
      </c>
      <c r="I834" s="69">
        <f t="shared" si="112"/>
        <v>-1.2433389492218849E-2</v>
      </c>
      <c r="J834" s="70">
        <f t="shared" si="113"/>
        <v>-1.033783945836853E-2</v>
      </c>
      <c r="K834" s="28">
        <f t="shared" si="114"/>
        <v>0</v>
      </c>
      <c r="L834" s="28">
        <f t="shared" si="119"/>
        <v>1</v>
      </c>
      <c r="M834" s="57">
        <f t="shared" si="126"/>
        <v>0</v>
      </c>
      <c r="N834" s="28">
        <f t="shared" si="115"/>
        <v>0</v>
      </c>
      <c r="O834" s="28">
        <f t="shared" si="120"/>
        <v>1</v>
      </c>
      <c r="P834" s="57">
        <f t="shared" si="121"/>
        <v>0</v>
      </c>
      <c r="Q834" s="28">
        <f t="shared" si="116"/>
        <v>0</v>
      </c>
      <c r="R834" s="28">
        <f t="shared" si="122"/>
        <v>1</v>
      </c>
      <c r="S834" s="57">
        <f t="shared" si="123"/>
        <v>0</v>
      </c>
      <c r="T834" s="28">
        <f t="shared" si="117"/>
        <v>0</v>
      </c>
      <c r="U834" s="28">
        <f t="shared" si="124"/>
        <v>1</v>
      </c>
      <c r="V834" s="57">
        <f t="shared" si="125"/>
        <v>0</v>
      </c>
      <c r="AA834" s="1"/>
    </row>
    <row r="835" spans="1:27" x14ac:dyDescent="0.2">
      <c r="A835" s="61">
        <v>34073</v>
      </c>
      <c r="B835" s="62">
        <v>448.66</v>
      </c>
      <c r="C835" s="16">
        <f t="shared" si="107"/>
        <v>-1.2473828854894825E-3</v>
      </c>
      <c r="D835" s="73">
        <f t="shared" si="118"/>
        <v>5.3924887074642739E-5</v>
      </c>
      <c r="E835" s="27">
        <f t="shared" si="108"/>
        <v>1.7083202160440916E-2</v>
      </c>
      <c r="F835" s="68">
        <f t="shared" si="109"/>
        <v>1.2078746840530855E-2</v>
      </c>
      <c r="G835" s="16">
        <f t="shared" si="110"/>
        <v>1.8718138539300072E-2</v>
      </c>
      <c r="H835" s="68">
        <f t="shared" si="111"/>
        <v>1.033783945836853E-2</v>
      </c>
      <c r="I835" s="69">
        <f t="shared" si="112"/>
        <v>-1.2078746840530855E-2</v>
      </c>
      <c r="J835" s="70">
        <f t="shared" si="113"/>
        <v>-1.033783945836853E-2</v>
      </c>
      <c r="K835" s="28">
        <f t="shared" si="114"/>
        <v>0</v>
      </c>
      <c r="L835" s="28">
        <f t="shared" si="119"/>
        <v>1</v>
      </c>
      <c r="M835" s="57">
        <f t="shared" si="126"/>
        <v>0</v>
      </c>
      <c r="N835" s="28">
        <f t="shared" si="115"/>
        <v>0</v>
      </c>
      <c r="O835" s="28">
        <f t="shared" si="120"/>
        <v>1</v>
      </c>
      <c r="P835" s="57">
        <f t="shared" si="121"/>
        <v>0</v>
      </c>
      <c r="Q835" s="28">
        <f t="shared" si="116"/>
        <v>0</v>
      </c>
      <c r="R835" s="28">
        <f t="shared" si="122"/>
        <v>1</v>
      </c>
      <c r="S835" s="57">
        <f t="shared" si="123"/>
        <v>0</v>
      </c>
      <c r="T835" s="28">
        <f t="shared" si="117"/>
        <v>0</v>
      </c>
      <c r="U835" s="28">
        <f t="shared" si="124"/>
        <v>1</v>
      </c>
      <c r="V835" s="57">
        <f t="shared" si="125"/>
        <v>0</v>
      </c>
      <c r="AA835" s="1"/>
    </row>
    <row r="836" spans="1:27" x14ac:dyDescent="0.2">
      <c r="A836" s="61">
        <v>34074</v>
      </c>
      <c r="B836" s="62">
        <v>448.4</v>
      </c>
      <c r="C836" s="16">
        <f t="shared" si="107"/>
        <v>-5.7967138715460181E-4</v>
      </c>
      <c r="D836" s="73">
        <f t="shared" si="118"/>
        <v>5.0782751693944899E-5</v>
      </c>
      <c r="E836" s="27">
        <f t="shared" si="108"/>
        <v>1.6578024342064276E-2</v>
      </c>
      <c r="F836" s="68">
        <f t="shared" si="109"/>
        <v>1.1721558830910906E-2</v>
      </c>
      <c r="G836" s="16">
        <f t="shared" si="110"/>
        <v>1.8718138539300072E-2</v>
      </c>
      <c r="H836" s="68">
        <f t="shared" si="111"/>
        <v>1.033783945836853E-2</v>
      </c>
      <c r="I836" s="69">
        <f t="shared" si="112"/>
        <v>-1.1721558830910906E-2</v>
      </c>
      <c r="J836" s="70">
        <f t="shared" si="113"/>
        <v>-1.033783945836853E-2</v>
      </c>
      <c r="K836" s="28">
        <f t="shared" si="114"/>
        <v>0</v>
      </c>
      <c r="L836" s="28">
        <f t="shared" si="119"/>
        <v>1</v>
      </c>
      <c r="M836" s="57">
        <f t="shared" si="126"/>
        <v>0</v>
      </c>
      <c r="N836" s="28">
        <f t="shared" si="115"/>
        <v>0</v>
      </c>
      <c r="O836" s="28">
        <f t="shared" si="120"/>
        <v>1</v>
      </c>
      <c r="P836" s="57">
        <f t="shared" si="121"/>
        <v>0</v>
      </c>
      <c r="Q836" s="28">
        <f t="shared" si="116"/>
        <v>0</v>
      </c>
      <c r="R836" s="28">
        <f t="shared" si="122"/>
        <v>1</v>
      </c>
      <c r="S836" s="57">
        <f t="shared" si="123"/>
        <v>0</v>
      </c>
      <c r="T836" s="28">
        <f t="shared" si="117"/>
        <v>0</v>
      </c>
      <c r="U836" s="28">
        <f t="shared" si="124"/>
        <v>1</v>
      </c>
      <c r="V836" s="57">
        <f t="shared" si="125"/>
        <v>0</v>
      </c>
      <c r="AA836" s="1"/>
    </row>
    <row r="837" spans="1:27" x14ac:dyDescent="0.2">
      <c r="A837" s="61">
        <v>34075</v>
      </c>
      <c r="B837" s="62">
        <v>448.94</v>
      </c>
      <c r="C837" s="16">
        <f t="shared" si="107"/>
        <v>1.2035573253945326E-3</v>
      </c>
      <c r="D837" s="73">
        <f t="shared" si="118"/>
        <v>4.7755947727333351E-5</v>
      </c>
      <c r="E837" s="27">
        <f t="shared" si="108"/>
        <v>1.6076384778776525E-2</v>
      </c>
      <c r="F837" s="68">
        <f t="shared" si="109"/>
        <v>1.1366872558791602E-2</v>
      </c>
      <c r="G837" s="16">
        <f t="shared" si="110"/>
        <v>1.8718138539300072E-2</v>
      </c>
      <c r="H837" s="68">
        <f t="shared" si="111"/>
        <v>1.033783945836853E-2</v>
      </c>
      <c r="I837" s="69">
        <f t="shared" si="112"/>
        <v>-1.1366872558791602E-2</v>
      </c>
      <c r="J837" s="70">
        <f t="shared" si="113"/>
        <v>-1.033783945836853E-2</v>
      </c>
      <c r="K837" s="28">
        <f t="shared" si="114"/>
        <v>0</v>
      </c>
      <c r="L837" s="28">
        <f t="shared" si="119"/>
        <v>1</v>
      </c>
      <c r="M837" s="57">
        <f t="shared" si="126"/>
        <v>0</v>
      </c>
      <c r="N837" s="28">
        <f t="shared" si="115"/>
        <v>0</v>
      </c>
      <c r="O837" s="28">
        <f t="shared" si="120"/>
        <v>1</v>
      </c>
      <c r="P837" s="57">
        <f t="shared" si="121"/>
        <v>0</v>
      </c>
      <c r="Q837" s="28">
        <f t="shared" si="116"/>
        <v>0</v>
      </c>
      <c r="R837" s="28">
        <f t="shared" si="122"/>
        <v>1</v>
      </c>
      <c r="S837" s="57">
        <f t="shared" si="123"/>
        <v>0</v>
      </c>
      <c r="T837" s="28">
        <f t="shared" si="117"/>
        <v>0</v>
      </c>
      <c r="U837" s="28">
        <f t="shared" si="124"/>
        <v>1</v>
      </c>
      <c r="V837" s="57">
        <f t="shared" si="125"/>
        <v>0</v>
      </c>
      <c r="AA837" s="1"/>
    </row>
    <row r="838" spans="1:27" x14ac:dyDescent="0.2">
      <c r="A838" s="61">
        <v>34078</v>
      </c>
      <c r="B838" s="62">
        <v>447.46</v>
      </c>
      <c r="C838" s="16">
        <f t="shared" si="107"/>
        <v>-3.3021002784693093E-3</v>
      </c>
      <c r="D838" s="73">
        <f t="shared" si="118"/>
        <v>4.4977503877823993E-5</v>
      </c>
      <c r="E838" s="27">
        <f t="shared" si="108"/>
        <v>1.560171473778189E-2</v>
      </c>
      <c r="F838" s="68">
        <f t="shared" si="109"/>
        <v>1.1031255195951085E-2</v>
      </c>
      <c r="G838" s="16">
        <f t="shared" si="110"/>
        <v>1.8718138539300072E-2</v>
      </c>
      <c r="H838" s="68">
        <f t="shared" si="111"/>
        <v>1.033783945836853E-2</v>
      </c>
      <c r="I838" s="69">
        <f t="shared" si="112"/>
        <v>-1.1031255195951085E-2</v>
      </c>
      <c r="J838" s="70">
        <f t="shared" si="113"/>
        <v>-1.033783945836853E-2</v>
      </c>
      <c r="K838" s="28">
        <f t="shared" si="114"/>
        <v>0</v>
      </c>
      <c r="L838" s="28">
        <f t="shared" si="119"/>
        <v>1</v>
      </c>
      <c r="M838" s="57">
        <f t="shared" si="126"/>
        <v>0</v>
      </c>
      <c r="N838" s="28">
        <f t="shared" si="115"/>
        <v>0</v>
      </c>
      <c r="O838" s="28">
        <f t="shared" si="120"/>
        <v>1</v>
      </c>
      <c r="P838" s="57">
        <f t="shared" si="121"/>
        <v>0</v>
      </c>
      <c r="Q838" s="28">
        <f t="shared" si="116"/>
        <v>0</v>
      </c>
      <c r="R838" s="28">
        <f t="shared" si="122"/>
        <v>1</v>
      </c>
      <c r="S838" s="57">
        <f t="shared" si="123"/>
        <v>0</v>
      </c>
      <c r="T838" s="28">
        <f t="shared" si="117"/>
        <v>0</v>
      </c>
      <c r="U838" s="28">
        <f t="shared" si="124"/>
        <v>1</v>
      </c>
      <c r="V838" s="57">
        <f t="shared" si="125"/>
        <v>0</v>
      </c>
      <c r="AA838" s="1"/>
    </row>
    <row r="839" spans="1:27" x14ac:dyDescent="0.2">
      <c r="A839" s="61">
        <v>34079</v>
      </c>
      <c r="B839" s="62">
        <v>445.1</v>
      </c>
      <c r="C839" s="16">
        <f t="shared" ref="C839:C902" si="127">LN(B839/B838)</f>
        <v>-5.2881722231213771E-3</v>
      </c>
      <c r="D839" s="73">
        <f t="shared" si="118"/>
        <v>4.293308562009858E-5</v>
      </c>
      <c r="E839" s="27">
        <f t="shared" si="108"/>
        <v>1.5243009118129879E-2</v>
      </c>
      <c r="F839" s="68">
        <f t="shared" si="109"/>
        <v>1.0777630943930845E-2</v>
      </c>
      <c r="G839" s="16">
        <f t="shared" si="110"/>
        <v>1.8718138539300072E-2</v>
      </c>
      <c r="H839" s="68">
        <f t="shared" si="111"/>
        <v>1.0175710697272727E-2</v>
      </c>
      <c r="I839" s="69">
        <f t="shared" si="112"/>
        <v>-1.0777630943930845E-2</v>
      </c>
      <c r="J839" s="70">
        <f t="shared" si="113"/>
        <v>-1.0175710697272727E-2</v>
      </c>
      <c r="K839" s="28">
        <f t="shared" si="114"/>
        <v>0</v>
      </c>
      <c r="L839" s="28">
        <f t="shared" si="119"/>
        <v>1</v>
      </c>
      <c r="M839" s="57">
        <f t="shared" si="126"/>
        <v>0</v>
      </c>
      <c r="N839" s="28">
        <f t="shared" si="115"/>
        <v>0</v>
      </c>
      <c r="O839" s="28">
        <f t="shared" si="120"/>
        <v>1</v>
      </c>
      <c r="P839" s="57">
        <f t="shared" si="121"/>
        <v>0</v>
      </c>
      <c r="Q839" s="28">
        <f t="shared" si="116"/>
        <v>0</v>
      </c>
      <c r="R839" s="28">
        <f t="shared" si="122"/>
        <v>1</v>
      </c>
      <c r="S839" s="57">
        <f t="shared" si="123"/>
        <v>0</v>
      </c>
      <c r="T839" s="28">
        <f t="shared" si="117"/>
        <v>0</v>
      </c>
      <c r="U839" s="28">
        <f t="shared" si="124"/>
        <v>1</v>
      </c>
      <c r="V839" s="57">
        <f t="shared" si="125"/>
        <v>0</v>
      </c>
      <c r="AA839" s="1"/>
    </row>
    <row r="840" spans="1:27" x14ac:dyDescent="0.2">
      <c r="A840" s="61">
        <v>34080</v>
      </c>
      <c r="B840" s="62">
        <v>443.63</v>
      </c>
      <c r="C840" s="16">
        <f t="shared" si="127"/>
        <v>-3.308094338161332E-3</v>
      </c>
      <c r="D840" s="73">
        <f t="shared" si="118"/>
        <v>4.2034986410576211E-5</v>
      </c>
      <c r="E840" s="27">
        <f t="shared" si="108"/>
        <v>1.5082735456966758E-2</v>
      </c>
      <c r="F840" s="68">
        <f t="shared" si="109"/>
        <v>1.0664308806768686E-2</v>
      </c>
      <c r="G840" s="16">
        <f t="shared" si="110"/>
        <v>1.8718138539300072E-2</v>
      </c>
      <c r="H840" s="68">
        <f t="shared" si="111"/>
        <v>1.0175710697272727E-2</v>
      </c>
      <c r="I840" s="69">
        <f t="shared" si="112"/>
        <v>-1.0664308806768686E-2</v>
      </c>
      <c r="J840" s="70">
        <f t="shared" si="113"/>
        <v>-1.0175710697272727E-2</v>
      </c>
      <c r="K840" s="28">
        <f t="shared" si="114"/>
        <v>0</v>
      </c>
      <c r="L840" s="28">
        <f t="shared" si="119"/>
        <v>1</v>
      </c>
      <c r="M840" s="57">
        <f t="shared" si="126"/>
        <v>0</v>
      </c>
      <c r="N840" s="28">
        <f t="shared" si="115"/>
        <v>0</v>
      </c>
      <c r="O840" s="28">
        <f t="shared" si="120"/>
        <v>1</v>
      </c>
      <c r="P840" s="57">
        <f t="shared" si="121"/>
        <v>0</v>
      </c>
      <c r="Q840" s="28">
        <f t="shared" si="116"/>
        <v>0</v>
      </c>
      <c r="R840" s="28">
        <f t="shared" si="122"/>
        <v>1</v>
      </c>
      <c r="S840" s="57">
        <f t="shared" si="123"/>
        <v>0</v>
      </c>
      <c r="T840" s="28">
        <f t="shared" si="117"/>
        <v>0</v>
      </c>
      <c r="U840" s="28">
        <f t="shared" si="124"/>
        <v>1</v>
      </c>
      <c r="V840" s="57">
        <f t="shared" si="125"/>
        <v>0</v>
      </c>
      <c r="AA840" s="1"/>
    </row>
    <row r="841" spans="1:27" x14ac:dyDescent="0.2">
      <c r="A841" s="61">
        <v>34081</v>
      </c>
      <c r="B841" s="62">
        <v>439.46</v>
      </c>
      <c r="C841" s="16">
        <f t="shared" si="127"/>
        <v>-9.444181214526599E-3</v>
      </c>
      <c r="D841" s="73">
        <f t="shared" si="118"/>
        <v>4.016949651495214E-5</v>
      </c>
      <c r="E841" s="27">
        <f t="shared" si="108"/>
        <v>1.4744255643725329E-2</v>
      </c>
      <c r="F841" s="68">
        <f t="shared" si="109"/>
        <v>1.0424985292571751E-2</v>
      </c>
      <c r="G841" s="16">
        <f t="shared" si="110"/>
        <v>1.8718138539300072E-2</v>
      </c>
      <c r="H841" s="68">
        <f t="shared" si="111"/>
        <v>1.0175710697272727E-2</v>
      </c>
      <c r="I841" s="69">
        <f t="shared" si="112"/>
        <v>-1.0424985292571751E-2</v>
      </c>
      <c r="J841" s="70">
        <f t="shared" si="113"/>
        <v>-1.0175710697272727E-2</v>
      </c>
      <c r="K841" s="28">
        <f t="shared" si="114"/>
        <v>0</v>
      </c>
      <c r="L841" s="28">
        <f t="shared" si="119"/>
        <v>1</v>
      </c>
      <c r="M841" s="57">
        <f t="shared" si="126"/>
        <v>0</v>
      </c>
      <c r="N841" s="28">
        <f t="shared" si="115"/>
        <v>0</v>
      </c>
      <c r="O841" s="28">
        <f t="shared" si="120"/>
        <v>1</v>
      </c>
      <c r="P841" s="57">
        <f t="shared" si="121"/>
        <v>0</v>
      </c>
      <c r="Q841" s="28">
        <f t="shared" si="116"/>
        <v>0</v>
      </c>
      <c r="R841" s="28">
        <f t="shared" si="122"/>
        <v>1</v>
      </c>
      <c r="S841" s="57">
        <f t="shared" si="123"/>
        <v>0</v>
      </c>
      <c r="T841" s="28">
        <f t="shared" si="117"/>
        <v>0</v>
      </c>
      <c r="U841" s="28">
        <f t="shared" si="124"/>
        <v>1</v>
      </c>
      <c r="V841" s="57">
        <f t="shared" si="125"/>
        <v>0</v>
      </c>
      <c r="AA841" s="1"/>
    </row>
    <row r="842" spans="1:27" x14ac:dyDescent="0.2">
      <c r="A842" s="61">
        <v>34082</v>
      </c>
      <c r="B842" s="62">
        <v>437.03</v>
      </c>
      <c r="C842" s="16">
        <f t="shared" si="127"/>
        <v>-5.544857844242689E-3</v>
      </c>
      <c r="D842" s="73">
        <f t="shared" si="118"/>
        <v>4.311088025282404E-5</v>
      </c>
      <c r="E842" s="27">
        <f t="shared" si="108"/>
        <v>1.5274538708521083E-2</v>
      </c>
      <c r="F842" s="68">
        <f t="shared" si="109"/>
        <v>1.0799924067710817E-2</v>
      </c>
      <c r="G842" s="16">
        <f t="shared" si="110"/>
        <v>1.8718138539300072E-2</v>
      </c>
      <c r="H842" s="68">
        <f t="shared" si="111"/>
        <v>1.0175710697272727E-2</v>
      </c>
      <c r="I842" s="69">
        <f t="shared" si="112"/>
        <v>-1.0799924067710817E-2</v>
      </c>
      <c r="J842" s="70">
        <f t="shared" si="113"/>
        <v>-1.0175710697272727E-2</v>
      </c>
      <c r="K842" s="28">
        <f t="shared" si="114"/>
        <v>0</v>
      </c>
      <c r="L842" s="28">
        <f t="shared" si="119"/>
        <v>1</v>
      </c>
      <c r="M842" s="57">
        <f t="shared" si="126"/>
        <v>0</v>
      </c>
      <c r="N842" s="28">
        <f t="shared" si="115"/>
        <v>0</v>
      </c>
      <c r="O842" s="28">
        <f t="shared" si="120"/>
        <v>1</v>
      </c>
      <c r="P842" s="57">
        <f t="shared" si="121"/>
        <v>0</v>
      </c>
      <c r="Q842" s="28">
        <f t="shared" si="116"/>
        <v>0</v>
      </c>
      <c r="R842" s="28">
        <f t="shared" si="122"/>
        <v>1</v>
      </c>
      <c r="S842" s="57">
        <f t="shared" si="123"/>
        <v>0</v>
      </c>
      <c r="T842" s="28">
        <f t="shared" si="117"/>
        <v>0</v>
      </c>
      <c r="U842" s="28">
        <f t="shared" si="124"/>
        <v>1</v>
      </c>
      <c r="V842" s="57">
        <f t="shared" si="125"/>
        <v>0</v>
      </c>
      <c r="AA842" s="1"/>
    </row>
    <row r="843" spans="1:27" x14ac:dyDescent="0.2">
      <c r="A843" s="61">
        <v>34085</v>
      </c>
      <c r="B843" s="62">
        <v>435.54</v>
      </c>
      <c r="C843" s="16">
        <f t="shared" si="127"/>
        <v>-3.4152021000737158E-3</v>
      </c>
      <c r="D843" s="73">
        <f t="shared" si="118"/>
        <v>4.2368954348426171E-5</v>
      </c>
      <c r="E843" s="27">
        <f t="shared" si="108"/>
        <v>1.5142533080295487E-2</v>
      </c>
      <c r="F843" s="68">
        <f t="shared" si="109"/>
        <v>1.0706588957004553E-2</v>
      </c>
      <c r="G843" s="16">
        <f t="shared" si="110"/>
        <v>1.8718138539300072E-2</v>
      </c>
      <c r="H843" s="68">
        <f t="shared" si="111"/>
        <v>1.0175710697272727E-2</v>
      </c>
      <c r="I843" s="69">
        <f t="shared" si="112"/>
        <v>-1.0706588957004553E-2</v>
      </c>
      <c r="J843" s="70">
        <f t="shared" si="113"/>
        <v>-1.0175710697272727E-2</v>
      </c>
      <c r="K843" s="28">
        <f t="shared" si="114"/>
        <v>0</v>
      </c>
      <c r="L843" s="28">
        <f t="shared" si="119"/>
        <v>1</v>
      </c>
      <c r="M843" s="57">
        <f t="shared" si="126"/>
        <v>0</v>
      </c>
      <c r="N843" s="28">
        <f t="shared" si="115"/>
        <v>0</v>
      </c>
      <c r="O843" s="28">
        <f t="shared" si="120"/>
        <v>1</v>
      </c>
      <c r="P843" s="57">
        <f t="shared" si="121"/>
        <v>0</v>
      </c>
      <c r="Q843" s="28">
        <f t="shared" si="116"/>
        <v>0</v>
      </c>
      <c r="R843" s="28">
        <f t="shared" si="122"/>
        <v>1</v>
      </c>
      <c r="S843" s="57">
        <f t="shared" si="123"/>
        <v>0</v>
      </c>
      <c r="T843" s="28">
        <f t="shared" si="117"/>
        <v>0</v>
      </c>
      <c r="U843" s="28">
        <f t="shared" si="124"/>
        <v>1</v>
      </c>
      <c r="V843" s="57">
        <f t="shared" si="125"/>
        <v>0</v>
      </c>
      <c r="AA843" s="1"/>
    </row>
    <row r="844" spans="1:27" x14ac:dyDescent="0.2">
      <c r="A844" s="61">
        <v>34086</v>
      </c>
      <c r="B844" s="62">
        <v>438.01</v>
      </c>
      <c r="C844" s="16">
        <f t="shared" si="127"/>
        <v>5.6551006412455702E-3</v>
      </c>
      <c r="D844" s="73">
        <f t="shared" si="118"/>
        <v>4.052663341058147E-5</v>
      </c>
      <c r="E844" s="27">
        <f t="shared" si="108"/>
        <v>1.4809654339791546E-2</v>
      </c>
      <c r="F844" s="68">
        <f t="shared" si="109"/>
        <v>1.0471225703828716E-2</v>
      </c>
      <c r="G844" s="16">
        <f t="shared" si="110"/>
        <v>1.8718138539300072E-2</v>
      </c>
      <c r="H844" s="68">
        <f t="shared" si="111"/>
        <v>1.0175710697272727E-2</v>
      </c>
      <c r="I844" s="69">
        <f t="shared" si="112"/>
        <v>-1.0471225703828716E-2</v>
      </c>
      <c r="J844" s="70">
        <f t="shared" si="113"/>
        <v>-1.0175710697272727E-2</v>
      </c>
      <c r="K844" s="28">
        <f t="shared" si="114"/>
        <v>0</v>
      </c>
      <c r="L844" s="28">
        <f t="shared" si="119"/>
        <v>1</v>
      </c>
      <c r="M844" s="57">
        <f t="shared" si="126"/>
        <v>0</v>
      </c>
      <c r="N844" s="28">
        <f t="shared" si="115"/>
        <v>0</v>
      </c>
      <c r="O844" s="28">
        <f t="shared" si="120"/>
        <v>1</v>
      </c>
      <c r="P844" s="57">
        <f t="shared" si="121"/>
        <v>0</v>
      </c>
      <c r="Q844" s="28">
        <f t="shared" si="116"/>
        <v>0</v>
      </c>
      <c r="R844" s="28">
        <f t="shared" si="122"/>
        <v>1</v>
      </c>
      <c r="S844" s="57">
        <f t="shared" si="123"/>
        <v>0</v>
      </c>
      <c r="T844" s="28">
        <f t="shared" si="117"/>
        <v>0</v>
      </c>
      <c r="U844" s="28">
        <f t="shared" si="124"/>
        <v>1</v>
      </c>
      <c r="V844" s="57">
        <f t="shared" si="125"/>
        <v>0</v>
      </c>
      <c r="AA844" s="1"/>
    </row>
    <row r="845" spans="1:27" x14ac:dyDescent="0.2">
      <c r="A845" s="61">
        <v>34087</v>
      </c>
      <c r="B845" s="62">
        <v>438.02</v>
      </c>
      <c r="C845" s="16">
        <f t="shared" si="127"/>
        <v>2.28302683707706E-5</v>
      </c>
      <c r="D845" s="73">
        <f t="shared" si="118"/>
        <v>4.0013845201703545E-5</v>
      </c>
      <c r="E845" s="27">
        <f t="shared" si="108"/>
        <v>1.4715661929120613E-2</v>
      </c>
      <c r="F845" s="68">
        <f t="shared" si="109"/>
        <v>1.0404767991582332E-2</v>
      </c>
      <c r="G845" s="16">
        <f t="shared" si="110"/>
        <v>1.8718138539300072E-2</v>
      </c>
      <c r="H845" s="68">
        <f t="shared" si="111"/>
        <v>9.9830686854116089E-3</v>
      </c>
      <c r="I845" s="69">
        <f t="shared" si="112"/>
        <v>-1.0404767991582332E-2</v>
      </c>
      <c r="J845" s="70">
        <f t="shared" si="113"/>
        <v>-9.9830686854116089E-3</v>
      </c>
      <c r="K845" s="28">
        <f t="shared" si="114"/>
        <v>0</v>
      </c>
      <c r="L845" s="28">
        <f t="shared" si="119"/>
        <v>1</v>
      </c>
      <c r="M845" s="57">
        <f t="shared" si="126"/>
        <v>0</v>
      </c>
      <c r="N845" s="28">
        <f t="shared" si="115"/>
        <v>0</v>
      </c>
      <c r="O845" s="28">
        <f t="shared" si="120"/>
        <v>1</v>
      </c>
      <c r="P845" s="57">
        <f t="shared" si="121"/>
        <v>0</v>
      </c>
      <c r="Q845" s="28">
        <f t="shared" si="116"/>
        <v>0</v>
      </c>
      <c r="R845" s="28">
        <f t="shared" si="122"/>
        <v>1</v>
      </c>
      <c r="S845" s="57">
        <f t="shared" si="123"/>
        <v>0</v>
      </c>
      <c r="T845" s="28">
        <f t="shared" si="117"/>
        <v>0</v>
      </c>
      <c r="U845" s="28">
        <f t="shared" si="124"/>
        <v>1</v>
      </c>
      <c r="V845" s="57">
        <f t="shared" si="125"/>
        <v>0</v>
      </c>
      <c r="AA845" s="1"/>
    </row>
    <row r="846" spans="1:27" x14ac:dyDescent="0.2">
      <c r="A846" s="61">
        <v>34088</v>
      </c>
      <c r="B846" s="62">
        <v>438.99</v>
      </c>
      <c r="C846" s="16">
        <f t="shared" si="127"/>
        <v>2.2120623380240518E-3</v>
      </c>
      <c r="D846" s="73">
        <f t="shared" si="118"/>
        <v>3.7613045762870565E-5</v>
      </c>
      <c r="E846" s="27">
        <f t="shared" si="108"/>
        <v>1.4267369515754165E-2</v>
      </c>
      <c r="F846" s="68">
        <f t="shared" si="109"/>
        <v>1.0087801036515626E-2</v>
      </c>
      <c r="G846" s="16">
        <f t="shared" si="110"/>
        <v>1.8718138539300072E-2</v>
      </c>
      <c r="H846" s="68">
        <f t="shared" si="111"/>
        <v>9.9830686854116089E-3</v>
      </c>
      <c r="I846" s="69">
        <f t="shared" si="112"/>
        <v>-1.0087801036515626E-2</v>
      </c>
      <c r="J846" s="70">
        <f t="shared" si="113"/>
        <v>-9.9830686854116089E-3</v>
      </c>
      <c r="K846" s="28">
        <f t="shared" si="114"/>
        <v>0</v>
      </c>
      <c r="L846" s="28">
        <f t="shared" si="119"/>
        <v>1</v>
      </c>
      <c r="M846" s="57">
        <f t="shared" si="126"/>
        <v>0</v>
      </c>
      <c r="N846" s="28">
        <f t="shared" si="115"/>
        <v>0</v>
      </c>
      <c r="O846" s="28">
        <f t="shared" si="120"/>
        <v>1</v>
      </c>
      <c r="P846" s="57">
        <f t="shared" si="121"/>
        <v>0</v>
      </c>
      <c r="Q846" s="28">
        <f t="shared" si="116"/>
        <v>0</v>
      </c>
      <c r="R846" s="28">
        <f t="shared" si="122"/>
        <v>1</v>
      </c>
      <c r="S846" s="57">
        <f t="shared" si="123"/>
        <v>0</v>
      </c>
      <c r="T846" s="28">
        <f t="shared" si="117"/>
        <v>0</v>
      </c>
      <c r="U846" s="28">
        <f t="shared" si="124"/>
        <v>1</v>
      </c>
      <c r="V846" s="57">
        <f t="shared" si="125"/>
        <v>0</v>
      </c>
      <c r="AA846" s="1"/>
    </row>
    <row r="847" spans="1:27" x14ac:dyDescent="0.2">
      <c r="A847" s="61">
        <v>34089</v>
      </c>
      <c r="B847" s="62">
        <v>440.19</v>
      </c>
      <c r="C847" s="16">
        <f t="shared" si="127"/>
        <v>2.7298181150403758E-3</v>
      </c>
      <c r="D847" s="73">
        <f t="shared" si="118"/>
        <v>3.5649856204336594E-5</v>
      </c>
      <c r="E847" s="27">
        <f t="shared" si="108"/>
        <v>1.3890041693966841E-2</v>
      </c>
      <c r="F847" s="68">
        <f t="shared" si="109"/>
        <v>9.821009881528767E-3</v>
      </c>
      <c r="G847" s="16">
        <f t="shared" si="110"/>
        <v>1.8718138539300072E-2</v>
      </c>
      <c r="H847" s="68">
        <f t="shared" si="111"/>
        <v>9.9830686854116089E-3</v>
      </c>
      <c r="I847" s="69">
        <f t="shared" si="112"/>
        <v>-9.821009881528767E-3</v>
      </c>
      <c r="J847" s="70">
        <f t="shared" si="113"/>
        <v>-9.9830686854116089E-3</v>
      </c>
      <c r="K847" s="28">
        <f t="shared" si="114"/>
        <v>0</v>
      </c>
      <c r="L847" s="28">
        <f t="shared" si="119"/>
        <v>1</v>
      </c>
      <c r="M847" s="57">
        <f t="shared" si="126"/>
        <v>0</v>
      </c>
      <c r="N847" s="28">
        <f t="shared" si="115"/>
        <v>0</v>
      </c>
      <c r="O847" s="28">
        <f t="shared" si="120"/>
        <v>1</v>
      </c>
      <c r="P847" s="57">
        <f t="shared" si="121"/>
        <v>0</v>
      </c>
      <c r="Q847" s="28">
        <f t="shared" si="116"/>
        <v>0</v>
      </c>
      <c r="R847" s="28">
        <f t="shared" si="122"/>
        <v>1</v>
      </c>
      <c r="S847" s="57">
        <f t="shared" si="123"/>
        <v>0</v>
      </c>
      <c r="T847" s="28">
        <f t="shared" si="117"/>
        <v>0</v>
      </c>
      <c r="U847" s="28">
        <f t="shared" si="124"/>
        <v>1</v>
      </c>
      <c r="V847" s="57">
        <f t="shared" si="125"/>
        <v>0</v>
      </c>
      <c r="AA847" s="1"/>
    </row>
    <row r="848" spans="1:27" x14ac:dyDescent="0.2">
      <c r="A848" s="61">
        <v>34092</v>
      </c>
      <c r="B848" s="62">
        <v>442.46</v>
      </c>
      <c r="C848" s="16">
        <f t="shared" si="127"/>
        <v>5.143612994355215E-3</v>
      </c>
      <c r="D848" s="73">
        <f t="shared" si="118"/>
        <v>3.3957979248548556E-5</v>
      </c>
      <c r="E848" s="27">
        <f t="shared" si="108"/>
        <v>1.3556437540337755E-2</v>
      </c>
      <c r="F848" s="68">
        <f t="shared" si="109"/>
        <v>9.5851337220833003E-3</v>
      </c>
      <c r="G848" s="16">
        <f t="shared" si="110"/>
        <v>1.8718138539300072E-2</v>
      </c>
      <c r="H848" s="68">
        <f t="shared" si="111"/>
        <v>9.9830686854116089E-3</v>
      </c>
      <c r="I848" s="69">
        <f t="shared" si="112"/>
        <v>-9.5851337220833003E-3</v>
      </c>
      <c r="J848" s="70">
        <f t="shared" si="113"/>
        <v>-9.9830686854116089E-3</v>
      </c>
      <c r="K848" s="28">
        <f t="shared" si="114"/>
        <v>0</v>
      </c>
      <c r="L848" s="28">
        <f t="shared" si="119"/>
        <v>1</v>
      </c>
      <c r="M848" s="57">
        <f t="shared" si="126"/>
        <v>0</v>
      </c>
      <c r="N848" s="28">
        <f t="shared" si="115"/>
        <v>0</v>
      </c>
      <c r="O848" s="28">
        <f t="shared" si="120"/>
        <v>1</v>
      </c>
      <c r="P848" s="57">
        <f t="shared" si="121"/>
        <v>0</v>
      </c>
      <c r="Q848" s="28">
        <f t="shared" si="116"/>
        <v>0</v>
      </c>
      <c r="R848" s="28">
        <f t="shared" si="122"/>
        <v>1</v>
      </c>
      <c r="S848" s="57">
        <f t="shared" si="123"/>
        <v>0</v>
      </c>
      <c r="T848" s="28">
        <f t="shared" si="117"/>
        <v>0</v>
      </c>
      <c r="U848" s="28">
        <f t="shared" si="124"/>
        <v>1</v>
      </c>
      <c r="V848" s="57">
        <f t="shared" si="125"/>
        <v>0</v>
      </c>
      <c r="AA848" s="1"/>
    </row>
    <row r="849" spans="1:27" x14ac:dyDescent="0.2">
      <c r="A849" s="61">
        <v>34093</v>
      </c>
      <c r="B849" s="62">
        <v>444.05</v>
      </c>
      <c r="C849" s="16">
        <f t="shared" si="127"/>
        <v>3.587103822672578E-3</v>
      </c>
      <c r="D849" s="73">
        <f t="shared" si="118"/>
        <v>3.3507905771777633E-5</v>
      </c>
      <c r="E849" s="27">
        <f t="shared" si="108"/>
        <v>1.3466300480925595E-2</v>
      </c>
      <c r="F849" s="68">
        <f t="shared" si="109"/>
        <v>9.5214019514606625E-3</v>
      </c>
      <c r="G849" s="16">
        <f t="shared" si="110"/>
        <v>1.8718138539300072E-2</v>
      </c>
      <c r="H849" s="68">
        <f t="shared" si="111"/>
        <v>9.9830686854116089E-3</v>
      </c>
      <c r="I849" s="69">
        <f t="shared" si="112"/>
        <v>-9.5214019514606625E-3</v>
      </c>
      <c r="J849" s="70">
        <f t="shared" si="113"/>
        <v>-9.9830686854116089E-3</v>
      </c>
      <c r="K849" s="28">
        <f t="shared" si="114"/>
        <v>0</v>
      </c>
      <c r="L849" s="28">
        <f t="shared" si="119"/>
        <v>1</v>
      </c>
      <c r="M849" s="57">
        <f t="shared" si="126"/>
        <v>0</v>
      </c>
      <c r="N849" s="28">
        <f t="shared" si="115"/>
        <v>0</v>
      </c>
      <c r="O849" s="28">
        <f t="shared" si="120"/>
        <v>1</v>
      </c>
      <c r="P849" s="57">
        <f t="shared" si="121"/>
        <v>0</v>
      </c>
      <c r="Q849" s="28">
        <f t="shared" si="116"/>
        <v>0</v>
      </c>
      <c r="R849" s="28">
        <f t="shared" si="122"/>
        <v>1</v>
      </c>
      <c r="S849" s="57">
        <f t="shared" si="123"/>
        <v>0</v>
      </c>
      <c r="T849" s="28">
        <f t="shared" si="117"/>
        <v>0</v>
      </c>
      <c r="U849" s="28">
        <f t="shared" si="124"/>
        <v>1</v>
      </c>
      <c r="V849" s="57">
        <f t="shared" si="125"/>
        <v>0</v>
      </c>
      <c r="AA849" s="1"/>
    </row>
    <row r="850" spans="1:27" x14ac:dyDescent="0.2">
      <c r="A850" s="61">
        <v>34094</v>
      </c>
      <c r="B850" s="62">
        <v>444.52</v>
      </c>
      <c r="C850" s="16">
        <f t="shared" si="127"/>
        <v>1.0578796129324763E-3</v>
      </c>
      <c r="D850" s="73">
        <f t="shared" si="118"/>
        <v>3.2269470255548903E-5</v>
      </c>
      <c r="E850" s="27">
        <f t="shared" si="108"/>
        <v>1.3215103721465024E-2</v>
      </c>
      <c r="F850" s="68">
        <f t="shared" si="109"/>
        <v>9.3437922717185332E-3</v>
      </c>
      <c r="G850" s="16">
        <f t="shared" si="110"/>
        <v>1.8718138539300072E-2</v>
      </c>
      <c r="H850" s="68">
        <f t="shared" si="111"/>
        <v>9.9830686854116089E-3</v>
      </c>
      <c r="I850" s="69">
        <f t="shared" si="112"/>
        <v>-9.3437922717185332E-3</v>
      </c>
      <c r="J850" s="70">
        <f t="shared" si="113"/>
        <v>-9.9830686854116089E-3</v>
      </c>
      <c r="K850" s="28">
        <f t="shared" si="114"/>
        <v>0</v>
      </c>
      <c r="L850" s="28">
        <f t="shared" si="119"/>
        <v>1</v>
      </c>
      <c r="M850" s="57">
        <f t="shared" si="126"/>
        <v>0</v>
      </c>
      <c r="N850" s="28">
        <f t="shared" si="115"/>
        <v>0</v>
      </c>
      <c r="O850" s="28">
        <f t="shared" si="120"/>
        <v>1</v>
      </c>
      <c r="P850" s="57">
        <f t="shared" si="121"/>
        <v>0</v>
      </c>
      <c r="Q850" s="28">
        <f t="shared" si="116"/>
        <v>0</v>
      </c>
      <c r="R850" s="28">
        <f t="shared" si="122"/>
        <v>1</v>
      </c>
      <c r="S850" s="57">
        <f t="shared" si="123"/>
        <v>0</v>
      </c>
      <c r="T850" s="28">
        <f t="shared" si="117"/>
        <v>0</v>
      </c>
      <c r="U850" s="28">
        <f t="shared" si="124"/>
        <v>1</v>
      </c>
      <c r="V850" s="57">
        <f t="shared" si="125"/>
        <v>0</v>
      </c>
      <c r="AA850" s="1"/>
    </row>
    <row r="851" spans="1:27" x14ac:dyDescent="0.2">
      <c r="A851" s="61">
        <v>34095</v>
      </c>
      <c r="B851" s="62">
        <v>443.26</v>
      </c>
      <c r="C851" s="16">
        <f t="shared" si="127"/>
        <v>-2.8385429859180337E-3</v>
      </c>
      <c r="D851" s="73">
        <f t="shared" si="118"/>
        <v>3.0400448596743459E-5</v>
      </c>
      <c r="E851" s="27">
        <f t="shared" si="108"/>
        <v>1.2826691641349676E-2</v>
      </c>
      <c r="F851" s="68">
        <f t="shared" si="109"/>
        <v>9.0691639472711815E-3</v>
      </c>
      <c r="G851" s="16">
        <f t="shared" si="110"/>
        <v>1.8718138539300072E-2</v>
      </c>
      <c r="H851" s="68">
        <f t="shared" si="111"/>
        <v>9.9830686854116089E-3</v>
      </c>
      <c r="I851" s="69">
        <f t="shared" si="112"/>
        <v>-9.0691639472711815E-3</v>
      </c>
      <c r="J851" s="70">
        <f t="shared" si="113"/>
        <v>-9.9830686854116089E-3</v>
      </c>
      <c r="K851" s="28">
        <f t="shared" si="114"/>
        <v>0</v>
      </c>
      <c r="L851" s="28">
        <f t="shared" si="119"/>
        <v>1</v>
      </c>
      <c r="M851" s="57">
        <f t="shared" si="126"/>
        <v>0</v>
      </c>
      <c r="N851" s="28">
        <f t="shared" si="115"/>
        <v>0</v>
      </c>
      <c r="O851" s="28">
        <f t="shared" si="120"/>
        <v>1</v>
      </c>
      <c r="P851" s="57">
        <f t="shared" si="121"/>
        <v>0</v>
      </c>
      <c r="Q851" s="28">
        <f t="shared" si="116"/>
        <v>0</v>
      </c>
      <c r="R851" s="28">
        <f t="shared" si="122"/>
        <v>1</v>
      </c>
      <c r="S851" s="57">
        <f t="shared" si="123"/>
        <v>0</v>
      </c>
      <c r="T851" s="28">
        <f t="shared" si="117"/>
        <v>0</v>
      </c>
      <c r="U851" s="28">
        <f t="shared" si="124"/>
        <v>1</v>
      </c>
      <c r="V851" s="57">
        <f t="shared" si="125"/>
        <v>0</v>
      </c>
      <c r="AA851" s="1"/>
    </row>
    <row r="852" spans="1:27" x14ac:dyDescent="0.2">
      <c r="A852" s="61">
        <v>34096</v>
      </c>
      <c r="B852" s="62">
        <v>442.31</v>
      </c>
      <c r="C852" s="16">
        <f t="shared" si="127"/>
        <v>-2.1455116239744989E-3</v>
      </c>
      <c r="D852" s="73">
        <f t="shared" si="118"/>
        <v>2.9059861257913119E-5</v>
      </c>
      <c r="E852" s="27">
        <f t="shared" si="108"/>
        <v>1.2540689825879267E-2</v>
      </c>
      <c r="F852" s="68">
        <f t="shared" si="109"/>
        <v>8.8669452126009986E-3</v>
      </c>
      <c r="G852" s="16">
        <f t="shared" si="110"/>
        <v>1.8718138539300072E-2</v>
      </c>
      <c r="H852" s="68">
        <f t="shared" si="111"/>
        <v>9.9830686854116089E-3</v>
      </c>
      <c r="I852" s="69">
        <f t="shared" si="112"/>
        <v>-8.8669452126009986E-3</v>
      </c>
      <c r="J852" s="70">
        <f t="shared" si="113"/>
        <v>-9.9830686854116089E-3</v>
      </c>
      <c r="K852" s="28">
        <f t="shared" si="114"/>
        <v>0</v>
      </c>
      <c r="L852" s="28">
        <f t="shared" si="119"/>
        <v>1</v>
      </c>
      <c r="M852" s="57">
        <f t="shared" si="126"/>
        <v>0</v>
      </c>
      <c r="N852" s="28">
        <f t="shared" si="115"/>
        <v>0</v>
      </c>
      <c r="O852" s="28">
        <f t="shared" si="120"/>
        <v>1</v>
      </c>
      <c r="P852" s="57">
        <f t="shared" si="121"/>
        <v>0</v>
      </c>
      <c r="Q852" s="28">
        <f t="shared" si="116"/>
        <v>0</v>
      </c>
      <c r="R852" s="28">
        <f t="shared" si="122"/>
        <v>1</v>
      </c>
      <c r="S852" s="57">
        <f t="shared" si="123"/>
        <v>0</v>
      </c>
      <c r="T852" s="28">
        <f t="shared" si="117"/>
        <v>0</v>
      </c>
      <c r="U852" s="28">
        <f t="shared" si="124"/>
        <v>1</v>
      </c>
      <c r="V852" s="57">
        <f t="shared" si="125"/>
        <v>0</v>
      </c>
      <c r="AA852" s="1"/>
    </row>
    <row r="853" spans="1:27" x14ac:dyDescent="0.2">
      <c r="A853" s="61">
        <v>34099</v>
      </c>
      <c r="B853" s="62">
        <v>442.8</v>
      </c>
      <c r="C853" s="16">
        <f t="shared" si="127"/>
        <v>1.1072071269286291E-3</v>
      </c>
      <c r="D853" s="73">
        <f t="shared" si="118"/>
        <v>2.7592462790154912E-5</v>
      </c>
      <c r="E853" s="27">
        <f t="shared" si="108"/>
        <v>1.221996299966221E-2</v>
      </c>
      <c r="F853" s="68">
        <f t="shared" si="109"/>
        <v>8.6401740193282513E-3</v>
      </c>
      <c r="G853" s="16">
        <f t="shared" si="110"/>
        <v>1.8718138539300072E-2</v>
      </c>
      <c r="H853" s="68">
        <f t="shared" si="111"/>
        <v>9.9830686854116089E-3</v>
      </c>
      <c r="I853" s="69">
        <f t="shared" si="112"/>
        <v>-8.6401740193282513E-3</v>
      </c>
      <c r="J853" s="70">
        <f t="shared" si="113"/>
        <v>-9.9830686854116089E-3</v>
      </c>
      <c r="K853" s="28">
        <f t="shared" si="114"/>
        <v>0</v>
      </c>
      <c r="L853" s="28">
        <f t="shared" si="119"/>
        <v>1</v>
      </c>
      <c r="M853" s="57">
        <f t="shared" si="126"/>
        <v>0</v>
      </c>
      <c r="N853" s="28">
        <f t="shared" si="115"/>
        <v>0</v>
      </c>
      <c r="O853" s="28">
        <f t="shared" si="120"/>
        <v>1</v>
      </c>
      <c r="P853" s="57">
        <f t="shared" si="121"/>
        <v>0</v>
      </c>
      <c r="Q853" s="28">
        <f t="shared" si="116"/>
        <v>0</v>
      </c>
      <c r="R853" s="28">
        <f t="shared" si="122"/>
        <v>1</v>
      </c>
      <c r="S853" s="57">
        <f t="shared" si="123"/>
        <v>0</v>
      </c>
      <c r="T853" s="28">
        <f t="shared" si="117"/>
        <v>0</v>
      </c>
      <c r="U853" s="28">
        <f t="shared" si="124"/>
        <v>1</v>
      </c>
      <c r="V853" s="57">
        <f t="shared" si="125"/>
        <v>0</v>
      </c>
      <c r="AA853" s="1"/>
    </row>
    <row r="854" spans="1:27" x14ac:dyDescent="0.2">
      <c r="A854" s="61">
        <v>34100</v>
      </c>
      <c r="B854" s="62">
        <v>444.36</v>
      </c>
      <c r="C854" s="16">
        <f t="shared" si="127"/>
        <v>3.5168438790398682E-3</v>
      </c>
      <c r="D854" s="73">
        <f t="shared" si="118"/>
        <v>2.601046948006091E-5</v>
      </c>
      <c r="E854" s="27">
        <f t="shared" si="108"/>
        <v>1.1864481233001741E-2</v>
      </c>
      <c r="F854" s="68">
        <f t="shared" si="109"/>
        <v>8.3888292055403872E-3</v>
      </c>
      <c r="G854" s="16">
        <f t="shared" si="110"/>
        <v>1.8073495454770317E-2</v>
      </c>
      <c r="H854" s="68">
        <f t="shared" si="111"/>
        <v>9.8772315422690962E-3</v>
      </c>
      <c r="I854" s="69">
        <f t="shared" si="112"/>
        <v>-8.3888292055403872E-3</v>
      </c>
      <c r="J854" s="70">
        <f t="shared" si="113"/>
        <v>-9.8772315422690962E-3</v>
      </c>
      <c r="K854" s="28">
        <f t="shared" si="114"/>
        <v>0</v>
      </c>
      <c r="L854" s="28">
        <f t="shared" si="119"/>
        <v>1</v>
      </c>
      <c r="M854" s="57">
        <f t="shared" si="126"/>
        <v>0</v>
      </c>
      <c r="N854" s="28">
        <f t="shared" si="115"/>
        <v>0</v>
      </c>
      <c r="O854" s="28">
        <f t="shared" si="120"/>
        <v>1</v>
      </c>
      <c r="P854" s="57">
        <f t="shared" si="121"/>
        <v>0</v>
      </c>
      <c r="Q854" s="28">
        <f t="shared" si="116"/>
        <v>0</v>
      </c>
      <c r="R854" s="28">
        <f t="shared" si="122"/>
        <v>1</v>
      </c>
      <c r="S854" s="57">
        <f t="shared" si="123"/>
        <v>0</v>
      </c>
      <c r="T854" s="28">
        <f t="shared" si="117"/>
        <v>0</v>
      </c>
      <c r="U854" s="28">
        <f t="shared" si="124"/>
        <v>1</v>
      </c>
      <c r="V854" s="57">
        <f t="shared" si="125"/>
        <v>0</v>
      </c>
      <c r="AA854" s="1"/>
    </row>
    <row r="855" spans="1:27" x14ac:dyDescent="0.2">
      <c r="A855" s="61">
        <v>34101</v>
      </c>
      <c r="B855" s="62">
        <v>444.8</v>
      </c>
      <c r="C855" s="16">
        <f t="shared" si="127"/>
        <v>9.8969822285089508E-4</v>
      </c>
      <c r="D855" s="73">
        <f t="shared" si="118"/>
        <v>2.5191932763429666E-5</v>
      </c>
      <c r="E855" s="27">
        <f t="shared" si="108"/>
        <v>1.1676304236782302E-2</v>
      </c>
      <c r="F855" s="68">
        <f t="shared" si="109"/>
        <v>8.2557779030270027E-3</v>
      </c>
      <c r="G855" s="16">
        <f t="shared" si="110"/>
        <v>1.8073495454770317E-2</v>
      </c>
      <c r="H855" s="68">
        <f t="shared" si="111"/>
        <v>9.8772315422690962E-3</v>
      </c>
      <c r="I855" s="69">
        <f t="shared" si="112"/>
        <v>-8.2557779030270027E-3</v>
      </c>
      <c r="J855" s="70">
        <f t="shared" si="113"/>
        <v>-9.8772315422690962E-3</v>
      </c>
      <c r="K855" s="28">
        <f t="shared" si="114"/>
        <v>0</v>
      </c>
      <c r="L855" s="28">
        <f t="shared" si="119"/>
        <v>1</v>
      </c>
      <c r="M855" s="57">
        <f t="shared" si="126"/>
        <v>0</v>
      </c>
      <c r="N855" s="28">
        <f t="shared" si="115"/>
        <v>0</v>
      </c>
      <c r="O855" s="28">
        <f t="shared" si="120"/>
        <v>1</v>
      </c>
      <c r="P855" s="57">
        <f t="shared" si="121"/>
        <v>0</v>
      </c>
      <c r="Q855" s="28">
        <f t="shared" si="116"/>
        <v>0</v>
      </c>
      <c r="R855" s="28">
        <f t="shared" si="122"/>
        <v>1</v>
      </c>
      <c r="S855" s="57">
        <f t="shared" si="123"/>
        <v>0</v>
      </c>
      <c r="T855" s="28">
        <f t="shared" si="117"/>
        <v>0</v>
      </c>
      <c r="U855" s="28">
        <f t="shared" si="124"/>
        <v>1</v>
      </c>
      <c r="V855" s="57">
        <f t="shared" si="125"/>
        <v>0</v>
      </c>
      <c r="AA855" s="1"/>
    </row>
    <row r="856" spans="1:27" x14ac:dyDescent="0.2">
      <c r="A856" s="61">
        <v>34102</v>
      </c>
      <c r="B856" s="62">
        <v>439.23</v>
      </c>
      <c r="C856" s="16">
        <f t="shared" si="127"/>
        <v>-1.2601549062872067E-2</v>
      </c>
      <c r="D856" s="73">
        <f t="shared" si="118"/>
        <v>2.3739186951962738E-5</v>
      </c>
      <c r="E856" s="27">
        <f t="shared" si="108"/>
        <v>1.1334636018112137E-2</v>
      </c>
      <c r="F856" s="68">
        <f t="shared" si="109"/>
        <v>8.014200013939635E-3</v>
      </c>
      <c r="G856" s="16">
        <f t="shared" si="110"/>
        <v>1.8073495454770317E-2</v>
      </c>
      <c r="H856" s="68">
        <f t="shared" si="111"/>
        <v>9.7932819323878189E-3</v>
      </c>
      <c r="I856" s="69">
        <f t="shared" si="112"/>
        <v>-8.014200013939635E-3</v>
      </c>
      <c r="J856" s="70">
        <f t="shared" si="113"/>
        <v>-9.7932819323878189E-3</v>
      </c>
      <c r="K856" s="28">
        <f t="shared" si="114"/>
        <v>1</v>
      </c>
      <c r="L856" s="28">
        <f t="shared" si="119"/>
        <v>0</v>
      </c>
      <c r="M856" s="57">
        <f t="shared" si="126"/>
        <v>1</v>
      </c>
      <c r="N856" s="28">
        <f t="shared" si="115"/>
        <v>1</v>
      </c>
      <c r="O856" s="28">
        <f t="shared" si="120"/>
        <v>0</v>
      </c>
      <c r="P856" s="57">
        <f t="shared" si="121"/>
        <v>1</v>
      </c>
      <c r="Q856" s="28">
        <f t="shared" si="116"/>
        <v>0</v>
      </c>
      <c r="R856" s="28">
        <f t="shared" si="122"/>
        <v>1</v>
      </c>
      <c r="S856" s="57">
        <f t="shared" si="123"/>
        <v>0</v>
      </c>
      <c r="T856" s="28">
        <f t="shared" si="117"/>
        <v>1</v>
      </c>
      <c r="U856" s="28">
        <f t="shared" si="124"/>
        <v>0</v>
      </c>
      <c r="V856" s="57">
        <f t="shared" si="125"/>
        <v>1</v>
      </c>
      <c r="AA856" s="1"/>
    </row>
    <row r="857" spans="1:27" x14ac:dyDescent="0.2">
      <c r="A857" s="61">
        <v>34103</v>
      </c>
      <c r="B857" s="62">
        <v>439.56</v>
      </c>
      <c r="C857" s="16">
        <f t="shared" si="127"/>
        <v>7.5103270522275075E-4</v>
      </c>
      <c r="D857" s="73">
        <f t="shared" si="118"/>
        <v>3.1842778061883284E-5</v>
      </c>
      <c r="E857" s="27">
        <f t="shared" si="108"/>
        <v>1.3127442754108869E-2</v>
      </c>
      <c r="F857" s="68">
        <f t="shared" si="109"/>
        <v>9.2818112319493634E-3</v>
      </c>
      <c r="G857" s="16">
        <f t="shared" si="110"/>
        <v>1.8073495454770317E-2</v>
      </c>
      <c r="H857" s="68">
        <f t="shared" si="111"/>
        <v>9.8772315422690962E-3</v>
      </c>
      <c r="I857" s="69">
        <f t="shared" si="112"/>
        <v>-9.2818112319493634E-3</v>
      </c>
      <c r="J857" s="70">
        <f t="shared" si="113"/>
        <v>-9.8772315422690962E-3</v>
      </c>
      <c r="K857" s="28">
        <f t="shared" si="114"/>
        <v>0</v>
      </c>
      <c r="L857" s="28">
        <f t="shared" si="119"/>
        <v>0</v>
      </c>
      <c r="M857" s="57">
        <f t="shared" si="126"/>
        <v>0</v>
      </c>
      <c r="N857" s="28">
        <f t="shared" si="115"/>
        <v>0</v>
      </c>
      <c r="O857" s="28">
        <f t="shared" si="120"/>
        <v>0</v>
      </c>
      <c r="P857" s="57">
        <f t="shared" si="121"/>
        <v>0</v>
      </c>
      <c r="Q857" s="28">
        <f t="shared" si="116"/>
        <v>0</v>
      </c>
      <c r="R857" s="28">
        <f t="shared" si="122"/>
        <v>1</v>
      </c>
      <c r="S857" s="57">
        <f t="shared" si="123"/>
        <v>0</v>
      </c>
      <c r="T857" s="28">
        <f t="shared" si="117"/>
        <v>0</v>
      </c>
      <c r="U857" s="28">
        <f t="shared" si="124"/>
        <v>0</v>
      </c>
      <c r="V857" s="57">
        <f t="shared" si="125"/>
        <v>0</v>
      </c>
      <c r="AA857" s="1"/>
    </row>
    <row r="858" spans="1:27" x14ac:dyDescent="0.2">
      <c r="A858" s="61">
        <v>34106</v>
      </c>
      <c r="B858" s="62">
        <v>440.37</v>
      </c>
      <c r="C858" s="16">
        <f t="shared" si="127"/>
        <v>1.8410560585283753E-3</v>
      </c>
      <c r="D858" s="73">
        <f t="shared" si="118"/>
        <v>2.9966054385629136E-5</v>
      </c>
      <c r="E858" s="27">
        <f t="shared" si="108"/>
        <v>1.2734721153219563E-2</v>
      </c>
      <c r="F858" s="68">
        <f t="shared" si="109"/>
        <v>9.0041358434947046E-3</v>
      </c>
      <c r="G858" s="16">
        <f t="shared" si="110"/>
        <v>1.8073495454770317E-2</v>
      </c>
      <c r="H858" s="68">
        <f t="shared" si="111"/>
        <v>9.8772315422690962E-3</v>
      </c>
      <c r="I858" s="69">
        <f t="shared" si="112"/>
        <v>-9.0041358434947046E-3</v>
      </c>
      <c r="J858" s="70">
        <f t="shared" si="113"/>
        <v>-9.8772315422690962E-3</v>
      </c>
      <c r="K858" s="28">
        <f t="shared" si="114"/>
        <v>0</v>
      </c>
      <c r="L858" s="28">
        <f t="shared" si="119"/>
        <v>1</v>
      </c>
      <c r="M858" s="57">
        <f t="shared" si="126"/>
        <v>0</v>
      </c>
      <c r="N858" s="28">
        <f t="shared" si="115"/>
        <v>0</v>
      </c>
      <c r="O858" s="28">
        <f t="shared" si="120"/>
        <v>1</v>
      </c>
      <c r="P858" s="57">
        <f t="shared" si="121"/>
        <v>0</v>
      </c>
      <c r="Q858" s="28">
        <f t="shared" si="116"/>
        <v>0</v>
      </c>
      <c r="R858" s="28">
        <f t="shared" si="122"/>
        <v>1</v>
      </c>
      <c r="S858" s="57">
        <f t="shared" si="123"/>
        <v>0</v>
      </c>
      <c r="T858" s="28">
        <f t="shared" si="117"/>
        <v>0</v>
      </c>
      <c r="U858" s="28">
        <f t="shared" si="124"/>
        <v>1</v>
      </c>
      <c r="V858" s="57">
        <f t="shared" si="125"/>
        <v>0</v>
      </c>
      <c r="AA858" s="1"/>
    </row>
    <row r="859" spans="1:27" x14ac:dyDescent="0.2">
      <c r="A859" s="61">
        <v>34107</v>
      </c>
      <c r="B859" s="62">
        <v>440.32</v>
      </c>
      <c r="C859" s="16">
        <f t="shared" si="127"/>
        <v>-1.1354733232742337E-4</v>
      </c>
      <c r="D859" s="73">
        <f t="shared" si="118"/>
        <v>2.8371460367130031E-5</v>
      </c>
      <c r="E859" s="27">
        <f t="shared" si="108"/>
        <v>1.2391260967381404E-2</v>
      </c>
      <c r="F859" s="68">
        <f t="shared" si="109"/>
        <v>8.7612909368092635E-3</v>
      </c>
      <c r="G859" s="16">
        <f t="shared" si="110"/>
        <v>1.8073495454770317E-2</v>
      </c>
      <c r="H859" s="68">
        <f t="shared" si="111"/>
        <v>9.8772315422690962E-3</v>
      </c>
      <c r="I859" s="69">
        <f t="shared" si="112"/>
        <v>-8.7612909368092635E-3</v>
      </c>
      <c r="J859" s="70">
        <f t="shared" si="113"/>
        <v>-9.8772315422690962E-3</v>
      </c>
      <c r="K859" s="28">
        <f t="shared" si="114"/>
        <v>0</v>
      </c>
      <c r="L859" s="28">
        <f t="shared" si="119"/>
        <v>1</v>
      </c>
      <c r="M859" s="57">
        <f t="shared" si="126"/>
        <v>0</v>
      </c>
      <c r="N859" s="28">
        <f t="shared" si="115"/>
        <v>0</v>
      </c>
      <c r="O859" s="28">
        <f t="shared" si="120"/>
        <v>1</v>
      </c>
      <c r="P859" s="57">
        <f t="shared" si="121"/>
        <v>0</v>
      </c>
      <c r="Q859" s="28">
        <f t="shared" si="116"/>
        <v>0</v>
      </c>
      <c r="R859" s="28">
        <f t="shared" si="122"/>
        <v>1</v>
      </c>
      <c r="S859" s="57">
        <f t="shared" si="123"/>
        <v>0</v>
      </c>
      <c r="T859" s="28">
        <f t="shared" si="117"/>
        <v>0</v>
      </c>
      <c r="U859" s="28">
        <f t="shared" si="124"/>
        <v>1</v>
      </c>
      <c r="V859" s="57">
        <f t="shared" si="125"/>
        <v>0</v>
      </c>
      <c r="AA859" s="1"/>
    </row>
    <row r="860" spans="1:27" x14ac:dyDescent="0.2">
      <c r="A860" s="61">
        <v>34108</v>
      </c>
      <c r="B860" s="62">
        <v>447.57</v>
      </c>
      <c r="C860" s="16">
        <f t="shared" si="127"/>
        <v>1.6331214757942442E-2</v>
      </c>
      <c r="D860" s="73">
        <f t="shared" si="118"/>
        <v>2.6669946324902949E-5</v>
      </c>
      <c r="E860" s="27">
        <f t="shared" si="108"/>
        <v>1.2013947477505485E-2</v>
      </c>
      <c r="F860" s="68">
        <f t="shared" si="109"/>
        <v>8.4945099152580437E-3</v>
      </c>
      <c r="G860" s="16">
        <f t="shared" si="110"/>
        <v>1.8073495454770317E-2</v>
      </c>
      <c r="H860" s="68">
        <f t="shared" si="111"/>
        <v>9.8772315422690962E-3</v>
      </c>
      <c r="I860" s="69">
        <f t="shared" si="112"/>
        <v>-8.4945099152580437E-3</v>
      </c>
      <c r="J860" s="70">
        <f t="shared" si="113"/>
        <v>-9.8772315422690962E-3</v>
      </c>
      <c r="K860" s="28">
        <f t="shared" si="114"/>
        <v>0</v>
      </c>
      <c r="L860" s="28">
        <f t="shared" si="119"/>
        <v>1</v>
      </c>
      <c r="M860" s="57">
        <f t="shared" si="126"/>
        <v>0</v>
      </c>
      <c r="N860" s="28">
        <f t="shared" si="115"/>
        <v>0</v>
      </c>
      <c r="O860" s="28">
        <f t="shared" si="120"/>
        <v>1</v>
      </c>
      <c r="P860" s="57">
        <f t="shared" si="121"/>
        <v>0</v>
      </c>
      <c r="Q860" s="28">
        <f t="shared" si="116"/>
        <v>0</v>
      </c>
      <c r="R860" s="28">
        <f t="shared" si="122"/>
        <v>1</v>
      </c>
      <c r="S860" s="57">
        <f t="shared" si="123"/>
        <v>0</v>
      </c>
      <c r="T860" s="28">
        <f t="shared" si="117"/>
        <v>0</v>
      </c>
      <c r="U860" s="28">
        <f t="shared" si="124"/>
        <v>1</v>
      </c>
      <c r="V860" s="57">
        <f t="shared" si="125"/>
        <v>0</v>
      </c>
      <c r="AA860" s="1"/>
    </row>
    <row r="861" spans="1:27" x14ac:dyDescent="0.2">
      <c r="A861" s="61">
        <v>34109</v>
      </c>
      <c r="B861" s="62">
        <v>440.59</v>
      </c>
      <c r="C861" s="16">
        <f t="shared" si="127"/>
        <v>-1.5718212275384971E-2</v>
      </c>
      <c r="D861" s="73">
        <f t="shared" si="118"/>
        <v>4.107226407361099E-5</v>
      </c>
      <c r="E861" s="27">
        <f t="shared" si="108"/>
        <v>1.4909015970571919E-2</v>
      </c>
      <c r="F861" s="68">
        <f t="shared" si="109"/>
        <v>1.0541479744762425E-2</v>
      </c>
      <c r="G861" s="16">
        <f t="shared" si="110"/>
        <v>1.8073495454770317E-2</v>
      </c>
      <c r="H861" s="68">
        <f t="shared" si="111"/>
        <v>9.8772315422690962E-3</v>
      </c>
      <c r="I861" s="69">
        <f t="shared" si="112"/>
        <v>-1.0541479744762425E-2</v>
      </c>
      <c r="J861" s="70">
        <f t="shared" si="113"/>
        <v>-9.8772315422690962E-3</v>
      </c>
      <c r="K861" s="28">
        <f t="shared" si="114"/>
        <v>1</v>
      </c>
      <c r="L861" s="28">
        <f t="shared" si="119"/>
        <v>0</v>
      </c>
      <c r="M861" s="57">
        <f t="shared" si="126"/>
        <v>1</v>
      </c>
      <c r="N861" s="28">
        <f t="shared" si="115"/>
        <v>1</v>
      </c>
      <c r="O861" s="28">
        <f t="shared" si="120"/>
        <v>0</v>
      </c>
      <c r="P861" s="57">
        <f t="shared" si="121"/>
        <v>1</v>
      </c>
      <c r="Q861" s="28">
        <f t="shared" si="116"/>
        <v>0</v>
      </c>
      <c r="R861" s="28">
        <f t="shared" si="122"/>
        <v>1</v>
      </c>
      <c r="S861" s="57">
        <f t="shared" si="123"/>
        <v>0</v>
      </c>
      <c r="T861" s="28">
        <f t="shared" si="117"/>
        <v>1</v>
      </c>
      <c r="U861" s="28">
        <f t="shared" si="124"/>
        <v>0</v>
      </c>
      <c r="V861" s="57">
        <f t="shared" si="125"/>
        <v>1</v>
      </c>
      <c r="AA861" s="1"/>
    </row>
    <row r="862" spans="1:27" x14ac:dyDescent="0.2">
      <c r="A862" s="61">
        <v>34110</v>
      </c>
      <c r="B862" s="62">
        <v>445.84</v>
      </c>
      <c r="C862" s="16">
        <f t="shared" si="127"/>
        <v>1.1845405473799359E-2</v>
      </c>
      <c r="D862" s="73">
        <f t="shared" si="118"/>
        <v>5.3431660057238091E-5</v>
      </c>
      <c r="E862" s="27">
        <f t="shared" si="108"/>
        <v>1.7004896456778426E-2</v>
      </c>
      <c r="F862" s="68">
        <f t="shared" si="109"/>
        <v>1.202338047760745E-2</v>
      </c>
      <c r="G862" s="16">
        <f t="shared" si="110"/>
        <v>1.8093314115055145E-2</v>
      </c>
      <c r="H862" s="68">
        <f t="shared" si="111"/>
        <v>9.9830686854116089E-3</v>
      </c>
      <c r="I862" s="69">
        <f t="shared" si="112"/>
        <v>-1.202338047760745E-2</v>
      </c>
      <c r="J862" s="70">
        <f t="shared" si="113"/>
        <v>-9.9830686854116089E-3</v>
      </c>
      <c r="K862" s="28">
        <f t="shared" si="114"/>
        <v>0</v>
      </c>
      <c r="L862" s="28">
        <f t="shared" si="119"/>
        <v>0</v>
      </c>
      <c r="M862" s="57">
        <f t="shared" si="126"/>
        <v>0</v>
      </c>
      <c r="N862" s="28">
        <f t="shared" si="115"/>
        <v>0</v>
      </c>
      <c r="O862" s="28">
        <f t="shared" si="120"/>
        <v>0</v>
      </c>
      <c r="P862" s="57">
        <f t="shared" si="121"/>
        <v>0</v>
      </c>
      <c r="Q862" s="28">
        <f t="shared" si="116"/>
        <v>0</v>
      </c>
      <c r="R862" s="28">
        <f t="shared" si="122"/>
        <v>1</v>
      </c>
      <c r="S862" s="57">
        <f t="shared" si="123"/>
        <v>0</v>
      </c>
      <c r="T862" s="28">
        <f t="shared" si="117"/>
        <v>0</v>
      </c>
      <c r="U862" s="28">
        <f t="shared" si="124"/>
        <v>0</v>
      </c>
      <c r="V862" s="57">
        <f t="shared" si="125"/>
        <v>0</v>
      </c>
      <c r="AA862" s="1"/>
    </row>
    <row r="863" spans="1:27" x14ac:dyDescent="0.2">
      <c r="A863" s="61">
        <v>34113</v>
      </c>
      <c r="B863" s="62">
        <v>448</v>
      </c>
      <c r="C863" s="16">
        <f t="shared" si="127"/>
        <v>4.8330891537042963E-3</v>
      </c>
      <c r="D863" s="73">
        <f t="shared" si="118"/>
        <v>5.864457830412675E-5</v>
      </c>
      <c r="E863" s="27">
        <f t="shared" si="108"/>
        <v>1.781511343594628E-2</v>
      </c>
      <c r="F863" s="68">
        <f t="shared" si="109"/>
        <v>1.2596247653524286E-2</v>
      </c>
      <c r="G863" s="16">
        <f t="shared" si="110"/>
        <v>1.8093314115055145E-2</v>
      </c>
      <c r="H863" s="68">
        <f t="shared" si="111"/>
        <v>9.9830686854116089E-3</v>
      </c>
      <c r="I863" s="69">
        <f t="shared" si="112"/>
        <v>-1.2596247653524286E-2</v>
      </c>
      <c r="J863" s="70">
        <f t="shared" si="113"/>
        <v>-9.9830686854116089E-3</v>
      </c>
      <c r="K863" s="28">
        <f t="shared" si="114"/>
        <v>0</v>
      </c>
      <c r="L863" s="28">
        <f t="shared" si="119"/>
        <v>1</v>
      </c>
      <c r="M863" s="57">
        <f t="shared" si="126"/>
        <v>0</v>
      </c>
      <c r="N863" s="28">
        <f t="shared" si="115"/>
        <v>0</v>
      </c>
      <c r="O863" s="28">
        <f t="shared" si="120"/>
        <v>1</v>
      </c>
      <c r="P863" s="57">
        <f t="shared" si="121"/>
        <v>0</v>
      </c>
      <c r="Q863" s="28">
        <f t="shared" si="116"/>
        <v>0</v>
      </c>
      <c r="R863" s="28">
        <f t="shared" si="122"/>
        <v>1</v>
      </c>
      <c r="S863" s="57">
        <f t="shared" si="123"/>
        <v>0</v>
      </c>
      <c r="T863" s="28">
        <f t="shared" si="117"/>
        <v>0</v>
      </c>
      <c r="U863" s="28">
        <f t="shared" si="124"/>
        <v>1</v>
      </c>
      <c r="V863" s="57">
        <f t="shared" si="125"/>
        <v>0</v>
      </c>
      <c r="AA863" s="1"/>
    </row>
    <row r="864" spans="1:27" x14ac:dyDescent="0.2">
      <c r="A864" s="61">
        <v>34114</v>
      </c>
      <c r="B864" s="62">
        <v>448.85</v>
      </c>
      <c r="C864" s="16">
        <f t="shared" si="127"/>
        <v>1.8955237877124503E-3</v>
      </c>
      <c r="D864" s="73">
        <f t="shared" si="118"/>
        <v>5.652742865193839E-5</v>
      </c>
      <c r="E864" s="27">
        <f t="shared" si="108"/>
        <v>1.7490582503828934E-2</v>
      </c>
      <c r="F864" s="68">
        <f t="shared" si="109"/>
        <v>1.2366786751864749E-2</v>
      </c>
      <c r="G864" s="16">
        <f t="shared" si="110"/>
        <v>1.8093314115055145E-2</v>
      </c>
      <c r="H864" s="68">
        <f t="shared" si="111"/>
        <v>9.9830686854116089E-3</v>
      </c>
      <c r="I864" s="69">
        <f t="shared" si="112"/>
        <v>-1.2366786751864749E-2</v>
      </c>
      <c r="J864" s="70">
        <f t="shared" si="113"/>
        <v>-9.9830686854116089E-3</v>
      </c>
      <c r="K864" s="28">
        <f t="shared" si="114"/>
        <v>0</v>
      </c>
      <c r="L864" s="28">
        <f t="shared" si="119"/>
        <v>1</v>
      </c>
      <c r="M864" s="57">
        <f t="shared" si="126"/>
        <v>0</v>
      </c>
      <c r="N864" s="28">
        <f t="shared" si="115"/>
        <v>0</v>
      </c>
      <c r="O864" s="28">
        <f t="shared" si="120"/>
        <v>1</v>
      </c>
      <c r="P864" s="57">
        <f t="shared" si="121"/>
        <v>0</v>
      </c>
      <c r="Q864" s="28">
        <f t="shared" si="116"/>
        <v>0</v>
      </c>
      <c r="R864" s="28">
        <f t="shared" si="122"/>
        <v>1</v>
      </c>
      <c r="S864" s="57">
        <f t="shared" si="123"/>
        <v>0</v>
      </c>
      <c r="T864" s="28">
        <f t="shared" si="117"/>
        <v>0</v>
      </c>
      <c r="U864" s="28">
        <f t="shared" si="124"/>
        <v>1</v>
      </c>
      <c r="V864" s="57">
        <f t="shared" si="125"/>
        <v>0</v>
      </c>
      <c r="AA864" s="1"/>
    </row>
    <row r="865" spans="1:27" x14ac:dyDescent="0.2">
      <c r="A865" s="61">
        <v>34115</v>
      </c>
      <c r="B865" s="62">
        <v>453.44</v>
      </c>
      <c r="C865" s="16">
        <f t="shared" si="127"/>
        <v>1.0174200299618037E-2</v>
      </c>
      <c r="D865" s="73">
        <f t="shared" si="118"/>
        <v>5.3351363558609105E-5</v>
      </c>
      <c r="E865" s="27">
        <f t="shared" si="108"/>
        <v>1.6992114269036449E-2</v>
      </c>
      <c r="F865" s="68">
        <f t="shared" si="109"/>
        <v>1.201434278032134E-2</v>
      </c>
      <c r="G865" s="16">
        <f t="shared" si="110"/>
        <v>1.8093314115055145E-2</v>
      </c>
      <c r="H865" s="68">
        <f t="shared" si="111"/>
        <v>9.9830686854116089E-3</v>
      </c>
      <c r="I865" s="69">
        <f t="shared" si="112"/>
        <v>-1.201434278032134E-2</v>
      </c>
      <c r="J865" s="70">
        <f t="shared" si="113"/>
        <v>-9.9830686854116089E-3</v>
      </c>
      <c r="K865" s="28">
        <f t="shared" si="114"/>
        <v>0</v>
      </c>
      <c r="L865" s="28">
        <f t="shared" si="119"/>
        <v>1</v>
      </c>
      <c r="M865" s="57">
        <f t="shared" si="126"/>
        <v>0</v>
      </c>
      <c r="N865" s="28">
        <f t="shared" si="115"/>
        <v>0</v>
      </c>
      <c r="O865" s="28">
        <f t="shared" si="120"/>
        <v>1</v>
      </c>
      <c r="P865" s="57">
        <f t="shared" si="121"/>
        <v>0</v>
      </c>
      <c r="Q865" s="28">
        <f t="shared" si="116"/>
        <v>0</v>
      </c>
      <c r="R865" s="28">
        <f t="shared" si="122"/>
        <v>1</v>
      </c>
      <c r="S865" s="57">
        <f t="shared" si="123"/>
        <v>0</v>
      </c>
      <c r="T865" s="28">
        <f t="shared" si="117"/>
        <v>0</v>
      </c>
      <c r="U865" s="28">
        <f t="shared" si="124"/>
        <v>1</v>
      </c>
      <c r="V865" s="57">
        <f t="shared" si="125"/>
        <v>0</v>
      </c>
      <c r="AA865" s="1"/>
    </row>
    <row r="866" spans="1:27" x14ac:dyDescent="0.2">
      <c r="A866" s="61">
        <v>34116</v>
      </c>
      <c r="B866" s="62">
        <v>452.41</v>
      </c>
      <c r="C866" s="16">
        <f t="shared" si="127"/>
        <v>-2.2741081721981411E-3</v>
      </c>
      <c r="D866" s="73">
        <f t="shared" si="118"/>
        <v>5.6361142849297418E-5</v>
      </c>
      <c r="E866" s="27">
        <f t="shared" si="108"/>
        <v>1.7464837677859214E-2</v>
      </c>
      <c r="F866" s="68">
        <f t="shared" si="109"/>
        <v>1.2348583769050328E-2</v>
      </c>
      <c r="G866" s="16">
        <f t="shared" si="110"/>
        <v>1.8093314115055145E-2</v>
      </c>
      <c r="H866" s="68">
        <f t="shared" si="111"/>
        <v>9.9830686854116089E-3</v>
      </c>
      <c r="I866" s="69">
        <f t="shared" si="112"/>
        <v>-1.2348583769050328E-2</v>
      </c>
      <c r="J866" s="70">
        <f t="shared" si="113"/>
        <v>-9.9830686854116089E-3</v>
      </c>
      <c r="K866" s="28">
        <f t="shared" si="114"/>
        <v>0</v>
      </c>
      <c r="L866" s="28">
        <f t="shared" si="119"/>
        <v>1</v>
      </c>
      <c r="M866" s="57">
        <f t="shared" si="126"/>
        <v>0</v>
      </c>
      <c r="N866" s="28">
        <f t="shared" si="115"/>
        <v>0</v>
      </c>
      <c r="O866" s="28">
        <f t="shared" si="120"/>
        <v>1</v>
      </c>
      <c r="P866" s="57">
        <f t="shared" si="121"/>
        <v>0</v>
      </c>
      <c r="Q866" s="28">
        <f t="shared" si="116"/>
        <v>0</v>
      </c>
      <c r="R866" s="28">
        <f t="shared" si="122"/>
        <v>1</v>
      </c>
      <c r="S866" s="57">
        <f t="shared" si="123"/>
        <v>0</v>
      </c>
      <c r="T866" s="28">
        <f t="shared" si="117"/>
        <v>0</v>
      </c>
      <c r="U866" s="28">
        <f t="shared" si="124"/>
        <v>1</v>
      </c>
      <c r="V866" s="57">
        <f t="shared" si="125"/>
        <v>0</v>
      </c>
      <c r="AA866" s="1"/>
    </row>
    <row r="867" spans="1:27" x14ac:dyDescent="0.2">
      <c r="A867" s="61">
        <v>34117</v>
      </c>
      <c r="B867" s="62">
        <v>450.19</v>
      </c>
      <c r="C867" s="16">
        <f t="shared" si="127"/>
        <v>-4.9191324542500955E-3</v>
      </c>
      <c r="D867" s="73">
        <f t="shared" si="118"/>
        <v>5.3289768357071074E-5</v>
      </c>
      <c r="E867" s="27">
        <f t="shared" si="108"/>
        <v>1.6982302570729586E-2</v>
      </c>
      <c r="F867" s="68">
        <f t="shared" si="109"/>
        <v>1.2007405379545349E-2</v>
      </c>
      <c r="G867" s="16">
        <f t="shared" si="110"/>
        <v>1.8093314115055145E-2</v>
      </c>
      <c r="H867" s="68">
        <f t="shared" si="111"/>
        <v>9.9830686854116089E-3</v>
      </c>
      <c r="I867" s="69">
        <f t="shared" si="112"/>
        <v>-1.2007405379545349E-2</v>
      </c>
      <c r="J867" s="70">
        <f t="shared" si="113"/>
        <v>-9.9830686854116089E-3</v>
      </c>
      <c r="K867" s="28">
        <f t="shared" si="114"/>
        <v>0</v>
      </c>
      <c r="L867" s="28">
        <f t="shared" si="119"/>
        <v>1</v>
      </c>
      <c r="M867" s="57">
        <f t="shared" si="126"/>
        <v>0</v>
      </c>
      <c r="N867" s="28">
        <f t="shared" si="115"/>
        <v>0</v>
      </c>
      <c r="O867" s="28">
        <f t="shared" si="120"/>
        <v>1</v>
      </c>
      <c r="P867" s="57">
        <f t="shared" si="121"/>
        <v>0</v>
      </c>
      <c r="Q867" s="28">
        <f t="shared" si="116"/>
        <v>0</v>
      </c>
      <c r="R867" s="28">
        <f t="shared" si="122"/>
        <v>1</v>
      </c>
      <c r="S867" s="57">
        <f t="shared" si="123"/>
        <v>0</v>
      </c>
      <c r="T867" s="28">
        <f t="shared" si="117"/>
        <v>0</v>
      </c>
      <c r="U867" s="28">
        <f t="shared" si="124"/>
        <v>1</v>
      </c>
      <c r="V867" s="57">
        <f t="shared" si="125"/>
        <v>0</v>
      </c>
      <c r="AA867" s="1"/>
    </row>
    <row r="868" spans="1:27" x14ac:dyDescent="0.2">
      <c r="A868" s="61">
        <v>34121</v>
      </c>
      <c r="B868" s="62">
        <v>453.83</v>
      </c>
      <c r="C868" s="16">
        <f t="shared" si="127"/>
        <v>8.0529627026140124E-3</v>
      </c>
      <c r="D868" s="73">
        <f t="shared" si="118"/>
        <v>5.1544254101794205E-5</v>
      </c>
      <c r="E868" s="27">
        <f t="shared" si="108"/>
        <v>1.6701858032157676E-2</v>
      </c>
      <c r="F868" s="68">
        <f t="shared" si="109"/>
        <v>1.1809115939872045E-2</v>
      </c>
      <c r="G868" s="16">
        <f t="shared" si="110"/>
        <v>1.8093314115055145E-2</v>
      </c>
      <c r="H868" s="68">
        <f t="shared" si="111"/>
        <v>9.9830686854116089E-3</v>
      </c>
      <c r="I868" s="69">
        <f t="shared" si="112"/>
        <v>-1.1809115939872045E-2</v>
      </c>
      <c r="J868" s="70">
        <f t="shared" si="113"/>
        <v>-9.9830686854116089E-3</v>
      </c>
      <c r="K868" s="28">
        <f t="shared" si="114"/>
        <v>0</v>
      </c>
      <c r="L868" s="28">
        <f t="shared" si="119"/>
        <v>1</v>
      </c>
      <c r="M868" s="57">
        <f t="shared" si="126"/>
        <v>0</v>
      </c>
      <c r="N868" s="28">
        <f t="shared" si="115"/>
        <v>0</v>
      </c>
      <c r="O868" s="28">
        <f t="shared" si="120"/>
        <v>1</v>
      </c>
      <c r="P868" s="57">
        <f t="shared" si="121"/>
        <v>0</v>
      </c>
      <c r="Q868" s="28">
        <f t="shared" si="116"/>
        <v>0</v>
      </c>
      <c r="R868" s="28">
        <f t="shared" si="122"/>
        <v>1</v>
      </c>
      <c r="S868" s="57">
        <f t="shared" si="123"/>
        <v>0</v>
      </c>
      <c r="T868" s="28">
        <f t="shared" si="117"/>
        <v>0</v>
      </c>
      <c r="U868" s="28">
        <f t="shared" si="124"/>
        <v>1</v>
      </c>
      <c r="V868" s="57">
        <f t="shared" si="125"/>
        <v>0</v>
      </c>
      <c r="AA868" s="1"/>
    </row>
    <row r="869" spans="1:27" x14ac:dyDescent="0.2">
      <c r="A869" s="61">
        <v>34122</v>
      </c>
      <c r="B869" s="62">
        <v>453.85</v>
      </c>
      <c r="C869" s="16">
        <f t="shared" si="127"/>
        <v>4.4068394154919965E-5</v>
      </c>
      <c r="D869" s="73">
        <f t="shared" si="118"/>
        <v>5.2342611353068092E-5</v>
      </c>
      <c r="E869" s="27">
        <f t="shared" si="108"/>
        <v>1.6830706666343839E-2</v>
      </c>
      <c r="F869" s="68">
        <f t="shared" si="109"/>
        <v>1.19002188852371E-2</v>
      </c>
      <c r="G869" s="16">
        <f t="shared" si="110"/>
        <v>1.8093314115055145E-2</v>
      </c>
      <c r="H869" s="68">
        <f t="shared" si="111"/>
        <v>9.9830686854116089E-3</v>
      </c>
      <c r="I869" s="69">
        <f t="shared" si="112"/>
        <v>-1.19002188852371E-2</v>
      </c>
      <c r="J869" s="70">
        <f t="shared" si="113"/>
        <v>-9.9830686854116089E-3</v>
      </c>
      <c r="K869" s="28">
        <f t="shared" si="114"/>
        <v>0</v>
      </c>
      <c r="L869" s="28">
        <f t="shared" si="119"/>
        <v>1</v>
      </c>
      <c r="M869" s="57">
        <f t="shared" si="126"/>
        <v>0</v>
      </c>
      <c r="N869" s="28">
        <f t="shared" si="115"/>
        <v>0</v>
      </c>
      <c r="O869" s="28">
        <f t="shared" si="120"/>
        <v>1</v>
      </c>
      <c r="P869" s="57">
        <f t="shared" si="121"/>
        <v>0</v>
      </c>
      <c r="Q869" s="28">
        <f t="shared" si="116"/>
        <v>0</v>
      </c>
      <c r="R869" s="28">
        <f t="shared" si="122"/>
        <v>1</v>
      </c>
      <c r="S869" s="57">
        <f t="shared" si="123"/>
        <v>0</v>
      </c>
      <c r="T869" s="28">
        <f t="shared" si="117"/>
        <v>0</v>
      </c>
      <c r="U869" s="28">
        <f t="shared" si="124"/>
        <v>1</v>
      </c>
      <c r="V869" s="57">
        <f t="shared" si="125"/>
        <v>0</v>
      </c>
      <c r="AA869" s="1"/>
    </row>
    <row r="870" spans="1:27" x14ac:dyDescent="0.2">
      <c r="A870" s="61">
        <v>34123</v>
      </c>
      <c r="B870" s="62">
        <v>452.49</v>
      </c>
      <c r="C870" s="16">
        <f t="shared" si="127"/>
        <v>-3.0010835243656636E-3</v>
      </c>
      <c r="D870" s="73">
        <f t="shared" si="118"/>
        <v>4.9202171193285805E-5</v>
      </c>
      <c r="E870" s="27">
        <f t="shared" si="108"/>
        <v>1.6317994860788679E-2</v>
      </c>
      <c r="F870" s="68">
        <f t="shared" si="109"/>
        <v>1.1537703939661321E-2</v>
      </c>
      <c r="G870" s="16">
        <f t="shared" si="110"/>
        <v>1.8093314115055145E-2</v>
      </c>
      <c r="H870" s="68">
        <f t="shared" si="111"/>
        <v>9.9830686854116089E-3</v>
      </c>
      <c r="I870" s="69">
        <f t="shared" si="112"/>
        <v>-1.1537703939661321E-2</v>
      </c>
      <c r="J870" s="70">
        <f t="shared" si="113"/>
        <v>-9.9830686854116089E-3</v>
      </c>
      <c r="K870" s="28">
        <f t="shared" si="114"/>
        <v>0</v>
      </c>
      <c r="L870" s="28">
        <f t="shared" si="119"/>
        <v>1</v>
      </c>
      <c r="M870" s="57">
        <f t="shared" si="126"/>
        <v>0</v>
      </c>
      <c r="N870" s="28">
        <f t="shared" si="115"/>
        <v>0</v>
      </c>
      <c r="O870" s="28">
        <f t="shared" si="120"/>
        <v>1</v>
      </c>
      <c r="P870" s="57">
        <f t="shared" si="121"/>
        <v>0</v>
      </c>
      <c r="Q870" s="28">
        <f t="shared" si="116"/>
        <v>0</v>
      </c>
      <c r="R870" s="28">
        <f t="shared" si="122"/>
        <v>1</v>
      </c>
      <c r="S870" s="57">
        <f t="shared" si="123"/>
        <v>0</v>
      </c>
      <c r="T870" s="28">
        <f t="shared" si="117"/>
        <v>0</v>
      </c>
      <c r="U870" s="28">
        <f t="shared" si="124"/>
        <v>1</v>
      </c>
      <c r="V870" s="57">
        <f t="shared" si="125"/>
        <v>0</v>
      </c>
      <c r="AA870" s="1"/>
    </row>
    <row r="871" spans="1:27" x14ac:dyDescent="0.2">
      <c r="A871" s="61">
        <v>34124</v>
      </c>
      <c r="B871" s="62">
        <v>450.06</v>
      </c>
      <c r="C871" s="16">
        <f t="shared" si="127"/>
        <v>-5.384756238670671E-3</v>
      </c>
      <c r="D871" s="73">
        <f t="shared" si="118"/>
        <v>4.6790431060901794E-5</v>
      </c>
      <c r="E871" s="27">
        <f t="shared" si="108"/>
        <v>1.5913040981695686E-2</v>
      </c>
      <c r="F871" s="68">
        <f t="shared" si="109"/>
        <v>1.1251379669672764E-2</v>
      </c>
      <c r="G871" s="16">
        <f t="shared" si="110"/>
        <v>1.8093314115055145E-2</v>
      </c>
      <c r="H871" s="68">
        <f t="shared" si="111"/>
        <v>9.9830686854116089E-3</v>
      </c>
      <c r="I871" s="69">
        <f t="shared" si="112"/>
        <v>-1.1251379669672764E-2</v>
      </c>
      <c r="J871" s="70">
        <f t="shared" si="113"/>
        <v>-9.9830686854116089E-3</v>
      </c>
      <c r="K871" s="28">
        <f t="shared" si="114"/>
        <v>0</v>
      </c>
      <c r="L871" s="28">
        <f t="shared" si="119"/>
        <v>1</v>
      </c>
      <c r="M871" s="57">
        <f t="shared" si="126"/>
        <v>0</v>
      </c>
      <c r="N871" s="28">
        <f t="shared" si="115"/>
        <v>0</v>
      </c>
      <c r="O871" s="28">
        <f t="shared" si="120"/>
        <v>1</v>
      </c>
      <c r="P871" s="57">
        <f t="shared" si="121"/>
        <v>0</v>
      </c>
      <c r="Q871" s="28">
        <f t="shared" si="116"/>
        <v>0</v>
      </c>
      <c r="R871" s="28">
        <f t="shared" si="122"/>
        <v>1</v>
      </c>
      <c r="S871" s="57">
        <f t="shared" si="123"/>
        <v>0</v>
      </c>
      <c r="T871" s="28">
        <f t="shared" si="117"/>
        <v>0</v>
      </c>
      <c r="U871" s="28">
        <f t="shared" si="124"/>
        <v>1</v>
      </c>
      <c r="V871" s="57">
        <f t="shared" si="125"/>
        <v>0</v>
      </c>
      <c r="AA871" s="1"/>
    </row>
    <row r="872" spans="1:27" x14ac:dyDescent="0.2">
      <c r="A872" s="61">
        <v>34127</v>
      </c>
      <c r="B872" s="62">
        <v>447.69</v>
      </c>
      <c r="C872" s="16">
        <f t="shared" si="127"/>
        <v>-5.2798785981136307E-3</v>
      </c>
      <c r="D872" s="73">
        <f t="shared" si="118"/>
        <v>4.572274118224185E-5</v>
      </c>
      <c r="E872" s="27">
        <f t="shared" si="108"/>
        <v>1.5730437005268279E-2</v>
      </c>
      <c r="F872" s="68">
        <f t="shared" si="109"/>
        <v>1.1122268793232488E-2</v>
      </c>
      <c r="G872" s="16">
        <f t="shared" si="110"/>
        <v>1.8093314115055145E-2</v>
      </c>
      <c r="H872" s="68">
        <f t="shared" si="111"/>
        <v>9.9830686854116089E-3</v>
      </c>
      <c r="I872" s="69">
        <f t="shared" si="112"/>
        <v>-1.1122268793232488E-2</v>
      </c>
      <c r="J872" s="70">
        <f t="shared" si="113"/>
        <v>-9.9830686854116089E-3</v>
      </c>
      <c r="K872" s="28">
        <f t="shared" si="114"/>
        <v>0</v>
      </c>
      <c r="L872" s="28">
        <f t="shared" si="119"/>
        <v>1</v>
      </c>
      <c r="M872" s="57">
        <f t="shared" si="126"/>
        <v>0</v>
      </c>
      <c r="N872" s="28">
        <f t="shared" si="115"/>
        <v>0</v>
      </c>
      <c r="O872" s="28">
        <f t="shared" si="120"/>
        <v>1</v>
      </c>
      <c r="P872" s="57">
        <f t="shared" si="121"/>
        <v>0</v>
      </c>
      <c r="Q872" s="28">
        <f t="shared" si="116"/>
        <v>0</v>
      </c>
      <c r="R872" s="28">
        <f t="shared" si="122"/>
        <v>1</v>
      </c>
      <c r="S872" s="57">
        <f t="shared" si="123"/>
        <v>0</v>
      </c>
      <c r="T872" s="28">
        <f t="shared" si="117"/>
        <v>0</v>
      </c>
      <c r="U872" s="28">
        <f t="shared" si="124"/>
        <v>1</v>
      </c>
      <c r="V872" s="57">
        <f t="shared" si="125"/>
        <v>0</v>
      </c>
      <c r="AA872" s="1"/>
    </row>
    <row r="873" spans="1:27" x14ac:dyDescent="0.2">
      <c r="A873" s="61">
        <v>34128</v>
      </c>
      <c r="B873" s="62">
        <v>444.71</v>
      </c>
      <c r="C873" s="16">
        <f t="shared" si="127"/>
        <v>-6.6786442777311871E-3</v>
      </c>
      <c r="D873" s="73">
        <f t="shared" si="118"/>
        <v>4.4652003791956433E-5</v>
      </c>
      <c r="E873" s="27">
        <f t="shared" si="108"/>
        <v>1.5545157788105795E-2</v>
      </c>
      <c r="F873" s="68">
        <f t="shared" si="109"/>
        <v>1.0991266377063715E-2</v>
      </c>
      <c r="G873" s="16">
        <f t="shared" si="110"/>
        <v>1.8093314115055145E-2</v>
      </c>
      <c r="H873" s="68">
        <f t="shared" si="111"/>
        <v>9.8772315422690962E-3</v>
      </c>
      <c r="I873" s="69">
        <f t="shared" si="112"/>
        <v>-1.0991266377063715E-2</v>
      </c>
      <c r="J873" s="70">
        <f t="shared" si="113"/>
        <v>-9.8772315422690962E-3</v>
      </c>
      <c r="K873" s="28">
        <f t="shared" si="114"/>
        <v>0</v>
      </c>
      <c r="L873" s="28">
        <f t="shared" si="119"/>
        <v>1</v>
      </c>
      <c r="M873" s="57">
        <f t="shared" si="126"/>
        <v>0</v>
      </c>
      <c r="N873" s="28">
        <f t="shared" si="115"/>
        <v>0</v>
      </c>
      <c r="O873" s="28">
        <f t="shared" si="120"/>
        <v>1</v>
      </c>
      <c r="P873" s="57">
        <f t="shared" si="121"/>
        <v>0</v>
      </c>
      <c r="Q873" s="28">
        <f t="shared" si="116"/>
        <v>0</v>
      </c>
      <c r="R873" s="28">
        <f t="shared" si="122"/>
        <v>1</v>
      </c>
      <c r="S873" s="57">
        <f t="shared" si="123"/>
        <v>0</v>
      </c>
      <c r="T873" s="28">
        <f t="shared" si="117"/>
        <v>0</v>
      </c>
      <c r="U873" s="28">
        <f t="shared" si="124"/>
        <v>1</v>
      </c>
      <c r="V873" s="57">
        <f t="shared" si="125"/>
        <v>0</v>
      </c>
      <c r="AA873" s="1"/>
    </row>
    <row r="874" spans="1:27" x14ac:dyDescent="0.2">
      <c r="A874" s="61">
        <v>34129</v>
      </c>
      <c r="B874" s="62">
        <v>445.78</v>
      </c>
      <c r="C874" s="16">
        <f t="shared" si="127"/>
        <v>2.4031724442917187E-3</v>
      </c>
      <c r="D874" s="73">
        <f t="shared" si="118"/>
        <v>4.4649140927747335E-5</v>
      </c>
      <c r="E874" s="27">
        <f t="shared" si="108"/>
        <v>1.5544659441050363E-2</v>
      </c>
      <c r="F874" s="68">
        <f t="shared" si="109"/>
        <v>1.0990914018772526E-2</v>
      </c>
      <c r="G874" s="16">
        <f t="shared" si="110"/>
        <v>1.8093314115055145E-2</v>
      </c>
      <c r="H874" s="68">
        <f t="shared" si="111"/>
        <v>9.8772315422690962E-3</v>
      </c>
      <c r="I874" s="69">
        <f t="shared" si="112"/>
        <v>-1.0990914018772526E-2</v>
      </c>
      <c r="J874" s="70">
        <f t="shared" si="113"/>
        <v>-9.8772315422690962E-3</v>
      </c>
      <c r="K874" s="28">
        <f t="shared" si="114"/>
        <v>0</v>
      </c>
      <c r="L874" s="28">
        <f t="shared" si="119"/>
        <v>1</v>
      </c>
      <c r="M874" s="57">
        <f t="shared" si="126"/>
        <v>0</v>
      </c>
      <c r="N874" s="28">
        <f t="shared" si="115"/>
        <v>0</v>
      </c>
      <c r="O874" s="28">
        <f t="shared" si="120"/>
        <v>1</v>
      </c>
      <c r="P874" s="57">
        <f t="shared" si="121"/>
        <v>0</v>
      </c>
      <c r="Q874" s="28">
        <f t="shared" si="116"/>
        <v>0</v>
      </c>
      <c r="R874" s="28">
        <f t="shared" si="122"/>
        <v>1</v>
      </c>
      <c r="S874" s="57">
        <f t="shared" si="123"/>
        <v>0</v>
      </c>
      <c r="T874" s="28">
        <f t="shared" si="117"/>
        <v>0</v>
      </c>
      <c r="U874" s="28">
        <f t="shared" si="124"/>
        <v>1</v>
      </c>
      <c r="V874" s="57">
        <f t="shared" si="125"/>
        <v>0</v>
      </c>
      <c r="AA874" s="1"/>
    </row>
    <row r="875" spans="1:27" x14ac:dyDescent="0.2">
      <c r="A875" s="61">
        <v>34130</v>
      </c>
      <c r="B875" s="62">
        <v>445.38</v>
      </c>
      <c r="C875" s="16">
        <f t="shared" si="127"/>
        <v>-8.9770642053625227E-4</v>
      </c>
      <c r="D875" s="73">
        <f t="shared" si="118"/>
        <v>4.2316706739902677E-5</v>
      </c>
      <c r="E875" s="27">
        <f t="shared" si="108"/>
        <v>1.5133193633408612E-2</v>
      </c>
      <c r="F875" s="68">
        <f t="shared" si="109"/>
        <v>1.0699985463495685E-2</v>
      </c>
      <c r="G875" s="16">
        <f t="shared" si="110"/>
        <v>1.8093314115055145E-2</v>
      </c>
      <c r="H875" s="68">
        <f t="shared" si="111"/>
        <v>9.8772315422690962E-3</v>
      </c>
      <c r="I875" s="69">
        <f t="shared" si="112"/>
        <v>-1.0699985463495685E-2</v>
      </c>
      <c r="J875" s="70">
        <f t="shared" si="113"/>
        <v>-9.8772315422690962E-3</v>
      </c>
      <c r="K875" s="28">
        <f t="shared" si="114"/>
        <v>0</v>
      </c>
      <c r="L875" s="28">
        <f t="shared" si="119"/>
        <v>1</v>
      </c>
      <c r="M875" s="57">
        <f t="shared" si="126"/>
        <v>0</v>
      </c>
      <c r="N875" s="28">
        <f t="shared" si="115"/>
        <v>0</v>
      </c>
      <c r="O875" s="28">
        <f t="shared" si="120"/>
        <v>1</v>
      </c>
      <c r="P875" s="57">
        <f t="shared" si="121"/>
        <v>0</v>
      </c>
      <c r="Q875" s="28">
        <f t="shared" si="116"/>
        <v>0</v>
      </c>
      <c r="R875" s="28">
        <f t="shared" si="122"/>
        <v>1</v>
      </c>
      <c r="S875" s="57">
        <f t="shared" si="123"/>
        <v>0</v>
      </c>
      <c r="T875" s="28">
        <f t="shared" si="117"/>
        <v>0</v>
      </c>
      <c r="U875" s="28">
        <f t="shared" si="124"/>
        <v>1</v>
      </c>
      <c r="V875" s="57">
        <f t="shared" si="125"/>
        <v>0</v>
      </c>
      <c r="AA875" s="1"/>
    </row>
    <row r="876" spans="1:27" x14ac:dyDescent="0.2">
      <c r="A876" s="61">
        <v>34131</v>
      </c>
      <c r="B876" s="62">
        <v>447.26</v>
      </c>
      <c r="C876" s="16">
        <f t="shared" si="127"/>
        <v>4.2122306410606195E-3</v>
      </c>
      <c r="D876" s="73">
        <f t="shared" si="118"/>
        <v>3.9826056944556832E-5</v>
      </c>
      <c r="E876" s="27">
        <f t="shared" si="108"/>
        <v>1.468109041553454E-2</v>
      </c>
      <c r="F876" s="68">
        <f t="shared" si="109"/>
        <v>1.0380324063764915E-2</v>
      </c>
      <c r="G876" s="16">
        <f t="shared" si="110"/>
        <v>1.8093314115055145E-2</v>
      </c>
      <c r="H876" s="68">
        <f t="shared" si="111"/>
        <v>9.7932819323878189E-3</v>
      </c>
      <c r="I876" s="69">
        <f t="shared" si="112"/>
        <v>-1.0380324063764915E-2</v>
      </c>
      <c r="J876" s="70">
        <f t="shared" si="113"/>
        <v>-9.7932819323878189E-3</v>
      </c>
      <c r="K876" s="28">
        <f t="shared" si="114"/>
        <v>0</v>
      </c>
      <c r="L876" s="28">
        <f t="shared" si="119"/>
        <v>1</v>
      </c>
      <c r="M876" s="57">
        <f t="shared" si="126"/>
        <v>0</v>
      </c>
      <c r="N876" s="28">
        <f t="shared" si="115"/>
        <v>0</v>
      </c>
      <c r="O876" s="28">
        <f t="shared" si="120"/>
        <v>1</v>
      </c>
      <c r="P876" s="57">
        <f t="shared" si="121"/>
        <v>0</v>
      </c>
      <c r="Q876" s="28">
        <f t="shared" si="116"/>
        <v>0</v>
      </c>
      <c r="R876" s="28">
        <f t="shared" si="122"/>
        <v>1</v>
      </c>
      <c r="S876" s="57">
        <f t="shared" si="123"/>
        <v>0</v>
      </c>
      <c r="T876" s="28">
        <f t="shared" si="117"/>
        <v>0</v>
      </c>
      <c r="U876" s="28">
        <f t="shared" si="124"/>
        <v>1</v>
      </c>
      <c r="V876" s="57">
        <f t="shared" si="125"/>
        <v>0</v>
      </c>
      <c r="AA876" s="1"/>
    </row>
    <row r="877" spans="1:27" x14ac:dyDescent="0.2">
      <c r="A877" s="61">
        <v>34134</v>
      </c>
      <c r="B877" s="62">
        <v>447.71</v>
      </c>
      <c r="C877" s="16">
        <f t="shared" si="127"/>
        <v>1.0056203848681782E-3</v>
      </c>
      <c r="D877" s="73">
        <f t="shared" si="118"/>
        <v>3.8501066746292822E-5</v>
      </c>
      <c r="E877" s="27">
        <f t="shared" si="108"/>
        <v>1.4434808925438311E-2</v>
      </c>
      <c r="F877" s="68">
        <f t="shared" si="109"/>
        <v>1.0206189745008819E-2</v>
      </c>
      <c r="G877" s="16">
        <f t="shared" si="110"/>
        <v>1.8093314115055145E-2</v>
      </c>
      <c r="H877" s="68">
        <f t="shared" si="111"/>
        <v>9.7932819323878189E-3</v>
      </c>
      <c r="I877" s="69">
        <f t="shared" si="112"/>
        <v>-1.0206189745008819E-2</v>
      </c>
      <c r="J877" s="70">
        <f t="shared" si="113"/>
        <v>-9.7932819323878189E-3</v>
      </c>
      <c r="K877" s="28">
        <f t="shared" si="114"/>
        <v>0</v>
      </c>
      <c r="L877" s="28">
        <f t="shared" si="119"/>
        <v>1</v>
      </c>
      <c r="M877" s="57">
        <f t="shared" si="126"/>
        <v>0</v>
      </c>
      <c r="N877" s="28">
        <f t="shared" si="115"/>
        <v>0</v>
      </c>
      <c r="O877" s="28">
        <f t="shared" si="120"/>
        <v>1</v>
      </c>
      <c r="P877" s="57">
        <f t="shared" si="121"/>
        <v>0</v>
      </c>
      <c r="Q877" s="28">
        <f t="shared" si="116"/>
        <v>0</v>
      </c>
      <c r="R877" s="28">
        <f t="shared" si="122"/>
        <v>1</v>
      </c>
      <c r="S877" s="57">
        <f t="shared" si="123"/>
        <v>0</v>
      </c>
      <c r="T877" s="28">
        <f t="shared" si="117"/>
        <v>0</v>
      </c>
      <c r="U877" s="28">
        <f t="shared" si="124"/>
        <v>1</v>
      </c>
      <c r="V877" s="57">
        <f t="shared" si="125"/>
        <v>0</v>
      </c>
      <c r="AA877" s="1"/>
    </row>
    <row r="878" spans="1:27" x14ac:dyDescent="0.2">
      <c r="A878" s="61">
        <v>34135</v>
      </c>
      <c r="B878" s="62">
        <v>446.27</v>
      </c>
      <c r="C878" s="16">
        <f t="shared" si="127"/>
        <v>-3.221551366712796E-3</v>
      </c>
      <c r="D878" s="73">
        <f t="shared" si="118"/>
        <v>3.6251679083022998E-5</v>
      </c>
      <c r="E878" s="27">
        <f t="shared" si="108"/>
        <v>1.4006793357002926E-2</v>
      </c>
      <c r="F878" s="68">
        <f t="shared" si="109"/>
        <v>9.9035596147567326E-3</v>
      </c>
      <c r="G878" s="16">
        <f t="shared" si="110"/>
        <v>1.8093314115055145E-2</v>
      </c>
      <c r="H878" s="68">
        <f t="shared" si="111"/>
        <v>9.7932819323878189E-3</v>
      </c>
      <c r="I878" s="69">
        <f t="shared" si="112"/>
        <v>-9.9035596147567326E-3</v>
      </c>
      <c r="J878" s="70">
        <f t="shared" si="113"/>
        <v>-9.7932819323878189E-3</v>
      </c>
      <c r="K878" s="28">
        <f t="shared" si="114"/>
        <v>0</v>
      </c>
      <c r="L878" s="28">
        <f t="shared" si="119"/>
        <v>1</v>
      </c>
      <c r="M878" s="57">
        <f t="shared" si="126"/>
        <v>0</v>
      </c>
      <c r="N878" s="28">
        <f t="shared" si="115"/>
        <v>0</v>
      </c>
      <c r="O878" s="28">
        <f t="shared" si="120"/>
        <v>1</v>
      </c>
      <c r="P878" s="57">
        <f t="shared" si="121"/>
        <v>0</v>
      </c>
      <c r="Q878" s="28">
        <f t="shared" si="116"/>
        <v>0</v>
      </c>
      <c r="R878" s="28">
        <f t="shared" si="122"/>
        <v>1</v>
      </c>
      <c r="S878" s="57">
        <f t="shared" si="123"/>
        <v>0</v>
      </c>
      <c r="T878" s="28">
        <f t="shared" si="117"/>
        <v>0</v>
      </c>
      <c r="U878" s="28">
        <f t="shared" si="124"/>
        <v>1</v>
      </c>
      <c r="V878" s="57">
        <f t="shared" si="125"/>
        <v>0</v>
      </c>
      <c r="AA878" s="1"/>
    </row>
    <row r="879" spans="1:27" x14ac:dyDescent="0.2">
      <c r="A879" s="61">
        <v>34136</v>
      </c>
      <c r="B879" s="62">
        <v>447.43</v>
      </c>
      <c r="C879" s="16">
        <f t="shared" si="127"/>
        <v>2.5959508815774708E-3</v>
      </c>
      <c r="D879" s="73">
        <f t="shared" si="118"/>
        <v>3.4699281930543765E-5</v>
      </c>
      <c r="E879" s="27">
        <f t="shared" si="108"/>
        <v>1.3703607212755854E-2</v>
      </c>
      <c r="F879" s="68">
        <f t="shared" si="109"/>
        <v>9.6891906312650267E-3</v>
      </c>
      <c r="G879" s="16">
        <f t="shared" si="110"/>
        <v>1.8093314115055145E-2</v>
      </c>
      <c r="H879" s="68">
        <f t="shared" si="111"/>
        <v>9.7932819323878189E-3</v>
      </c>
      <c r="I879" s="69">
        <f t="shared" si="112"/>
        <v>-9.6891906312650267E-3</v>
      </c>
      <c r="J879" s="70">
        <f t="shared" si="113"/>
        <v>-9.7932819323878189E-3</v>
      </c>
      <c r="K879" s="28">
        <f t="shared" si="114"/>
        <v>0</v>
      </c>
      <c r="L879" s="28">
        <f t="shared" si="119"/>
        <v>1</v>
      </c>
      <c r="M879" s="57">
        <f t="shared" si="126"/>
        <v>0</v>
      </c>
      <c r="N879" s="28">
        <f t="shared" si="115"/>
        <v>0</v>
      </c>
      <c r="O879" s="28">
        <f t="shared" si="120"/>
        <v>1</v>
      </c>
      <c r="P879" s="57">
        <f t="shared" si="121"/>
        <v>0</v>
      </c>
      <c r="Q879" s="28">
        <f t="shared" si="116"/>
        <v>0</v>
      </c>
      <c r="R879" s="28">
        <f t="shared" si="122"/>
        <v>1</v>
      </c>
      <c r="S879" s="57">
        <f t="shared" si="123"/>
        <v>0</v>
      </c>
      <c r="T879" s="28">
        <f t="shared" si="117"/>
        <v>0</v>
      </c>
      <c r="U879" s="28">
        <f t="shared" si="124"/>
        <v>1</v>
      </c>
      <c r="V879" s="57">
        <f t="shared" si="125"/>
        <v>0</v>
      </c>
      <c r="AA879" s="1"/>
    </row>
    <row r="880" spans="1:27" x14ac:dyDescent="0.2">
      <c r="A880" s="61">
        <v>34137</v>
      </c>
      <c r="B880" s="62">
        <v>448.54</v>
      </c>
      <c r="C880" s="16">
        <f t="shared" si="127"/>
        <v>2.4777627998393468E-3</v>
      </c>
      <c r="D880" s="73">
        <f t="shared" si="118"/>
        <v>3.3021662673484907E-5</v>
      </c>
      <c r="E880" s="27">
        <f t="shared" si="108"/>
        <v>1.336823669474729E-2</v>
      </c>
      <c r="F880" s="68">
        <f t="shared" si="109"/>
        <v>9.4520655567761468E-3</v>
      </c>
      <c r="G880" s="16">
        <f t="shared" si="110"/>
        <v>1.8093314115055145E-2</v>
      </c>
      <c r="H880" s="68">
        <f t="shared" si="111"/>
        <v>9.7932819323878189E-3</v>
      </c>
      <c r="I880" s="69">
        <f t="shared" si="112"/>
        <v>-9.4520655567761468E-3</v>
      </c>
      <c r="J880" s="70">
        <f t="shared" si="113"/>
        <v>-9.7932819323878189E-3</v>
      </c>
      <c r="K880" s="28">
        <f t="shared" si="114"/>
        <v>0</v>
      </c>
      <c r="L880" s="28">
        <f t="shared" si="119"/>
        <v>1</v>
      </c>
      <c r="M880" s="57">
        <f t="shared" si="126"/>
        <v>0</v>
      </c>
      <c r="N880" s="28">
        <f t="shared" si="115"/>
        <v>0</v>
      </c>
      <c r="O880" s="28">
        <f t="shared" si="120"/>
        <v>1</v>
      </c>
      <c r="P880" s="57">
        <f t="shared" si="121"/>
        <v>0</v>
      </c>
      <c r="Q880" s="28">
        <f t="shared" si="116"/>
        <v>0</v>
      </c>
      <c r="R880" s="28">
        <f t="shared" si="122"/>
        <v>1</v>
      </c>
      <c r="S880" s="57">
        <f t="shared" si="123"/>
        <v>0</v>
      </c>
      <c r="T880" s="28">
        <f t="shared" si="117"/>
        <v>0</v>
      </c>
      <c r="U880" s="28">
        <f t="shared" si="124"/>
        <v>1</v>
      </c>
      <c r="V880" s="57">
        <f t="shared" si="125"/>
        <v>0</v>
      </c>
      <c r="AA880" s="1"/>
    </row>
    <row r="881" spans="1:27" x14ac:dyDescent="0.2">
      <c r="A881" s="61">
        <v>34138</v>
      </c>
      <c r="B881" s="62">
        <v>443.68</v>
      </c>
      <c r="C881" s="16">
        <f t="shared" si="127"/>
        <v>-1.0894281830675083E-2</v>
      </c>
      <c r="D881" s="73">
        <f t="shared" si="118"/>
        <v>3.1408721422611877E-5</v>
      </c>
      <c r="E881" s="27">
        <f t="shared" si="108"/>
        <v>1.3037664075806307E-2</v>
      </c>
      <c r="F881" s="68">
        <f t="shared" si="109"/>
        <v>9.2183328561326085E-3</v>
      </c>
      <c r="G881" s="16">
        <f t="shared" si="110"/>
        <v>1.8093314115055145E-2</v>
      </c>
      <c r="H881" s="68">
        <f t="shared" si="111"/>
        <v>9.7932819323878189E-3</v>
      </c>
      <c r="I881" s="69">
        <f t="shared" si="112"/>
        <v>-9.2183328561326085E-3</v>
      </c>
      <c r="J881" s="70">
        <f t="shared" si="113"/>
        <v>-9.7932819323878189E-3</v>
      </c>
      <c r="K881" s="28">
        <f t="shared" si="114"/>
        <v>0</v>
      </c>
      <c r="L881" s="28">
        <f t="shared" si="119"/>
        <v>1</v>
      </c>
      <c r="M881" s="57">
        <f t="shared" si="126"/>
        <v>0</v>
      </c>
      <c r="N881" s="28">
        <f t="shared" si="115"/>
        <v>1</v>
      </c>
      <c r="O881" s="28">
        <f t="shared" si="120"/>
        <v>0</v>
      </c>
      <c r="P881" s="57">
        <f t="shared" si="121"/>
        <v>1</v>
      </c>
      <c r="Q881" s="28">
        <f t="shared" si="116"/>
        <v>0</v>
      </c>
      <c r="R881" s="28">
        <f t="shared" si="122"/>
        <v>1</v>
      </c>
      <c r="S881" s="57">
        <f t="shared" si="123"/>
        <v>0</v>
      </c>
      <c r="T881" s="28">
        <f t="shared" si="117"/>
        <v>1</v>
      </c>
      <c r="U881" s="28">
        <f t="shared" si="124"/>
        <v>0</v>
      </c>
      <c r="V881" s="57">
        <f t="shared" si="125"/>
        <v>1</v>
      </c>
      <c r="AA881" s="1"/>
    </row>
    <row r="882" spans="1:27" x14ac:dyDescent="0.2">
      <c r="A882" s="61">
        <v>34141</v>
      </c>
      <c r="B882" s="62">
        <v>446.22</v>
      </c>
      <c r="C882" s="16">
        <f t="shared" si="127"/>
        <v>5.7085220757959604E-3</v>
      </c>
      <c r="D882" s="73">
        <f t="shared" si="118"/>
        <v>3.6645320733625794E-5</v>
      </c>
      <c r="E882" s="27">
        <f t="shared" si="108"/>
        <v>1.4082634952398275E-2</v>
      </c>
      <c r="F882" s="68">
        <f t="shared" si="109"/>
        <v>9.9571837200128147E-3</v>
      </c>
      <c r="G882" s="16">
        <f t="shared" si="110"/>
        <v>1.8093314115055145E-2</v>
      </c>
      <c r="H882" s="68">
        <f t="shared" si="111"/>
        <v>9.8772315422690962E-3</v>
      </c>
      <c r="I882" s="69">
        <f t="shared" si="112"/>
        <v>-9.9571837200128147E-3</v>
      </c>
      <c r="J882" s="70">
        <f t="shared" si="113"/>
        <v>-9.8772315422690962E-3</v>
      </c>
      <c r="K882" s="28">
        <f t="shared" si="114"/>
        <v>0</v>
      </c>
      <c r="L882" s="28">
        <f t="shared" si="119"/>
        <v>1</v>
      </c>
      <c r="M882" s="57">
        <f t="shared" si="126"/>
        <v>0</v>
      </c>
      <c r="N882" s="28">
        <f t="shared" si="115"/>
        <v>0</v>
      </c>
      <c r="O882" s="28">
        <f t="shared" si="120"/>
        <v>0</v>
      </c>
      <c r="P882" s="57">
        <f t="shared" si="121"/>
        <v>0</v>
      </c>
      <c r="Q882" s="28">
        <f t="shared" si="116"/>
        <v>0</v>
      </c>
      <c r="R882" s="28">
        <f t="shared" si="122"/>
        <v>1</v>
      </c>
      <c r="S882" s="57">
        <f t="shared" si="123"/>
        <v>0</v>
      </c>
      <c r="T882" s="28">
        <f t="shared" si="117"/>
        <v>0</v>
      </c>
      <c r="U882" s="28">
        <f t="shared" si="124"/>
        <v>0</v>
      </c>
      <c r="V882" s="57">
        <f t="shared" si="125"/>
        <v>0</v>
      </c>
      <c r="AA882" s="1"/>
    </row>
    <row r="883" spans="1:27" x14ac:dyDescent="0.2">
      <c r="A883" s="61">
        <v>34142</v>
      </c>
      <c r="B883" s="62">
        <v>445.93</v>
      </c>
      <c r="C883" s="16">
        <f t="shared" si="127"/>
        <v>-6.5011491389126022E-4</v>
      </c>
      <c r="D883" s="73">
        <f t="shared" si="118"/>
        <v>3.6401834946999234E-5</v>
      </c>
      <c r="E883" s="27">
        <f t="shared" si="108"/>
        <v>1.4035771721919119E-2</v>
      </c>
      <c r="F883" s="68">
        <f t="shared" si="109"/>
        <v>9.924048884296946E-3</v>
      </c>
      <c r="G883" s="16">
        <f t="shared" si="110"/>
        <v>1.8093314115055145E-2</v>
      </c>
      <c r="H883" s="68">
        <f t="shared" si="111"/>
        <v>9.8772315422690962E-3</v>
      </c>
      <c r="I883" s="69">
        <f t="shared" si="112"/>
        <v>-9.924048884296946E-3</v>
      </c>
      <c r="J883" s="70">
        <f t="shared" si="113"/>
        <v>-9.8772315422690962E-3</v>
      </c>
      <c r="K883" s="28">
        <f t="shared" si="114"/>
        <v>0</v>
      </c>
      <c r="L883" s="28">
        <f t="shared" si="119"/>
        <v>1</v>
      </c>
      <c r="M883" s="57">
        <f t="shared" si="126"/>
        <v>0</v>
      </c>
      <c r="N883" s="28">
        <f t="shared" si="115"/>
        <v>0</v>
      </c>
      <c r="O883" s="28">
        <f t="shared" si="120"/>
        <v>1</v>
      </c>
      <c r="P883" s="57">
        <f t="shared" si="121"/>
        <v>0</v>
      </c>
      <c r="Q883" s="28">
        <f t="shared" si="116"/>
        <v>0</v>
      </c>
      <c r="R883" s="28">
        <f t="shared" si="122"/>
        <v>1</v>
      </c>
      <c r="S883" s="57">
        <f t="shared" si="123"/>
        <v>0</v>
      </c>
      <c r="T883" s="28">
        <f t="shared" si="117"/>
        <v>0</v>
      </c>
      <c r="U883" s="28">
        <f t="shared" si="124"/>
        <v>1</v>
      </c>
      <c r="V883" s="57">
        <f t="shared" si="125"/>
        <v>0</v>
      </c>
      <c r="AA883" s="1"/>
    </row>
    <row r="884" spans="1:27" x14ac:dyDescent="0.2">
      <c r="A884" s="61">
        <v>34143</v>
      </c>
      <c r="B884" s="62">
        <v>443.19</v>
      </c>
      <c r="C884" s="16">
        <f t="shared" si="127"/>
        <v>-6.1634170277461691E-3</v>
      </c>
      <c r="D884" s="73">
        <f t="shared" si="118"/>
        <v>3.4243083814255108E-5</v>
      </c>
      <c r="E884" s="27">
        <f t="shared" si="108"/>
        <v>1.3613227192568786E-2</v>
      </c>
      <c r="F884" s="68">
        <f t="shared" si="109"/>
        <v>9.6252870742486712E-3</v>
      </c>
      <c r="G884" s="16">
        <f t="shared" si="110"/>
        <v>1.5698393615100142E-2</v>
      </c>
      <c r="H884" s="68">
        <f t="shared" si="111"/>
        <v>9.7932819323878189E-3</v>
      </c>
      <c r="I884" s="69">
        <f t="shared" si="112"/>
        <v>-9.6252870742486712E-3</v>
      </c>
      <c r="J884" s="70">
        <f t="shared" si="113"/>
        <v>-9.7932819323878189E-3</v>
      </c>
      <c r="K884" s="28">
        <f t="shared" si="114"/>
        <v>0</v>
      </c>
      <c r="L884" s="28">
        <f t="shared" si="119"/>
        <v>1</v>
      </c>
      <c r="M884" s="57">
        <f t="shared" si="126"/>
        <v>0</v>
      </c>
      <c r="N884" s="28">
        <f t="shared" si="115"/>
        <v>0</v>
      </c>
      <c r="O884" s="28">
        <f t="shared" si="120"/>
        <v>1</v>
      </c>
      <c r="P884" s="57">
        <f t="shared" si="121"/>
        <v>0</v>
      </c>
      <c r="Q884" s="28">
        <f t="shared" si="116"/>
        <v>0</v>
      </c>
      <c r="R884" s="28">
        <f t="shared" si="122"/>
        <v>1</v>
      </c>
      <c r="S884" s="57">
        <f t="shared" si="123"/>
        <v>0</v>
      </c>
      <c r="T884" s="28">
        <f t="shared" si="117"/>
        <v>0</v>
      </c>
      <c r="U884" s="28">
        <f t="shared" si="124"/>
        <v>1</v>
      </c>
      <c r="V884" s="57">
        <f t="shared" si="125"/>
        <v>0</v>
      </c>
      <c r="AA884" s="1"/>
    </row>
    <row r="885" spans="1:27" x14ac:dyDescent="0.2">
      <c r="A885" s="61">
        <v>34144</v>
      </c>
      <c r="B885" s="62">
        <v>446.62</v>
      </c>
      <c r="C885" s="16">
        <f t="shared" si="127"/>
        <v>7.7095492051148179E-3</v>
      </c>
      <c r="D885" s="73">
        <f t="shared" si="118"/>
        <v>3.4467761352874484E-5</v>
      </c>
      <c r="E885" s="27">
        <f t="shared" si="108"/>
        <v>1.3657814089982751E-2</v>
      </c>
      <c r="F885" s="68">
        <f t="shared" si="109"/>
        <v>9.6568124195094748E-3</v>
      </c>
      <c r="G885" s="16">
        <f t="shared" si="110"/>
        <v>1.5698393615100142E-2</v>
      </c>
      <c r="H885" s="68">
        <f t="shared" si="111"/>
        <v>9.7932819323878189E-3</v>
      </c>
      <c r="I885" s="69">
        <f t="shared" si="112"/>
        <v>-9.6568124195094748E-3</v>
      </c>
      <c r="J885" s="70">
        <f t="shared" si="113"/>
        <v>-9.7932819323878189E-3</v>
      </c>
      <c r="K885" s="28">
        <f t="shared" si="114"/>
        <v>0</v>
      </c>
      <c r="L885" s="28">
        <f t="shared" si="119"/>
        <v>1</v>
      </c>
      <c r="M885" s="57">
        <f t="shared" si="126"/>
        <v>0</v>
      </c>
      <c r="N885" s="28">
        <f t="shared" si="115"/>
        <v>0</v>
      </c>
      <c r="O885" s="28">
        <f t="shared" si="120"/>
        <v>1</v>
      </c>
      <c r="P885" s="57">
        <f t="shared" si="121"/>
        <v>0</v>
      </c>
      <c r="Q885" s="28">
        <f t="shared" si="116"/>
        <v>0</v>
      </c>
      <c r="R885" s="28">
        <f t="shared" si="122"/>
        <v>1</v>
      </c>
      <c r="S885" s="57">
        <f t="shared" si="123"/>
        <v>0</v>
      </c>
      <c r="T885" s="28">
        <f t="shared" si="117"/>
        <v>0</v>
      </c>
      <c r="U885" s="28">
        <f t="shared" si="124"/>
        <v>1</v>
      </c>
      <c r="V885" s="57">
        <f t="shared" si="125"/>
        <v>0</v>
      </c>
      <c r="AA885" s="1"/>
    </row>
    <row r="886" spans="1:27" x14ac:dyDescent="0.2">
      <c r="A886" s="61">
        <v>34145</v>
      </c>
      <c r="B886" s="62">
        <v>447.6</v>
      </c>
      <c r="C886" s="16">
        <f t="shared" si="127"/>
        <v>2.1918552310290222E-3</v>
      </c>
      <c r="D886" s="73">
        <f t="shared" si="118"/>
        <v>3.5965924608467202E-5</v>
      </c>
      <c r="E886" s="27">
        <f t="shared" si="108"/>
        <v>1.3951479745757575E-2</v>
      </c>
      <c r="F886" s="68">
        <f t="shared" si="109"/>
        <v>9.8644499033107569E-3</v>
      </c>
      <c r="G886" s="16">
        <f t="shared" si="110"/>
        <v>1.5698393615100142E-2</v>
      </c>
      <c r="H886" s="68">
        <f t="shared" si="111"/>
        <v>9.7932819323878189E-3</v>
      </c>
      <c r="I886" s="69">
        <f t="shared" si="112"/>
        <v>-9.8644499033107569E-3</v>
      </c>
      <c r="J886" s="70">
        <f t="shared" si="113"/>
        <v>-9.7932819323878189E-3</v>
      </c>
      <c r="K886" s="28">
        <f t="shared" si="114"/>
        <v>0</v>
      </c>
      <c r="L886" s="28">
        <f t="shared" si="119"/>
        <v>1</v>
      </c>
      <c r="M886" s="57">
        <f t="shared" si="126"/>
        <v>0</v>
      </c>
      <c r="N886" s="28">
        <f t="shared" si="115"/>
        <v>0</v>
      </c>
      <c r="O886" s="28">
        <f t="shared" si="120"/>
        <v>1</v>
      </c>
      <c r="P886" s="57">
        <f t="shared" si="121"/>
        <v>0</v>
      </c>
      <c r="Q886" s="28">
        <f t="shared" si="116"/>
        <v>0</v>
      </c>
      <c r="R886" s="28">
        <f t="shared" si="122"/>
        <v>1</v>
      </c>
      <c r="S886" s="57">
        <f t="shared" si="123"/>
        <v>0</v>
      </c>
      <c r="T886" s="28">
        <f t="shared" si="117"/>
        <v>0</v>
      </c>
      <c r="U886" s="28">
        <f t="shared" si="124"/>
        <v>1</v>
      </c>
      <c r="V886" s="57">
        <f t="shared" si="125"/>
        <v>0</v>
      </c>
      <c r="AA886" s="1"/>
    </row>
    <row r="887" spans="1:27" x14ac:dyDescent="0.2">
      <c r="A887" s="61">
        <v>34148</v>
      </c>
      <c r="B887" s="62">
        <v>451.85</v>
      </c>
      <c r="C887" s="16">
        <f t="shared" si="127"/>
        <v>9.4502899101946963E-3</v>
      </c>
      <c r="D887" s="73">
        <f t="shared" si="118"/>
        <v>3.4096222893186527E-5</v>
      </c>
      <c r="E887" s="27">
        <f t="shared" si="108"/>
        <v>1.3584003783701755E-2</v>
      </c>
      <c r="F887" s="68">
        <f t="shared" si="109"/>
        <v>9.6046245453968171E-3</v>
      </c>
      <c r="G887" s="16">
        <f t="shared" si="110"/>
        <v>1.5698393615100142E-2</v>
      </c>
      <c r="H887" s="68">
        <f t="shared" si="111"/>
        <v>9.7932819323878189E-3</v>
      </c>
      <c r="I887" s="69">
        <f t="shared" si="112"/>
        <v>-9.6046245453968171E-3</v>
      </c>
      <c r="J887" s="70">
        <f t="shared" si="113"/>
        <v>-9.7932819323878189E-3</v>
      </c>
      <c r="K887" s="28">
        <f t="shared" si="114"/>
        <v>0</v>
      </c>
      <c r="L887" s="28">
        <f t="shared" si="119"/>
        <v>1</v>
      </c>
      <c r="M887" s="57">
        <f t="shared" si="126"/>
        <v>0</v>
      </c>
      <c r="N887" s="28">
        <f t="shared" si="115"/>
        <v>0</v>
      </c>
      <c r="O887" s="28">
        <f t="shared" si="120"/>
        <v>1</v>
      </c>
      <c r="P887" s="57">
        <f t="shared" si="121"/>
        <v>0</v>
      </c>
      <c r="Q887" s="28">
        <f t="shared" si="116"/>
        <v>0</v>
      </c>
      <c r="R887" s="28">
        <f t="shared" si="122"/>
        <v>1</v>
      </c>
      <c r="S887" s="57">
        <f t="shared" si="123"/>
        <v>0</v>
      </c>
      <c r="T887" s="28">
        <f t="shared" si="117"/>
        <v>0</v>
      </c>
      <c r="U887" s="28">
        <f t="shared" si="124"/>
        <v>1</v>
      </c>
      <c r="V887" s="57">
        <f t="shared" si="125"/>
        <v>0</v>
      </c>
      <c r="AA887" s="1"/>
    </row>
    <row r="888" spans="1:27" x14ac:dyDescent="0.2">
      <c r="A888" s="61">
        <v>34149</v>
      </c>
      <c r="B888" s="62">
        <v>450.69</v>
      </c>
      <c r="C888" s="16">
        <f t="shared" si="127"/>
        <v>-2.5705246055228378E-3</v>
      </c>
      <c r="D888" s="73">
        <f t="shared" si="118"/>
        <v>3.7408928282798995E-5</v>
      </c>
      <c r="E888" s="27">
        <f t="shared" si="108"/>
        <v>1.4228603959819496E-2</v>
      </c>
      <c r="F888" s="68">
        <f t="shared" si="109"/>
        <v>1.0060391694176307E-2</v>
      </c>
      <c r="G888" s="16">
        <f t="shared" si="110"/>
        <v>1.5698393615100142E-2</v>
      </c>
      <c r="H888" s="68">
        <f t="shared" si="111"/>
        <v>9.7932819323878189E-3</v>
      </c>
      <c r="I888" s="69">
        <f t="shared" si="112"/>
        <v>-1.0060391694176307E-2</v>
      </c>
      <c r="J888" s="70">
        <f t="shared" si="113"/>
        <v>-9.7932819323878189E-3</v>
      </c>
      <c r="K888" s="28">
        <f t="shared" si="114"/>
        <v>0</v>
      </c>
      <c r="L888" s="28">
        <f t="shared" si="119"/>
        <v>1</v>
      </c>
      <c r="M888" s="57">
        <f t="shared" si="126"/>
        <v>0</v>
      </c>
      <c r="N888" s="28">
        <f t="shared" si="115"/>
        <v>0</v>
      </c>
      <c r="O888" s="28">
        <f t="shared" si="120"/>
        <v>1</v>
      </c>
      <c r="P888" s="57">
        <f t="shared" si="121"/>
        <v>0</v>
      </c>
      <c r="Q888" s="28">
        <f t="shared" si="116"/>
        <v>0</v>
      </c>
      <c r="R888" s="28">
        <f t="shared" si="122"/>
        <v>1</v>
      </c>
      <c r="S888" s="57">
        <f t="shared" si="123"/>
        <v>0</v>
      </c>
      <c r="T888" s="28">
        <f t="shared" si="117"/>
        <v>0</v>
      </c>
      <c r="U888" s="28">
        <f t="shared" si="124"/>
        <v>1</v>
      </c>
      <c r="V888" s="57">
        <f t="shared" si="125"/>
        <v>0</v>
      </c>
      <c r="AA888" s="1"/>
    </row>
    <row r="889" spans="1:27" x14ac:dyDescent="0.2">
      <c r="A889" s="61">
        <v>34150</v>
      </c>
      <c r="B889" s="62">
        <v>450.53</v>
      </c>
      <c r="C889" s="16">
        <f t="shared" si="127"/>
        <v>-3.5507423643741753E-4</v>
      </c>
      <c r="D889" s="73">
        <f t="shared" si="118"/>
        <v>3.5560848390686959E-5</v>
      </c>
      <c r="E889" s="27">
        <f t="shared" si="108"/>
        <v>1.3872691064430375E-2</v>
      </c>
      <c r="F889" s="68">
        <f t="shared" si="109"/>
        <v>9.8087420490857308E-3</v>
      </c>
      <c r="G889" s="16">
        <f t="shared" si="110"/>
        <v>1.5698393615100142E-2</v>
      </c>
      <c r="H889" s="68">
        <f t="shared" si="111"/>
        <v>9.7932819323878189E-3</v>
      </c>
      <c r="I889" s="69">
        <f t="shared" si="112"/>
        <v>-9.8087420490857308E-3</v>
      </c>
      <c r="J889" s="70">
        <f t="shared" si="113"/>
        <v>-9.7932819323878189E-3</v>
      </c>
      <c r="K889" s="28">
        <f t="shared" si="114"/>
        <v>0</v>
      </c>
      <c r="L889" s="28">
        <f t="shared" si="119"/>
        <v>1</v>
      </c>
      <c r="M889" s="57">
        <f t="shared" si="126"/>
        <v>0</v>
      </c>
      <c r="N889" s="28">
        <f t="shared" si="115"/>
        <v>0</v>
      </c>
      <c r="O889" s="28">
        <f t="shared" si="120"/>
        <v>1</v>
      </c>
      <c r="P889" s="57">
        <f t="shared" si="121"/>
        <v>0</v>
      </c>
      <c r="Q889" s="28">
        <f t="shared" si="116"/>
        <v>0</v>
      </c>
      <c r="R889" s="28">
        <f t="shared" si="122"/>
        <v>1</v>
      </c>
      <c r="S889" s="57">
        <f t="shared" si="123"/>
        <v>0</v>
      </c>
      <c r="T889" s="28">
        <f t="shared" si="117"/>
        <v>0</v>
      </c>
      <c r="U889" s="28">
        <f t="shared" si="124"/>
        <v>1</v>
      </c>
      <c r="V889" s="57">
        <f t="shared" si="125"/>
        <v>0</v>
      </c>
      <c r="AA889" s="1"/>
    </row>
    <row r="890" spans="1:27" x14ac:dyDescent="0.2">
      <c r="A890" s="61">
        <v>34151</v>
      </c>
      <c r="B890" s="62">
        <v>449.02</v>
      </c>
      <c r="C890" s="16">
        <f t="shared" si="127"/>
        <v>-3.3572373259353116E-3</v>
      </c>
      <c r="D890" s="73">
        <f t="shared" si="118"/>
        <v>3.3434762150048637E-5</v>
      </c>
      <c r="E890" s="27">
        <f t="shared" si="108"/>
        <v>1.3451594815614787E-2</v>
      </c>
      <c r="F890" s="68">
        <f t="shared" si="109"/>
        <v>9.5110042516182904E-3</v>
      </c>
      <c r="G890" s="16">
        <f t="shared" si="110"/>
        <v>1.5698393615100142E-2</v>
      </c>
      <c r="H890" s="68">
        <f t="shared" si="111"/>
        <v>9.7932819323878189E-3</v>
      </c>
      <c r="I890" s="69">
        <f t="shared" si="112"/>
        <v>-9.5110042516182904E-3</v>
      </c>
      <c r="J890" s="70">
        <f t="shared" si="113"/>
        <v>-9.7932819323878189E-3</v>
      </c>
      <c r="K890" s="28">
        <f t="shared" si="114"/>
        <v>0</v>
      </c>
      <c r="L890" s="28">
        <f t="shared" si="119"/>
        <v>1</v>
      </c>
      <c r="M890" s="57">
        <f t="shared" si="126"/>
        <v>0</v>
      </c>
      <c r="N890" s="28">
        <f t="shared" si="115"/>
        <v>0</v>
      </c>
      <c r="O890" s="28">
        <f t="shared" si="120"/>
        <v>1</v>
      </c>
      <c r="P890" s="57">
        <f t="shared" si="121"/>
        <v>0</v>
      </c>
      <c r="Q890" s="28">
        <f t="shared" si="116"/>
        <v>0</v>
      </c>
      <c r="R890" s="28">
        <f t="shared" si="122"/>
        <v>1</v>
      </c>
      <c r="S890" s="57">
        <f t="shared" si="123"/>
        <v>0</v>
      </c>
      <c r="T890" s="28">
        <f t="shared" si="117"/>
        <v>0</v>
      </c>
      <c r="U890" s="28">
        <f t="shared" si="124"/>
        <v>1</v>
      </c>
      <c r="V890" s="57">
        <f t="shared" si="125"/>
        <v>0</v>
      </c>
      <c r="AA890" s="1"/>
    </row>
    <row r="891" spans="1:27" x14ac:dyDescent="0.2">
      <c r="A891" s="61">
        <v>34152</v>
      </c>
      <c r="B891" s="62">
        <v>445.84</v>
      </c>
      <c r="C891" s="16">
        <f t="shared" si="127"/>
        <v>-7.1072869187883614E-3</v>
      </c>
      <c r="D891" s="73">
        <f t="shared" si="118"/>
        <v>3.210493896880492E-5</v>
      </c>
      <c r="E891" s="27">
        <f t="shared" si="108"/>
        <v>1.3181370961118375E-2</v>
      </c>
      <c r="F891" s="68">
        <f t="shared" si="109"/>
        <v>9.3199413877546947E-3</v>
      </c>
      <c r="G891" s="16">
        <f t="shared" si="110"/>
        <v>1.5698393615100142E-2</v>
      </c>
      <c r="H891" s="68">
        <f t="shared" si="111"/>
        <v>9.7185929350822736E-3</v>
      </c>
      <c r="I891" s="69">
        <f t="shared" si="112"/>
        <v>-9.3199413877546947E-3</v>
      </c>
      <c r="J891" s="70">
        <f t="shared" si="113"/>
        <v>-9.7185929350822736E-3</v>
      </c>
      <c r="K891" s="28">
        <f t="shared" si="114"/>
        <v>0</v>
      </c>
      <c r="L891" s="28">
        <f t="shared" si="119"/>
        <v>1</v>
      </c>
      <c r="M891" s="57">
        <f t="shared" si="126"/>
        <v>0</v>
      </c>
      <c r="N891" s="28">
        <f t="shared" si="115"/>
        <v>0</v>
      </c>
      <c r="O891" s="28">
        <f t="shared" si="120"/>
        <v>1</v>
      </c>
      <c r="P891" s="57">
        <f t="shared" si="121"/>
        <v>0</v>
      </c>
      <c r="Q891" s="28">
        <f t="shared" si="116"/>
        <v>0</v>
      </c>
      <c r="R891" s="28">
        <f t="shared" si="122"/>
        <v>1</v>
      </c>
      <c r="S891" s="57">
        <f t="shared" si="123"/>
        <v>0</v>
      </c>
      <c r="T891" s="28">
        <f t="shared" si="117"/>
        <v>0</v>
      </c>
      <c r="U891" s="28">
        <f t="shared" si="124"/>
        <v>1</v>
      </c>
      <c r="V891" s="57">
        <f t="shared" si="125"/>
        <v>0</v>
      </c>
      <c r="AA891" s="1"/>
    </row>
    <row r="892" spans="1:27" x14ac:dyDescent="0.2">
      <c r="A892" s="61">
        <v>34156</v>
      </c>
      <c r="B892" s="62">
        <v>441.43</v>
      </c>
      <c r="C892" s="16">
        <f t="shared" si="127"/>
        <v>-9.9406861840849719E-3</v>
      </c>
      <c r="D892" s="73">
        <f t="shared" si="118"/>
        <v>3.320945427143543E-5</v>
      </c>
      <c r="E892" s="27">
        <f t="shared" si="108"/>
        <v>1.3406194860210528E-2</v>
      </c>
      <c r="F892" s="68">
        <f t="shared" si="109"/>
        <v>9.47890403043322E-3</v>
      </c>
      <c r="G892" s="16">
        <f t="shared" si="110"/>
        <v>1.5698393615100142E-2</v>
      </c>
      <c r="H892" s="68">
        <f t="shared" si="111"/>
        <v>9.7185929350822736E-3</v>
      </c>
      <c r="I892" s="69">
        <f t="shared" si="112"/>
        <v>-9.47890403043322E-3</v>
      </c>
      <c r="J892" s="70">
        <f t="shared" si="113"/>
        <v>-9.7185929350822736E-3</v>
      </c>
      <c r="K892" s="28">
        <f t="shared" si="114"/>
        <v>0</v>
      </c>
      <c r="L892" s="28">
        <f t="shared" si="119"/>
        <v>1</v>
      </c>
      <c r="M892" s="57">
        <f t="shared" si="126"/>
        <v>0</v>
      </c>
      <c r="N892" s="28">
        <f t="shared" si="115"/>
        <v>1</v>
      </c>
      <c r="O892" s="28">
        <f t="shared" si="120"/>
        <v>0</v>
      </c>
      <c r="P892" s="57">
        <f t="shared" si="121"/>
        <v>1</v>
      </c>
      <c r="Q892" s="28">
        <f t="shared" si="116"/>
        <v>0</v>
      </c>
      <c r="R892" s="28">
        <f t="shared" si="122"/>
        <v>1</v>
      </c>
      <c r="S892" s="57">
        <f t="shared" si="123"/>
        <v>0</v>
      </c>
      <c r="T892" s="28">
        <f t="shared" si="117"/>
        <v>1</v>
      </c>
      <c r="U892" s="28">
        <f t="shared" si="124"/>
        <v>0</v>
      </c>
      <c r="V892" s="57">
        <f t="shared" si="125"/>
        <v>1</v>
      </c>
      <c r="AA892" s="1"/>
    </row>
    <row r="893" spans="1:27" x14ac:dyDescent="0.2">
      <c r="A893" s="61">
        <v>34157</v>
      </c>
      <c r="B893" s="62">
        <v>442.83</v>
      </c>
      <c r="C893" s="16">
        <f t="shared" si="127"/>
        <v>3.166492139819164E-3</v>
      </c>
      <c r="D893" s="73">
        <f t="shared" si="118"/>
        <v>3.7145921523776772E-5</v>
      </c>
      <c r="E893" s="27">
        <f t="shared" si="108"/>
        <v>1.4178498010399727E-2</v>
      </c>
      <c r="F893" s="68">
        <f t="shared" si="109"/>
        <v>1.0024964080982844E-2</v>
      </c>
      <c r="G893" s="16">
        <f t="shared" si="110"/>
        <v>1.5698393615100142E-2</v>
      </c>
      <c r="H893" s="68">
        <f t="shared" si="111"/>
        <v>9.7932819323878189E-3</v>
      </c>
      <c r="I893" s="69">
        <f t="shared" si="112"/>
        <v>-1.0024964080982844E-2</v>
      </c>
      <c r="J893" s="70">
        <f t="shared" si="113"/>
        <v>-9.7932819323878189E-3</v>
      </c>
      <c r="K893" s="28">
        <f t="shared" si="114"/>
        <v>0</v>
      </c>
      <c r="L893" s="28">
        <f t="shared" si="119"/>
        <v>1</v>
      </c>
      <c r="M893" s="57">
        <f t="shared" si="126"/>
        <v>0</v>
      </c>
      <c r="N893" s="28">
        <f t="shared" si="115"/>
        <v>0</v>
      </c>
      <c r="O893" s="28">
        <f t="shared" si="120"/>
        <v>0</v>
      </c>
      <c r="P893" s="57">
        <f t="shared" si="121"/>
        <v>0</v>
      </c>
      <c r="Q893" s="28">
        <f t="shared" si="116"/>
        <v>0</v>
      </c>
      <c r="R893" s="28">
        <f t="shared" si="122"/>
        <v>1</v>
      </c>
      <c r="S893" s="57">
        <f t="shared" si="123"/>
        <v>0</v>
      </c>
      <c r="T893" s="28">
        <f t="shared" si="117"/>
        <v>0</v>
      </c>
      <c r="U893" s="28">
        <f t="shared" si="124"/>
        <v>0</v>
      </c>
      <c r="V893" s="57">
        <f t="shared" si="125"/>
        <v>0</v>
      </c>
      <c r="AA893" s="1"/>
    </row>
    <row r="894" spans="1:27" x14ac:dyDescent="0.2">
      <c r="A894" s="61">
        <v>34158</v>
      </c>
      <c r="B894" s="62">
        <v>448.62</v>
      </c>
      <c r="C894" s="16">
        <f t="shared" si="127"/>
        <v>1.2990255022864061E-2</v>
      </c>
      <c r="D894" s="73">
        <f t="shared" si="118"/>
        <v>3.5518766580642356E-5</v>
      </c>
      <c r="E894" s="27">
        <f t="shared" si="108"/>
        <v>1.3864480338465534E-2</v>
      </c>
      <c r="F894" s="68">
        <f t="shared" si="109"/>
        <v>9.8029366222474323E-3</v>
      </c>
      <c r="G894" s="16">
        <f t="shared" si="110"/>
        <v>1.5698393615100142E-2</v>
      </c>
      <c r="H894" s="68">
        <f t="shared" si="111"/>
        <v>9.7932819323878189E-3</v>
      </c>
      <c r="I894" s="69">
        <f t="shared" si="112"/>
        <v>-9.8029366222474323E-3</v>
      </c>
      <c r="J894" s="70">
        <f t="shared" si="113"/>
        <v>-9.7932819323878189E-3</v>
      </c>
      <c r="K894" s="28">
        <f t="shared" si="114"/>
        <v>0</v>
      </c>
      <c r="L894" s="28">
        <f t="shared" si="119"/>
        <v>1</v>
      </c>
      <c r="M894" s="57">
        <f t="shared" si="126"/>
        <v>0</v>
      </c>
      <c r="N894" s="28">
        <f t="shared" si="115"/>
        <v>0</v>
      </c>
      <c r="O894" s="28">
        <f t="shared" si="120"/>
        <v>1</v>
      </c>
      <c r="P894" s="57">
        <f t="shared" si="121"/>
        <v>0</v>
      </c>
      <c r="Q894" s="28">
        <f t="shared" si="116"/>
        <v>0</v>
      </c>
      <c r="R894" s="28">
        <f t="shared" si="122"/>
        <v>1</v>
      </c>
      <c r="S894" s="57">
        <f t="shared" si="123"/>
        <v>0</v>
      </c>
      <c r="T894" s="28">
        <f t="shared" si="117"/>
        <v>0</v>
      </c>
      <c r="U894" s="28">
        <f t="shared" si="124"/>
        <v>1</v>
      </c>
      <c r="V894" s="57">
        <f t="shared" si="125"/>
        <v>0</v>
      </c>
      <c r="AA894" s="1"/>
    </row>
    <row r="895" spans="1:27" x14ac:dyDescent="0.2">
      <c r="A895" s="61">
        <v>34159</v>
      </c>
      <c r="B895" s="62">
        <v>448.13</v>
      </c>
      <c r="C895" s="16">
        <f t="shared" si="127"/>
        <v>-1.0928353471241791E-3</v>
      </c>
      <c r="D895" s="73">
        <f t="shared" si="118"/>
        <v>4.3512444119346509E-5</v>
      </c>
      <c r="E895" s="27">
        <f t="shared" ref="E895:E958" si="128">-NORMSINV($E$4)*SQRT(D895)</f>
        <v>1.5345512504020662E-2</v>
      </c>
      <c r="F895" s="68">
        <f t="shared" ref="F895:F958" si="129">-NORMSINV($F$4)*SQRT(D895)</f>
        <v>1.0850106375459665E-2</v>
      </c>
      <c r="G895" s="16">
        <f t="shared" ref="G895:G958" si="130">-PERCENTILE($C390:$C894,$G$4)</f>
        <v>1.5698393615100142E-2</v>
      </c>
      <c r="H895" s="68">
        <f t="shared" ref="H895:H958" si="131">-PERCENTILE($C390:$C894,$H$4)</f>
        <v>9.7932819323878189E-3</v>
      </c>
      <c r="I895" s="69">
        <f t="shared" ref="I895:I958" si="132">-F895</f>
        <v>-1.0850106375459665E-2</v>
      </c>
      <c r="J895" s="70">
        <f t="shared" ref="J895:J958" si="133">-1*H895</f>
        <v>-9.7932819323878189E-3</v>
      </c>
      <c r="K895" s="28">
        <f t="shared" ref="K895:K958" si="134">IF($C895&lt;-E895,1,0)</f>
        <v>0</v>
      </c>
      <c r="L895" s="28">
        <f t="shared" si="119"/>
        <v>1</v>
      </c>
      <c r="M895" s="57">
        <f t="shared" si="126"/>
        <v>0</v>
      </c>
      <c r="N895" s="28">
        <f t="shared" ref="N895:N958" si="135">IF($C895&lt;-F895,1,0)</f>
        <v>0</v>
      </c>
      <c r="O895" s="28">
        <f t="shared" si="120"/>
        <v>1</v>
      </c>
      <c r="P895" s="57">
        <f t="shared" si="121"/>
        <v>0</v>
      </c>
      <c r="Q895" s="28">
        <f t="shared" ref="Q895:Q958" si="136">IF($C895&lt;-G895,1,0)</f>
        <v>0</v>
      </c>
      <c r="R895" s="28">
        <f t="shared" si="122"/>
        <v>1</v>
      </c>
      <c r="S895" s="57">
        <f t="shared" si="123"/>
        <v>0</v>
      </c>
      <c r="T895" s="28">
        <f t="shared" ref="T895:T958" si="137">IF($C895&lt;-H895,1,0)</f>
        <v>0</v>
      </c>
      <c r="U895" s="28">
        <f t="shared" si="124"/>
        <v>1</v>
      </c>
      <c r="V895" s="57">
        <f t="shared" si="125"/>
        <v>0</v>
      </c>
      <c r="AA895" s="1"/>
    </row>
    <row r="896" spans="1:27" x14ac:dyDescent="0.2">
      <c r="A896" s="61">
        <v>34162</v>
      </c>
      <c r="B896" s="62">
        <v>448.98</v>
      </c>
      <c r="C896" s="16">
        <f t="shared" si="127"/>
        <v>1.8949744275671987E-3</v>
      </c>
      <c r="D896" s="73">
        <f t="shared" ref="D896:D959" si="138">0.94*D895+0.06*(C895^2)</f>
        <v>4.0973354817941157E-5</v>
      </c>
      <c r="E896" s="27">
        <f t="shared" si="128"/>
        <v>1.4891053379826063E-2</v>
      </c>
      <c r="F896" s="68">
        <f t="shared" si="129"/>
        <v>1.0528779222683393E-2</v>
      </c>
      <c r="G896" s="16">
        <f t="shared" si="130"/>
        <v>1.5698393615100142E-2</v>
      </c>
      <c r="H896" s="68">
        <f t="shared" si="131"/>
        <v>9.7932819323878189E-3</v>
      </c>
      <c r="I896" s="69">
        <f t="shared" si="132"/>
        <v>-1.0528779222683393E-2</v>
      </c>
      <c r="J896" s="70">
        <f t="shared" si="133"/>
        <v>-9.7932819323878189E-3</v>
      </c>
      <c r="K896" s="28">
        <f t="shared" si="134"/>
        <v>0</v>
      </c>
      <c r="L896" s="28">
        <f t="shared" ref="L896:L959" si="139">IF(AND(K895=0,K896=0), 1,0)</f>
        <v>1</v>
      </c>
      <c r="M896" s="57">
        <f t="shared" si="126"/>
        <v>0</v>
      </c>
      <c r="N896" s="28">
        <f t="shared" si="135"/>
        <v>0</v>
      </c>
      <c r="O896" s="28">
        <f t="shared" ref="O896:O959" si="140">IF(AND(N895=0,N896=0), 1,0)</f>
        <v>1</v>
      </c>
      <c r="P896" s="57">
        <f t="shared" ref="P896:P959" si="141">IF(AND(N896=1,N895=0),1,0)</f>
        <v>0</v>
      </c>
      <c r="Q896" s="28">
        <f t="shared" si="136"/>
        <v>0</v>
      </c>
      <c r="R896" s="28">
        <f t="shared" ref="R896:R959" si="142">IF(AND(Q895=0,Q896=0), 1,0)</f>
        <v>1</v>
      </c>
      <c r="S896" s="57">
        <f t="shared" ref="S896:S959" si="143">IF(AND(Q896=1,Q895=0),1,0)</f>
        <v>0</v>
      </c>
      <c r="T896" s="28">
        <f t="shared" si="137"/>
        <v>0</v>
      </c>
      <c r="U896" s="28">
        <f t="shared" ref="U896:U959" si="144">IF(AND(T895=0,T896=0), 1,0)</f>
        <v>1</v>
      </c>
      <c r="V896" s="57">
        <f t="shared" ref="V896:V959" si="145">IF(AND(T896=1,T895=0),1,0)</f>
        <v>0</v>
      </c>
      <c r="AA896" s="1"/>
    </row>
    <row r="897" spans="1:27" x14ac:dyDescent="0.2">
      <c r="A897" s="61">
        <v>34163</v>
      </c>
      <c r="B897" s="62">
        <v>448.09</v>
      </c>
      <c r="C897" s="16">
        <f t="shared" si="127"/>
        <v>-1.984238224462094E-3</v>
      </c>
      <c r="D897" s="73">
        <f t="shared" si="138"/>
        <v>3.87304092137327E-5</v>
      </c>
      <c r="E897" s="27">
        <f t="shared" si="128"/>
        <v>1.4477737597299369E-2</v>
      </c>
      <c r="F897" s="68">
        <f t="shared" si="129"/>
        <v>1.023654263521875E-2</v>
      </c>
      <c r="G897" s="16">
        <f t="shared" si="130"/>
        <v>1.5698393615100142E-2</v>
      </c>
      <c r="H897" s="68">
        <f t="shared" si="131"/>
        <v>9.7932819323878189E-3</v>
      </c>
      <c r="I897" s="69">
        <f t="shared" si="132"/>
        <v>-1.023654263521875E-2</v>
      </c>
      <c r="J897" s="70">
        <f t="shared" si="133"/>
        <v>-9.7932819323878189E-3</v>
      </c>
      <c r="K897" s="28">
        <f t="shared" si="134"/>
        <v>0</v>
      </c>
      <c r="L897" s="28">
        <f t="shared" si="139"/>
        <v>1</v>
      </c>
      <c r="M897" s="57">
        <f t="shared" ref="M897:M960" si="146">IF(AND(K897=1,K896=0),1,0)</f>
        <v>0</v>
      </c>
      <c r="N897" s="28">
        <f t="shared" si="135"/>
        <v>0</v>
      </c>
      <c r="O897" s="28">
        <f t="shared" si="140"/>
        <v>1</v>
      </c>
      <c r="P897" s="57">
        <f t="shared" si="141"/>
        <v>0</v>
      </c>
      <c r="Q897" s="28">
        <f t="shared" si="136"/>
        <v>0</v>
      </c>
      <c r="R897" s="28">
        <f t="shared" si="142"/>
        <v>1</v>
      </c>
      <c r="S897" s="57">
        <f t="shared" si="143"/>
        <v>0</v>
      </c>
      <c r="T897" s="28">
        <f t="shared" si="137"/>
        <v>0</v>
      </c>
      <c r="U897" s="28">
        <f t="shared" si="144"/>
        <v>1</v>
      </c>
      <c r="V897" s="57">
        <f t="shared" si="145"/>
        <v>0</v>
      </c>
      <c r="AA897" s="1"/>
    </row>
    <row r="898" spans="1:27" x14ac:dyDescent="0.2">
      <c r="A898" s="61">
        <v>34164</v>
      </c>
      <c r="B898" s="62">
        <v>450.08</v>
      </c>
      <c r="C898" s="16">
        <f t="shared" si="127"/>
        <v>4.4312396456866274E-3</v>
      </c>
      <c r="D898" s="73">
        <f t="shared" si="138"/>
        <v>3.6642816740793723E-5</v>
      </c>
      <c r="E898" s="27">
        <f t="shared" si="128"/>
        <v>1.4082153807484359E-2</v>
      </c>
      <c r="F898" s="68">
        <f t="shared" si="129"/>
        <v>9.9568435245650164E-3</v>
      </c>
      <c r="G898" s="16">
        <f t="shared" si="130"/>
        <v>1.5698393615100142E-2</v>
      </c>
      <c r="H898" s="68">
        <f t="shared" si="131"/>
        <v>9.7932819323878189E-3</v>
      </c>
      <c r="I898" s="69">
        <f t="shared" si="132"/>
        <v>-9.9568435245650164E-3</v>
      </c>
      <c r="J898" s="70">
        <f t="shared" si="133"/>
        <v>-9.7932819323878189E-3</v>
      </c>
      <c r="K898" s="28">
        <f t="shared" si="134"/>
        <v>0</v>
      </c>
      <c r="L898" s="28">
        <f t="shared" si="139"/>
        <v>1</v>
      </c>
      <c r="M898" s="57">
        <f t="shared" si="146"/>
        <v>0</v>
      </c>
      <c r="N898" s="28">
        <f t="shared" si="135"/>
        <v>0</v>
      </c>
      <c r="O898" s="28">
        <f t="shared" si="140"/>
        <v>1</v>
      </c>
      <c r="P898" s="57">
        <f t="shared" si="141"/>
        <v>0</v>
      </c>
      <c r="Q898" s="28">
        <f t="shared" si="136"/>
        <v>0</v>
      </c>
      <c r="R898" s="28">
        <f t="shared" si="142"/>
        <v>1</v>
      </c>
      <c r="S898" s="57">
        <f t="shared" si="143"/>
        <v>0</v>
      </c>
      <c r="T898" s="28">
        <f t="shared" si="137"/>
        <v>0</v>
      </c>
      <c r="U898" s="28">
        <f t="shared" si="144"/>
        <v>1</v>
      </c>
      <c r="V898" s="57">
        <f t="shared" si="145"/>
        <v>0</v>
      </c>
      <c r="AA898" s="1"/>
    </row>
    <row r="899" spans="1:27" x14ac:dyDescent="0.2">
      <c r="A899" s="61">
        <v>34165</v>
      </c>
      <c r="B899" s="62">
        <v>449.22</v>
      </c>
      <c r="C899" s="16">
        <f t="shared" si="127"/>
        <v>-1.9125992708978164E-3</v>
      </c>
      <c r="D899" s="73">
        <f t="shared" si="138"/>
        <v>3.5622400824196397E-5</v>
      </c>
      <c r="E899" s="27">
        <f t="shared" si="128"/>
        <v>1.3884692025437727E-2</v>
      </c>
      <c r="F899" s="68">
        <f t="shared" si="129"/>
        <v>9.8172273768650006E-3</v>
      </c>
      <c r="G899" s="16">
        <f t="shared" si="130"/>
        <v>1.5698393615100142E-2</v>
      </c>
      <c r="H899" s="68">
        <f t="shared" si="131"/>
        <v>9.7932819323878189E-3</v>
      </c>
      <c r="I899" s="69">
        <f t="shared" si="132"/>
        <v>-9.8172273768650006E-3</v>
      </c>
      <c r="J899" s="70">
        <f t="shared" si="133"/>
        <v>-9.7932819323878189E-3</v>
      </c>
      <c r="K899" s="28">
        <f t="shared" si="134"/>
        <v>0</v>
      </c>
      <c r="L899" s="28">
        <f t="shared" si="139"/>
        <v>1</v>
      </c>
      <c r="M899" s="57">
        <f t="shared" si="146"/>
        <v>0</v>
      </c>
      <c r="N899" s="28">
        <f t="shared" si="135"/>
        <v>0</v>
      </c>
      <c r="O899" s="28">
        <f t="shared" si="140"/>
        <v>1</v>
      </c>
      <c r="P899" s="57">
        <f t="shared" si="141"/>
        <v>0</v>
      </c>
      <c r="Q899" s="28">
        <f t="shared" si="136"/>
        <v>0</v>
      </c>
      <c r="R899" s="28">
        <f t="shared" si="142"/>
        <v>1</v>
      </c>
      <c r="S899" s="57">
        <f t="shared" si="143"/>
        <v>0</v>
      </c>
      <c r="T899" s="28">
        <f t="shared" si="137"/>
        <v>0</v>
      </c>
      <c r="U899" s="28">
        <f t="shared" si="144"/>
        <v>1</v>
      </c>
      <c r="V899" s="57">
        <f t="shared" si="145"/>
        <v>0</v>
      </c>
      <c r="AA899" s="1"/>
    </row>
    <row r="900" spans="1:27" x14ac:dyDescent="0.2">
      <c r="A900" s="61">
        <v>34166</v>
      </c>
      <c r="B900" s="62">
        <v>445.75</v>
      </c>
      <c r="C900" s="16">
        <f t="shared" si="127"/>
        <v>-7.7544887273990988E-3</v>
      </c>
      <c r="D900" s="73">
        <f t="shared" si="138"/>
        <v>3.370453893300694E-5</v>
      </c>
      <c r="E900" s="27">
        <f t="shared" si="128"/>
        <v>1.3505754571766601E-2</v>
      </c>
      <c r="F900" s="68">
        <f t="shared" si="129"/>
        <v>9.5492981251765821E-3</v>
      </c>
      <c r="G900" s="16">
        <f t="shared" si="130"/>
        <v>1.5698393615100142E-2</v>
      </c>
      <c r="H900" s="68">
        <f t="shared" si="131"/>
        <v>9.7932819323878189E-3</v>
      </c>
      <c r="I900" s="69">
        <f t="shared" si="132"/>
        <v>-9.5492981251765821E-3</v>
      </c>
      <c r="J900" s="70">
        <f t="shared" si="133"/>
        <v>-9.7932819323878189E-3</v>
      </c>
      <c r="K900" s="28">
        <f t="shared" si="134"/>
        <v>0</v>
      </c>
      <c r="L900" s="28">
        <f t="shared" si="139"/>
        <v>1</v>
      </c>
      <c r="M900" s="57">
        <f t="shared" si="146"/>
        <v>0</v>
      </c>
      <c r="N900" s="28">
        <f t="shared" si="135"/>
        <v>0</v>
      </c>
      <c r="O900" s="28">
        <f t="shared" si="140"/>
        <v>1</v>
      </c>
      <c r="P900" s="57">
        <f t="shared" si="141"/>
        <v>0</v>
      </c>
      <c r="Q900" s="28">
        <f t="shared" si="136"/>
        <v>0</v>
      </c>
      <c r="R900" s="28">
        <f t="shared" si="142"/>
        <v>1</v>
      </c>
      <c r="S900" s="57">
        <f t="shared" si="143"/>
        <v>0</v>
      </c>
      <c r="T900" s="28">
        <f t="shared" si="137"/>
        <v>0</v>
      </c>
      <c r="U900" s="28">
        <f t="shared" si="144"/>
        <v>1</v>
      </c>
      <c r="V900" s="57">
        <f t="shared" si="145"/>
        <v>0</v>
      </c>
      <c r="AA900" s="1"/>
    </row>
    <row r="901" spans="1:27" x14ac:dyDescent="0.2">
      <c r="A901" s="61">
        <v>34169</v>
      </c>
      <c r="B901" s="62">
        <v>446.03</v>
      </c>
      <c r="C901" s="16">
        <f t="shared" si="127"/>
        <v>6.2795758864533761E-4</v>
      </c>
      <c r="D901" s="73">
        <f t="shared" si="138"/>
        <v>3.5290192322428107E-5</v>
      </c>
      <c r="E901" s="27">
        <f t="shared" si="128"/>
        <v>1.3819797223569718E-2</v>
      </c>
      <c r="F901" s="68">
        <f t="shared" si="129"/>
        <v>9.7713432460288501E-3</v>
      </c>
      <c r="G901" s="16">
        <f t="shared" si="130"/>
        <v>1.5698393615100142E-2</v>
      </c>
      <c r="H901" s="68">
        <f t="shared" si="131"/>
        <v>9.7932819323878189E-3</v>
      </c>
      <c r="I901" s="69">
        <f t="shared" si="132"/>
        <v>-9.7713432460288501E-3</v>
      </c>
      <c r="J901" s="70">
        <f t="shared" si="133"/>
        <v>-9.7932819323878189E-3</v>
      </c>
      <c r="K901" s="28">
        <f t="shared" si="134"/>
        <v>0</v>
      </c>
      <c r="L901" s="28">
        <f t="shared" si="139"/>
        <v>1</v>
      </c>
      <c r="M901" s="57">
        <f t="shared" si="146"/>
        <v>0</v>
      </c>
      <c r="N901" s="28">
        <f t="shared" si="135"/>
        <v>0</v>
      </c>
      <c r="O901" s="28">
        <f t="shared" si="140"/>
        <v>1</v>
      </c>
      <c r="P901" s="57">
        <f t="shared" si="141"/>
        <v>0</v>
      </c>
      <c r="Q901" s="28">
        <f t="shared" si="136"/>
        <v>0</v>
      </c>
      <c r="R901" s="28">
        <f t="shared" si="142"/>
        <v>1</v>
      </c>
      <c r="S901" s="57">
        <f t="shared" si="143"/>
        <v>0</v>
      </c>
      <c r="T901" s="28">
        <f t="shared" si="137"/>
        <v>0</v>
      </c>
      <c r="U901" s="28">
        <f t="shared" si="144"/>
        <v>1</v>
      </c>
      <c r="V901" s="57">
        <f t="shared" si="145"/>
        <v>0</v>
      </c>
      <c r="AA901" s="1"/>
    </row>
    <row r="902" spans="1:27" x14ac:dyDescent="0.2">
      <c r="A902" s="61">
        <v>34170</v>
      </c>
      <c r="B902" s="62">
        <v>447.31</v>
      </c>
      <c r="C902" s="16">
        <f t="shared" si="127"/>
        <v>2.8656522173921969E-3</v>
      </c>
      <c r="D902" s="73">
        <f t="shared" si="138"/>
        <v>3.3196440627070657E-5</v>
      </c>
      <c r="E902" s="27">
        <f t="shared" si="128"/>
        <v>1.3403567889202848E-2</v>
      </c>
      <c r="F902" s="68">
        <f t="shared" si="129"/>
        <v>9.4770466200097426E-3</v>
      </c>
      <c r="G902" s="16">
        <f t="shared" si="130"/>
        <v>1.5698393615100142E-2</v>
      </c>
      <c r="H902" s="68">
        <f t="shared" si="131"/>
        <v>9.7932819323878189E-3</v>
      </c>
      <c r="I902" s="69">
        <f t="shared" si="132"/>
        <v>-9.4770466200097426E-3</v>
      </c>
      <c r="J902" s="70">
        <f t="shared" si="133"/>
        <v>-9.7932819323878189E-3</v>
      </c>
      <c r="K902" s="28">
        <f t="shared" si="134"/>
        <v>0</v>
      </c>
      <c r="L902" s="28">
        <f t="shared" si="139"/>
        <v>1</v>
      </c>
      <c r="M902" s="57">
        <f t="shared" si="146"/>
        <v>0</v>
      </c>
      <c r="N902" s="28">
        <f t="shared" si="135"/>
        <v>0</v>
      </c>
      <c r="O902" s="28">
        <f t="shared" si="140"/>
        <v>1</v>
      </c>
      <c r="P902" s="57">
        <f t="shared" si="141"/>
        <v>0</v>
      </c>
      <c r="Q902" s="28">
        <f t="shared" si="136"/>
        <v>0</v>
      </c>
      <c r="R902" s="28">
        <f t="shared" si="142"/>
        <v>1</v>
      </c>
      <c r="S902" s="57">
        <f t="shared" si="143"/>
        <v>0</v>
      </c>
      <c r="T902" s="28">
        <f t="shared" si="137"/>
        <v>0</v>
      </c>
      <c r="U902" s="28">
        <f t="shared" si="144"/>
        <v>1</v>
      </c>
      <c r="V902" s="57">
        <f t="shared" si="145"/>
        <v>0</v>
      </c>
      <c r="AA902" s="1"/>
    </row>
    <row r="903" spans="1:27" x14ac:dyDescent="0.2">
      <c r="A903" s="61">
        <v>34171</v>
      </c>
      <c r="B903" s="62">
        <v>447.18</v>
      </c>
      <c r="C903" s="16">
        <f t="shared" ref="C903:C966" si="147">LN(B903/B902)</f>
        <v>-2.9066842762977643E-4</v>
      </c>
      <c r="D903" s="73">
        <f t="shared" si="138"/>
        <v>3.1697371947309105E-5</v>
      </c>
      <c r="E903" s="27">
        <f t="shared" si="128"/>
        <v>1.3097436036137004E-2</v>
      </c>
      <c r="F903" s="68">
        <f t="shared" si="129"/>
        <v>9.2605948612424337E-3</v>
      </c>
      <c r="G903" s="16">
        <f t="shared" si="130"/>
        <v>1.5698393615100142E-2</v>
      </c>
      <c r="H903" s="68">
        <f t="shared" si="131"/>
        <v>9.7932819323878189E-3</v>
      </c>
      <c r="I903" s="69">
        <f t="shared" si="132"/>
        <v>-9.2605948612424337E-3</v>
      </c>
      <c r="J903" s="70">
        <f t="shared" si="133"/>
        <v>-9.7932819323878189E-3</v>
      </c>
      <c r="K903" s="28">
        <f t="shared" si="134"/>
        <v>0</v>
      </c>
      <c r="L903" s="28">
        <f t="shared" si="139"/>
        <v>1</v>
      </c>
      <c r="M903" s="57">
        <f t="shared" si="146"/>
        <v>0</v>
      </c>
      <c r="N903" s="28">
        <f t="shared" si="135"/>
        <v>0</v>
      </c>
      <c r="O903" s="28">
        <f t="shared" si="140"/>
        <v>1</v>
      </c>
      <c r="P903" s="57">
        <f t="shared" si="141"/>
        <v>0</v>
      </c>
      <c r="Q903" s="28">
        <f t="shared" si="136"/>
        <v>0</v>
      </c>
      <c r="R903" s="28">
        <f t="shared" si="142"/>
        <v>1</v>
      </c>
      <c r="S903" s="57">
        <f t="shared" si="143"/>
        <v>0</v>
      </c>
      <c r="T903" s="28">
        <f t="shared" si="137"/>
        <v>0</v>
      </c>
      <c r="U903" s="28">
        <f t="shared" si="144"/>
        <v>1</v>
      </c>
      <c r="V903" s="57">
        <f t="shared" si="145"/>
        <v>0</v>
      </c>
      <c r="AA903" s="1"/>
    </row>
    <row r="904" spans="1:27" x14ac:dyDescent="0.2">
      <c r="A904" s="61">
        <v>34172</v>
      </c>
      <c r="B904" s="62">
        <v>444.51</v>
      </c>
      <c r="C904" s="16">
        <f t="shared" si="147"/>
        <v>-5.9886462329045926E-3</v>
      </c>
      <c r="D904" s="73">
        <f t="shared" si="138"/>
        <v>2.9800598918559806E-5</v>
      </c>
      <c r="E904" s="27">
        <f t="shared" si="128"/>
        <v>1.2699515554911446E-2</v>
      </c>
      <c r="F904" s="68">
        <f t="shared" si="129"/>
        <v>8.9792435835226326E-3</v>
      </c>
      <c r="G904" s="16">
        <f t="shared" si="130"/>
        <v>1.5698393615100142E-2</v>
      </c>
      <c r="H904" s="68">
        <f t="shared" si="131"/>
        <v>9.7932819323878189E-3</v>
      </c>
      <c r="I904" s="69">
        <f t="shared" si="132"/>
        <v>-8.9792435835226326E-3</v>
      </c>
      <c r="J904" s="70">
        <f t="shared" si="133"/>
        <v>-9.7932819323878189E-3</v>
      </c>
      <c r="K904" s="28">
        <f t="shared" si="134"/>
        <v>0</v>
      </c>
      <c r="L904" s="28">
        <f t="shared" si="139"/>
        <v>1</v>
      </c>
      <c r="M904" s="57">
        <f t="shared" si="146"/>
        <v>0</v>
      </c>
      <c r="N904" s="28">
        <f t="shared" si="135"/>
        <v>0</v>
      </c>
      <c r="O904" s="28">
        <f t="shared" si="140"/>
        <v>1</v>
      </c>
      <c r="P904" s="57">
        <f t="shared" si="141"/>
        <v>0</v>
      </c>
      <c r="Q904" s="28">
        <f t="shared" si="136"/>
        <v>0</v>
      </c>
      <c r="R904" s="28">
        <f t="shared" si="142"/>
        <v>1</v>
      </c>
      <c r="S904" s="57">
        <f t="shared" si="143"/>
        <v>0</v>
      </c>
      <c r="T904" s="28">
        <f t="shared" si="137"/>
        <v>0</v>
      </c>
      <c r="U904" s="28">
        <f t="shared" si="144"/>
        <v>1</v>
      </c>
      <c r="V904" s="57">
        <f t="shared" si="145"/>
        <v>0</v>
      </c>
      <c r="AA904" s="1"/>
    </row>
    <row r="905" spans="1:27" x14ac:dyDescent="0.2">
      <c r="A905" s="61">
        <v>34173</v>
      </c>
      <c r="B905" s="62">
        <v>447.1</v>
      </c>
      <c r="C905" s="16">
        <f t="shared" si="147"/>
        <v>5.8097313511820976E-3</v>
      </c>
      <c r="D905" s="73">
        <f t="shared" si="138"/>
        <v>3.016439600561916E-5</v>
      </c>
      <c r="E905" s="27">
        <f t="shared" si="128"/>
        <v>1.2776796420031435E-2</v>
      </c>
      <c r="F905" s="68">
        <f t="shared" si="129"/>
        <v>9.0338853302299998E-3</v>
      </c>
      <c r="G905" s="16">
        <f t="shared" si="130"/>
        <v>1.5698393615100142E-2</v>
      </c>
      <c r="H905" s="68">
        <f t="shared" si="131"/>
        <v>9.7932819323878189E-3</v>
      </c>
      <c r="I905" s="69">
        <f t="shared" si="132"/>
        <v>-9.0338853302299998E-3</v>
      </c>
      <c r="J905" s="70">
        <f t="shared" si="133"/>
        <v>-9.7932819323878189E-3</v>
      </c>
      <c r="K905" s="28">
        <f t="shared" si="134"/>
        <v>0</v>
      </c>
      <c r="L905" s="28">
        <f t="shared" si="139"/>
        <v>1</v>
      </c>
      <c r="M905" s="57">
        <f t="shared" si="146"/>
        <v>0</v>
      </c>
      <c r="N905" s="28">
        <f t="shared" si="135"/>
        <v>0</v>
      </c>
      <c r="O905" s="28">
        <f t="shared" si="140"/>
        <v>1</v>
      </c>
      <c r="P905" s="57">
        <f t="shared" si="141"/>
        <v>0</v>
      </c>
      <c r="Q905" s="28">
        <f t="shared" si="136"/>
        <v>0</v>
      </c>
      <c r="R905" s="28">
        <f t="shared" si="142"/>
        <v>1</v>
      </c>
      <c r="S905" s="57">
        <f t="shared" si="143"/>
        <v>0</v>
      </c>
      <c r="T905" s="28">
        <f t="shared" si="137"/>
        <v>0</v>
      </c>
      <c r="U905" s="28">
        <f t="shared" si="144"/>
        <v>1</v>
      </c>
      <c r="V905" s="57">
        <f t="shared" si="145"/>
        <v>0</v>
      </c>
      <c r="AA905" s="1"/>
    </row>
    <row r="906" spans="1:27" x14ac:dyDescent="0.2">
      <c r="A906" s="61">
        <v>34176</v>
      </c>
      <c r="B906" s="62">
        <v>449.09</v>
      </c>
      <c r="C906" s="16">
        <f t="shared" si="147"/>
        <v>4.4410298501157122E-3</v>
      </c>
      <c r="D906" s="73">
        <f t="shared" si="138"/>
        <v>3.0379710947656501E-5</v>
      </c>
      <c r="E906" s="27">
        <f t="shared" si="128"/>
        <v>1.2822316034736578E-2</v>
      </c>
      <c r="F906" s="68">
        <f t="shared" si="129"/>
        <v>9.0660701570053417E-3</v>
      </c>
      <c r="G906" s="16">
        <f t="shared" si="130"/>
        <v>1.5698393615100142E-2</v>
      </c>
      <c r="H906" s="68">
        <f t="shared" si="131"/>
        <v>9.7932819323878189E-3</v>
      </c>
      <c r="I906" s="69">
        <f t="shared" si="132"/>
        <v>-9.0660701570053417E-3</v>
      </c>
      <c r="J906" s="70">
        <f t="shared" si="133"/>
        <v>-9.7932819323878189E-3</v>
      </c>
      <c r="K906" s="28">
        <f t="shared" si="134"/>
        <v>0</v>
      </c>
      <c r="L906" s="28">
        <f t="shared" si="139"/>
        <v>1</v>
      </c>
      <c r="M906" s="57">
        <f t="shared" si="146"/>
        <v>0</v>
      </c>
      <c r="N906" s="28">
        <f t="shared" si="135"/>
        <v>0</v>
      </c>
      <c r="O906" s="28">
        <f t="shared" si="140"/>
        <v>1</v>
      </c>
      <c r="P906" s="57">
        <f t="shared" si="141"/>
        <v>0</v>
      </c>
      <c r="Q906" s="28">
        <f t="shared" si="136"/>
        <v>0</v>
      </c>
      <c r="R906" s="28">
        <f t="shared" si="142"/>
        <v>1</v>
      </c>
      <c r="S906" s="57">
        <f t="shared" si="143"/>
        <v>0</v>
      </c>
      <c r="T906" s="28">
        <f t="shared" si="137"/>
        <v>0</v>
      </c>
      <c r="U906" s="28">
        <f t="shared" si="144"/>
        <v>1</v>
      </c>
      <c r="V906" s="57">
        <f t="shared" si="145"/>
        <v>0</v>
      </c>
      <c r="AA906" s="1"/>
    </row>
    <row r="907" spans="1:27" x14ac:dyDescent="0.2">
      <c r="A907" s="61">
        <v>34177</v>
      </c>
      <c r="B907" s="62">
        <v>448.24</v>
      </c>
      <c r="C907" s="16">
        <f t="shared" si="147"/>
        <v>-1.8945098330216718E-3</v>
      </c>
      <c r="D907" s="73">
        <f t="shared" si="138"/>
        <v>2.9740293058574234E-5</v>
      </c>
      <c r="E907" s="27">
        <f t="shared" si="128"/>
        <v>1.2686659386206518E-2</v>
      </c>
      <c r="F907" s="68">
        <f t="shared" si="129"/>
        <v>8.970153577698925E-3</v>
      </c>
      <c r="G907" s="16">
        <f t="shared" si="130"/>
        <v>1.5698393615100142E-2</v>
      </c>
      <c r="H907" s="68">
        <f t="shared" si="131"/>
        <v>9.7932819323878189E-3</v>
      </c>
      <c r="I907" s="69">
        <f t="shared" si="132"/>
        <v>-8.970153577698925E-3</v>
      </c>
      <c r="J907" s="70">
        <f t="shared" si="133"/>
        <v>-9.7932819323878189E-3</v>
      </c>
      <c r="K907" s="28">
        <f t="shared" si="134"/>
        <v>0</v>
      </c>
      <c r="L907" s="28">
        <f t="shared" si="139"/>
        <v>1</v>
      </c>
      <c r="M907" s="57">
        <f t="shared" si="146"/>
        <v>0</v>
      </c>
      <c r="N907" s="28">
        <f t="shared" si="135"/>
        <v>0</v>
      </c>
      <c r="O907" s="28">
        <f t="shared" si="140"/>
        <v>1</v>
      </c>
      <c r="P907" s="57">
        <f t="shared" si="141"/>
        <v>0</v>
      </c>
      <c r="Q907" s="28">
        <f t="shared" si="136"/>
        <v>0</v>
      </c>
      <c r="R907" s="28">
        <f t="shared" si="142"/>
        <v>1</v>
      </c>
      <c r="S907" s="57">
        <f t="shared" si="143"/>
        <v>0</v>
      </c>
      <c r="T907" s="28">
        <f t="shared" si="137"/>
        <v>0</v>
      </c>
      <c r="U907" s="28">
        <f t="shared" si="144"/>
        <v>1</v>
      </c>
      <c r="V907" s="57">
        <f t="shared" si="145"/>
        <v>0</v>
      </c>
      <c r="AA907" s="1"/>
    </row>
    <row r="908" spans="1:27" x14ac:dyDescent="0.2">
      <c r="A908" s="61">
        <v>34178</v>
      </c>
      <c r="B908" s="62">
        <v>447.19</v>
      </c>
      <c r="C908" s="16">
        <f t="shared" si="147"/>
        <v>-2.3452430257293114E-3</v>
      </c>
      <c r="D908" s="73">
        <f t="shared" si="138"/>
        <v>2.8171225525504727E-5</v>
      </c>
      <c r="E908" s="27">
        <f t="shared" si="128"/>
        <v>1.2347457168885214E-2</v>
      </c>
      <c r="F908" s="68">
        <f t="shared" si="129"/>
        <v>8.7303192847899298E-3</v>
      </c>
      <c r="G908" s="16">
        <f t="shared" si="130"/>
        <v>1.5698393615100142E-2</v>
      </c>
      <c r="H908" s="68">
        <f t="shared" si="131"/>
        <v>9.7932819323878189E-3</v>
      </c>
      <c r="I908" s="69">
        <f t="shared" si="132"/>
        <v>-8.7303192847899298E-3</v>
      </c>
      <c r="J908" s="70">
        <f t="shared" si="133"/>
        <v>-9.7932819323878189E-3</v>
      </c>
      <c r="K908" s="28">
        <f t="shared" si="134"/>
        <v>0</v>
      </c>
      <c r="L908" s="28">
        <f t="shared" si="139"/>
        <v>1</v>
      </c>
      <c r="M908" s="57">
        <f t="shared" si="146"/>
        <v>0</v>
      </c>
      <c r="N908" s="28">
        <f t="shared" si="135"/>
        <v>0</v>
      </c>
      <c r="O908" s="28">
        <f t="shared" si="140"/>
        <v>1</v>
      </c>
      <c r="P908" s="57">
        <f t="shared" si="141"/>
        <v>0</v>
      </c>
      <c r="Q908" s="28">
        <f t="shared" si="136"/>
        <v>0</v>
      </c>
      <c r="R908" s="28">
        <f t="shared" si="142"/>
        <v>1</v>
      </c>
      <c r="S908" s="57">
        <f t="shared" si="143"/>
        <v>0</v>
      </c>
      <c r="T908" s="28">
        <f t="shared" si="137"/>
        <v>0</v>
      </c>
      <c r="U908" s="28">
        <f t="shared" si="144"/>
        <v>1</v>
      </c>
      <c r="V908" s="57">
        <f t="shared" si="145"/>
        <v>0</v>
      </c>
      <c r="AA908" s="1"/>
    </row>
    <row r="909" spans="1:27" x14ac:dyDescent="0.2">
      <c r="A909" s="61">
        <v>34179</v>
      </c>
      <c r="B909" s="62">
        <v>450.24</v>
      </c>
      <c r="C909" s="16">
        <f t="shared" si="147"/>
        <v>6.7972136947244315E-3</v>
      </c>
      <c r="D909" s="73">
        <f t="shared" si="138"/>
        <v>2.6810961884958361E-5</v>
      </c>
      <c r="E909" s="27">
        <f t="shared" si="128"/>
        <v>1.2045667076439408E-2</v>
      </c>
      <c r="F909" s="68">
        <f t="shared" si="129"/>
        <v>8.5169373853428536E-3</v>
      </c>
      <c r="G909" s="16">
        <f t="shared" si="130"/>
        <v>1.5698393615100142E-2</v>
      </c>
      <c r="H909" s="68">
        <f t="shared" si="131"/>
        <v>9.7932819323878189E-3</v>
      </c>
      <c r="I909" s="69">
        <f t="shared" si="132"/>
        <v>-8.5169373853428536E-3</v>
      </c>
      <c r="J909" s="70">
        <f t="shared" si="133"/>
        <v>-9.7932819323878189E-3</v>
      </c>
      <c r="K909" s="28">
        <f t="shared" si="134"/>
        <v>0</v>
      </c>
      <c r="L909" s="28">
        <f t="shared" si="139"/>
        <v>1</v>
      </c>
      <c r="M909" s="57">
        <f t="shared" si="146"/>
        <v>0</v>
      </c>
      <c r="N909" s="28">
        <f t="shared" si="135"/>
        <v>0</v>
      </c>
      <c r="O909" s="28">
        <f t="shared" si="140"/>
        <v>1</v>
      </c>
      <c r="P909" s="57">
        <f t="shared" si="141"/>
        <v>0</v>
      </c>
      <c r="Q909" s="28">
        <f t="shared" si="136"/>
        <v>0</v>
      </c>
      <c r="R909" s="28">
        <f t="shared" si="142"/>
        <v>1</v>
      </c>
      <c r="S909" s="57">
        <f t="shared" si="143"/>
        <v>0</v>
      </c>
      <c r="T909" s="28">
        <f t="shared" si="137"/>
        <v>0</v>
      </c>
      <c r="U909" s="28">
        <f t="shared" si="144"/>
        <v>1</v>
      </c>
      <c r="V909" s="57">
        <f t="shared" si="145"/>
        <v>0</v>
      </c>
      <c r="AA909" s="1"/>
    </row>
    <row r="910" spans="1:27" x14ac:dyDescent="0.2">
      <c r="A910" s="61">
        <v>34180</v>
      </c>
      <c r="B910" s="62">
        <v>448.13</v>
      </c>
      <c r="C910" s="16">
        <f t="shared" si="147"/>
        <v>-4.6974050332692589E-3</v>
      </c>
      <c r="D910" s="73">
        <f t="shared" si="138"/>
        <v>2.7974431012565821E-5</v>
      </c>
      <c r="E910" s="27">
        <f t="shared" si="128"/>
        <v>1.2304254037072656E-2</v>
      </c>
      <c r="F910" s="68">
        <f t="shared" si="129"/>
        <v>8.6997723365666996E-3</v>
      </c>
      <c r="G910" s="16">
        <f t="shared" si="130"/>
        <v>1.5698393615100142E-2</v>
      </c>
      <c r="H910" s="68">
        <f t="shared" si="131"/>
        <v>9.7932819323878189E-3</v>
      </c>
      <c r="I910" s="69">
        <f t="shared" si="132"/>
        <v>-8.6997723365666996E-3</v>
      </c>
      <c r="J910" s="70">
        <f t="shared" si="133"/>
        <v>-9.7932819323878189E-3</v>
      </c>
      <c r="K910" s="28">
        <f t="shared" si="134"/>
        <v>0</v>
      </c>
      <c r="L910" s="28">
        <f t="shared" si="139"/>
        <v>1</v>
      </c>
      <c r="M910" s="57">
        <f t="shared" si="146"/>
        <v>0</v>
      </c>
      <c r="N910" s="28">
        <f t="shared" si="135"/>
        <v>0</v>
      </c>
      <c r="O910" s="28">
        <f t="shared" si="140"/>
        <v>1</v>
      </c>
      <c r="P910" s="57">
        <f t="shared" si="141"/>
        <v>0</v>
      </c>
      <c r="Q910" s="28">
        <f t="shared" si="136"/>
        <v>0</v>
      </c>
      <c r="R910" s="28">
        <f t="shared" si="142"/>
        <v>1</v>
      </c>
      <c r="S910" s="57">
        <f t="shared" si="143"/>
        <v>0</v>
      </c>
      <c r="T910" s="28">
        <f t="shared" si="137"/>
        <v>0</v>
      </c>
      <c r="U910" s="28">
        <f t="shared" si="144"/>
        <v>1</v>
      </c>
      <c r="V910" s="57">
        <f t="shared" si="145"/>
        <v>0</v>
      </c>
      <c r="AA910" s="1"/>
    </row>
    <row r="911" spans="1:27" x14ac:dyDescent="0.2">
      <c r="A911" s="61">
        <v>34183</v>
      </c>
      <c r="B911" s="62">
        <v>450.15</v>
      </c>
      <c r="C911" s="16">
        <f t="shared" si="147"/>
        <v>4.4974916617307459E-3</v>
      </c>
      <c r="D911" s="73">
        <f t="shared" si="138"/>
        <v>2.7619901994606872E-5</v>
      </c>
      <c r="E911" s="27">
        <f t="shared" si="128"/>
        <v>1.2226037534331375E-2</v>
      </c>
      <c r="F911" s="68">
        <f t="shared" si="129"/>
        <v>8.644469043513632E-3</v>
      </c>
      <c r="G911" s="16">
        <f t="shared" si="130"/>
        <v>1.5698393615100142E-2</v>
      </c>
      <c r="H911" s="68">
        <f t="shared" si="131"/>
        <v>9.7932819323878189E-3</v>
      </c>
      <c r="I911" s="69">
        <f t="shared" si="132"/>
        <v>-8.644469043513632E-3</v>
      </c>
      <c r="J911" s="70">
        <f t="shared" si="133"/>
        <v>-9.7932819323878189E-3</v>
      </c>
      <c r="K911" s="28">
        <f t="shared" si="134"/>
        <v>0</v>
      </c>
      <c r="L911" s="28">
        <f t="shared" si="139"/>
        <v>1</v>
      </c>
      <c r="M911" s="57">
        <f t="shared" si="146"/>
        <v>0</v>
      </c>
      <c r="N911" s="28">
        <f t="shared" si="135"/>
        <v>0</v>
      </c>
      <c r="O911" s="28">
        <f t="shared" si="140"/>
        <v>1</v>
      </c>
      <c r="P911" s="57">
        <f t="shared" si="141"/>
        <v>0</v>
      </c>
      <c r="Q911" s="28">
        <f t="shared" si="136"/>
        <v>0</v>
      </c>
      <c r="R911" s="28">
        <f t="shared" si="142"/>
        <v>1</v>
      </c>
      <c r="S911" s="57">
        <f t="shared" si="143"/>
        <v>0</v>
      </c>
      <c r="T911" s="28">
        <f t="shared" si="137"/>
        <v>0</v>
      </c>
      <c r="U911" s="28">
        <f t="shared" si="144"/>
        <v>1</v>
      </c>
      <c r="V911" s="57">
        <f t="shared" si="145"/>
        <v>0</v>
      </c>
      <c r="AA911" s="1"/>
    </row>
    <row r="912" spans="1:27" x14ac:dyDescent="0.2">
      <c r="A912" s="61">
        <v>34184</v>
      </c>
      <c r="B912" s="62">
        <v>449.27</v>
      </c>
      <c r="C912" s="16">
        <f t="shared" si="147"/>
        <v>-1.9568172395613092E-3</v>
      </c>
      <c r="D912" s="73">
        <f t="shared" si="138"/>
        <v>2.7176353749770713E-5</v>
      </c>
      <c r="E912" s="27">
        <f t="shared" si="128"/>
        <v>1.2127471192080682E-2</v>
      </c>
      <c r="F912" s="68">
        <f t="shared" si="129"/>
        <v>8.5747773145355508E-3</v>
      </c>
      <c r="G912" s="16">
        <f t="shared" si="130"/>
        <v>1.5698393615100142E-2</v>
      </c>
      <c r="H912" s="68">
        <f t="shared" si="131"/>
        <v>9.7932819323878189E-3</v>
      </c>
      <c r="I912" s="69">
        <f t="shared" si="132"/>
        <v>-8.5747773145355508E-3</v>
      </c>
      <c r="J912" s="70">
        <f t="shared" si="133"/>
        <v>-9.7932819323878189E-3</v>
      </c>
      <c r="K912" s="28">
        <f t="shared" si="134"/>
        <v>0</v>
      </c>
      <c r="L912" s="28">
        <f t="shared" si="139"/>
        <v>1</v>
      </c>
      <c r="M912" s="57">
        <f t="shared" si="146"/>
        <v>0</v>
      </c>
      <c r="N912" s="28">
        <f t="shared" si="135"/>
        <v>0</v>
      </c>
      <c r="O912" s="28">
        <f t="shared" si="140"/>
        <v>1</v>
      </c>
      <c r="P912" s="57">
        <f t="shared" si="141"/>
        <v>0</v>
      </c>
      <c r="Q912" s="28">
        <f t="shared" si="136"/>
        <v>0</v>
      </c>
      <c r="R912" s="28">
        <f t="shared" si="142"/>
        <v>1</v>
      </c>
      <c r="S912" s="57">
        <f t="shared" si="143"/>
        <v>0</v>
      </c>
      <c r="T912" s="28">
        <f t="shared" si="137"/>
        <v>0</v>
      </c>
      <c r="U912" s="28">
        <f t="shared" si="144"/>
        <v>1</v>
      </c>
      <c r="V912" s="57">
        <f t="shared" si="145"/>
        <v>0</v>
      </c>
      <c r="AA912" s="1"/>
    </row>
    <row r="913" spans="1:27" x14ac:dyDescent="0.2">
      <c r="A913" s="61">
        <v>34185</v>
      </c>
      <c r="B913" s="62">
        <v>448.54</v>
      </c>
      <c r="C913" s="16">
        <f t="shared" si="147"/>
        <v>-1.6261796167814954E-3</v>
      </c>
      <c r="D913" s="73">
        <f t="shared" si="138"/>
        <v>2.5775520547327129E-5</v>
      </c>
      <c r="E913" s="27">
        <f t="shared" si="128"/>
        <v>1.1810774576953299E-2</v>
      </c>
      <c r="F913" s="68">
        <f t="shared" si="129"/>
        <v>8.3508556982337303E-3</v>
      </c>
      <c r="G913" s="16">
        <f t="shared" si="130"/>
        <v>1.5698393615100142E-2</v>
      </c>
      <c r="H913" s="68">
        <f t="shared" si="131"/>
        <v>9.7932819323878189E-3</v>
      </c>
      <c r="I913" s="69">
        <f t="shared" si="132"/>
        <v>-8.3508556982337303E-3</v>
      </c>
      <c r="J913" s="70">
        <f t="shared" si="133"/>
        <v>-9.7932819323878189E-3</v>
      </c>
      <c r="K913" s="28">
        <f t="shared" si="134"/>
        <v>0</v>
      </c>
      <c r="L913" s="28">
        <f t="shared" si="139"/>
        <v>1</v>
      </c>
      <c r="M913" s="57">
        <f t="shared" si="146"/>
        <v>0</v>
      </c>
      <c r="N913" s="28">
        <f t="shared" si="135"/>
        <v>0</v>
      </c>
      <c r="O913" s="28">
        <f t="shared" si="140"/>
        <v>1</v>
      </c>
      <c r="P913" s="57">
        <f t="shared" si="141"/>
        <v>0</v>
      </c>
      <c r="Q913" s="28">
        <f t="shared" si="136"/>
        <v>0</v>
      </c>
      <c r="R913" s="28">
        <f t="shared" si="142"/>
        <v>1</v>
      </c>
      <c r="S913" s="57">
        <f t="shared" si="143"/>
        <v>0</v>
      </c>
      <c r="T913" s="28">
        <f t="shared" si="137"/>
        <v>0</v>
      </c>
      <c r="U913" s="28">
        <f t="shared" si="144"/>
        <v>1</v>
      </c>
      <c r="V913" s="57">
        <f t="shared" si="145"/>
        <v>0</v>
      </c>
      <c r="AA913" s="1"/>
    </row>
    <row r="914" spans="1:27" x14ac:dyDescent="0.2">
      <c r="A914" s="61">
        <v>34186</v>
      </c>
      <c r="B914" s="62">
        <v>448.13</v>
      </c>
      <c r="C914" s="16">
        <f t="shared" si="147"/>
        <v>-9.144948053880417E-4</v>
      </c>
      <c r="D914" s="73">
        <f t="shared" si="138"/>
        <v>2.4387656923249639E-5</v>
      </c>
      <c r="E914" s="27">
        <f t="shared" si="128"/>
        <v>1.1488403922625567E-2</v>
      </c>
      <c r="F914" s="68">
        <f t="shared" si="129"/>
        <v>8.1229222296795855E-3</v>
      </c>
      <c r="G914" s="16">
        <f t="shared" si="130"/>
        <v>1.5698393615100142E-2</v>
      </c>
      <c r="H914" s="68">
        <f t="shared" si="131"/>
        <v>9.7932819323878189E-3</v>
      </c>
      <c r="I914" s="69">
        <f t="shared" si="132"/>
        <v>-8.1229222296795855E-3</v>
      </c>
      <c r="J914" s="70">
        <f t="shared" si="133"/>
        <v>-9.7932819323878189E-3</v>
      </c>
      <c r="K914" s="28">
        <f t="shared" si="134"/>
        <v>0</v>
      </c>
      <c r="L914" s="28">
        <f t="shared" si="139"/>
        <v>1</v>
      </c>
      <c r="M914" s="57">
        <f t="shared" si="146"/>
        <v>0</v>
      </c>
      <c r="N914" s="28">
        <f t="shared" si="135"/>
        <v>0</v>
      </c>
      <c r="O914" s="28">
        <f t="shared" si="140"/>
        <v>1</v>
      </c>
      <c r="P914" s="57">
        <f t="shared" si="141"/>
        <v>0</v>
      </c>
      <c r="Q914" s="28">
        <f t="shared" si="136"/>
        <v>0</v>
      </c>
      <c r="R914" s="28">
        <f t="shared" si="142"/>
        <v>1</v>
      </c>
      <c r="S914" s="57">
        <f t="shared" si="143"/>
        <v>0</v>
      </c>
      <c r="T914" s="28">
        <f t="shared" si="137"/>
        <v>0</v>
      </c>
      <c r="U914" s="28">
        <f t="shared" si="144"/>
        <v>1</v>
      </c>
      <c r="V914" s="57">
        <f t="shared" si="145"/>
        <v>0</v>
      </c>
      <c r="AA914" s="1"/>
    </row>
    <row r="915" spans="1:27" x14ac:dyDescent="0.2">
      <c r="A915" s="61">
        <v>34187</v>
      </c>
      <c r="B915" s="62">
        <v>448.68</v>
      </c>
      <c r="C915" s="16">
        <f t="shared" si="147"/>
        <v>1.226569884267711E-3</v>
      </c>
      <c r="D915" s="73">
        <f t="shared" si="138"/>
        <v>2.297457555279956E-5</v>
      </c>
      <c r="E915" s="27">
        <f t="shared" si="128"/>
        <v>1.1150604355371645E-2</v>
      </c>
      <c r="F915" s="68">
        <f t="shared" si="129"/>
        <v>7.8840796861458333E-3</v>
      </c>
      <c r="G915" s="16">
        <f t="shared" si="130"/>
        <v>1.5698393615100142E-2</v>
      </c>
      <c r="H915" s="68">
        <f t="shared" si="131"/>
        <v>9.7932819323878189E-3</v>
      </c>
      <c r="I915" s="69">
        <f t="shared" si="132"/>
        <v>-7.8840796861458333E-3</v>
      </c>
      <c r="J915" s="70">
        <f t="shared" si="133"/>
        <v>-9.7932819323878189E-3</v>
      </c>
      <c r="K915" s="28">
        <f t="shared" si="134"/>
        <v>0</v>
      </c>
      <c r="L915" s="28">
        <f t="shared" si="139"/>
        <v>1</v>
      </c>
      <c r="M915" s="57">
        <f t="shared" si="146"/>
        <v>0</v>
      </c>
      <c r="N915" s="28">
        <f t="shared" si="135"/>
        <v>0</v>
      </c>
      <c r="O915" s="28">
        <f t="shared" si="140"/>
        <v>1</v>
      </c>
      <c r="P915" s="57">
        <f t="shared" si="141"/>
        <v>0</v>
      </c>
      <c r="Q915" s="28">
        <f t="shared" si="136"/>
        <v>0</v>
      </c>
      <c r="R915" s="28">
        <f t="shared" si="142"/>
        <v>1</v>
      </c>
      <c r="S915" s="57">
        <f t="shared" si="143"/>
        <v>0</v>
      </c>
      <c r="T915" s="28">
        <f t="shared" si="137"/>
        <v>0</v>
      </c>
      <c r="U915" s="28">
        <f t="shared" si="144"/>
        <v>1</v>
      </c>
      <c r="V915" s="57">
        <f t="shared" si="145"/>
        <v>0</v>
      </c>
      <c r="AA915" s="1"/>
    </row>
    <row r="916" spans="1:27" x14ac:dyDescent="0.2">
      <c r="A916" s="61">
        <v>34190</v>
      </c>
      <c r="B916" s="62">
        <v>450.72</v>
      </c>
      <c r="C916" s="16">
        <f t="shared" si="147"/>
        <v>4.5363653510398982E-3</v>
      </c>
      <c r="D916" s="73">
        <f t="shared" si="138"/>
        <v>2.1686369440491134E-5</v>
      </c>
      <c r="E916" s="27">
        <f t="shared" si="128"/>
        <v>1.0833482450476439E-2</v>
      </c>
      <c r="F916" s="68">
        <f t="shared" si="129"/>
        <v>7.6598573670020528E-3</v>
      </c>
      <c r="G916" s="16">
        <f t="shared" si="130"/>
        <v>1.5698393615100142E-2</v>
      </c>
      <c r="H916" s="68">
        <f t="shared" si="131"/>
        <v>9.7932819323878189E-3</v>
      </c>
      <c r="I916" s="69">
        <f t="shared" si="132"/>
        <v>-7.6598573670020528E-3</v>
      </c>
      <c r="J916" s="70">
        <f t="shared" si="133"/>
        <v>-9.7932819323878189E-3</v>
      </c>
      <c r="K916" s="28">
        <f t="shared" si="134"/>
        <v>0</v>
      </c>
      <c r="L916" s="28">
        <f t="shared" si="139"/>
        <v>1</v>
      </c>
      <c r="M916" s="57">
        <f t="shared" si="146"/>
        <v>0</v>
      </c>
      <c r="N916" s="28">
        <f t="shared" si="135"/>
        <v>0</v>
      </c>
      <c r="O916" s="28">
        <f t="shared" si="140"/>
        <v>1</v>
      </c>
      <c r="P916" s="57">
        <f t="shared" si="141"/>
        <v>0</v>
      </c>
      <c r="Q916" s="28">
        <f t="shared" si="136"/>
        <v>0</v>
      </c>
      <c r="R916" s="28">
        <f t="shared" si="142"/>
        <v>1</v>
      </c>
      <c r="S916" s="57">
        <f t="shared" si="143"/>
        <v>0</v>
      </c>
      <c r="T916" s="28">
        <f t="shared" si="137"/>
        <v>0</v>
      </c>
      <c r="U916" s="28">
        <f t="shared" si="144"/>
        <v>1</v>
      </c>
      <c r="V916" s="57">
        <f t="shared" si="145"/>
        <v>0</v>
      </c>
      <c r="AA916" s="1"/>
    </row>
    <row r="917" spans="1:27" x14ac:dyDescent="0.2">
      <c r="A917" s="61">
        <v>34191</v>
      </c>
      <c r="B917" s="62">
        <v>449.45</v>
      </c>
      <c r="C917" s="16">
        <f t="shared" si="147"/>
        <v>-2.8216911086542573E-3</v>
      </c>
      <c r="D917" s="73">
        <f t="shared" si="138"/>
        <v>2.1619903909948584E-5</v>
      </c>
      <c r="E917" s="27">
        <f t="shared" si="128"/>
        <v>1.0816868196025163E-2</v>
      </c>
      <c r="F917" s="68">
        <f t="shared" si="129"/>
        <v>7.6481101915266128E-3</v>
      </c>
      <c r="G917" s="16">
        <f t="shared" si="130"/>
        <v>1.5698393615100142E-2</v>
      </c>
      <c r="H917" s="68">
        <f t="shared" si="131"/>
        <v>9.7932819323878189E-3</v>
      </c>
      <c r="I917" s="69">
        <f t="shared" si="132"/>
        <v>-7.6481101915266128E-3</v>
      </c>
      <c r="J917" s="70">
        <f t="shared" si="133"/>
        <v>-9.7932819323878189E-3</v>
      </c>
      <c r="K917" s="28">
        <f t="shared" si="134"/>
        <v>0</v>
      </c>
      <c r="L917" s="28">
        <f t="shared" si="139"/>
        <v>1</v>
      </c>
      <c r="M917" s="57">
        <f t="shared" si="146"/>
        <v>0</v>
      </c>
      <c r="N917" s="28">
        <f t="shared" si="135"/>
        <v>0</v>
      </c>
      <c r="O917" s="28">
        <f t="shared" si="140"/>
        <v>1</v>
      </c>
      <c r="P917" s="57">
        <f t="shared" si="141"/>
        <v>0</v>
      </c>
      <c r="Q917" s="28">
        <f t="shared" si="136"/>
        <v>0</v>
      </c>
      <c r="R917" s="28">
        <f t="shared" si="142"/>
        <v>1</v>
      </c>
      <c r="S917" s="57">
        <f t="shared" si="143"/>
        <v>0</v>
      </c>
      <c r="T917" s="28">
        <f t="shared" si="137"/>
        <v>0</v>
      </c>
      <c r="U917" s="28">
        <f t="shared" si="144"/>
        <v>1</v>
      </c>
      <c r="V917" s="57">
        <f t="shared" si="145"/>
        <v>0</v>
      </c>
      <c r="AA917" s="1"/>
    </row>
    <row r="918" spans="1:27" x14ac:dyDescent="0.2">
      <c r="A918" s="61">
        <v>34192</v>
      </c>
      <c r="B918" s="62">
        <v>450.46</v>
      </c>
      <c r="C918" s="16">
        <f t="shared" si="147"/>
        <v>2.2446698538237278E-3</v>
      </c>
      <c r="D918" s="73">
        <f t="shared" si="138"/>
        <v>2.0800426118111175E-5</v>
      </c>
      <c r="E918" s="27">
        <f t="shared" si="128"/>
        <v>1.0609887382633385E-2</v>
      </c>
      <c r="F918" s="68">
        <f t="shared" si="129"/>
        <v>7.5017635744037536E-3</v>
      </c>
      <c r="G918" s="16">
        <f t="shared" si="130"/>
        <v>1.5698393615100142E-2</v>
      </c>
      <c r="H918" s="68">
        <f t="shared" si="131"/>
        <v>9.7932819323878189E-3</v>
      </c>
      <c r="I918" s="69">
        <f t="shared" si="132"/>
        <v>-7.5017635744037536E-3</v>
      </c>
      <c r="J918" s="70">
        <f t="shared" si="133"/>
        <v>-9.7932819323878189E-3</v>
      </c>
      <c r="K918" s="28">
        <f t="shared" si="134"/>
        <v>0</v>
      </c>
      <c r="L918" s="28">
        <f t="shared" si="139"/>
        <v>1</v>
      </c>
      <c r="M918" s="57">
        <f t="shared" si="146"/>
        <v>0</v>
      </c>
      <c r="N918" s="28">
        <f t="shared" si="135"/>
        <v>0</v>
      </c>
      <c r="O918" s="28">
        <f t="shared" si="140"/>
        <v>1</v>
      </c>
      <c r="P918" s="57">
        <f t="shared" si="141"/>
        <v>0</v>
      </c>
      <c r="Q918" s="28">
        <f t="shared" si="136"/>
        <v>0</v>
      </c>
      <c r="R918" s="28">
        <f t="shared" si="142"/>
        <v>1</v>
      </c>
      <c r="S918" s="57">
        <f t="shared" si="143"/>
        <v>0</v>
      </c>
      <c r="T918" s="28">
        <f t="shared" si="137"/>
        <v>0</v>
      </c>
      <c r="U918" s="28">
        <f t="shared" si="144"/>
        <v>1</v>
      </c>
      <c r="V918" s="57">
        <f t="shared" si="145"/>
        <v>0</v>
      </c>
      <c r="AA918" s="1"/>
    </row>
    <row r="919" spans="1:27" x14ac:dyDescent="0.2">
      <c r="A919" s="61">
        <v>34193</v>
      </c>
      <c r="B919" s="62">
        <v>448.96</v>
      </c>
      <c r="C919" s="16">
        <f t="shared" si="147"/>
        <v>-3.3354859591360189E-3</v>
      </c>
      <c r="D919" s="73">
        <f t="shared" si="138"/>
        <v>1.9854713116184406E-5</v>
      </c>
      <c r="E919" s="27">
        <f t="shared" si="128"/>
        <v>1.0365886905791512E-2</v>
      </c>
      <c r="F919" s="68">
        <f t="shared" si="129"/>
        <v>7.3292420552493074E-3</v>
      </c>
      <c r="G919" s="16">
        <f t="shared" si="130"/>
        <v>1.5698393615100142E-2</v>
      </c>
      <c r="H919" s="68">
        <f t="shared" si="131"/>
        <v>9.7932819323878189E-3</v>
      </c>
      <c r="I919" s="69">
        <f t="shared" si="132"/>
        <v>-7.3292420552493074E-3</v>
      </c>
      <c r="J919" s="70">
        <f t="shared" si="133"/>
        <v>-9.7932819323878189E-3</v>
      </c>
      <c r="K919" s="28">
        <f t="shared" si="134"/>
        <v>0</v>
      </c>
      <c r="L919" s="28">
        <f t="shared" si="139"/>
        <v>1</v>
      </c>
      <c r="M919" s="57">
        <f t="shared" si="146"/>
        <v>0</v>
      </c>
      <c r="N919" s="28">
        <f t="shared" si="135"/>
        <v>0</v>
      </c>
      <c r="O919" s="28">
        <f t="shared" si="140"/>
        <v>1</v>
      </c>
      <c r="P919" s="57">
        <f t="shared" si="141"/>
        <v>0</v>
      </c>
      <c r="Q919" s="28">
        <f t="shared" si="136"/>
        <v>0</v>
      </c>
      <c r="R919" s="28">
        <f t="shared" si="142"/>
        <v>1</v>
      </c>
      <c r="S919" s="57">
        <f t="shared" si="143"/>
        <v>0</v>
      </c>
      <c r="T919" s="28">
        <f t="shared" si="137"/>
        <v>0</v>
      </c>
      <c r="U919" s="28">
        <f t="shared" si="144"/>
        <v>1</v>
      </c>
      <c r="V919" s="57">
        <f t="shared" si="145"/>
        <v>0</v>
      </c>
      <c r="AA919" s="1"/>
    </row>
    <row r="920" spans="1:27" x14ac:dyDescent="0.2">
      <c r="A920" s="61">
        <v>34194</v>
      </c>
      <c r="B920" s="62">
        <v>450.14</v>
      </c>
      <c r="C920" s="16">
        <f t="shared" si="147"/>
        <v>2.6248485763538691E-3</v>
      </c>
      <c r="D920" s="73">
        <f t="shared" si="138"/>
        <v>1.9330958324228952E-5</v>
      </c>
      <c r="E920" s="27">
        <f t="shared" si="128"/>
        <v>1.0228250373443064E-2</v>
      </c>
      <c r="F920" s="68">
        <f t="shared" si="129"/>
        <v>7.2319255911208668E-3</v>
      </c>
      <c r="G920" s="16">
        <f t="shared" si="130"/>
        <v>1.5698393615100142E-2</v>
      </c>
      <c r="H920" s="68">
        <f t="shared" si="131"/>
        <v>9.7932819323878189E-3</v>
      </c>
      <c r="I920" s="69">
        <f t="shared" si="132"/>
        <v>-7.2319255911208668E-3</v>
      </c>
      <c r="J920" s="70">
        <f t="shared" si="133"/>
        <v>-9.7932819323878189E-3</v>
      </c>
      <c r="K920" s="28">
        <f t="shared" si="134"/>
        <v>0</v>
      </c>
      <c r="L920" s="28">
        <f t="shared" si="139"/>
        <v>1</v>
      </c>
      <c r="M920" s="57">
        <f t="shared" si="146"/>
        <v>0</v>
      </c>
      <c r="N920" s="28">
        <f t="shared" si="135"/>
        <v>0</v>
      </c>
      <c r="O920" s="28">
        <f t="shared" si="140"/>
        <v>1</v>
      </c>
      <c r="P920" s="57">
        <f t="shared" si="141"/>
        <v>0</v>
      </c>
      <c r="Q920" s="28">
        <f t="shared" si="136"/>
        <v>0</v>
      </c>
      <c r="R920" s="28">
        <f t="shared" si="142"/>
        <v>1</v>
      </c>
      <c r="S920" s="57">
        <f t="shared" si="143"/>
        <v>0</v>
      </c>
      <c r="T920" s="28">
        <f t="shared" si="137"/>
        <v>0</v>
      </c>
      <c r="U920" s="28">
        <f t="shared" si="144"/>
        <v>1</v>
      </c>
      <c r="V920" s="57">
        <f t="shared" si="145"/>
        <v>0</v>
      </c>
      <c r="AA920" s="1"/>
    </row>
    <row r="921" spans="1:27" x14ac:dyDescent="0.2">
      <c r="A921" s="61">
        <v>34197</v>
      </c>
      <c r="B921" s="62">
        <v>452.38</v>
      </c>
      <c r="C921" s="16">
        <f t="shared" si="147"/>
        <v>4.9638891093853931E-3</v>
      </c>
      <c r="D921" s="73">
        <f t="shared" si="138"/>
        <v>1.858449062770243E-5</v>
      </c>
      <c r="E921" s="27">
        <f t="shared" si="128"/>
        <v>1.0028823526817308E-2</v>
      </c>
      <c r="F921" s="68">
        <f t="shared" si="129"/>
        <v>7.0909200366015886E-3</v>
      </c>
      <c r="G921" s="16">
        <f t="shared" si="130"/>
        <v>1.5698393615100142E-2</v>
      </c>
      <c r="H921" s="68">
        <f t="shared" si="131"/>
        <v>9.7932819323878189E-3</v>
      </c>
      <c r="I921" s="69">
        <f t="shared" si="132"/>
        <v>-7.0909200366015886E-3</v>
      </c>
      <c r="J921" s="70">
        <f t="shared" si="133"/>
        <v>-9.7932819323878189E-3</v>
      </c>
      <c r="K921" s="28">
        <f t="shared" si="134"/>
        <v>0</v>
      </c>
      <c r="L921" s="28">
        <f t="shared" si="139"/>
        <v>1</v>
      </c>
      <c r="M921" s="57">
        <f t="shared" si="146"/>
        <v>0</v>
      </c>
      <c r="N921" s="28">
        <f t="shared" si="135"/>
        <v>0</v>
      </c>
      <c r="O921" s="28">
        <f t="shared" si="140"/>
        <v>1</v>
      </c>
      <c r="P921" s="57">
        <f t="shared" si="141"/>
        <v>0</v>
      </c>
      <c r="Q921" s="28">
        <f t="shared" si="136"/>
        <v>0</v>
      </c>
      <c r="R921" s="28">
        <f t="shared" si="142"/>
        <v>1</v>
      </c>
      <c r="S921" s="57">
        <f t="shared" si="143"/>
        <v>0</v>
      </c>
      <c r="T921" s="28">
        <f t="shared" si="137"/>
        <v>0</v>
      </c>
      <c r="U921" s="28">
        <f t="shared" si="144"/>
        <v>1</v>
      </c>
      <c r="V921" s="57">
        <f t="shared" si="145"/>
        <v>0</v>
      </c>
      <c r="AA921" s="1"/>
    </row>
    <row r="922" spans="1:27" x14ac:dyDescent="0.2">
      <c r="A922" s="61">
        <v>34198</v>
      </c>
      <c r="B922" s="62">
        <v>453.13</v>
      </c>
      <c r="C922" s="16">
        <f t="shared" si="147"/>
        <v>1.6565254309832129E-3</v>
      </c>
      <c r="D922" s="73">
        <f t="shared" si="138"/>
        <v>1.8947832895456777E-5</v>
      </c>
      <c r="E922" s="27">
        <f t="shared" si="128"/>
        <v>1.0126384909110987E-2</v>
      </c>
      <c r="F922" s="68">
        <f t="shared" si="129"/>
        <v>7.1599012045975071E-3</v>
      </c>
      <c r="G922" s="16">
        <f t="shared" si="130"/>
        <v>1.5698393615100142E-2</v>
      </c>
      <c r="H922" s="68">
        <f t="shared" si="131"/>
        <v>9.7932819323878189E-3</v>
      </c>
      <c r="I922" s="69">
        <f t="shared" si="132"/>
        <v>-7.1599012045975071E-3</v>
      </c>
      <c r="J922" s="70">
        <f t="shared" si="133"/>
        <v>-9.7932819323878189E-3</v>
      </c>
      <c r="K922" s="28">
        <f t="shared" si="134"/>
        <v>0</v>
      </c>
      <c r="L922" s="28">
        <f t="shared" si="139"/>
        <v>1</v>
      </c>
      <c r="M922" s="57">
        <f t="shared" si="146"/>
        <v>0</v>
      </c>
      <c r="N922" s="28">
        <f t="shared" si="135"/>
        <v>0</v>
      </c>
      <c r="O922" s="28">
        <f t="shared" si="140"/>
        <v>1</v>
      </c>
      <c r="P922" s="57">
        <f t="shared" si="141"/>
        <v>0</v>
      </c>
      <c r="Q922" s="28">
        <f t="shared" si="136"/>
        <v>0</v>
      </c>
      <c r="R922" s="28">
        <f t="shared" si="142"/>
        <v>1</v>
      </c>
      <c r="S922" s="57">
        <f t="shared" si="143"/>
        <v>0</v>
      </c>
      <c r="T922" s="28">
        <f t="shared" si="137"/>
        <v>0</v>
      </c>
      <c r="U922" s="28">
        <f t="shared" si="144"/>
        <v>1</v>
      </c>
      <c r="V922" s="57">
        <f t="shared" si="145"/>
        <v>0</v>
      </c>
      <c r="AA922" s="1"/>
    </row>
    <row r="923" spans="1:27" x14ac:dyDescent="0.2">
      <c r="A923" s="61">
        <v>34199</v>
      </c>
      <c r="B923" s="62">
        <v>456.04</v>
      </c>
      <c r="C923" s="16">
        <f t="shared" si="147"/>
        <v>6.4014649347006094E-3</v>
      </c>
      <c r="D923" s="73">
        <f t="shared" si="138"/>
        <v>1.7975607511939016E-5</v>
      </c>
      <c r="E923" s="27">
        <f t="shared" si="128"/>
        <v>9.8631683646119156E-3</v>
      </c>
      <c r="F923" s="68">
        <f t="shared" si="129"/>
        <v>6.9737928874691246E-3</v>
      </c>
      <c r="G923" s="16">
        <f t="shared" si="130"/>
        <v>1.5211937337185502E-2</v>
      </c>
      <c r="H923" s="68">
        <f t="shared" si="131"/>
        <v>9.6717054043369607E-3</v>
      </c>
      <c r="I923" s="69">
        <f t="shared" si="132"/>
        <v>-6.9737928874691246E-3</v>
      </c>
      <c r="J923" s="70">
        <f t="shared" si="133"/>
        <v>-9.6717054043369607E-3</v>
      </c>
      <c r="K923" s="28">
        <f t="shared" si="134"/>
        <v>0</v>
      </c>
      <c r="L923" s="28">
        <f t="shared" si="139"/>
        <v>1</v>
      </c>
      <c r="M923" s="57">
        <f t="shared" si="146"/>
        <v>0</v>
      </c>
      <c r="N923" s="28">
        <f t="shared" si="135"/>
        <v>0</v>
      </c>
      <c r="O923" s="28">
        <f t="shared" si="140"/>
        <v>1</v>
      </c>
      <c r="P923" s="57">
        <f t="shared" si="141"/>
        <v>0</v>
      </c>
      <c r="Q923" s="28">
        <f t="shared" si="136"/>
        <v>0</v>
      </c>
      <c r="R923" s="28">
        <f t="shared" si="142"/>
        <v>1</v>
      </c>
      <c r="S923" s="57">
        <f t="shared" si="143"/>
        <v>0</v>
      </c>
      <c r="T923" s="28">
        <f t="shared" si="137"/>
        <v>0</v>
      </c>
      <c r="U923" s="28">
        <f t="shared" si="144"/>
        <v>1</v>
      </c>
      <c r="V923" s="57">
        <f t="shared" si="145"/>
        <v>0</v>
      </c>
      <c r="AA923" s="1"/>
    </row>
    <row r="924" spans="1:27" x14ac:dyDescent="0.2">
      <c r="A924" s="61">
        <v>34200</v>
      </c>
      <c r="B924" s="62">
        <v>456.43</v>
      </c>
      <c r="C924" s="16">
        <f t="shared" si="147"/>
        <v>8.548226763586609E-4</v>
      </c>
      <c r="D924" s="73">
        <f t="shared" si="138"/>
        <v>1.9355796259834761E-5</v>
      </c>
      <c r="E924" s="27">
        <f t="shared" si="128"/>
        <v>1.0234819294312048E-2</v>
      </c>
      <c r="F924" s="68">
        <f t="shared" si="129"/>
        <v>7.2365701730585357E-3</v>
      </c>
      <c r="G924" s="16">
        <f t="shared" si="130"/>
        <v>1.5211937337185502E-2</v>
      </c>
      <c r="H924" s="68">
        <f t="shared" si="131"/>
        <v>9.6717054043369607E-3</v>
      </c>
      <c r="I924" s="69">
        <f t="shared" si="132"/>
        <v>-7.2365701730585357E-3</v>
      </c>
      <c r="J924" s="70">
        <f t="shared" si="133"/>
        <v>-9.6717054043369607E-3</v>
      </c>
      <c r="K924" s="28">
        <f t="shared" si="134"/>
        <v>0</v>
      </c>
      <c r="L924" s="28">
        <f t="shared" si="139"/>
        <v>1</v>
      </c>
      <c r="M924" s="57">
        <f t="shared" si="146"/>
        <v>0</v>
      </c>
      <c r="N924" s="28">
        <f t="shared" si="135"/>
        <v>0</v>
      </c>
      <c r="O924" s="28">
        <f t="shared" si="140"/>
        <v>1</v>
      </c>
      <c r="P924" s="57">
        <f t="shared" si="141"/>
        <v>0</v>
      </c>
      <c r="Q924" s="28">
        <f t="shared" si="136"/>
        <v>0</v>
      </c>
      <c r="R924" s="28">
        <f t="shared" si="142"/>
        <v>1</v>
      </c>
      <c r="S924" s="57">
        <f t="shared" si="143"/>
        <v>0</v>
      </c>
      <c r="T924" s="28">
        <f t="shared" si="137"/>
        <v>0</v>
      </c>
      <c r="U924" s="28">
        <f t="shared" si="144"/>
        <v>1</v>
      </c>
      <c r="V924" s="57">
        <f t="shared" si="145"/>
        <v>0</v>
      </c>
      <c r="AA924" s="1"/>
    </row>
    <row r="925" spans="1:27" x14ac:dyDescent="0.2">
      <c r="A925" s="61">
        <v>34201</v>
      </c>
      <c r="B925" s="62">
        <v>456.16</v>
      </c>
      <c r="C925" s="16">
        <f t="shared" si="147"/>
        <v>-5.9172247751570302E-4</v>
      </c>
      <c r="D925" s="73">
        <f t="shared" si="138"/>
        <v>1.8238291792725694E-5</v>
      </c>
      <c r="E925" s="27">
        <f t="shared" si="128"/>
        <v>9.9349740706755878E-3</v>
      </c>
      <c r="F925" s="68">
        <f t="shared" si="129"/>
        <v>7.0245634009304184E-3</v>
      </c>
      <c r="G925" s="16">
        <f t="shared" si="130"/>
        <v>1.5211937337185502E-2</v>
      </c>
      <c r="H925" s="68">
        <f t="shared" si="131"/>
        <v>9.6717054043369607E-3</v>
      </c>
      <c r="I925" s="69">
        <f t="shared" si="132"/>
        <v>-7.0245634009304184E-3</v>
      </c>
      <c r="J925" s="70">
        <f t="shared" si="133"/>
        <v>-9.6717054043369607E-3</v>
      </c>
      <c r="K925" s="28">
        <f t="shared" si="134"/>
        <v>0</v>
      </c>
      <c r="L925" s="28">
        <f t="shared" si="139"/>
        <v>1</v>
      </c>
      <c r="M925" s="57">
        <f t="shared" si="146"/>
        <v>0</v>
      </c>
      <c r="N925" s="28">
        <f t="shared" si="135"/>
        <v>0</v>
      </c>
      <c r="O925" s="28">
        <f t="shared" si="140"/>
        <v>1</v>
      </c>
      <c r="P925" s="57">
        <f t="shared" si="141"/>
        <v>0</v>
      </c>
      <c r="Q925" s="28">
        <f t="shared" si="136"/>
        <v>0</v>
      </c>
      <c r="R925" s="28">
        <f t="shared" si="142"/>
        <v>1</v>
      </c>
      <c r="S925" s="57">
        <f t="shared" si="143"/>
        <v>0</v>
      </c>
      <c r="T925" s="28">
        <f t="shared" si="137"/>
        <v>0</v>
      </c>
      <c r="U925" s="28">
        <f t="shared" si="144"/>
        <v>1</v>
      </c>
      <c r="V925" s="57">
        <f t="shared" si="145"/>
        <v>0</v>
      </c>
      <c r="AA925" s="1"/>
    </row>
    <row r="926" spans="1:27" x14ac:dyDescent="0.2">
      <c r="A926" s="61">
        <v>34204</v>
      </c>
      <c r="B926" s="62">
        <v>455.23</v>
      </c>
      <c r="C926" s="16">
        <f t="shared" si="147"/>
        <v>-2.0408394272254256E-3</v>
      </c>
      <c r="D926" s="73">
        <f t="shared" si="138"/>
        <v>1.716500241458599E-5</v>
      </c>
      <c r="E926" s="27">
        <f t="shared" si="128"/>
        <v>9.63821461560865E-3</v>
      </c>
      <c r="F926" s="68">
        <f t="shared" si="129"/>
        <v>6.8147384338883539E-3</v>
      </c>
      <c r="G926" s="16">
        <f t="shared" si="130"/>
        <v>1.5211937337185502E-2</v>
      </c>
      <c r="H926" s="68">
        <f t="shared" si="131"/>
        <v>9.6717054043369607E-3</v>
      </c>
      <c r="I926" s="69">
        <f t="shared" si="132"/>
        <v>-6.8147384338883539E-3</v>
      </c>
      <c r="J926" s="70">
        <f t="shared" si="133"/>
        <v>-9.6717054043369607E-3</v>
      </c>
      <c r="K926" s="28">
        <f t="shared" si="134"/>
        <v>0</v>
      </c>
      <c r="L926" s="28">
        <f t="shared" si="139"/>
        <v>1</v>
      </c>
      <c r="M926" s="57">
        <f t="shared" si="146"/>
        <v>0</v>
      </c>
      <c r="N926" s="28">
        <f t="shared" si="135"/>
        <v>0</v>
      </c>
      <c r="O926" s="28">
        <f t="shared" si="140"/>
        <v>1</v>
      </c>
      <c r="P926" s="57">
        <f t="shared" si="141"/>
        <v>0</v>
      </c>
      <c r="Q926" s="28">
        <f t="shared" si="136"/>
        <v>0</v>
      </c>
      <c r="R926" s="28">
        <f t="shared" si="142"/>
        <v>1</v>
      </c>
      <c r="S926" s="57">
        <f t="shared" si="143"/>
        <v>0</v>
      </c>
      <c r="T926" s="28">
        <f t="shared" si="137"/>
        <v>0</v>
      </c>
      <c r="U926" s="28">
        <f t="shared" si="144"/>
        <v>1</v>
      </c>
      <c r="V926" s="57">
        <f t="shared" si="145"/>
        <v>0</v>
      </c>
      <c r="AA926" s="1"/>
    </row>
    <row r="927" spans="1:27" x14ac:dyDescent="0.2">
      <c r="A927" s="61">
        <v>34205</v>
      </c>
      <c r="B927" s="62">
        <v>459.77</v>
      </c>
      <c r="C927" s="16">
        <f t="shared" si="147"/>
        <v>9.9235787043217508E-3</v>
      </c>
      <c r="D927" s="73">
        <f t="shared" si="138"/>
        <v>1.6385003803773895E-5</v>
      </c>
      <c r="E927" s="27">
        <f t="shared" si="128"/>
        <v>9.416682581379076E-3</v>
      </c>
      <c r="F927" s="68">
        <f t="shared" si="129"/>
        <v>6.6581033175093429E-3</v>
      </c>
      <c r="G927" s="16">
        <f t="shared" si="130"/>
        <v>1.5211937337185502E-2</v>
      </c>
      <c r="H927" s="68">
        <f t="shared" si="131"/>
        <v>9.6717054043369607E-3</v>
      </c>
      <c r="I927" s="69">
        <f t="shared" si="132"/>
        <v>-6.6581033175093429E-3</v>
      </c>
      <c r="J927" s="70">
        <f t="shared" si="133"/>
        <v>-9.6717054043369607E-3</v>
      </c>
      <c r="K927" s="28">
        <f t="shared" si="134"/>
        <v>0</v>
      </c>
      <c r="L927" s="28">
        <f t="shared" si="139"/>
        <v>1</v>
      </c>
      <c r="M927" s="57">
        <f t="shared" si="146"/>
        <v>0</v>
      </c>
      <c r="N927" s="28">
        <f t="shared" si="135"/>
        <v>0</v>
      </c>
      <c r="O927" s="28">
        <f t="shared" si="140"/>
        <v>1</v>
      </c>
      <c r="P927" s="57">
        <f t="shared" si="141"/>
        <v>0</v>
      </c>
      <c r="Q927" s="28">
        <f t="shared" si="136"/>
        <v>0</v>
      </c>
      <c r="R927" s="28">
        <f t="shared" si="142"/>
        <v>1</v>
      </c>
      <c r="S927" s="57">
        <f t="shared" si="143"/>
        <v>0</v>
      </c>
      <c r="T927" s="28">
        <f t="shared" si="137"/>
        <v>0</v>
      </c>
      <c r="U927" s="28">
        <f t="shared" si="144"/>
        <v>1</v>
      </c>
      <c r="V927" s="57">
        <f t="shared" si="145"/>
        <v>0</v>
      </c>
      <c r="AA927" s="1"/>
    </row>
    <row r="928" spans="1:27" x14ac:dyDescent="0.2">
      <c r="A928" s="61">
        <v>34206</v>
      </c>
      <c r="B928" s="62">
        <v>460.13</v>
      </c>
      <c r="C928" s="16">
        <f t="shared" si="147"/>
        <v>7.8269381101922682E-4</v>
      </c>
      <c r="D928" s="73">
        <f t="shared" si="138"/>
        <v>2.131054843359955E-5</v>
      </c>
      <c r="E928" s="27">
        <f t="shared" si="128"/>
        <v>1.0739201012669014E-2</v>
      </c>
      <c r="F928" s="68">
        <f t="shared" si="129"/>
        <v>7.5931952969555934E-3</v>
      </c>
      <c r="G928" s="16">
        <f t="shared" si="130"/>
        <v>1.5211937337185502E-2</v>
      </c>
      <c r="H928" s="68">
        <f t="shared" si="131"/>
        <v>9.6717054043369607E-3</v>
      </c>
      <c r="I928" s="69">
        <f t="shared" si="132"/>
        <v>-7.5931952969555934E-3</v>
      </c>
      <c r="J928" s="70">
        <f t="shared" si="133"/>
        <v>-9.6717054043369607E-3</v>
      </c>
      <c r="K928" s="28">
        <f t="shared" si="134"/>
        <v>0</v>
      </c>
      <c r="L928" s="28">
        <f t="shared" si="139"/>
        <v>1</v>
      </c>
      <c r="M928" s="57">
        <f t="shared" si="146"/>
        <v>0</v>
      </c>
      <c r="N928" s="28">
        <f t="shared" si="135"/>
        <v>0</v>
      </c>
      <c r="O928" s="28">
        <f t="shared" si="140"/>
        <v>1</v>
      </c>
      <c r="P928" s="57">
        <f t="shared" si="141"/>
        <v>0</v>
      </c>
      <c r="Q928" s="28">
        <f t="shared" si="136"/>
        <v>0</v>
      </c>
      <c r="R928" s="28">
        <f t="shared" si="142"/>
        <v>1</v>
      </c>
      <c r="S928" s="57">
        <f t="shared" si="143"/>
        <v>0</v>
      </c>
      <c r="T928" s="28">
        <f t="shared" si="137"/>
        <v>0</v>
      </c>
      <c r="U928" s="28">
        <f t="shared" si="144"/>
        <v>1</v>
      </c>
      <c r="V928" s="57">
        <f t="shared" si="145"/>
        <v>0</v>
      </c>
      <c r="AA928" s="1"/>
    </row>
    <row r="929" spans="1:27" x14ac:dyDescent="0.2">
      <c r="A929" s="61">
        <v>34207</v>
      </c>
      <c r="B929" s="62">
        <v>461.04</v>
      </c>
      <c r="C929" s="16">
        <f t="shared" si="147"/>
        <v>1.9757488759332849E-3</v>
      </c>
      <c r="D929" s="73">
        <f t="shared" si="138"/>
        <v>2.0068672103692045E-5</v>
      </c>
      <c r="E929" s="27">
        <f t="shared" si="128"/>
        <v>1.0421589840164818E-2</v>
      </c>
      <c r="F929" s="68">
        <f t="shared" si="129"/>
        <v>7.3686270391797723E-3</v>
      </c>
      <c r="G929" s="16">
        <f t="shared" si="130"/>
        <v>1.5211937337185502E-2</v>
      </c>
      <c r="H929" s="68">
        <f t="shared" si="131"/>
        <v>9.6717054043369607E-3</v>
      </c>
      <c r="I929" s="69">
        <f t="shared" si="132"/>
        <v>-7.3686270391797723E-3</v>
      </c>
      <c r="J929" s="70">
        <f t="shared" si="133"/>
        <v>-9.6717054043369607E-3</v>
      </c>
      <c r="K929" s="28">
        <f t="shared" si="134"/>
        <v>0</v>
      </c>
      <c r="L929" s="28">
        <f t="shared" si="139"/>
        <v>1</v>
      </c>
      <c r="M929" s="57">
        <f t="shared" si="146"/>
        <v>0</v>
      </c>
      <c r="N929" s="28">
        <f t="shared" si="135"/>
        <v>0</v>
      </c>
      <c r="O929" s="28">
        <f t="shared" si="140"/>
        <v>1</v>
      </c>
      <c r="P929" s="57">
        <f t="shared" si="141"/>
        <v>0</v>
      </c>
      <c r="Q929" s="28">
        <f t="shared" si="136"/>
        <v>0</v>
      </c>
      <c r="R929" s="28">
        <f t="shared" si="142"/>
        <v>1</v>
      </c>
      <c r="S929" s="57">
        <f t="shared" si="143"/>
        <v>0</v>
      </c>
      <c r="T929" s="28">
        <f t="shared" si="137"/>
        <v>0</v>
      </c>
      <c r="U929" s="28">
        <f t="shared" si="144"/>
        <v>1</v>
      </c>
      <c r="V929" s="57">
        <f t="shared" si="145"/>
        <v>0</v>
      </c>
      <c r="AA929" s="1"/>
    </row>
    <row r="930" spans="1:27" x14ac:dyDescent="0.2">
      <c r="A930" s="61">
        <v>34208</v>
      </c>
      <c r="B930" s="62">
        <v>460.54</v>
      </c>
      <c r="C930" s="16">
        <f t="shared" si="147"/>
        <v>-1.0850930989375594E-3</v>
      </c>
      <c r="D930" s="73">
        <f t="shared" si="138"/>
        <v>1.909876679471562E-5</v>
      </c>
      <c r="E930" s="27">
        <f t="shared" si="128"/>
        <v>1.0166637086880155E-2</v>
      </c>
      <c r="F930" s="68">
        <f t="shared" si="129"/>
        <v>7.1883616688879605E-3</v>
      </c>
      <c r="G930" s="16">
        <f t="shared" si="130"/>
        <v>1.5211937337185502E-2</v>
      </c>
      <c r="H930" s="68">
        <f t="shared" si="131"/>
        <v>9.6717054043369607E-3</v>
      </c>
      <c r="I930" s="69">
        <f t="shared" si="132"/>
        <v>-7.1883616688879605E-3</v>
      </c>
      <c r="J930" s="70">
        <f t="shared" si="133"/>
        <v>-9.6717054043369607E-3</v>
      </c>
      <c r="K930" s="28">
        <f t="shared" si="134"/>
        <v>0</v>
      </c>
      <c r="L930" s="28">
        <f t="shared" si="139"/>
        <v>1</v>
      </c>
      <c r="M930" s="57">
        <f t="shared" si="146"/>
        <v>0</v>
      </c>
      <c r="N930" s="28">
        <f t="shared" si="135"/>
        <v>0</v>
      </c>
      <c r="O930" s="28">
        <f t="shared" si="140"/>
        <v>1</v>
      </c>
      <c r="P930" s="57">
        <f t="shared" si="141"/>
        <v>0</v>
      </c>
      <c r="Q930" s="28">
        <f t="shared" si="136"/>
        <v>0</v>
      </c>
      <c r="R930" s="28">
        <f t="shared" si="142"/>
        <v>1</v>
      </c>
      <c r="S930" s="57">
        <f t="shared" si="143"/>
        <v>0</v>
      </c>
      <c r="T930" s="28">
        <f t="shared" si="137"/>
        <v>0</v>
      </c>
      <c r="U930" s="28">
        <f t="shared" si="144"/>
        <v>1</v>
      </c>
      <c r="V930" s="57">
        <f t="shared" si="145"/>
        <v>0</v>
      </c>
      <c r="AA930" s="1"/>
    </row>
    <row r="931" spans="1:27" x14ac:dyDescent="0.2">
      <c r="A931" s="61">
        <v>34211</v>
      </c>
      <c r="B931" s="62">
        <v>461.9</v>
      </c>
      <c r="C931" s="16">
        <f t="shared" si="147"/>
        <v>2.9487034070864106E-3</v>
      </c>
      <c r="D931" s="73">
        <f t="shared" si="138"/>
        <v>1.8023486409034398E-5</v>
      </c>
      <c r="E931" s="27">
        <f t="shared" si="128"/>
        <v>9.8762951416630322E-3</v>
      </c>
      <c r="F931" s="68">
        <f t="shared" si="129"/>
        <v>6.9830742280130942E-3</v>
      </c>
      <c r="G931" s="16">
        <f t="shared" si="130"/>
        <v>1.5211937337185502E-2</v>
      </c>
      <c r="H931" s="68">
        <f t="shared" si="131"/>
        <v>9.6717054043369607E-3</v>
      </c>
      <c r="I931" s="69">
        <f t="shared" si="132"/>
        <v>-6.9830742280130942E-3</v>
      </c>
      <c r="J931" s="70">
        <f t="shared" si="133"/>
        <v>-9.6717054043369607E-3</v>
      </c>
      <c r="K931" s="28">
        <f t="shared" si="134"/>
        <v>0</v>
      </c>
      <c r="L931" s="28">
        <f t="shared" si="139"/>
        <v>1</v>
      </c>
      <c r="M931" s="57">
        <f t="shared" si="146"/>
        <v>0</v>
      </c>
      <c r="N931" s="28">
        <f t="shared" si="135"/>
        <v>0</v>
      </c>
      <c r="O931" s="28">
        <f t="shared" si="140"/>
        <v>1</v>
      </c>
      <c r="P931" s="57">
        <f t="shared" si="141"/>
        <v>0</v>
      </c>
      <c r="Q931" s="28">
        <f t="shared" si="136"/>
        <v>0</v>
      </c>
      <c r="R931" s="28">
        <f t="shared" si="142"/>
        <v>1</v>
      </c>
      <c r="S931" s="57">
        <f t="shared" si="143"/>
        <v>0</v>
      </c>
      <c r="T931" s="28">
        <f t="shared" si="137"/>
        <v>0</v>
      </c>
      <c r="U931" s="28">
        <f t="shared" si="144"/>
        <v>1</v>
      </c>
      <c r="V931" s="57">
        <f t="shared" si="145"/>
        <v>0</v>
      </c>
      <c r="AA931" s="1"/>
    </row>
    <row r="932" spans="1:27" x14ac:dyDescent="0.2">
      <c r="A932" s="61">
        <v>34212</v>
      </c>
      <c r="B932" s="62">
        <v>463.56</v>
      </c>
      <c r="C932" s="16">
        <f t="shared" si="147"/>
        <v>3.5874090296305161E-3</v>
      </c>
      <c r="D932" s="73">
        <f t="shared" si="138"/>
        <v>1.7463768331470114E-5</v>
      </c>
      <c r="E932" s="27">
        <f t="shared" si="128"/>
        <v>9.7217318713440273E-3</v>
      </c>
      <c r="F932" s="68">
        <f t="shared" si="129"/>
        <v>6.873789645679286E-3</v>
      </c>
      <c r="G932" s="16">
        <f t="shared" si="130"/>
        <v>1.5211937337185502E-2</v>
      </c>
      <c r="H932" s="68">
        <f t="shared" si="131"/>
        <v>9.6717054043369607E-3</v>
      </c>
      <c r="I932" s="69">
        <f t="shared" si="132"/>
        <v>-6.873789645679286E-3</v>
      </c>
      <c r="J932" s="70">
        <f t="shared" si="133"/>
        <v>-9.6717054043369607E-3</v>
      </c>
      <c r="K932" s="28">
        <f t="shared" si="134"/>
        <v>0</v>
      </c>
      <c r="L932" s="28">
        <f t="shared" si="139"/>
        <v>1</v>
      </c>
      <c r="M932" s="57">
        <f t="shared" si="146"/>
        <v>0</v>
      </c>
      <c r="N932" s="28">
        <f t="shared" si="135"/>
        <v>0</v>
      </c>
      <c r="O932" s="28">
        <f t="shared" si="140"/>
        <v>1</v>
      </c>
      <c r="P932" s="57">
        <f t="shared" si="141"/>
        <v>0</v>
      </c>
      <c r="Q932" s="28">
        <f t="shared" si="136"/>
        <v>0</v>
      </c>
      <c r="R932" s="28">
        <f t="shared" si="142"/>
        <v>1</v>
      </c>
      <c r="S932" s="57">
        <f t="shared" si="143"/>
        <v>0</v>
      </c>
      <c r="T932" s="28">
        <f t="shared" si="137"/>
        <v>0</v>
      </c>
      <c r="U932" s="28">
        <f t="shared" si="144"/>
        <v>1</v>
      </c>
      <c r="V932" s="57">
        <f t="shared" si="145"/>
        <v>0</v>
      </c>
      <c r="AA932" s="1"/>
    </row>
    <row r="933" spans="1:27" x14ac:dyDescent="0.2">
      <c r="A933" s="61">
        <v>34213</v>
      </c>
      <c r="B933" s="62">
        <v>463.15</v>
      </c>
      <c r="C933" s="16">
        <f t="shared" si="147"/>
        <v>-8.8485076615379878E-4</v>
      </c>
      <c r="D933" s="73">
        <f t="shared" si="138"/>
        <v>1.718811244433438E-5</v>
      </c>
      <c r="E933" s="27">
        <f t="shared" si="128"/>
        <v>9.6447006183618279E-3</v>
      </c>
      <c r="F933" s="68">
        <f t="shared" si="129"/>
        <v>6.8193243882385315E-3</v>
      </c>
      <c r="G933" s="16">
        <f t="shared" si="130"/>
        <v>1.5211937337185502E-2</v>
      </c>
      <c r="H933" s="68">
        <f t="shared" si="131"/>
        <v>9.6717054043369607E-3</v>
      </c>
      <c r="I933" s="69">
        <f t="shared" si="132"/>
        <v>-6.8193243882385315E-3</v>
      </c>
      <c r="J933" s="70">
        <f t="shared" si="133"/>
        <v>-9.6717054043369607E-3</v>
      </c>
      <c r="K933" s="28">
        <f t="shared" si="134"/>
        <v>0</v>
      </c>
      <c r="L933" s="28">
        <f t="shared" si="139"/>
        <v>1</v>
      </c>
      <c r="M933" s="57">
        <f t="shared" si="146"/>
        <v>0</v>
      </c>
      <c r="N933" s="28">
        <f t="shared" si="135"/>
        <v>0</v>
      </c>
      <c r="O933" s="28">
        <f t="shared" si="140"/>
        <v>1</v>
      </c>
      <c r="P933" s="57">
        <f t="shared" si="141"/>
        <v>0</v>
      </c>
      <c r="Q933" s="28">
        <f t="shared" si="136"/>
        <v>0</v>
      </c>
      <c r="R933" s="28">
        <f t="shared" si="142"/>
        <v>1</v>
      </c>
      <c r="S933" s="57">
        <f t="shared" si="143"/>
        <v>0</v>
      </c>
      <c r="T933" s="28">
        <f t="shared" si="137"/>
        <v>0</v>
      </c>
      <c r="U933" s="28">
        <f t="shared" si="144"/>
        <v>1</v>
      </c>
      <c r="V933" s="57">
        <f t="shared" si="145"/>
        <v>0</v>
      </c>
      <c r="AA933" s="1"/>
    </row>
    <row r="934" spans="1:27" x14ac:dyDescent="0.2">
      <c r="A934" s="61">
        <v>34214</v>
      </c>
      <c r="B934" s="62">
        <v>461.3</v>
      </c>
      <c r="C934" s="16">
        <f t="shared" si="147"/>
        <v>-4.0023851362616051E-3</v>
      </c>
      <c r="D934" s="73">
        <f t="shared" si="138"/>
        <v>1.6203803350376094E-5</v>
      </c>
      <c r="E934" s="27">
        <f t="shared" si="128"/>
        <v>9.3644686509059341E-3</v>
      </c>
      <c r="F934" s="68">
        <f t="shared" si="129"/>
        <v>6.6211852478283203E-3</v>
      </c>
      <c r="G934" s="16">
        <f t="shared" si="130"/>
        <v>1.5211937337185502E-2</v>
      </c>
      <c r="H934" s="68">
        <f t="shared" si="131"/>
        <v>9.6717054043369607E-3</v>
      </c>
      <c r="I934" s="69">
        <f t="shared" si="132"/>
        <v>-6.6211852478283203E-3</v>
      </c>
      <c r="J934" s="70">
        <f t="shared" si="133"/>
        <v>-9.6717054043369607E-3</v>
      </c>
      <c r="K934" s="28">
        <f t="shared" si="134"/>
        <v>0</v>
      </c>
      <c r="L934" s="28">
        <f t="shared" si="139"/>
        <v>1</v>
      </c>
      <c r="M934" s="57">
        <f t="shared" si="146"/>
        <v>0</v>
      </c>
      <c r="N934" s="28">
        <f t="shared" si="135"/>
        <v>0</v>
      </c>
      <c r="O934" s="28">
        <f t="shared" si="140"/>
        <v>1</v>
      </c>
      <c r="P934" s="57">
        <f t="shared" si="141"/>
        <v>0</v>
      </c>
      <c r="Q934" s="28">
        <f t="shared" si="136"/>
        <v>0</v>
      </c>
      <c r="R934" s="28">
        <f t="shared" si="142"/>
        <v>1</v>
      </c>
      <c r="S934" s="57">
        <f t="shared" si="143"/>
        <v>0</v>
      </c>
      <c r="T934" s="28">
        <f t="shared" si="137"/>
        <v>0</v>
      </c>
      <c r="U934" s="28">
        <f t="shared" si="144"/>
        <v>1</v>
      </c>
      <c r="V934" s="57">
        <f t="shared" si="145"/>
        <v>0</v>
      </c>
      <c r="AA934" s="1"/>
    </row>
    <row r="935" spans="1:27" x14ac:dyDescent="0.2">
      <c r="A935" s="61">
        <v>34215</v>
      </c>
      <c r="B935" s="62">
        <v>461.34</v>
      </c>
      <c r="C935" s="16">
        <f t="shared" si="147"/>
        <v>8.6707708369542394E-5</v>
      </c>
      <c r="D935" s="73">
        <f t="shared" si="138"/>
        <v>1.6192720356091597E-5</v>
      </c>
      <c r="E935" s="27">
        <f t="shared" si="128"/>
        <v>9.3612655724935167E-3</v>
      </c>
      <c r="F935" s="68">
        <f t="shared" si="129"/>
        <v>6.6189204983457227E-3</v>
      </c>
      <c r="G935" s="16">
        <f t="shared" si="130"/>
        <v>1.5211937337185502E-2</v>
      </c>
      <c r="H935" s="68">
        <f t="shared" si="131"/>
        <v>9.6717054043369607E-3</v>
      </c>
      <c r="I935" s="69">
        <f t="shared" si="132"/>
        <v>-6.6189204983457227E-3</v>
      </c>
      <c r="J935" s="70">
        <f t="shared" si="133"/>
        <v>-9.6717054043369607E-3</v>
      </c>
      <c r="K935" s="28">
        <f t="shared" si="134"/>
        <v>0</v>
      </c>
      <c r="L935" s="28">
        <f t="shared" si="139"/>
        <v>1</v>
      </c>
      <c r="M935" s="57">
        <f t="shared" si="146"/>
        <v>0</v>
      </c>
      <c r="N935" s="28">
        <f t="shared" si="135"/>
        <v>0</v>
      </c>
      <c r="O935" s="28">
        <f t="shared" si="140"/>
        <v>1</v>
      </c>
      <c r="P935" s="57">
        <f t="shared" si="141"/>
        <v>0</v>
      </c>
      <c r="Q935" s="28">
        <f t="shared" si="136"/>
        <v>0</v>
      </c>
      <c r="R935" s="28">
        <f t="shared" si="142"/>
        <v>1</v>
      </c>
      <c r="S935" s="57">
        <f t="shared" si="143"/>
        <v>0</v>
      </c>
      <c r="T935" s="28">
        <f t="shared" si="137"/>
        <v>0</v>
      </c>
      <c r="U935" s="28">
        <f t="shared" si="144"/>
        <v>1</v>
      </c>
      <c r="V935" s="57">
        <f t="shared" si="145"/>
        <v>0</v>
      </c>
      <c r="AA935" s="1"/>
    </row>
    <row r="936" spans="1:27" x14ac:dyDescent="0.2">
      <c r="A936" s="61">
        <v>34219</v>
      </c>
      <c r="B936" s="62">
        <v>458.52</v>
      </c>
      <c r="C936" s="16">
        <f t="shared" si="147"/>
        <v>-6.1313870253355196E-3</v>
      </c>
      <c r="D936" s="73">
        <f t="shared" si="138"/>
        <v>1.5221608228327543E-5</v>
      </c>
      <c r="E936" s="27">
        <f t="shared" si="128"/>
        <v>9.0762181993700852E-3</v>
      </c>
      <c r="F936" s="68">
        <f t="shared" si="129"/>
        <v>6.4173766059782153E-3</v>
      </c>
      <c r="G936" s="16">
        <f t="shared" si="130"/>
        <v>1.5211937337185502E-2</v>
      </c>
      <c r="H936" s="68">
        <f t="shared" si="131"/>
        <v>9.6717054043369607E-3</v>
      </c>
      <c r="I936" s="69">
        <f t="shared" si="132"/>
        <v>-6.4173766059782153E-3</v>
      </c>
      <c r="J936" s="70">
        <f t="shared" si="133"/>
        <v>-9.6717054043369607E-3</v>
      </c>
      <c r="K936" s="28">
        <f t="shared" si="134"/>
        <v>0</v>
      </c>
      <c r="L936" s="28">
        <f t="shared" si="139"/>
        <v>1</v>
      </c>
      <c r="M936" s="57">
        <f t="shared" si="146"/>
        <v>0</v>
      </c>
      <c r="N936" s="28">
        <f t="shared" si="135"/>
        <v>0</v>
      </c>
      <c r="O936" s="28">
        <f t="shared" si="140"/>
        <v>1</v>
      </c>
      <c r="P936" s="57">
        <f t="shared" si="141"/>
        <v>0</v>
      </c>
      <c r="Q936" s="28">
        <f t="shared" si="136"/>
        <v>0</v>
      </c>
      <c r="R936" s="28">
        <f t="shared" si="142"/>
        <v>1</v>
      </c>
      <c r="S936" s="57">
        <f t="shared" si="143"/>
        <v>0</v>
      </c>
      <c r="T936" s="28">
        <f t="shared" si="137"/>
        <v>0</v>
      </c>
      <c r="U936" s="28">
        <f t="shared" si="144"/>
        <v>1</v>
      </c>
      <c r="V936" s="57">
        <f t="shared" si="145"/>
        <v>0</v>
      </c>
      <c r="AA936" s="1"/>
    </row>
    <row r="937" spans="1:27" x14ac:dyDescent="0.2">
      <c r="A937" s="61">
        <v>34220</v>
      </c>
      <c r="B937" s="62">
        <v>456.65</v>
      </c>
      <c r="C937" s="16">
        <f t="shared" si="147"/>
        <v>-4.086678109120956E-3</v>
      </c>
      <c r="D937" s="73">
        <f t="shared" si="138"/>
        <v>1.6563946145895054E-5</v>
      </c>
      <c r="E937" s="27">
        <f t="shared" si="128"/>
        <v>9.4679632394329364E-3</v>
      </c>
      <c r="F937" s="68">
        <f t="shared" si="129"/>
        <v>6.6943615131702687E-3</v>
      </c>
      <c r="G937" s="16">
        <f t="shared" si="130"/>
        <v>1.5211937337185502E-2</v>
      </c>
      <c r="H937" s="68">
        <f t="shared" si="131"/>
        <v>9.6717054043369607E-3</v>
      </c>
      <c r="I937" s="69">
        <f t="shared" si="132"/>
        <v>-6.6943615131702687E-3</v>
      </c>
      <c r="J937" s="70">
        <f t="shared" si="133"/>
        <v>-9.6717054043369607E-3</v>
      </c>
      <c r="K937" s="28">
        <f t="shared" si="134"/>
        <v>0</v>
      </c>
      <c r="L937" s="28">
        <f t="shared" si="139"/>
        <v>1</v>
      </c>
      <c r="M937" s="57">
        <f t="shared" si="146"/>
        <v>0</v>
      </c>
      <c r="N937" s="28">
        <f t="shared" si="135"/>
        <v>0</v>
      </c>
      <c r="O937" s="28">
        <f t="shared" si="140"/>
        <v>1</v>
      </c>
      <c r="P937" s="57">
        <f t="shared" si="141"/>
        <v>0</v>
      </c>
      <c r="Q937" s="28">
        <f t="shared" si="136"/>
        <v>0</v>
      </c>
      <c r="R937" s="28">
        <f t="shared" si="142"/>
        <v>1</v>
      </c>
      <c r="S937" s="57">
        <f t="shared" si="143"/>
        <v>0</v>
      </c>
      <c r="T937" s="28">
        <f t="shared" si="137"/>
        <v>0</v>
      </c>
      <c r="U937" s="28">
        <f t="shared" si="144"/>
        <v>1</v>
      </c>
      <c r="V937" s="57">
        <f t="shared" si="145"/>
        <v>0</v>
      </c>
      <c r="AA937" s="1"/>
    </row>
    <row r="938" spans="1:27" x14ac:dyDescent="0.2">
      <c r="A938" s="61">
        <v>34221</v>
      </c>
      <c r="B938" s="62">
        <v>457.5</v>
      </c>
      <c r="C938" s="16">
        <f t="shared" si="147"/>
        <v>1.8596515778882051E-3</v>
      </c>
      <c r="D938" s="73">
        <f t="shared" si="138"/>
        <v>1.6572165655195453E-5</v>
      </c>
      <c r="E938" s="27">
        <f t="shared" si="128"/>
        <v>9.4703120867193312E-3</v>
      </c>
      <c r="F938" s="68">
        <f t="shared" si="129"/>
        <v>6.6960222750972759E-3</v>
      </c>
      <c r="G938" s="16">
        <f t="shared" si="130"/>
        <v>1.5211937337185502E-2</v>
      </c>
      <c r="H938" s="68">
        <f t="shared" si="131"/>
        <v>9.4093962495649646E-3</v>
      </c>
      <c r="I938" s="69">
        <f t="shared" si="132"/>
        <v>-6.6960222750972759E-3</v>
      </c>
      <c r="J938" s="70">
        <f t="shared" si="133"/>
        <v>-9.4093962495649646E-3</v>
      </c>
      <c r="K938" s="28">
        <f t="shared" si="134"/>
        <v>0</v>
      </c>
      <c r="L938" s="28">
        <f t="shared" si="139"/>
        <v>1</v>
      </c>
      <c r="M938" s="57">
        <f t="shared" si="146"/>
        <v>0</v>
      </c>
      <c r="N938" s="28">
        <f t="shared" si="135"/>
        <v>0</v>
      </c>
      <c r="O938" s="28">
        <f t="shared" si="140"/>
        <v>1</v>
      </c>
      <c r="P938" s="57">
        <f t="shared" si="141"/>
        <v>0</v>
      </c>
      <c r="Q938" s="28">
        <f t="shared" si="136"/>
        <v>0</v>
      </c>
      <c r="R938" s="28">
        <f t="shared" si="142"/>
        <v>1</v>
      </c>
      <c r="S938" s="57">
        <f t="shared" si="143"/>
        <v>0</v>
      </c>
      <c r="T938" s="28">
        <f t="shared" si="137"/>
        <v>0</v>
      </c>
      <c r="U938" s="28">
        <f t="shared" si="144"/>
        <v>1</v>
      </c>
      <c r="V938" s="57">
        <f t="shared" si="145"/>
        <v>0</v>
      </c>
      <c r="AA938" s="1"/>
    </row>
    <row r="939" spans="1:27" x14ac:dyDescent="0.2">
      <c r="A939" s="61">
        <v>34222</v>
      </c>
      <c r="B939" s="62">
        <v>461.72</v>
      </c>
      <c r="C939" s="16">
        <f t="shared" si="147"/>
        <v>9.1817620311355208E-3</v>
      </c>
      <c r="D939" s="73">
        <f t="shared" si="138"/>
        <v>1.5785333955352249E-5</v>
      </c>
      <c r="E939" s="27">
        <f t="shared" si="128"/>
        <v>9.2427572144519621E-3</v>
      </c>
      <c r="F939" s="68">
        <f t="shared" si="129"/>
        <v>6.5351286868441504E-3</v>
      </c>
      <c r="G939" s="16">
        <f t="shared" si="130"/>
        <v>1.5211937337185502E-2</v>
      </c>
      <c r="H939" s="68">
        <f t="shared" si="131"/>
        <v>9.4093962495649646E-3</v>
      </c>
      <c r="I939" s="69">
        <f t="shared" si="132"/>
        <v>-6.5351286868441504E-3</v>
      </c>
      <c r="J939" s="70">
        <f t="shared" si="133"/>
        <v>-9.4093962495649646E-3</v>
      </c>
      <c r="K939" s="28">
        <f t="shared" si="134"/>
        <v>0</v>
      </c>
      <c r="L939" s="28">
        <f t="shared" si="139"/>
        <v>1</v>
      </c>
      <c r="M939" s="57">
        <f t="shared" si="146"/>
        <v>0</v>
      </c>
      <c r="N939" s="28">
        <f t="shared" si="135"/>
        <v>0</v>
      </c>
      <c r="O939" s="28">
        <f t="shared" si="140"/>
        <v>1</v>
      </c>
      <c r="P939" s="57">
        <f t="shared" si="141"/>
        <v>0</v>
      </c>
      <c r="Q939" s="28">
        <f t="shared" si="136"/>
        <v>0</v>
      </c>
      <c r="R939" s="28">
        <f t="shared" si="142"/>
        <v>1</v>
      </c>
      <c r="S939" s="57">
        <f t="shared" si="143"/>
        <v>0</v>
      </c>
      <c r="T939" s="28">
        <f t="shared" si="137"/>
        <v>0</v>
      </c>
      <c r="U939" s="28">
        <f t="shared" si="144"/>
        <v>1</v>
      </c>
      <c r="V939" s="57">
        <f t="shared" si="145"/>
        <v>0</v>
      </c>
      <c r="AA939" s="1"/>
    </row>
    <row r="940" spans="1:27" x14ac:dyDescent="0.2">
      <c r="A940" s="61">
        <v>34225</v>
      </c>
      <c r="B940" s="62">
        <v>462.06</v>
      </c>
      <c r="C940" s="16">
        <f t="shared" si="147"/>
        <v>7.3610603250227229E-4</v>
      </c>
      <c r="D940" s="73">
        <f t="shared" si="138"/>
        <v>1.9896499157815227E-5</v>
      </c>
      <c r="E940" s="27">
        <f t="shared" si="128"/>
        <v>1.0376789146439162E-2</v>
      </c>
      <c r="F940" s="68">
        <f t="shared" si="129"/>
        <v>7.3369505283763436E-3</v>
      </c>
      <c r="G940" s="16">
        <f t="shared" si="130"/>
        <v>1.5211937337185502E-2</v>
      </c>
      <c r="H940" s="68">
        <f t="shared" si="131"/>
        <v>9.4093962495649646E-3</v>
      </c>
      <c r="I940" s="69">
        <f t="shared" si="132"/>
        <v>-7.3369505283763436E-3</v>
      </c>
      <c r="J940" s="70">
        <f t="shared" si="133"/>
        <v>-9.4093962495649646E-3</v>
      </c>
      <c r="K940" s="28">
        <f t="shared" si="134"/>
        <v>0</v>
      </c>
      <c r="L940" s="28">
        <f t="shared" si="139"/>
        <v>1</v>
      </c>
      <c r="M940" s="57">
        <f t="shared" si="146"/>
        <v>0</v>
      </c>
      <c r="N940" s="28">
        <f t="shared" si="135"/>
        <v>0</v>
      </c>
      <c r="O940" s="28">
        <f t="shared" si="140"/>
        <v>1</v>
      </c>
      <c r="P940" s="57">
        <f t="shared" si="141"/>
        <v>0</v>
      </c>
      <c r="Q940" s="28">
        <f t="shared" si="136"/>
        <v>0</v>
      </c>
      <c r="R940" s="28">
        <f t="shared" si="142"/>
        <v>1</v>
      </c>
      <c r="S940" s="57">
        <f t="shared" si="143"/>
        <v>0</v>
      </c>
      <c r="T940" s="28">
        <f t="shared" si="137"/>
        <v>0</v>
      </c>
      <c r="U940" s="28">
        <f t="shared" si="144"/>
        <v>1</v>
      </c>
      <c r="V940" s="57">
        <f t="shared" si="145"/>
        <v>0</v>
      </c>
      <c r="AA940" s="1"/>
    </row>
    <row r="941" spans="1:27" x14ac:dyDescent="0.2">
      <c r="A941" s="61">
        <v>34226</v>
      </c>
      <c r="B941" s="62">
        <v>459.9</v>
      </c>
      <c r="C941" s="16">
        <f t="shared" si="147"/>
        <v>-4.6856782333356837E-3</v>
      </c>
      <c r="D941" s="73">
        <f t="shared" si="138"/>
        <v>1.8735220333811484E-5</v>
      </c>
      <c r="E941" s="27">
        <f t="shared" si="128"/>
        <v>1.0069410836247093E-2</v>
      </c>
      <c r="F941" s="68">
        <f t="shared" si="129"/>
        <v>7.1196174570814525E-3</v>
      </c>
      <c r="G941" s="16">
        <f t="shared" si="130"/>
        <v>1.5211937337185502E-2</v>
      </c>
      <c r="H941" s="68">
        <f t="shared" si="131"/>
        <v>9.2457797385269401E-3</v>
      </c>
      <c r="I941" s="69">
        <f t="shared" si="132"/>
        <v>-7.1196174570814525E-3</v>
      </c>
      <c r="J941" s="70">
        <f t="shared" si="133"/>
        <v>-9.2457797385269401E-3</v>
      </c>
      <c r="K941" s="28">
        <f t="shared" si="134"/>
        <v>0</v>
      </c>
      <c r="L941" s="28">
        <f t="shared" si="139"/>
        <v>1</v>
      </c>
      <c r="M941" s="57">
        <f t="shared" si="146"/>
        <v>0</v>
      </c>
      <c r="N941" s="28">
        <f t="shared" si="135"/>
        <v>0</v>
      </c>
      <c r="O941" s="28">
        <f t="shared" si="140"/>
        <v>1</v>
      </c>
      <c r="P941" s="57">
        <f t="shared" si="141"/>
        <v>0</v>
      </c>
      <c r="Q941" s="28">
        <f t="shared" si="136"/>
        <v>0</v>
      </c>
      <c r="R941" s="28">
        <f t="shared" si="142"/>
        <v>1</v>
      </c>
      <c r="S941" s="57">
        <f t="shared" si="143"/>
        <v>0</v>
      </c>
      <c r="T941" s="28">
        <f t="shared" si="137"/>
        <v>0</v>
      </c>
      <c r="U941" s="28">
        <f t="shared" si="144"/>
        <v>1</v>
      </c>
      <c r="V941" s="57">
        <f t="shared" si="145"/>
        <v>0</v>
      </c>
      <c r="AA941" s="1"/>
    </row>
    <row r="942" spans="1:27" x14ac:dyDescent="0.2">
      <c r="A942" s="61">
        <v>34227</v>
      </c>
      <c r="B942" s="62">
        <v>461.6</v>
      </c>
      <c r="C942" s="16">
        <f t="shared" si="147"/>
        <v>3.6896406480118383E-3</v>
      </c>
      <c r="D942" s="73">
        <f t="shared" si="138"/>
        <v>1.8928441944164142E-5</v>
      </c>
      <c r="E942" s="27">
        <f t="shared" si="128"/>
        <v>1.0121201981294381E-2</v>
      </c>
      <c r="F942" s="68">
        <f t="shared" si="129"/>
        <v>7.1562365946255839E-3</v>
      </c>
      <c r="G942" s="16">
        <f t="shared" si="130"/>
        <v>1.5211937337185502E-2</v>
      </c>
      <c r="H942" s="68">
        <f t="shared" si="131"/>
        <v>9.2457797385269401E-3</v>
      </c>
      <c r="I942" s="69">
        <f t="shared" si="132"/>
        <v>-7.1562365946255839E-3</v>
      </c>
      <c r="J942" s="70">
        <f t="shared" si="133"/>
        <v>-9.2457797385269401E-3</v>
      </c>
      <c r="K942" s="28">
        <f t="shared" si="134"/>
        <v>0</v>
      </c>
      <c r="L942" s="28">
        <f t="shared" si="139"/>
        <v>1</v>
      </c>
      <c r="M942" s="57">
        <f t="shared" si="146"/>
        <v>0</v>
      </c>
      <c r="N942" s="28">
        <f t="shared" si="135"/>
        <v>0</v>
      </c>
      <c r="O942" s="28">
        <f t="shared" si="140"/>
        <v>1</v>
      </c>
      <c r="P942" s="57">
        <f t="shared" si="141"/>
        <v>0</v>
      </c>
      <c r="Q942" s="28">
        <f t="shared" si="136"/>
        <v>0</v>
      </c>
      <c r="R942" s="28">
        <f t="shared" si="142"/>
        <v>1</v>
      </c>
      <c r="S942" s="57">
        <f t="shared" si="143"/>
        <v>0</v>
      </c>
      <c r="T942" s="28">
        <f t="shared" si="137"/>
        <v>0</v>
      </c>
      <c r="U942" s="28">
        <f t="shared" si="144"/>
        <v>1</v>
      </c>
      <c r="V942" s="57">
        <f t="shared" si="145"/>
        <v>0</v>
      </c>
      <c r="AA942" s="1"/>
    </row>
    <row r="943" spans="1:27" x14ac:dyDescent="0.2">
      <c r="A943" s="61">
        <v>34228</v>
      </c>
      <c r="B943" s="62">
        <v>459.43</v>
      </c>
      <c r="C943" s="16">
        <f t="shared" si="147"/>
        <v>-4.7121245024441634E-3</v>
      </c>
      <c r="D943" s="73">
        <f t="shared" si="138"/>
        <v>1.8609542314201966E-5</v>
      </c>
      <c r="E943" s="27">
        <f t="shared" si="128"/>
        <v>1.0035580621702947E-2</v>
      </c>
      <c r="F943" s="68">
        <f t="shared" si="129"/>
        <v>7.0956976677350597E-3</v>
      </c>
      <c r="G943" s="16">
        <f t="shared" si="130"/>
        <v>1.5211937337185502E-2</v>
      </c>
      <c r="H943" s="68">
        <f t="shared" si="131"/>
        <v>9.2457797385269401E-3</v>
      </c>
      <c r="I943" s="69">
        <f t="shared" si="132"/>
        <v>-7.0956976677350597E-3</v>
      </c>
      <c r="J943" s="70">
        <f t="shared" si="133"/>
        <v>-9.2457797385269401E-3</v>
      </c>
      <c r="K943" s="28">
        <f t="shared" si="134"/>
        <v>0</v>
      </c>
      <c r="L943" s="28">
        <f t="shared" si="139"/>
        <v>1</v>
      </c>
      <c r="M943" s="57">
        <f t="shared" si="146"/>
        <v>0</v>
      </c>
      <c r="N943" s="28">
        <f t="shared" si="135"/>
        <v>0</v>
      </c>
      <c r="O943" s="28">
        <f t="shared" si="140"/>
        <v>1</v>
      </c>
      <c r="P943" s="57">
        <f t="shared" si="141"/>
        <v>0</v>
      </c>
      <c r="Q943" s="28">
        <f t="shared" si="136"/>
        <v>0</v>
      </c>
      <c r="R943" s="28">
        <f t="shared" si="142"/>
        <v>1</v>
      </c>
      <c r="S943" s="57">
        <f t="shared" si="143"/>
        <v>0</v>
      </c>
      <c r="T943" s="28">
        <f t="shared" si="137"/>
        <v>0</v>
      </c>
      <c r="U943" s="28">
        <f t="shared" si="144"/>
        <v>1</v>
      </c>
      <c r="V943" s="57">
        <f t="shared" si="145"/>
        <v>0</v>
      </c>
      <c r="AA943" s="1"/>
    </row>
    <row r="944" spans="1:27" x14ac:dyDescent="0.2">
      <c r="A944" s="61">
        <v>34229</v>
      </c>
      <c r="B944" s="62">
        <v>458.83</v>
      </c>
      <c r="C944" s="16">
        <f t="shared" si="147"/>
        <v>-1.3068196053163277E-3</v>
      </c>
      <c r="D944" s="73">
        <f t="shared" si="138"/>
        <v>1.8825216814941926E-5</v>
      </c>
      <c r="E944" s="27">
        <f t="shared" si="128"/>
        <v>1.0093566567084933E-2</v>
      </c>
      <c r="F944" s="68">
        <f t="shared" si="129"/>
        <v>7.1366968637874093E-3</v>
      </c>
      <c r="G944" s="16">
        <f t="shared" si="130"/>
        <v>1.5211937337185502E-2</v>
      </c>
      <c r="H944" s="68">
        <f t="shared" si="131"/>
        <v>9.2457797385269401E-3</v>
      </c>
      <c r="I944" s="69">
        <f t="shared" si="132"/>
        <v>-7.1366968637874093E-3</v>
      </c>
      <c r="J944" s="70">
        <f t="shared" si="133"/>
        <v>-9.2457797385269401E-3</v>
      </c>
      <c r="K944" s="28">
        <f t="shared" si="134"/>
        <v>0</v>
      </c>
      <c r="L944" s="28">
        <f t="shared" si="139"/>
        <v>1</v>
      </c>
      <c r="M944" s="57">
        <f t="shared" si="146"/>
        <v>0</v>
      </c>
      <c r="N944" s="28">
        <f t="shared" si="135"/>
        <v>0</v>
      </c>
      <c r="O944" s="28">
        <f t="shared" si="140"/>
        <v>1</v>
      </c>
      <c r="P944" s="57">
        <f t="shared" si="141"/>
        <v>0</v>
      </c>
      <c r="Q944" s="28">
        <f t="shared" si="136"/>
        <v>0</v>
      </c>
      <c r="R944" s="28">
        <f t="shared" si="142"/>
        <v>1</v>
      </c>
      <c r="S944" s="57">
        <f t="shared" si="143"/>
        <v>0</v>
      </c>
      <c r="T944" s="28">
        <f t="shared" si="137"/>
        <v>0</v>
      </c>
      <c r="U944" s="28">
        <f t="shared" si="144"/>
        <v>1</v>
      </c>
      <c r="V944" s="57">
        <f t="shared" si="145"/>
        <v>0</v>
      </c>
      <c r="AA944" s="1"/>
    </row>
    <row r="945" spans="1:27" x14ac:dyDescent="0.2">
      <c r="A945" s="61">
        <v>34232</v>
      </c>
      <c r="B945" s="62">
        <v>455.05</v>
      </c>
      <c r="C945" s="16">
        <f t="shared" si="147"/>
        <v>-8.2724680627646267E-3</v>
      </c>
      <c r="D945" s="73">
        <f t="shared" si="138"/>
        <v>1.7798170454895754E-5</v>
      </c>
      <c r="E945" s="27">
        <f t="shared" si="128"/>
        <v>9.8143680167296667E-3</v>
      </c>
      <c r="F945" s="68">
        <f t="shared" si="129"/>
        <v>6.9392884050972839E-3</v>
      </c>
      <c r="G945" s="16">
        <f t="shared" si="130"/>
        <v>1.5211937337185502E-2</v>
      </c>
      <c r="H945" s="68">
        <f t="shared" si="131"/>
        <v>9.2457797385269401E-3</v>
      </c>
      <c r="I945" s="69">
        <f t="shared" si="132"/>
        <v>-6.9392884050972839E-3</v>
      </c>
      <c r="J945" s="70">
        <f t="shared" si="133"/>
        <v>-9.2457797385269401E-3</v>
      </c>
      <c r="K945" s="28">
        <f t="shared" si="134"/>
        <v>0</v>
      </c>
      <c r="L945" s="28">
        <f t="shared" si="139"/>
        <v>1</v>
      </c>
      <c r="M945" s="57">
        <f t="shared" si="146"/>
        <v>0</v>
      </c>
      <c r="N945" s="28">
        <f t="shared" si="135"/>
        <v>1</v>
      </c>
      <c r="O945" s="28">
        <f t="shared" si="140"/>
        <v>0</v>
      </c>
      <c r="P945" s="57">
        <f t="shared" si="141"/>
        <v>1</v>
      </c>
      <c r="Q945" s="28">
        <f t="shared" si="136"/>
        <v>0</v>
      </c>
      <c r="R945" s="28">
        <f t="shared" si="142"/>
        <v>1</v>
      </c>
      <c r="S945" s="57">
        <f t="shared" si="143"/>
        <v>0</v>
      </c>
      <c r="T945" s="28">
        <f t="shared" si="137"/>
        <v>0</v>
      </c>
      <c r="U945" s="28">
        <f t="shared" si="144"/>
        <v>1</v>
      </c>
      <c r="V945" s="57">
        <f t="shared" si="145"/>
        <v>0</v>
      </c>
      <c r="AA945" s="1"/>
    </row>
    <row r="946" spans="1:27" x14ac:dyDescent="0.2">
      <c r="A946" s="61">
        <v>34233</v>
      </c>
      <c r="B946" s="62">
        <v>452.95</v>
      </c>
      <c r="C946" s="16">
        <f t="shared" si="147"/>
        <v>-4.6255589080680046E-3</v>
      </c>
      <c r="D946" s="73">
        <f t="shared" si="138"/>
        <v>2.0836303898569651E-5</v>
      </c>
      <c r="E946" s="27">
        <f t="shared" si="128"/>
        <v>1.0619033714628884E-2</v>
      </c>
      <c r="F946" s="68">
        <f t="shared" si="129"/>
        <v>7.5082305252514641E-3</v>
      </c>
      <c r="G946" s="16">
        <f t="shared" si="130"/>
        <v>1.5211937337185502E-2</v>
      </c>
      <c r="H946" s="68">
        <f t="shared" si="131"/>
        <v>9.2457797385269401E-3</v>
      </c>
      <c r="I946" s="69">
        <f t="shared" si="132"/>
        <v>-7.5082305252514641E-3</v>
      </c>
      <c r="J946" s="70">
        <f t="shared" si="133"/>
        <v>-9.2457797385269401E-3</v>
      </c>
      <c r="K946" s="28">
        <f t="shared" si="134"/>
        <v>0</v>
      </c>
      <c r="L946" s="28">
        <f t="shared" si="139"/>
        <v>1</v>
      </c>
      <c r="M946" s="57">
        <f t="shared" si="146"/>
        <v>0</v>
      </c>
      <c r="N946" s="28">
        <f t="shared" si="135"/>
        <v>0</v>
      </c>
      <c r="O946" s="28">
        <f t="shared" si="140"/>
        <v>0</v>
      </c>
      <c r="P946" s="57">
        <f t="shared" si="141"/>
        <v>0</v>
      </c>
      <c r="Q946" s="28">
        <f t="shared" si="136"/>
        <v>0</v>
      </c>
      <c r="R946" s="28">
        <f t="shared" si="142"/>
        <v>1</v>
      </c>
      <c r="S946" s="57">
        <f t="shared" si="143"/>
        <v>0</v>
      </c>
      <c r="T946" s="28">
        <f t="shared" si="137"/>
        <v>0</v>
      </c>
      <c r="U946" s="28">
        <f t="shared" si="144"/>
        <v>1</v>
      </c>
      <c r="V946" s="57">
        <f t="shared" si="145"/>
        <v>0</v>
      </c>
      <c r="AA946" s="1"/>
    </row>
    <row r="947" spans="1:27" x14ac:dyDescent="0.2">
      <c r="A947" s="61">
        <v>34234</v>
      </c>
      <c r="B947" s="62">
        <v>456.2</v>
      </c>
      <c r="C947" s="16">
        <f t="shared" si="147"/>
        <v>7.149565734990761E-3</v>
      </c>
      <c r="D947" s="73">
        <f t="shared" si="138"/>
        <v>2.0869873377375907E-5</v>
      </c>
      <c r="E947" s="27">
        <f t="shared" si="128"/>
        <v>1.0627584462512161E-2</v>
      </c>
      <c r="F947" s="68">
        <f t="shared" si="129"/>
        <v>7.5142763659556428E-3</v>
      </c>
      <c r="G947" s="16">
        <f t="shared" si="130"/>
        <v>1.5211937337185502E-2</v>
      </c>
      <c r="H947" s="68">
        <f t="shared" si="131"/>
        <v>9.2457797385269401E-3</v>
      </c>
      <c r="I947" s="69">
        <f t="shared" si="132"/>
        <v>-7.5142763659556428E-3</v>
      </c>
      <c r="J947" s="70">
        <f t="shared" si="133"/>
        <v>-9.2457797385269401E-3</v>
      </c>
      <c r="K947" s="28">
        <f t="shared" si="134"/>
        <v>0</v>
      </c>
      <c r="L947" s="28">
        <f t="shared" si="139"/>
        <v>1</v>
      </c>
      <c r="M947" s="57">
        <f t="shared" si="146"/>
        <v>0</v>
      </c>
      <c r="N947" s="28">
        <f t="shared" si="135"/>
        <v>0</v>
      </c>
      <c r="O947" s="28">
        <f t="shared" si="140"/>
        <v>1</v>
      </c>
      <c r="P947" s="57">
        <f t="shared" si="141"/>
        <v>0</v>
      </c>
      <c r="Q947" s="28">
        <f t="shared" si="136"/>
        <v>0</v>
      </c>
      <c r="R947" s="28">
        <f t="shared" si="142"/>
        <v>1</v>
      </c>
      <c r="S947" s="57">
        <f t="shared" si="143"/>
        <v>0</v>
      </c>
      <c r="T947" s="28">
        <f t="shared" si="137"/>
        <v>0</v>
      </c>
      <c r="U947" s="28">
        <f t="shared" si="144"/>
        <v>1</v>
      </c>
      <c r="V947" s="57">
        <f t="shared" si="145"/>
        <v>0</v>
      </c>
      <c r="AA947" s="1"/>
    </row>
    <row r="948" spans="1:27" x14ac:dyDescent="0.2">
      <c r="A948" s="61">
        <v>34235</v>
      </c>
      <c r="B948" s="62">
        <v>457.74</v>
      </c>
      <c r="C948" s="16">
        <f t="shared" si="147"/>
        <v>3.3700274799054021E-3</v>
      </c>
      <c r="D948" s="73">
        <f t="shared" si="138"/>
        <v>2.2684658386670589E-5</v>
      </c>
      <c r="E948" s="27">
        <f t="shared" si="128"/>
        <v>1.1080026010492607E-2</v>
      </c>
      <c r="F948" s="68">
        <f t="shared" si="129"/>
        <v>7.8341769833497679E-3</v>
      </c>
      <c r="G948" s="16">
        <f t="shared" si="130"/>
        <v>1.5211937337185502E-2</v>
      </c>
      <c r="H948" s="68">
        <f t="shared" si="131"/>
        <v>9.2457797385269401E-3</v>
      </c>
      <c r="I948" s="69">
        <f t="shared" si="132"/>
        <v>-7.8341769833497679E-3</v>
      </c>
      <c r="J948" s="70">
        <f t="shared" si="133"/>
        <v>-9.2457797385269401E-3</v>
      </c>
      <c r="K948" s="28">
        <f t="shared" si="134"/>
        <v>0</v>
      </c>
      <c r="L948" s="28">
        <f t="shared" si="139"/>
        <v>1</v>
      </c>
      <c r="M948" s="57">
        <f t="shared" si="146"/>
        <v>0</v>
      </c>
      <c r="N948" s="28">
        <f t="shared" si="135"/>
        <v>0</v>
      </c>
      <c r="O948" s="28">
        <f t="shared" si="140"/>
        <v>1</v>
      </c>
      <c r="P948" s="57">
        <f t="shared" si="141"/>
        <v>0</v>
      </c>
      <c r="Q948" s="28">
        <f t="shared" si="136"/>
        <v>0</v>
      </c>
      <c r="R948" s="28">
        <f t="shared" si="142"/>
        <v>1</v>
      </c>
      <c r="S948" s="57">
        <f t="shared" si="143"/>
        <v>0</v>
      </c>
      <c r="T948" s="28">
        <f t="shared" si="137"/>
        <v>0</v>
      </c>
      <c r="U948" s="28">
        <f t="shared" si="144"/>
        <v>1</v>
      </c>
      <c r="V948" s="57">
        <f t="shared" si="145"/>
        <v>0</v>
      </c>
      <c r="AA948" s="1"/>
    </row>
    <row r="949" spans="1:27" x14ac:dyDescent="0.2">
      <c r="A949" s="61">
        <v>34236</v>
      </c>
      <c r="B949" s="62">
        <v>457.63</v>
      </c>
      <c r="C949" s="16">
        <f t="shared" si="147"/>
        <v>-2.4033997297162043E-4</v>
      </c>
      <c r="D949" s="73">
        <f t="shared" si="138"/>
        <v>2.2005003996389408E-5</v>
      </c>
      <c r="E949" s="27">
        <f t="shared" si="128"/>
        <v>1.0912779599322454E-2</v>
      </c>
      <c r="F949" s="68">
        <f t="shared" si="129"/>
        <v>7.7159247352326342E-3</v>
      </c>
      <c r="G949" s="16">
        <f t="shared" si="130"/>
        <v>1.5211937337185502E-2</v>
      </c>
      <c r="H949" s="68">
        <f t="shared" si="131"/>
        <v>9.2457797385269401E-3</v>
      </c>
      <c r="I949" s="69">
        <f t="shared" si="132"/>
        <v>-7.7159247352326342E-3</v>
      </c>
      <c r="J949" s="70">
        <f t="shared" si="133"/>
        <v>-9.2457797385269401E-3</v>
      </c>
      <c r="K949" s="28">
        <f t="shared" si="134"/>
        <v>0</v>
      </c>
      <c r="L949" s="28">
        <f t="shared" si="139"/>
        <v>1</v>
      </c>
      <c r="M949" s="57">
        <f t="shared" si="146"/>
        <v>0</v>
      </c>
      <c r="N949" s="28">
        <f t="shared" si="135"/>
        <v>0</v>
      </c>
      <c r="O949" s="28">
        <f t="shared" si="140"/>
        <v>1</v>
      </c>
      <c r="P949" s="57">
        <f t="shared" si="141"/>
        <v>0</v>
      </c>
      <c r="Q949" s="28">
        <f t="shared" si="136"/>
        <v>0</v>
      </c>
      <c r="R949" s="28">
        <f t="shared" si="142"/>
        <v>1</v>
      </c>
      <c r="S949" s="57">
        <f t="shared" si="143"/>
        <v>0</v>
      </c>
      <c r="T949" s="28">
        <f t="shared" si="137"/>
        <v>0</v>
      </c>
      <c r="U949" s="28">
        <f t="shared" si="144"/>
        <v>1</v>
      </c>
      <c r="V949" s="57">
        <f t="shared" si="145"/>
        <v>0</v>
      </c>
      <c r="AA949" s="1"/>
    </row>
    <row r="950" spans="1:27" x14ac:dyDescent="0.2">
      <c r="A950" s="61">
        <v>34239</v>
      </c>
      <c r="B950" s="62">
        <v>461.8</v>
      </c>
      <c r="C950" s="16">
        <f t="shared" si="147"/>
        <v>9.0708995631735862E-3</v>
      </c>
      <c r="D950" s="73">
        <f t="shared" si="138"/>
        <v>2.0688169554762523E-5</v>
      </c>
      <c r="E950" s="27">
        <f t="shared" si="128"/>
        <v>1.058121872007791E-2</v>
      </c>
      <c r="F950" s="68">
        <f t="shared" si="129"/>
        <v>7.4814932811641142E-3</v>
      </c>
      <c r="G950" s="16">
        <f t="shared" si="130"/>
        <v>1.5211937337185502E-2</v>
      </c>
      <c r="H950" s="68">
        <f t="shared" si="131"/>
        <v>9.2457797385269401E-3</v>
      </c>
      <c r="I950" s="69">
        <f t="shared" si="132"/>
        <v>-7.4814932811641142E-3</v>
      </c>
      <c r="J950" s="70">
        <f t="shared" si="133"/>
        <v>-9.2457797385269401E-3</v>
      </c>
      <c r="K950" s="28">
        <f t="shared" si="134"/>
        <v>0</v>
      </c>
      <c r="L950" s="28">
        <f t="shared" si="139"/>
        <v>1</v>
      </c>
      <c r="M950" s="57">
        <f t="shared" si="146"/>
        <v>0</v>
      </c>
      <c r="N950" s="28">
        <f t="shared" si="135"/>
        <v>0</v>
      </c>
      <c r="O950" s="28">
        <f t="shared" si="140"/>
        <v>1</v>
      </c>
      <c r="P950" s="57">
        <f t="shared" si="141"/>
        <v>0</v>
      </c>
      <c r="Q950" s="28">
        <f t="shared" si="136"/>
        <v>0</v>
      </c>
      <c r="R950" s="28">
        <f t="shared" si="142"/>
        <v>1</v>
      </c>
      <c r="S950" s="57">
        <f t="shared" si="143"/>
        <v>0</v>
      </c>
      <c r="T950" s="28">
        <f t="shared" si="137"/>
        <v>0</v>
      </c>
      <c r="U950" s="28">
        <f t="shared" si="144"/>
        <v>1</v>
      </c>
      <c r="V950" s="57">
        <f t="shared" si="145"/>
        <v>0</v>
      </c>
      <c r="AA950" s="1"/>
    </row>
    <row r="951" spans="1:27" x14ac:dyDescent="0.2">
      <c r="A951" s="61">
        <v>34240</v>
      </c>
      <c r="B951" s="62">
        <v>461.53</v>
      </c>
      <c r="C951" s="16">
        <f t="shared" si="147"/>
        <v>-5.848396731306469E-4</v>
      </c>
      <c r="D951" s="73">
        <f t="shared" si="138"/>
        <v>2.4383752514587736E-5</v>
      </c>
      <c r="E951" s="27">
        <f t="shared" si="128"/>
        <v>1.1487484252085163E-2</v>
      </c>
      <c r="F951" s="68">
        <f t="shared" si="129"/>
        <v>8.1222719729226889E-3</v>
      </c>
      <c r="G951" s="16">
        <f t="shared" si="130"/>
        <v>1.5211937337185502E-2</v>
      </c>
      <c r="H951" s="68">
        <f t="shared" si="131"/>
        <v>9.2457797385269401E-3</v>
      </c>
      <c r="I951" s="69">
        <f t="shared" si="132"/>
        <v>-8.1222719729226889E-3</v>
      </c>
      <c r="J951" s="70">
        <f t="shared" si="133"/>
        <v>-9.2457797385269401E-3</v>
      </c>
      <c r="K951" s="28">
        <f t="shared" si="134"/>
        <v>0</v>
      </c>
      <c r="L951" s="28">
        <f t="shared" si="139"/>
        <v>1</v>
      </c>
      <c r="M951" s="57">
        <f t="shared" si="146"/>
        <v>0</v>
      </c>
      <c r="N951" s="28">
        <f t="shared" si="135"/>
        <v>0</v>
      </c>
      <c r="O951" s="28">
        <f t="shared" si="140"/>
        <v>1</v>
      </c>
      <c r="P951" s="57">
        <f t="shared" si="141"/>
        <v>0</v>
      </c>
      <c r="Q951" s="28">
        <f t="shared" si="136"/>
        <v>0</v>
      </c>
      <c r="R951" s="28">
        <f t="shared" si="142"/>
        <v>1</v>
      </c>
      <c r="S951" s="57">
        <f t="shared" si="143"/>
        <v>0</v>
      </c>
      <c r="T951" s="28">
        <f t="shared" si="137"/>
        <v>0</v>
      </c>
      <c r="U951" s="28">
        <f t="shared" si="144"/>
        <v>1</v>
      </c>
      <c r="V951" s="57">
        <f t="shared" si="145"/>
        <v>0</v>
      </c>
      <c r="AA951" s="1"/>
    </row>
    <row r="952" spans="1:27" x14ac:dyDescent="0.2">
      <c r="A952" s="61">
        <v>34241</v>
      </c>
      <c r="B952" s="62">
        <v>460.11</v>
      </c>
      <c r="C952" s="16">
        <f t="shared" si="147"/>
        <v>-3.0814659164661181E-3</v>
      </c>
      <c r="D952" s="73">
        <f t="shared" si="138"/>
        <v>2.2941249610308523E-5</v>
      </c>
      <c r="E952" s="27">
        <f t="shared" si="128"/>
        <v>1.1142514124175757E-2</v>
      </c>
      <c r="F952" s="68">
        <f t="shared" si="129"/>
        <v>7.878359455618867E-3</v>
      </c>
      <c r="G952" s="16">
        <f t="shared" si="130"/>
        <v>1.5211937337185502E-2</v>
      </c>
      <c r="H952" s="68">
        <f t="shared" si="131"/>
        <v>9.2457797385269401E-3</v>
      </c>
      <c r="I952" s="69">
        <f t="shared" si="132"/>
        <v>-7.878359455618867E-3</v>
      </c>
      <c r="J952" s="70">
        <f t="shared" si="133"/>
        <v>-9.2457797385269401E-3</v>
      </c>
      <c r="K952" s="28">
        <f t="shared" si="134"/>
        <v>0</v>
      </c>
      <c r="L952" s="28">
        <f t="shared" si="139"/>
        <v>1</v>
      </c>
      <c r="M952" s="57">
        <f t="shared" si="146"/>
        <v>0</v>
      </c>
      <c r="N952" s="28">
        <f t="shared" si="135"/>
        <v>0</v>
      </c>
      <c r="O952" s="28">
        <f t="shared" si="140"/>
        <v>1</v>
      </c>
      <c r="P952" s="57">
        <f t="shared" si="141"/>
        <v>0</v>
      </c>
      <c r="Q952" s="28">
        <f t="shared" si="136"/>
        <v>0</v>
      </c>
      <c r="R952" s="28">
        <f t="shared" si="142"/>
        <v>1</v>
      </c>
      <c r="S952" s="57">
        <f t="shared" si="143"/>
        <v>0</v>
      </c>
      <c r="T952" s="28">
        <f t="shared" si="137"/>
        <v>0</v>
      </c>
      <c r="U952" s="28">
        <f t="shared" si="144"/>
        <v>1</v>
      </c>
      <c r="V952" s="57">
        <f t="shared" si="145"/>
        <v>0</v>
      </c>
      <c r="AA952" s="1"/>
    </row>
    <row r="953" spans="1:27" x14ac:dyDescent="0.2">
      <c r="A953" s="61">
        <v>34242</v>
      </c>
      <c r="B953" s="62">
        <v>458.93</v>
      </c>
      <c r="C953" s="16">
        <f t="shared" si="147"/>
        <v>-2.5678983470141326E-3</v>
      </c>
      <c r="D953" s="73">
        <f t="shared" si="138"/>
        <v>2.2134500565350551E-5</v>
      </c>
      <c r="E953" s="27">
        <f t="shared" si="128"/>
        <v>1.0944842636775998E-2</v>
      </c>
      <c r="F953" s="68">
        <f t="shared" si="129"/>
        <v>7.7385950349049427E-3</v>
      </c>
      <c r="G953" s="16">
        <f t="shared" si="130"/>
        <v>1.5211937337185502E-2</v>
      </c>
      <c r="H953" s="68">
        <f t="shared" si="131"/>
        <v>9.2457797385269401E-3</v>
      </c>
      <c r="I953" s="69">
        <f t="shared" si="132"/>
        <v>-7.7385950349049427E-3</v>
      </c>
      <c r="J953" s="70">
        <f t="shared" si="133"/>
        <v>-9.2457797385269401E-3</v>
      </c>
      <c r="K953" s="28">
        <f t="shared" si="134"/>
        <v>0</v>
      </c>
      <c r="L953" s="28">
        <f t="shared" si="139"/>
        <v>1</v>
      </c>
      <c r="M953" s="57">
        <f t="shared" si="146"/>
        <v>0</v>
      </c>
      <c r="N953" s="28">
        <f t="shared" si="135"/>
        <v>0</v>
      </c>
      <c r="O953" s="28">
        <f t="shared" si="140"/>
        <v>1</v>
      </c>
      <c r="P953" s="57">
        <f t="shared" si="141"/>
        <v>0</v>
      </c>
      <c r="Q953" s="28">
        <f t="shared" si="136"/>
        <v>0</v>
      </c>
      <c r="R953" s="28">
        <f t="shared" si="142"/>
        <v>1</v>
      </c>
      <c r="S953" s="57">
        <f t="shared" si="143"/>
        <v>0</v>
      </c>
      <c r="T953" s="28">
        <f t="shared" si="137"/>
        <v>0</v>
      </c>
      <c r="U953" s="28">
        <f t="shared" si="144"/>
        <v>1</v>
      </c>
      <c r="V953" s="57">
        <f t="shared" si="145"/>
        <v>0</v>
      </c>
      <c r="AA953" s="1"/>
    </row>
    <row r="954" spans="1:27" x14ac:dyDescent="0.2">
      <c r="A954" s="61">
        <v>34243</v>
      </c>
      <c r="B954" s="62">
        <v>461.29</v>
      </c>
      <c r="C954" s="16">
        <f t="shared" si="147"/>
        <v>5.1292194781246197E-3</v>
      </c>
      <c r="D954" s="73">
        <f t="shared" si="138"/>
        <v>2.1202076646665392E-5</v>
      </c>
      <c r="E954" s="27">
        <f t="shared" si="128"/>
        <v>1.0711834601545884E-2</v>
      </c>
      <c r="F954" s="68">
        <f t="shared" si="129"/>
        <v>7.5738457658322302E-3</v>
      </c>
      <c r="G954" s="16">
        <f t="shared" si="130"/>
        <v>1.5211937337185502E-2</v>
      </c>
      <c r="H954" s="68">
        <f t="shared" si="131"/>
        <v>9.2457797385269401E-3</v>
      </c>
      <c r="I954" s="69">
        <f t="shared" si="132"/>
        <v>-7.5738457658322302E-3</v>
      </c>
      <c r="J954" s="70">
        <f t="shared" si="133"/>
        <v>-9.2457797385269401E-3</v>
      </c>
      <c r="K954" s="28">
        <f t="shared" si="134"/>
        <v>0</v>
      </c>
      <c r="L954" s="28">
        <f t="shared" si="139"/>
        <v>1</v>
      </c>
      <c r="M954" s="57">
        <f t="shared" si="146"/>
        <v>0</v>
      </c>
      <c r="N954" s="28">
        <f t="shared" si="135"/>
        <v>0</v>
      </c>
      <c r="O954" s="28">
        <f t="shared" si="140"/>
        <v>1</v>
      </c>
      <c r="P954" s="57">
        <f t="shared" si="141"/>
        <v>0</v>
      </c>
      <c r="Q954" s="28">
        <f t="shared" si="136"/>
        <v>0</v>
      </c>
      <c r="R954" s="28">
        <f t="shared" si="142"/>
        <v>1</v>
      </c>
      <c r="S954" s="57">
        <f t="shared" si="143"/>
        <v>0</v>
      </c>
      <c r="T954" s="28">
        <f t="shared" si="137"/>
        <v>0</v>
      </c>
      <c r="U954" s="28">
        <f t="shared" si="144"/>
        <v>1</v>
      </c>
      <c r="V954" s="57">
        <f t="shared" si="145"/>
        <v>0</v>
      </c>
      <c r="AA954" s="1"/>
    </row>
    <row r="955" spans="1:27" x14ac:dyDescent="0.2">
      <c r="A955" s="61">
        <v>34246</v>
      </c>
      <c r="B955" s="62">
        <v>461.34</v>
      </c>
      <c r="C955" s="16">
        <f t="shared" si="147"/>
        <v>1.0838581023582184E-4</v>
      </c>
      <c r="D955" s="73">
        <f t="shared" si="138"/>
        <v>2.1508485595151849E-5</v>
      </c>
      <c r="E955" s="27">
        <f t="shared" si="128"/>
        <v>1.078895979290009E-2</v>
      </c>
      <c r="F955" s="68">
        <f t="shared" si="129"/>
        <v>7.6283774427769761E-3</v>
      </c>
      <c r="G955" s="16">
        <f t="shared" si="130"/>
        <v>1.5211937337185502E-2</v>
      </c>
      <c r="H955" s="68">
        <f t="shared" si="131"/>
        <v>9.1150199880378792E-3</v>
      </c>
      <c r="I955" s="69">
        <f t="shared" si="132"/>
        <v>-7.6283774427769761E-3</v>
      </c>
      <c r="J955" s="70">
        <f t="shared" si="133"/>
        <v>-9.1150199880378792E-3</v>
      </c>
      <c r="K955" s="28">
        <f t="shared" si="134"/>
        <v>0</v>
      </c>
      <c r="L955" s="28">
        <f t="shared" si="139"/>
        <v>1</v>
      </c>
      <c r="M955" s="57">
        <f t="shared" si="146"/>
        <v>0</v>
      </c>
      <c r="N955" s="28">
        <f t="shared" si="135"/>
        <v>0</v>
      </c>
      <c r="O955" s="28">
        <f t="shared" si="140"/>
        <v>1</v>
      </c>
      <c r="P955" s="57">
        <f t="shared" si="141"/>
        <v>0</v>
      </c>
      <c r="Q955" s="28">
        <f t="shared" si="136"/>
        <v>0</v>
      </c>
      <c r="R955" s="28">
        <f t="shared" si="142"/>
        <v>1</v>
      </c>
      <c r="S955" s="57">
        <f t="shared" si="143"/>
        <v>0</v>
      </c>
      <c r="T955" s="28">
        <f t="shared" si="137"/>
        <v>0</v>
      </c>
      <c r="U955" s="28">
        <f t="shared" si="144"/>
        <v>1</v>
      </c>
      <c r="V955" s="57">
        <f t="shared" si="145"/>
        <v>0</v>
      </c>
      <c r="AA955" s="1"/>
    </row>
    <row r="956" spans="1:27" x14ac:dyDescent="0.2">
      <c r="A956" s="61">
        <v>34247</v>
      </c>
      <c r="B956" s="62">
        <v>461.2</v>
      </c>
      <c r="C956" s="16">
        <f t="shared" si="147"/>
        <v>-3.0350987724047328E-4</v>
      </c>
      <c r="D956" s="73">
        <f t="shared" si="138"/>
        <v>2.0218681308474364E-5</v>
      </c>
      <c r="E956" s="27">
        <f t="shared" si="128"/>
        <v>1.0460466948305647E-2</v>
      </c>
      <c r="F956" s="68">
        <f t="shared" si="129"/>
        <v>7.3961152549554092E-3</v>
      </c>
      <c r="G956" s="16">
        <f t="shared" si="130"/>
        <v>1.5211937337185502E-2</v>
      </c>
      <c r="H956" s="68">
        <f t="shared" si="131"/>
        <v>9.1150199880378792E-3</v>
      </c>
      <c r="I956" s="69">
        <f t="shared" si="132"/>
        <v>-7.3961152549554092E-3</v>
      </c>
      <c r="J956" s="70">
        <f t="shared" si="133"/>
        <v>-9.1150199880378792E-3</v>
      </c>
      <c r="K956" s="28">
        <f t="shared" si="134"/>
        <v>0</v>
      </c>
      <c r="L956" s="28">
        <f t="shared" si="139"/>
        <v>1</v>
      </c>
      <c r="M956" s="57">
        <f t="shared" si="146"/>
        <v>0</v>
      </c>
      <c r="N956" s="28">
        <f t="shared" si="135"/>
        <v>0</v>
      </c>
      <c r="O956" s="28">
        <f t="shared" si="140"/>
        <v>1</v>
      </c>
      <c r="P956" s="57">
        <f t="shared" si="141"/>
        <v>0</v>
      </c>
      <c r="Q956" s="28">
        <f t="shared" si="136"/>
        <v>0</v>
      </c>
      <c r="R956" s="28">
        <f t="shared" si="142"/>
        <v>1</v>
      </c>
      <c r="S956" s="57">
        <f t="shared" si="143"/>
        <v>0</v>
      </c>
      <c r="T956" s="28">
        <f t="shared" si="137"/>
        <v>0</v>
      </c>
      <c r="U956" s="28">
        <f t="shared" si="144"/>
        <v>1</v>
      </c>
      <c r="V956" s="57">
        <f t="shared" si="145"/>
        <v>0</v>
      </c>
      <c r="AA956" s="1"/>
    </row>
    <row r="957" spans="1:27" x14ac:dyDescent="0.2">
      <c r="A957" s="61">
        <v>34248</v>
      </c>
      <c r="B957" s="62">
        <v>460.74</v>
      </c>
      <c r="C957" s="16">
        <f t="shared" si="147"/>
        <v>-9.9789582439669062E-4</v>
      </c>
      <c r="D957" s="73">
        <f t="shared" si="138"/>
        <v>1.9011087524700854E-5</v>
      </c>
      <c r="E957" s="27">
        <f t="shared" si="128"/>
        <v>1.0143273569376663E-2</v>
      </c>
      <c r="F957" s="68">
        <f t="shared" si="129"/>
        <v>7.1718423998083916E-3</v>
      </c>
      <c r="G957" s="16">
        <f t="shared" si="130"/>
        <v>1.5211937337185502E-2</v>
      </c>
      <c r="H957" s="68">
        <f t="shared" si="131"/>
        <v>9.1150199880378792E-3</v>
      </c>
      <c r="I957" s="69">
        <f t="shared" si="132"/>
        <v>-7.1718423998083916E-3</v>
      </c>
      <c r="J957" s="70">
        <f t="shared" si="133"/>
        <v>-9.1150199880378792E-3</v>
      </c>
      <c r="K957" s="28">
        <f t="shared" si="134"/>
        <v>0</v>
      </c>
      <c r="L957" s="28">
        <f t="shared" si="139"/>
        <v>1</v>
      </c>
      <c r="M957" s="57">
        <f t="shared" si="146"/>
        <v>0</v>
      </c>
      <c r="N957" s="28">
        <f t="shared" si="135"/>
        <v>0</v>
      </c>
      <c r="O957" s="28">
        <f t="shared" si="140"/>
        <v>1</v>
      </c>
      <c r="P957" s="57">
        <f t="shared" si="141"/>
        <v>0</v>
      </c>
      <c r="Q957" s="28">
        <f t="shared" si="136"/>
        <v>0</v>
      </c>
      <c r="R957" s="28">
        <f t="shared" si="142"/>
        <v>1</v>
      </c>
      <c r="S957" s="57">
        <f t="shared" si="143"/>
        <v>0</v>
      </c>
      <c r="T957" s="28">
        <f t="shared" si="137"/>
        <v>0</v>
      </c>
      <c r="U957" s="28">
        <f t="shared" si="144"/>
        <v>1</v>
      </c>
      <c r="V957" s="57">
        <f t="shared" si="145"/>
        <v>0</v>
      </c>
      <c r="AA957" s="1"/>
    </row>
    <row r="958" spans="1:27" x14ac:dyDescent="0.2">
      <c r="A958" s="61">
        <v>34249</v>
      </c>
      <c r="B958" s="62">
        <v>459.18</v>
      </c>
      <c r="C958" s="16">
        <f t="shared" si="147"/>
        <v>-3.3916025206224957E-3</v>
      </c>
      <c r="D958" s="73">
        <f t="shared" si="138"/>
        <v>1.7930170037799704E-5</v>
      </c>
      <c r="E958" s="27">
        <f t="shared" si="128"/>
        <v>9.8506947661282044E-3</v>
      </c>
      <c r="F958" s="68">
        <f t="shared" si="129"/>
        <v>6.9649733794600191E-3</v>
      </c>
      <c r="G958" s="16">
        <f t="shared" si="130"/>
        <v>1.5211937337185502E-2</v>
      </c>
      <c r="H958" s="68">
        <f t="shared" si="131"/>
        <v>9.1150199880378792E-3</v>
      </c>
      <c r="I958" s="69">
        <f t="shared" si="132"/>
        <v>-6.9649733794600191E-3</v>
      </c>
      <c r="J958" s="70">
        <f t="shared" si="133"/>
        <v>-9.1150199880378792E-3</v>
      </c>
      <c r="K958" s="28">
        <f t="shared" si="134"/>
        <v>0</v>
      </c>
      <c r="L958" s="28">
        <f t="shared" si="139"/>
        <v>1</v>
      </c>
      <c r="M958" s="57">
        <f t="shared" si="146"/>
        <v>0</v>
      </c>
      <c r="N958" s="28">
        <f t="shared" si="135"/>
        <v>0</v>
      </c>
      <c r="O958" s="28">
        <f t="shared" si="140"/>
        <v>1</v>
      </c>
      <c r="P958" s="57">
        <f t="shared" si="141"/>
        <v>0</v>
      </c>
      <c r="Q958" s="28">
        <f t="shared" si="136"/>
        <v>0</v>
      </c>
      <c r="R958" s="28">
        <f t="shared" si="142"/>
        <v>1</v>
      </c>
      <c r="S958" s="57">
        <f t="shared" si="143"/>
        <v>0</v>
      </c>
      <c r="T958" s="28">
        <f t="shared" si="137"/>
        <v>0</v>
      </c>
      <c r="U958" s="28">
        <f t="shared" si="144"/>
        <v>1</v>
      </c>
      <c r="V958" s="57">
        <f t="shared" si="145"/>
        <v>0</v>
      </c>
      <c r="AA958" s="1"/>
    </row>
    <row r="959" spans="1:27" x14ac:dyDescent="0.2">
      <c r="A959" s="61">
        <v>34250</v>
      </c>
      <c r="B959" s="62">
        <v>460.31</v>
      </c>
      <c r="C959" s="16">
        <f t="shared" si="147"/>
        <v>2.4578854993088329E-3</v>
      </c>
      <c r="D959" s="73">
        <f t="shared" si="138"/>
        <v>1.7544537895005294E-5</v>
      </c>
      <c r="E959" s="27">
        <f t="shared" ref="E959:E1022" si="148">-NORMSINV($E$4)*SQRT(D959)</f>
        <v>9.7441873406354917E-3</v>
      </c>
      <c r="F959" s="68">
        <f t="shared" ref="F959:F1022" si="149">-NORMSINV($F$4)*SQRT(D959)</f>
        <v>6.8896668756160129E-3</v>
      </c>
      <c r="G959" s="16">
        <f t="shared" ref="G959:G1022" si="150">-PERCENTILE($C454:$C958,$G$4)</f>
        <v>1.5211937337185502E-2</v>
      </c>
      <c r="H959" s="68">
        <f t="shared" ref="H959:H1022" si="151">-PERCENTILE($C454:$C958,$H$4)</f>
        <v>8.9818316269629894E-3</v>
      </c>
      <c r="I959" s="69">
        <f t="shared" ref="I959:I1022" si="152">-F959</f>
        <v>-6.8896668756160129E-3</v>
      </c>
      <c r="J959" s="70">
        <f t="shared" ref="J959:J1022" si="153">-1*H959</f>
        <v>-8.9818316269629894E-3</v>
      </c>
      <c r="K959" s="28">
        <f t="shared" ref="K959:K1022" si="154">IF($C959&lt;-E959,1,0)</f>
        <v>0</v>
      </c>
      <c r="L959" s="28">
        <f t="shared" si="139"/>
        <v>1</v>
      </c>
      <c r="M959" s="57">
        <f t="shared" si="146"/>
        <v>0</v>
      </c>
      <c r="N959" s="28">
        <f t="shared" ref="N959:N1022" si="155">IF($C959&lt;-F959,1,0)</f>
        <v>0</v>
      </c>
      <c r="O959" s="28">
        <f t="shared" si="140"/>
        <v>1</v>
      </c>
      <c r="P959" s="57">
        <f t="shared" si="141"/>
        <v>0</v>
      </c>
      <c r="Q959" s="28">
        <f t="shared" ref="Q959:Q1022" si="156">IF($C959&lt;-G959,1,0)</f>
        <v>0</v>
      </c>
      <c r="R959" s="28">
        <f t="shared" si="142"/>
        <v>1</v>
      </c>
      <c r="S959" s="57">
        <f t="shared" si="143"/>
        <v>0</v>
      </c>
      <c r="T959" s="28">
        <f t="shared" ref="T959:T1022" si="157">IF($C959&lt;-H959,1,0)</f>
        <v>0</v>
      </c>
      <c r="U959" s="28">
        <f t="shared" si="144"/>
        <v>1</v>
      </c>
      <c r="V959" s="57">
        <f t="shared" si="145"/>
        <v>0</v>
      </c>
      <c r="AA959" s="1"/>
    </row>
    <row r="960" spans="1:27" x14ac:dyDescent="0.2">
      <c r="A960" s="61">
        <v>34253</v>
      </c>
      <c r="B960" s="62">
        <v>460.88</v>
      </c>
      <c r="C960" s="16">
        <f t="shared" si="147"/>
        <v>1.2375298749342655E-3</v>
      </c>
      <c r="D960" s="73">
        <f t="shared" ref="D960:D1023" si="158">0.94*D959+0.06*(C959^2)</f>
        <v>1.6854337688967736E-5</v>
      </c>
      <c r="E960" s="27">
        <f t="shared" si="148"/>
        <v>9.5505966451334221E-3</v>
      </c>
      <c r="F960" s="68">
        <f t="shared" si="149"/>
        <v>6.7527877952368899E-3</v>
      </c>
      <c r="G960" s="16">
        <f t="shared" si="150"/>
        <v>1.5211937337185502E-2</v>
      </c>
      <c r="H960" s="68">
        <f t="shared" si="151"/>
        <v>8.9818316269629894E-3</v>
      </c>
      <c r="I960" s="69">
        <f t="shared" si="152"/>
        <v>-6.7527877952368899E-3</v>
      </c>
      <c r="J960" s="70">
        <f t="shared" si="153"/>
        <v>-8.9818316269629894E-3</v>
      </c>
      <c r="K960" s="28">
        <f t="shared" si="154"/>
        <v>0</v>
      </c>
      <c r="L960" s="28">
        <f t="shared" ref="L960:L1023" si="159">IF(AND(K959=0,K960=0), 1,0)</f>
        <v>1</v>
      </c>
      <c r="M960" s="57">
        <f t="shared" si="146"/>
        <v>0</v>
      </c>
      <c r="N960" s="28">
        <f t="shared" si="155"/>
        <v>0</v>
      </c>
      <c r="O960" s="28">
        <f t="shared" ref="O960:O1023" si="160">IF(AND(N959=0,N960=0), 1,0)</f>
        <v>1</v>
      </c>
      <c r="P960" s="57">
        <f t="shared" ref="P960:P1023" si="161">IF(AND(N960=1,N959=0),1,0)</f>
        <v>0</v>
      </c>
      <c r="Q960" s="28">
        <f t="shared" si="156"/>
        <v>0</v>
      </c>
      <c r="R960" s="28">
        <f t="shared" ref="R960:R1023" si="162">IF(AND(Q959=0,Q960=0), 1,0)</f>
        <v>1</v>
      </c>
      <c r="S960" s="57">
        <f t="shared" ref="S960:S1023" si="163">IF(AND(Q960=1,Q959=0),1,0)</f>
        <v>0</v>
      </c>
      <c r="T960" s="28">
        <f t="shared" si="157"/>
        <v>0</v>
      </c>
      <c r="U960" s="28">
        <f t="shared" ref="U960:U1023" si="164">IF(AND(T959=0,T960=0), 1,0)</f>
        <v>1</v>
      </c>
      <c r="V960" s="57">
        <f t="shared" ref="V960:V1023" si="165">IF(AND(T960=1,T959=0),1,0)</f>
        <v>0</v>
      </c>
      <c r="AA960" s="1"/>
    </row>
    <row r="961" spans="1:27" x14ac:dyDescent="0.2">
      <c r="A961" s="61">
        <v>34254</v>
      </c>
      <c r="B961" s="62">
        <v>461.12</v>
      </c>
      <c r="C961" s="16">
        <f t="shared" si="147"/>
        <v>5.2060738702956657E-4</v>
      </c>
      <c r="D961" s="73">
        <f t="shared" si="158"/>
        <v>1.593496623911096E-5</v>
      </c>
      <c r="E961" s="27">
        <f t="shared" si="148"/>
        <v>9.28646084622573E-3</v>
      </c>
      <c r="F961" s="68">
        <f t="shared" si="149"/>
        <v>6.5660295155792652E-3</v>
      </c>
      <c r="G961" s="16">
        <f t="shared" si="150"/>
        <v>1.5211937337185502E-2</v>
      </c>
      <c r="H961" s="68">
        <f t="shared" si="151"/>
        <v>8.9818316269629894E-3</v>
      </c>
      <c r="I961" s="69">
        <f t="shared" si="152"/>
        <v>-6.5660295155792652E-3</v>
      </c>
      <c r="J961" s="70">
        <f t="shared" si="153"/>
        <v>-8.9818316269629894E-3</v>
      </c>
      <c r="K961" s="28">
        <f t="shared" si="154"/>
        <v>0</v>
      </c>
      <c r="L961" s="28">
        <f t="shared" si="159"/>
        <v>1</v>
      </c>
      <c r="M961" s="57">
        <f t="shared" ref="M961:M1024" si="166">IF(AND(K961=1,K960=0),1,0)</f>
        <v>0</v>
      </c>
      <c r="N961" s="28">
        <f t="shared" si="155"/>
        <v>0</v>
      </c>
      <c r="O961" s="28">
        <f t="shared" si="160"/>
        <v>1</v>
      </c>
      <c r="P961" s="57">
        <f t="shared" si="161"/>
        <v>0</v>
      </c>
      <c r="Q961" s="28">
        <f t="shared" si="156"/>
        <v>0</v>
      </c>
      <c r="R961" s="28">
        <f t="shared" si="162"/>
        <v>1</v>
      </c>
      <c r="S961" s="57">
        <f t="shared" si="163"/>
        <v>0</v>
      </c>
      <c r="T961" s="28">
        <f t="shared" si="157"/>
        <v>0</v>
      </c>
      <c r="U961" s="28">
        <f t="shared" si="164"/>
        <v>1</v>
      </c>
      <c r="V961" s="57">
        <f t="shared" si="165"/>
        <v>0</v>
      </c>
      <c r="AA961" s="1"/>
    </row>
    <row r="962" spans="1:27" x14ac:dyDescent="0.2">
      <c r="A962" s="61">
        <v>34255</v>
      </c>
      <c r="B962" s="62">
        <v>461.49</v>
      </c>
      <c r="C962" s="16">
        <f t="shared" si="147"/>
        <v>8.02072424612067E-4</v>
      </c>
      <c r="D962" s="73">
        <f t="shared" si="158"/>
        <v>1.4995130187850087E-5</v>
      </c>
      <c r="E962" s="27">
        <f t="shared" si="148"/>
        <v>9.0084439031699968E-3</v>
      </c>
      <c r="F962" s="68">
        <f t="shared" si="149"/>
        <v>6.3694565170857665E-3</v>
      </c>
      <c r="G962" s="16">
        <f t="shared" si="150"/>
        <v>1.5211937337185502E-2</v>
      </c>
      <c r="H962" s="68">
        <f t="shared" si="151"/>
        <v>8.9818316269629894E-3</v>
      </c>
      <c r="I962" s="69">
        <f t="shared" si="152"/>
        <v>-6.3694565170857665E-3</v>
      </c>
      <c r="J962" s="70">
        <f t="shared" si="153"/>
        <v>-8.9818316269629894E-3</v>
      </c>
      <c r="K962" s="28">
        <f t="shared" si="154"/>
        <v>0</v>
      </c>
      <c r="L962" s="28">
        <f t="shared" si="159"/>
        <v>1</v>
      </c>
      <c r="M962" s="57">
        <f t="shared" si="166"/>
        <v>0</v>
      </c>
      <c r="N962" s="28">
        <f t="shared" si="155"/>
        <v>0</v>
      </c>
      <c r="O962" s="28">
        <f t="shared" si="160"/>
        <v>1</v>
      </c>
      <c r="P962" s="57">
        <f t="shared" si="161"/>
        <v>0</v>
      </c>
      <c r="Q962" s="28">
        <f t="shared" si="156"/>
        <v>0</v>
      </c>
      <c r="R962" s="28">
        <f t="shared" si="162"/>
        <v>1</v>
      </c>
      <c r="S962" s="57">
        <f t="shared" si="163"/>
        <v>0</v>
      </c>
      <c r="T962" s="28">
        <f t="shared" si="157"/>
        <v>0</v>
      </c>
      <c r="U962" s="28">
        <f t="shared" si="164"/>
        <v>1</v>
      </c>
      <c r="V962" s="57">
        <f t="shared" si="165"/>
        <v>0</v>
      </c>
      <c r="AA962" s="1"/>
    </row>
    <row r="963" spans="1:27" x14ac:dyDescent="0.2">
      <c r="A963" s="61">
        <v>34256</v>
      </c>
      <c r="B963" s="62">
        <v>466.83</v>
      </c>
      <c r="C963" s="16">
        <f t="shared" si="147"/>
        <v>1.1504780463758781E-2</v>
      </c>
      <c r="D963" s="73">
        <f t="shared" si="158"/>
        <v>1.4134021587038466E-5</v>
      </c>
      <c r="E963" s="27">
        <f t="shared" si="148"/>
        <v>8.7459609372152643E-3</v>
      </c>
      <c r="F963" s="68">
        <f t="shared" si="149"/>
        <v>6.1838668796195158E-3</v>
      </c>
      <c r="G963" s="16">
        <f t="shared" si="150"/>
        <v>1.5211937337185502E-2</v>
      </c>
      <c r="H963" s="68">
        <f t="shared" si="151"/>
        <v>8.9818316269629894E-3</v>
      </c>
      <c r="I963" s="69">
        <f t="shared" si="152"/>
        <v>-6.1838668796195158E-3</v>
      </c>
      <c r="J963" s="70">
        <f t="shared" si="153"/>
        <v>-8.9818316269629894E-3</v>
      </c>
      <c r="K963" s="28">
        <f t="shared" si="154"/>
        <v>0</v>
      </c>
      <c r="L963" s="28">
        <f t="shared" si="159"/>
        <v>1</v>
      </c>
      <c r="M963" s="57">
        <f t="shared" si="166"/>
        <v>0</v>
      </c>
      <c r="N963" s="28">
        <f t="shared" si="155"/>
        <v>0</v>
      </c>
      <c r="O963" s="28">
        <f t="shared" si="160"/>
        <v>1</v>
      </c>
      <c r="P963" s="57">
        <f t="shared" si="161"/>
        <v>0</v>
      </c>
      <c r="Q963" s="28">
        <f t="shared" si="156"/>
        <v>0</v>
      </c>
      <c r="R963" s="28">
        <f t="shared" si="162"/>
        <v>1</v>
      </c>
      <c r="S963" s="57">
        <f t="shared" si="163"/>
        <v>0</v>
      </c>
      <c r="T963" s="28">
        <f t="shared" si="157"/>
        <v>0</v>
      </c>
      <c r="U963" s="28">
        <f t="shared" si="164"/>
        <v>1</v>
      </c>
      <c r="V963" s="57">
        <f t="shared" si="165"/>
        <v>0</v>
      </c>
      <c r="AA963" s="1"/>
    </row>
    <row r="964" spans="1:27" x14ac:dyDescent="0.2">
      <c r="A964" s="61">
        <v>34257</v>
      </c>
      <c r="B964" s="62">
        <v>469.5</v>
      </c>
      <c r="C964" s="16">
        <f t="shared" si="147"/>
        <v>5.7031329487894295E-3</v>
      </c>
      <c r="D964" s="73">
        <f t="shared" si="158"/>
        <v>2.1227578702973297E-5</v>
      </c>
      <c r="E964" s="27">
        <f t="shared" si="148"/>
        <v>1.07182748130186E-2</v>
      </c>
      <c r="F964" s="68">
        <f t="shared" si="149"/>
        <v>7.5783993432732635E-3</v>
      </c>
      <c r="G964" s="16">
        <f t="shared" si="150"/>
        <v>1.5211937337185502E-2</v>
      </c>
      <c r="H964" s="68">
        <f t="shared" si="151"/>
        <v>8.9818316269629894E-3</v>
      </c>
      <c r="I964" s="69">
        <f t="shared" si="152"/>
        <v>-7.5783993432732635E-3</v>
      </c>
      <c r="J964" s="70">
        <f t="shared" si="153"/>
        <v>-8.9818316269629894E-3</v>
      </c>
      <c r="K964" s="28">
        <f t="shared" si="154"/>
        <v>0</v>
      </c>
      <c r="L964" s="28">
        <f t="shared" si="159"/>
        <v>1</v>
      </c>
      <c r="M964" s="57">
        <f t="shared" si="166"/>
        <v>0</v>
      </c>
      <c r="N964" s="28">
        <f t="shared" si="155"/>
        <v>0</v>
      </c>
      <c r="O964" s="28">
        <f t="shared" si="160"/>
        <v>1</v>
      </c>
      <c r="P964" s="57">
        <f t="shared" si="161"/>
        <v>0</v>
      </c>
      <c r="Q964" s="28">
        <f t="shared" si="156"/>
        <v>0</v>
      </c>
      <c r="R964" s="28">
        <f t="shared" si="162"/>
        <v>1</v>
      </c>
      <c r="S964" s="57">
        <f t="shared" si="163"/>
        <v>0</v>
      </c>
      <c r="T964" s="28">
        <f t="shared" si="157"/>
        <v>0</v>
      </c>
      <c r="U964" s="28">
        <f t="shared" si="164"/>
        <v>1</v>
      </c>
      <c r="V964" s="57">
        <f t="shared" si="165"/>
        <v>0</v>
      </c>
      <c r="AA964" s="1"/>
    </row>
    <row r="965" spans="1:27" x14ac:dyDescent="0.2">
      <c r="A965" s="61">
        <v>34260</v>
      </c>
      <c r="B965" s="62">
        <v>468.45</v>
      </c>
      <c r="C965" s="16">
        <f t="shared" si="147"/>
        <v>-2.2389262511203437E-3</v>
      </c>
      <c r="D965" s="73">
        <f t="shared" si="158"/>
        <v>2.1905467506688955E-5</v>
      </c>
      <c r="E965" s="27">
        <f t="shared" si="148"/>
        <v>1.0888070426346982E-2</v>
      </c>
      <c r="F965" s="68">
        <f t="shared" si="149"/>
        <v>7.6984540150358827E-3</v>
      </c>
      <c r="G965" s="16">
        <f t="shared" si="150"/>
        <v>1.5211937337185502E-2</v>
      </c>
      <c r="H965" s="68">
        <f t="shared" si="151"/>
        <v>8.9818316269629894E-3</v>
      </c>
      <c r="I965" s="69">
        <f t="shared" si="152"/>
        <v>-7.6984540150358827E-3</v>
      </c>
      <c r="J965" s="70">
        <f t="shared" si="153"/>
        <v>-8.9818316269629894E-3</v>
      </c>
      <c r="K965" s="28">
        <f t="shared" si="154"/>
        <v>0</v>
      </c>
      <c r="L965" s="28">
        <f t="shared" si="159"/>
        <v>1</v>
      </c>
      <c r="M965" s="57">
        <f t="shared" si="166"/>
        <v>0</v>
      </c>
      <c r="N965" s="28">
        <f t="shared" si="155"/>
        <v>0</v>
      </c>
      <c r="O965" s="28">
        <f t="shared" si="160"/>
        <v>1</v>
      </c>
      <c r="P965" s="57">
        <f t="shared" si="161"/>
        <v>0</v>
      </c>
      <c r="Q965" s="28">
        <f t="shared" si="156"/>
        <v>0</v>
      </c>
      <c r="R965" s="28">
        <f t="shared" si="162"/>
        <v>1</v>
      </c>
      <c r="S965" s="57">
        <f t="shared" si="163"/>
        <v>0</v>
      </c>
      <c r="T965" s="28">
        <f t="shared" si="157"/>
        <v>0</v>
      </c>
      <c r="U965" s="28">
        <f t="shared" si="164"/>
        <v>1</v>
      </c>
      <c r="V965" s="57">
        <f t="shared" si="165"/>
        <v>0</v>
      </c>
      <c r="AA965" s="1"/>
    </row>
    <row r="966" spans="1:27" x14ac:dyDescent="0.2">
      <c r="A966" s="61">
        <v>34261</v>
      </c>
      <c r="B966" s="62">
        <v>466.21</v>
      </c>
      <c r="C966" s="16">
        <f t="shared" si="147"/>
        <v>-4.7931960041389041E-3</v>
      </c>
      <c r="D966" s="73">
        <f t="shared" si="158"/>
        <v>2.0891906901764962E-5</v>
      </c>
      <c r="E966" s="27">
        <f t="shared" si="148"/>
        <v>1.0633193058332362E-2</v>
      </c>
      <c r="F966" s="68">
        <f t="shared" si="149"/>
        <v>7.5182419462026494E-3</v>
      </c>
      <c r="G966" s="16">
        <f t="shared" si="150"/>
        <v>1.5211937337185502E-2</v>
      </c>
      <c r="H966" s="68">
        <f t="shared" si="151"/>
        <v>8.9818316269629894E-3</v>
      </c>
      <c r="I966" s="69">
        <f t="shared" si="152"/>
        <v>-7.5182419462026494E-3</v>
      </c>
      <c r="J966" s="70">
        <f t="shared" si="153"/>
        <v>-8.9818316269629894E-3</v>
      </c>
      <c r="K966" s="28">
        <f t="shared" si="154"/>
        <v>0</v>
      </c>
      <c r="L966" s="28">
        <f t="shared" si="159"/>
        <v>1</v>
      </c>
      <c r="M966" s="57">
        <f t="shared" si="166"/>
        <v>0</v>
      </c>
      <c r="N966" s="28">
        <f t="shared" si="155"/>
        <v>0</v>
      </c>
      <c r="O966" s="28">
        <f t="shared" si="160"/>
        <v>1</v>
      </c>
      <c r="P966" s="57">
        <f t="shared" si="161"/>
        <v>0</v>
      </c>
      <c r="Q966" s="28">
        <f t="shared" si="156"/>
        <v>0</v>
      </c>
      <c r="R966" s="28">
        <f t="shared" si="162"/>
        <v>1</v>
      </c>
      <c r="S966" s="57">
        <f t="shared" si="163"/>
        <v>0</v>
      </c>
      <c r="T966" s="28">
        <f t="shared" si="157"/>
        <v>0</v>
      </c>
      <c r="U966" s="28">
        <f t="shared" si="164"/>
        <v>1</v>
      </c>
      <c r="V966" s="57">
        <f t="shared" si="165"/>
        <v>0</v>
      </c>
      <c r="AA966" s="1"/>
    </row>
    <row r="967" spans="1:27" x14ac:dyDescent="0.2">
      <c r="A967" s="61">
        <v>34262</v>
      </c>
      <c r="B967" s="62">
        <v>466.07</v>
      </c>
      <c r="C967" s="16">
        <f t="shared" ref="C967:C1030" si="167">LN(B967/B966)</f>
        <v>-3.0033895621993275E-4</v>
      </c>
      <c r="D967" s="73">
        <f t="shared" si="158"/>
        <v>2.1016876163704651E-5</v>
      </c>
      <c r="E967" s="27">
        <f t="shared" si="148"/>
        <v>1.0664947963703897E-2</v>
      </c>
      <c r="F967" s="68">
        <f t="shared" si="149"/>
        <v>7.5406943798462661E-3</v>
      </c>
      <c r="G967" s="16">
        <f t="shared" si="150"/>
        <v>1.5211937337185502E-2</v>
      </c>
      <c r="H967" s="68">
        <f t="shared" si="151"/>
        <v>8.9818316269629894E-3</v>
      </c>
      <c r="I967" s="69">
        <f t="shared" si="152"/>
        <v>-7.5406943798462661E-3</v>
      </c>
      <c r="J967" s="70">
        <f t="shared" si="153"/>
        <v>-8.9818316269629894E-3</v>
      </c>
      <c r="K967" s="28">
        <f t="shared" si="154"/>
        <v>0</v>
      </c>
      <c r="L967" s="28">
        <f t="shared" si="159"/>
        <v>1</v>
      </c>
      <c r="M967" s="57">
        <f t="shared" si="166"/>
        <v>0</v>
      </c>
      <c r="N967" s="28">
        <f t="shared" si="155"/>
        <v>0</v>
      </c>
      <c r="O967" s="28">
        <f t="shared" si="160"/>
        <v>1</v>
      </c>
      <c r="P967" s="57">
        <f t="shared" si="161"/>
        <v>0</v>
      </c>
      <c r="Q967" s="28">
        <f t="shared" si="156"/>
        <v>0</v>
      </c>
      <c r="R967" s="28">
        <f t="shared" si="162"/>
        <v>1</v>
      </c>
      <c r="S967" s="57">
        <f t="shared" si="163"/>
        <v>0</v>
      </c>
      <c r="T967" s="28">
        <f t="shared" si="157"/>
        <v>0</v>
      </c>
      <c r="U967" s="28">
        <f t="shared" si="164"/>
        <v>1</v>
      </c>
      <c r="V967" s="57">
        <f t="shared" si="165"/>
        <v>0</v>
      </c>
      <c r="AA967" s="1"/>
    </row>
    <row r="968" spans="1:27" x14ac:dyDescent="0.2">
      <c r="A968" s="61">
        <v>34263</v>
      </c>
      <c r="B968" s="62">
        <v>465.36</v>
      </c>
      <c r="C968" s="16">
        <f t="shared" si="167"/>
        <v>-1.5245378343323435E-3</v>
      </c>
      <c r="D968" s="73">
        <f t="shared" si="158"/>
        <v>1.976127580319977E-5</v>
      </c>
      <c r="E968" s="27">
        <f t="shared" si="148"/>
        <v>1.0341466939939696E-2</v>
      </c>
      <c r="F968" s="68">
        <f t="shared" si="149"/>
        <v>7.3119758201132777E-3</v>
      </c>
      <c r="G968" s="16">
        <f t="shared" si="150"/>
        <v>1.5211937337185502E-2</v>
      </c>
      <c r="H968" s="68">
        <f t="shared" si="151"/>
        <v>8.9818316269629894E-3</v>
      </c>
      <c r="I968" s="69">
        <f t="shared" si="152"/>
        <v>-7.3119758201132777E-3</v>
      </c>
      <c r="J968" s="70">
        <f t="shared" si="153"/>
        <v>-8.9818316269629894E-3</v>
      </c>
      <c r="K968" s="28">
        <f t="shared" si="154"/>
        <v>0</v>
      </c>
      <c r="L968" s="28">
        <f t="shared" si="159"/>
        <v>1</v>
      </c>
      <c r="M968" s="57">
        <f t="shared" si="166"/>
        <v>0</v>
      </c>
      <c r="N968" s="28">
        <f t="shared" si="155"/>
        <v>0</v>
      </c>
      <c r="O968" s="28">
        <f t="shared" si="160"/>
        <v>1</v>
      </c>
      <c r="P968" s="57">
        <f t="shared" si="161"/>
        <v>0</v>
      </c>
      <c r="Q968" s="28">
        <f t="shared" si="156"/>
        <v>0</v>
      </c>
      <c r="R968" s="28">
        <f t="shared" si="162"/>
        <v>1</v>
      </c>
      <c r="S968" s="57">
        <f t="shared" si="163"/>
        <v>0</v>
      </c>
      <c r="T968" s="28">
        <f t="shared" si="157"/>
        <v>0</v>
      </c>
      <c r="U968" s="28">
        <f t="shared" si="164"/>
        <v>1</v>
      </c>
      <c r="V968" s="57">
        <f t="shared" si="165"/>
        <v>0</v>
      </c>
      <c r="AA968" s="1"/>
    </row>
    <row r="969" spans="1:27" x14ac:dyDescent="0.2">
      <c r="A969" s="61">
        <v>34264</v>
      </c>
      <c r="B969" s="62">
        <v>463.27</v>
      </c>
      <c r="C969" s="16">
        <f t="shared" si="167"/>
        <v>-4.501262136378378E-3</v>
      </c>
      <c r="D969" s="73">
        <f t="shared" si="158"/>
        <v>1.8715052191506426E-5</v>
      </c>
      <c r="E969" s="27">
        <f t="shared" si="148"/>
        <v>1.0063989603139747E-2</v>
      </c>
      <c r="F969" s="68">
        <f t="shared" si="149"/>
        <v>7.1157843523946291E-3</v>
      </c>
      <c r="G969" s="16">
        <f t="shared" si="150"/>
        <v>1.5211937337185502E-2</v>
      </c>
      <c r="H969" s="68">
        <f t="shared" si="151"/>
        <v>8.9818316269629894E-3</v>
      </c>
      <c r="I969" s="69">
        <f t="shared" si="152"/>
        <v>-7.1157843523946291E-3</v>
      </c>
      <c r="J969" s="70">
        <f t="shared" si="153"/>
        <v>-8.9818316269629894E-3</v>
      </c>
      <c r="K969" s="28">
        <f t="shared" si="154"/>
        <v>0</v>
      </c>
      <c r="L969" s="28">
        <f t="shared" si="159"/>
        <v>1</v>
      </c>
      <c r="M969" s="57">
        <f t="shared" si="166"/>
        <v>0</v>
      </c>
      <c r="N969" s="28">
        <f t="shared" si="155"/>
        <v>0</v>
      </c>
      <c r="O969" s="28">
        <f t="shared" si="160"/>
        <v>1</v>
      </c>
      <c r="P969" s="57">
        <f t="shared" si="161"/>
        <v>0</v>
      </c>
      <c r="Q969" s="28">
        <f t="shared" si="156"/>
        <v>0</v>
      </c>
      <c r="R969" s="28">
        <f t="shared" si="162"/>
        <v>1</v>
      </c>
      <c r="S969" s="57">
        <f t="shared" si="163"/>
        <v>0</v>
      </c>
      <c r="T969" s="28">
        <f t="shared" si="157"/>
        <v>0</v>
      </c>
      <c r="U969" s="28">
        <f t="shared" si="164"/>
        <v>1</v>
      </c>
      <c r="V969" s="57">
        <f t="shared" si="165"/>
        <v>0</v>
      </c>
      <c r="AA969" s="1"/>
    </row>
    <row r="970" spans="1:27" x14ac:dyDescent="0.2">
      <c r="A970" s="61">
        <v>34267</v>
      </c>
      <c r="B970" s="62">
        <v>464.2</v>
      </c>
      <c r="C970" s="16">
        <f t="shared" si="167"/>
        <v>2.0054563742089139E-3</v>
      </c>
      <c r="D970" s="73">
        <f t="shared" si="158"/>
        <v>1.8807830709239659E-5</v>
      </c>
      <c r="E970" s="27">
        <f t="shared" si="148"/>
        <v>1.0088904513154383E-2</v>
      </c>
      <c r="F970" s="68">
        <f t="shared" si="149"/>
        <v>7.1334005397929298E-3</v>
      </c>
      <c r="G970" s="16">
        <f t="shared" si="150"/>
        <v>1.5211937337185502E-2</v>
      </c>
      <c r="H970" s="68">
        <f t="shared" si="151"/>
        <v>8.9818316269629894E-3</v>
      </c>
      <c r="I970" s="69">
        <f t="shared" si="152"/>
        <v>-7.1334005397929298E-3</v>
      </c>
      <c r="J970" s="70">
        <f t="shared" si="153"/>
        <v>-8.9818316269629894E-3</v>
      </c>
      <c r="K970" s="28">
        <f t="shared" si="154"/>
        <v>0</v>
      </c>
      <c r="L970" s="28">
        <f t="shared" si="159"/>
        <v>1</v>
      </c>
      <c r="M970" s="57">
        <f t="shared" si="166"/>
        <v>0</v>
      </c>
      <c r="N970" s="28">
        <f t="shared" si="155"/>
        <v>0</v>
      </c>
      <c r="O970" s="28">
        <f t="shared" si="160"/>
        <v>1</v>
      </c>
      <c r="P970" s="57">
        <f t="shared" si="161"/>
        <v>0</v>
      </c>
      <c r="Q970" s="28">
        <f t="shared" si="156"/>
        <v>0</v>
      </c>
      <c r="R970" s="28">
        <f t="shared" si="162"/>
        <v>1</v>
      </c>
      <c r="S970" s="57">
        <f t="shared" si="163"/>
        <v>0</v>
      </c>
      <c r="T970" s="28">
        <f t="shared" si="157"/>
        <v>0</v>
      </c>
      <c r="U970" s="28">
        <f t="shared" si="164"/>
        <v>1</v>
      </c>
      <c r="V970" s="57">
        <f t="shared" si="165"/>
        <v>0</v>
      </c>
      <c r="AA970" s="1"/>
    </row>
    <row r="971" spans="1:27" x14ac:dyDescent="0.2">
      <c r="A971" s="61">
        <v>34268</v>
      </c>
      <c r="B971" s="62">
        <v>464.3</v>
      </c>
      <c r="C971" s="16">
        <f t="shared" si="167"/>
        <v>2.1540118553946684E-4</v>
      </c>
      <c r="D971" s="73">
        <f t="shared" si="158"/>
        <v>1.7920672182816588E-5</v>
      </c>
      <c r="E971" s="27">
        <f t="shared" si="148"/>
        <v>9.8480853970167991E-3</v>
      </c>
      <c r="F971" s="68">
        <f t="shared" si="149"/>
        <v>6.9631284145281426E-3</v>
      </c>
      <c r="G971" s="16">
        <f t="shared" si="150"/>
        <v>1.5211937337185502E-2</v>
      </c>
      <c r="H971" s="68">
        <f t="shared" si="151"/>
        <v>8.9818316269629894E-3</v>
      </c>
      <c r="I971" s="69">
        <f t="shared" si="152"/>
        <v>-6.9631284145281426E-3</v>
      </c>
      <c r="J971" s="70">
        <f t="shared" si="153"/>
        <v>-8.9818316269629894E-3</v>
      </c>
      <c r="K971" s="28">
        <f t="shared" si="154"/>
        <v>0</v>
      </c>
      <c r="L971" s="28">
        <f t="shared" si="159"/>
        <v>1</v>
      </c>
      <c r="M971" s="57">
        <f t="shared" si="166"/>
        <v>0</v>
      </c>
      <c r="N971" s="28">
        <f t="shared" si="155"/>
        <v>0</v>
      </c>
      <c r="O971" s="28">
        <f t="shared" si="160"/>
        <v>1</v>
      </c>
      <c r="P971" s="57">
        <f t="shared" si="161"/>
        <v>0</v>
      </c>
      <c r="Q971" s="28">
        <f t="shared" si="156"/>
        <v>0</v>
      </c>
      <c r="R971" s="28">
        <f t="shared" si="162"/>
        <v>1</v>
      </c>
      <c r="S971" s="57">
        <f t="shared" si="163"/>
        <v>0</v>
      </c>
      <c r="T971" s="28">
        <f t="shared" si="157"/>
        <v>0</v>
      </c>
      <c r="U971" s="28">
        <f t="shared" si="164"/>
        <v>1</v>
      </c>
      <c r="V971" s="57">
        <f t="shared" si="165"/>
        <v>0</v>
      </c>
      <c r="AA971" s="1"/>
    </row>
    <row r="972" spans="1:27" x14ac:dyDescent="0.2">
      <c r="A972" s="61">
        <v>34269</v>
      </c>
      <c r="B972" s="62">
        <v>464.61</v>
      </c>
      <c r="C972" s="16">
        <f t="shared" si="167"/>
        <v>6.6744897031675225E-4</v>
      </c>
      <c r="D972" s="73">
        <f t="shared" si="158"/>
        <v>1.6848215712091502E-5</v>
      </c>
      <c r="E972" s="27">
        <f t="shared" si="148"/>
        <v>9.5488619628451132E-3</v>
      </c>
      <c r="F972" s="68">
        <f t="shared" si="149"/>
        <v>6.7515612811435448E-3</v>
      </c>
      <c r="G972" s="16">
        <f t="shared" si="150"/>
        <v>1.5211937337185502E-2</v>
      </c>
      <c r="H972" s="68">
        <f t="shared" si="151"/>
        <v>8.9818316269629894E-3</v>
      </c>
      <c r="I972" s="69">
        <f t="shared" si="152"/>
        <v>-6.7515612811435448E-3</v>
      </c>
      <c r="J972" s="70">
        <f t="shared" si="153"/>
        <v>-8.9818316269629894E-3</v>
      </c>
      <c r="K972" s="28">
        <f t="shared" si="154"/>
        <v>0</v>
      </c>
      <c r="L972" s="28">
        <f t="shared" si="159"/>
        <v>1</v>
      </c>
      <c r="M972" s="57">
        <f t="shared" si="166"/>
        <v>0</v>
      </c>
      <c r="N972" s="28">
        <f t="shared" si="155"/>
        <v>0</v>
      </c>
      <c r="O972" s="28">
        <f t="shared" si="160"/>
        <v>1</v>
      </c>
      <c r="P972" s="57">
        <f t="shared" si="161"/>
        <v>0</v>
      </c>
      <c r="Q972" s="28">
        <f t="shared" si="156"/>
        <v>0</v>
      </c>
      <c r="R972" s="28">
        <f t="shared" si="162"/>
        <v>1</v>
      </c>
      <c r="S972" s="57">
        <f t="shared" si="163"/>
        <v>0</v>
      </c>
      <c r="T972" s="28">
        <f t="shared" si="157"/>
        <v>0</v>
      </c>
      <c r="U972" s="28">
        <f t="shared" si="164"/>
        <v>1</v>
      </c>
      <c r="V972" s="57">
        <f t="shared" si="165"/>
        <v>0</v>
      </c>
      <c r="AA972" s="1"/>
    </row>
    <row r="973" spans="1:27" x14ac:dyDescent="0.2">
      <c r="A973" s="61">
        <v>34270</v>
      </c>
      <c r="B973" s="62">
        <v>467.73</v>
      </c>
      <c r="C973" s="16">
        <f t="shared" si="167"/>
        <v>6.6928623603771326E-3</v>
      </c>
      <c r="D973" s="73">
        <f t="shared" si="158"/>
        <v>1.5864052057044625E-5</v>
      </c>
      <c r="E973" s="27">
        <f t="shared" si="148"/>
        <v>9.2657743864976525E-3</v>
      </c>
      <c r="F973" s="68">
        <f t="shared" si="149"/>
        <v>6.5514030709738786E-3</v>
      </c>
      <c r="G973" s="16">
        <f t="shared" si="150"/>
        <v>1.5211937337185502E-2</v>
      </c>
      <c r="H973" s="68">
        <f t="shared" si="151"/>
        <v>8.9818316269629894E-3</v>
      </c>
      <c r="I973" s="69">
        <f t="shared" si="152"/>
        <v>-6.5514030709738786E-3</v>
      </c>
      <c r="J973" s="70">
        <f t="shared" si="153"/>
        <v>-8.9818316269629894E-3</v>
      </c>
      <c r="K973" s="28">
        <f t="shared" si="154"/>
        <v>0</v>
      </c>
      <c r="L973" s="28">
        <f t="shared" si="159"/>
        <v>1</v>
      </c>
      <c r="M973" s="57">
        <f t="shared" si="166"/>
        <v>0</v>
      </c>
      <c r="N973" s="28">
        <f t="shared" si="155"/>
        <v>0</v>
      </c>
      <c r="O973" s="28">
        <f t="shared" si="160"/>
        <v>1</v>
      </c>
      <c r="P973" s="57">
        <f t="shared" si="161"/>
        <v>0</v>
      </c>
      <c r="Q973" s="28">
        <f t="shared" si="156"/>
        <v>0</v>
      </c>
      <c r="R973" s="28">
        <f t="shared" si="162"/>
        <v>1</v>
      </c>
      <c r="S973" s="57">
        <f t="shared" si="163"/>
        <v>0</v>
      </c>
      <c r="T973" s="28">
        <f t="shared" si="157"/>
        <v>0</v>
      </c>
      <c r="U973" s="28">
        <f t="shared" si="164"/>
        <v>1</v>
      </c>
      <c r="V973" s="57">
        <f t="shared" si="165"/>
        <v>0</v>
      </c>
      <c r="AA973" s="1"/>
    </row>
    <row r="974" spans="1:27" x14ac:dyDescent="0.2">
      <c r="A974" s="61">
        <v>34271</v>
      </c>
      <c r="B974" s="62">
        <v>467.83</v>
      </c>
      <c r="C974" s="16">
        <f t="shared" si="167"/>
        <v>2.1377570734274108E-4</v>
      </c>
      <c r="D974" s="73">
        <f t="shared" si="158"/>
        <v>1.7599873328119124E-5</v>
      </c>
      <c r="E974" s="27">
        <f t="shared" si="148"/>
        <v>9.7595418156647944E-3</v>
      </c>
      <c r="F974" s="68">
        <f t="shared" si="149"/>
        <v>6.9005233189810443E-3</v>
      </c>
      <c r="G974" s="16">
        <f t="shared" si="150"/>
        <v>1.5211937337185502E-2</v>
      </c>
      <c r="H974" s="68">
        <f t="shared" si="151"/>
        <v>8.9818316269629894E-3</v>
      </c>
      <c r="I974" s="69">
        <f t="shared" si="152"/>
        <v>-6.9005233189810443E-3</v>
      </c>
      <c r="J974" s="70">
        <f t="shared" si="153"/>
        <v>-8.9818316269629894E-3</v>
      </c>
      <c r="K974" s="28">
        <f t="shared" si="154"/>
        <v>0</v>
      </c>
      <c r="L974" s="28">
        <f t="shared" si="159"/>
        <v>1</v>
      </c>
      <c r="M974" s="57">
        <f t="shared" si="166"/>
        <v>0</v>
      </c>
      <c r="N974" s="28">
        <f t="shared" si="155"/>
        <v>0</v>
      </c>
      <c r="O974" s="28">
        <f t="shared" si="160"/>
        <v>1</v>
      </c>
      <c r="P974" s="57">
        <f t="shared" si="161"/>
        <v>0</v>
      </c>
      <c r="Q974" s="28">
        <f t="shared" si="156"/>
        <v>0</v>
      </c>
      <c r="R974" s="28">
        <f t="shared" si="162"/>
        <v>1</v>
      </c>
      <c r="S974" s="57">
        <f t="shared" si="163"/>
        <v>0</v>
      </c>
      <c r="T974" s="28">
        <f t="shared" si="157"/>
        <v>0</v>
      </c>
      <c r="U974" s="28">
        <f t="shared" si="164"/>
        <v>1</v>
      </c>
      <c r="V974" s="57">
        <f t="shared" si="165"/>
        <v>0</v>
      </c>
      <c r="AA974" s="1"/>
    </row>
    <row r="975" spans="1:27" x14ac:dyDescent="0.2">
      <c r="A975" s="61">
        <v>34274</v>
      </c>
      <c r="B975" s="62">
        <v>469.1</v>
      </c>
      <c r="C975" s="16">
        <f t="shared" si="167"/>
        <v>2.7109832704997317E-3</v>
      </c>
      <c r="D975" s="73">
        <f t="shared" si="158"/>
        <v>1.6546622931614969E-5</v>
      </c>
      <c r="E975" s="27">
        <f t="shared" si="148"/>
        <v>9.4630109635550509E-3</v>
      </c>
      <c r="F975" s="68">
        <f t="shared" si="149"/>
        <v>6.6908599865798989E-3</v>
      </c>
      <c r="G975" s="16">
        <f t="shared" si="150"/>
        <v>1.5211937337185502E-2</v>
      </c>
      <c r="H975" s="68">
        <f t="shared" si="151"/>
        <v>8.9818316269629894E-3</v>
      </c>
      <c r="I975" s="69">
        <f t="shared" si="152"/>
        <v>-6.6908599865798989E-3</v>
      </c>
      <c r="J975" s="70">
        <f t="shared" si="153"/>
        <v>-8.9818316269629894E-3</v>
      </c>
      <c r="K975" s="28">
        <f t="shared" si="154"/>
        <v>0</v>
      </c>
      <c r="L975" s="28">
        <f t="shared" si="159"/>
        <v>1</v>
      </c>
      <c r="M975" s="57">
        <f t="shared" si="166"/>
        <v>0</v>
      </c>
      <c r="N975" s="28">
        <f t="shared" si="155"/>
        <v>0</v>
      </c>
      <c r="O975" s="28">
        <f t="shared" si="160"/>
        <v>1</v>
      </c>
      <c r="P975" s="57">
        <f t="shared" si="161"/>
        <v>0</v>
      </c>
      <c r="Q975" s="28">
        <f t="shared" si="156"/>
        <v>0</v>
      </c>
      <c r="R975" s="28">
        <f t="shared" si="162"/>
        <v>1</v>
      </c>
      <c r="S975" s="57">
        <f t="shared" si="163"/>
        <v>0</v>
      </c>
      <c r="T975" s="28">
        <f t="shared" si="157"/>
        <v>0</v>
      </c>
      <c r="U975" s="28">
        <f t="shared" si="164"/>
        <v>1</v>
      </c>
      <c r="V975" s="57">
        <f t="shared" si="165"/>
        <v>0</v>
      </c>
      <c r="AA975" s="1"/>
    </row>
    <row r="976" spans="1:27" x14ac:dyDescent="0.2">
      <c r="A976" s="61">
        <v>34275</v>
      </c>
      <c r="B976" s="62">
        <v>468.44</v>
      </c>
      <c r="C976" s="16">
        <f t="shared" si="167"/>
        <v>-1.4079401604758686E-3</v>
      </c>
      <c r="D976" s="73">
        <f t="shared" si="158"/>
        <v>1.5994791373293837E-5</v>
      </c>
      <c r="E976" s="27">
        <f t="shared" si="148"/>
        <v>9.3038767381669954E-3</v>
      </c>
      <c r="F976" s="68">
        <f t="shared" si="149"/>
        <v>6.5783434920682693E-3</v>
      </c>
      <c r="G976" s="16">
        <f t="shared" si="150"/>
        <v>1.5211937337185502E-2</v>
      </c>
      <c r="H976" s="68">
        <f t="shared" si="151"/>
        <v>8.9818316269629894E-3</v>
      </c>
      <c r="I976" s="69">
        <f t="shared" si="152"/>
        <v>-6.5783434920682693E-3</v>
      </c>
      <c r="J976" s="70">
        <f t="shared" si="153"/>
        <v>-8.9818316269629894E-3</v>
      </c>
      <c r="K976" s="28">
        <f t="shared" si="154"/>
        <v>0</v>
      </c>
      <c r="L976" s="28">
        <f t="shared" si="159"/>
        <v>1</v>
      </c>
      <c r="M976" s="57">
        <f t="shared" si="166"/>
        <v>0</v>
      </c>
      <c r="N976" s="28">
        <f t="shared" si="155"/>
        <v>0</v>
      </c>
      <c r="O976" s="28">
        <f t="shared" si="160"/>
        <v>1</v>
      </c>
      <c r="P976" s="57">
        <f t="shared" si="161"/>
        <v>0</v>
      </c>
      <c r="Q976" s="28">
        <f t="shared" si="156"/>
        <v>0</v>
      </c>
      <c r="R976" s="28">
        <f t="shared" si="162"/>
        <v>1</v>
      </c>
      <c r="S976" s="57">
        <f t="shared" si="163"/>
        <v>0</v>
      </c>
      <c r="T976" s="28">
        <f t="shared" si="157"/>
        <v>0</v>
      </c>
      <c r="U976" s="28">
        <f t="shared" si="164"/>
        <v>1</v>
      </c>
      <c r="V976" s="57">
        <f t="shared" si="165"/>
        <v>0</v>
      </c>
      <c r="AA976" s="1"/>
    </row>
    <row r="977" spans="1:27" x14ac:dyDescent="0.2">
      <c r="A977" s="61">
        <v>34276</v>
      </c>
      <c r="B977" s="62">
        <v>463.02</v>
      </c>
      <c r="C977" s="16">
        <f t="shared" si="167"/>
        <v>-1.1637775476369834E-2</v>
      </c>
      <c r="D977" s="73">
        <f t="shared" si="158"/>
        <v>1.5154041620625055E-5</v>
      </c>
      <c r="E977" s="27">
        <f t="shared" si="148"/>
        <v>9.0560517586101737E-3</v>
      </c>
      <c r="F977" s="68">
        <f t="shared" si="149"/>
        <v>6.4031178428771386E-3</v>
      </c>
      <c r="G977" s="16">
        <f t="shared" si="150"/>
        <v>1.5211937337185502E-2</v>
      </c>
      <c r="H977" s="68">
        <f t="shared" si="151"/>
        <v>8.9818316269629894E-3</v>
      </c>
      <c r="I977" s="69">
        <f t="shared" si="152"/>
        <v>-6.4031178428771386E-3</v>
      </c>
      <c r="J977" s="70">
        <f t="shared" si="153"/>
        <v>-8.9818316269629894E-3</v>
      </c>
      <c r="K977" s="28">
        <f t="shared" si="154"/>
        <v>1</v>
      </c>
      <c r="L977" s="28">
        <f t="shared" si="159"/>
        <v>0</v>
      </c>
      <c r="M977" s="57">
        <f t="shared" si="166"/>
        <v>1</v>
      </c>
      <c r="N977" s="28">
        <f t="shared" si="155"/>
        <v>1</v>
      </c>
      <c r="O977" s="28">
        <f t="shared" si="160"/>
        <v>0</v>
      </c>
      <c r="P977" s="57">
        <f t="shared" si="161"/>
        <v>1</v>
      </c>
      <c r="Q977" s="28">
        <f t="shared" si="156"/>
        <v>0</v>
      </c>
      <c r="R977" s="28">
        <f t="shared" si="162"/>
        <v>1</v>
      </c>
      <c r="S977" s="57">
        <f t="shared" si="163"/>
        <v>0</v>
      </c>
      <c r="T977" s="28">
        <f t="shared" si="157"/>
        <v>1</v>
      </c>
      <c r="U977" s="28">
        <f t="shared" si="164"/>
        <v>0</v>
      </c>
      <c r="V977" s="57">
        <f t="shared" si="165"/>
        <v>1</v>
      </c>
      <c r="AA977" s="1"/>
    </row>
    <row r="978" spans="1:27" x14ac:dyDescent="0.2">
      <c r="A978" s="61">
        <v>34277</v>
      </c>
      <c r="B978" s="62">
        <v>457.49</v>
      </c>
      <c r="C978" s="16">
        <f t="shared" si="167"/>
        <v>-1.2015223144375723E-2</v>
      </c>
      <c r="D978" s="73">
        <f t="shared" si="158"/>
        <v>2.2371068205691257E-5</v>
      </c>
      <c r="E978" s="27">
        <f t="shared" si="148"/>
        <v>1.1003174970848973E-2</v>
      </c>
      <c r="F978" s="68">
        <f t="shared" si="149"/>
        <v>7.7798391464753321E-3</v>
      </c>
      <c r="G978" s="16">
        <f t="shared" si="150"/>
        <v>1.5211937337185502E-2</v>
      </c>
      <c r="H978" s="68">
        <f t="shared" si="151"/>
        <v>9.1150199880378792E-3</v>
      </c>
      <c r="I978" s="69">
        <f t="shared" si="152"/>
        <v>-7.7798391464753321E-3</v>
      </c>
      <c r="J978" s="70">
        <f t="shared" si="153"/>
        <v>-9.1150199880378792E-3</v>
      </c>
      <c r="K978" s="28">
        <f t="shared" si="154"/>
        <v>1</v>
      </c>
      <c r="L978" s="28">
        <f t="shared" si="159"/>
        <v>0</v>
      </c>
      <c r="M978" s="57">
        <f t="shared" si="166"/>
        <v>0</v>
      </c>
      <c r="N978" s="28">
        <f t="shared" si="155"/>
        <v>1</v>
      </c>
      <c r="O978" s="28">
        <f t="shared" si="160"/>
        <v>0</v>
      </c>
      <c r="P978" s="57">
        <f t="shared" si="161"/>
        <v>0</v>
      </c>
      <c r="Q978" s="28">
        <f t="shared" si="156"/>
        <v>0</v>
      </c>
      <c r="R978" s="28">
        <f t="shared" si="162"/>
        <v>1</v>
      </c>
      <c r="S978" s="57">
        <f t="shared" si="163"/>
        <v>0</v>
      </c>
      <c r="T978" s="28">
        <f t="shared" si="157"/>
        <v>1</v>
      </c>
      <c r="U978" s="28">
        <f t="shared" si="164"/>
        <v>0</v>
      </c>
      <c r="V978" s="57">
        <f t="shared" si="165"/>
        <v>0</v>
      </c>
      <c r="AA978" s="1"/>
    </row>
    <row r="979" spans="1:27" x14ac:dyDescent="0.2">
      <c r="A979" s="61">
        <v>34278</v>
      </c>
      <c r="B979" s="62">
        <v>459.57</v>
      </c>
      <c r="C979" s="16">
        <f t="shared" si="167"/>
        <v>4.5362431395236475E-3</v>
      </c>
      <c r="D979" s="73">
        <f t="shared" si="158"/>
        <v>2.9690739345898305E-5</v>
      </c>
      <c r="E979" s="27">
        <f t="shared" si="148"/>
        <v>1.267608563082283E-2</v>
      </c>
      <c r="F979" s="68">
        <f t="shared" si="149"/>
        <v>8.9626773613997925E-3</v>
      </c>
      <c r="G979" s="16">
        <f t="shared" si="150"/>
        <v>1.5211937337185502E-2</v>
      </c>
      <c r="H979" s="68">
        <f t="shared" si="151"/>
        <v>9.2457797385269401E-3</v>
      </c>
      <c r="I979" s="69">
        <f t="shared" si="152"/>
        <v>-8.9626773613997925E-3</v>
      </c>
      <c r="J979" s="70">
        <f t="shared" si="153"/>
        <v>-9.2457797385269401E-3</v>
      </c>
      <c r="K979" s="28">
        <f t="shared" si="154"/>
        <v>0</v>
      </c>
      <c r="L979" s="28">
        <f t="shared" si="159"/>
        <v>0</v>
      </c>
      <c r="M979" s="57">
        <f t="shared" si="166"/>
        <v>0</v>
      </c>
      <c r="N979" s="28">
        <f t="shared" si="155"/>
        <v>0</v>
      </c>
      <c r="O979" s="28">
        <f t="shared" si="160"/>
        <v>0</v>
      </c>
      <c r="P979" s="57">
        <f t="shared" si="161"/>
        <v>0</v>
      </c>
      <c r="Q979" s="28">
        <f t="shared" si="156"/>
        <v>0</v>
      </c>
      <c r="R979" s="28">
        <f t="shared" si="162"/>
        <v>1</v>
      </c>
      <c r="S979" s="57">
        <f t="shared" si="163"/>
        <v>0</v>
      </c>
      <c r="T979" s="28">
        <f t="shared" si="157"/>
        <v>0</v>
      </c>
      <c r="U979" s="28">
        <f t="shared" si="164"/>
        <v>0</v>
      </c>
      <c r="V979" s="57">
        <f t="shared" si="165"/>
        <v>0</v>
      </c>
      <c r="AA979" s="1"/>
    </row>
    <row r="980" spans="1:27" x14ac:dyDescent="0.2">
      <c r="A980" s="61">
        <v>34281</v>
      </c>
      <c r="B980" s="62">
        <v>460.21</v>
      </c>
      <c r="C980" s="16">
        <f t="shared" si="167"/>
        <v>1.3916373552114692E-3</v>
      </c>
      <c r="D980" s="73">
        <f t="shared" si="158"/>
        <v>2.9143945094396926E-5</v>
      </c>
      <c r="E980" s="27">
        <f t="shared" si="148"/>
        <v>1.2558819775572869E-2</v>
      </c>
      <c r="F980" s="68">
        <f t="shared" si="149"/>
        <v>8.879764066497587E-3</v>
      </c>
      <c r="G980" s="16">
        <f t="shared" si="150"/>
        <v>1.5211937337185502E-2</v>
      </c>
      <c r="H980" s="68">
        <f t="shared" si="151"/>
        <v>9.2457797385269401E-3</v>
      </c>
      <c r="I980" s="69">
        <f t="shared" si="152"/>
        <v>-8.879764066497587E-3</v>
      </c>
      <c r="J980" s="70">
        <f t="shared" si="153"/>
        <v>-9.2457797385269401E-3</v>
      </c>
      <c r="K980" s="28">
        <f t="shared" si="154"/>
        <v>0</v>
      </c>
      <c r="L980" s="28">
        <f t="shared" si="159"/>
        <v>1</v>
      </c>
      <c r="M980" s="57">
        <f t="shared" si="166"/>
        <v>0</v>
      </c>
      <c r="N980" s="28">
        <f t="shared" si="155"/>
        <v>0</v>
      </c>
      <c r="O980" s="28">
        <f t="shared" si="160"/>
        <v>1</v>
      </c>
      <c r="P980" s="57">
        <f t="shared" si="161"/>
        <v>0</v>
      </c>
      <c r="Q980" s="28">
        <f t="shared" si="156"/>
        <v>0</v>
      </c>
      <c r="R980" s="28">
        <f t="shared" si="162"/>
        <v>1</v>
      </c>
      <c r="S980" s="57">
        <f t="shared" si="163"/>
        <v>0</v>
      </c>
      <c r="T980" s="28">
        <f t="shared" si="157"/>
        <v>0</v>
      </c>
      <c r="U980" s="28">
        <f t="shared" si="164"/>
        <v>1</v>
      </c>
      <c r="V980" s="57">
        <f t="shared" si="165"/>
        <v>0</v>
      </c>
      <c r="AA980" s="1"/>
    </row>
    <row r="981" spans="1:27" x14ac:dyDescent="0.2">
      <c r="A981" s="61">
        <v>34282</v>
      </c>
      <c r="B981" s="62">
        <v>460.33</v>
      </c>
      <c r="C981" s="16">
        <f t="shared" si="167"/>
        <v>2.6071653742316302E-4</v>
      </c>
      <c r="D981" s="73">
        <f t="shared" si="158"/>
        <v>2.7511507660438309E-5</v>
      </c>
      <c r="E981" s="27">
        <f t="shared" si="148"/>
        <v>1.2202023401773777E-2</v>
      </c>
      <c r="F981" s="68">
        <f t="shared" si="149"/>
        <v>8.6274897544415963E-3</v>
      </c>
      <c r="G981" s="16">
        <f t="shared" si="150"/>
        <v>1.5211937337185502E-2</v>
      </c>
      <c r="H981" s="68">
        <f t="shared" si="151"/>
        <v>9.2457797385269401E-3</v>
      </c>
      <c r="I981" s="69">
        <f t="shared" si="152"/>
        <v>-8.6274897544415963E-3</v>
      </c>
      <c r="J981" s="70">
        <f t="shared" si="153"/>
        <v>-9.2457797385269401E-3</v>
      </c>
      <c r="K981" s="28">
        <f t="shared" si="154"/>
        <v>0</v>
      </c>
      <c r="L981" s="28">
        <f t="shared" si="159"/>
        <v>1</v>
      </c>
      <c r="M981" s="57">
        <f t="shared" si="166"/>
        <v>0</v>
      </c>
      <c r="N981" s="28">
        <f t="shared" si="155"/>
        <v>0</v>
      </c>
      <c r="O981" s="28">
        <f t="shared" si="160"/>
        <v>1</v>
      </c>
      <c r="P981" s="57">
        <f t="shared" si="161"/>
        <v>0</v>
      </c>
      <c r="Q981" s="28">
        <f t="shared" si="156"/>
        <v>0</v>
      </c>
      <c r="R981" s="28">
        <f t="shared" si="162"/>
        <v>1</v>
      </c>
      <c r="S981" s="57">
        <f t="shared" si="163"/>
        <v>0</v>
      </c>
      <c r="T981" s="28">
        <f t="shared" si="157"/>
        <v>0</v>
      </c>
      <c r="U981" s="28">
        <f t="shared" si="164"/>
        <v>1</v>
      </c>
      <c r="V981" s="57">
        <f t="shared" si="165"/>
        <v>0</v>
      </c>
      <c r="AA981" s="1"/>
    </row>
    <row r="982" spans="1:27" x14ac:dyDescent="0.2">
      <c r="A982" s="61">
        <v>34283</v>
      </c>
      <c r="B982" s="62">
        <v>463.72</v>
      </c>
      <c r="C982" s="16">
        <f t="shared" si="167"/>
        <v>7.3372982168517821E-3</v>
      </c>
      <c r="D982" s="73">
        <f t="shared" si="158"/>
        <v>2.5864895587585163E-5</v>
      </c>
      <c r="E982" s="27">
        <f t="shared" si="148"/>
        <v>1.183123342641223E-2</v>
      </c>
      <c r="F982" s="68">
        <f t="shared" si="149"/>
        <v>8.3653212100822764E-3</v>
      </c>
      <c r="G982" s="16">
        <f t="shared" si="150"/>
        <v>1.5211937337185502E-2</v>
      </c>
      <c r="H982" s="68">
        <f t="shared" si="151"/>
        <v>9.2457797385269401E-3</v>
      </c>
      <c r="I982" s="69">
        <f t="shared" si="152"/>
        <v>-8.3653212100822764E-3</v>
      </c>
      <c r="J982" s="70">
        <f t="shared" si="153"/>
        <v>-9.2457797385269401E-3</v>
      </c>
      <c r="K982" s="28">
        <f t="shared" si="154"/>
        <v>0</v>
      </c>
      <c r="L982" s="28">
        <f t="shared" si="159"/>
        <v>1</v>
      </c>
      <c r="M982" s="57">
        <f t="shared" si="166"/>
        <v>0</v>
      </c>
      <c r="N982" s="28">
        <f t="shared" si="155"/>
        <v>0</v>
      </c>
      <c r="O982" s="28">
        <f t="shared" si="160"/>
        <v>1</v>
      </c>
      <c r="P982" s="57">
        <f t="shared" si="161"/>
        <v>0</v>
      </c>
      <c r="Q982" s="28">
        <f t="shared" si="156"/>
        <v>0</v>
      </c>
      <c r="R982" s="28">
        <f t="shared" si="162"/>
        <v>1</v>
      </c>
      <c r="S982" s="57">
        <f t="shared" si="163"/>
        <v>0</v>
      </c>
      <c r="T982" s="28">
        <f t="shared" si="157"/>
        <v>0</v>
      </c>
      <c r="U982" s="28">
        <f t="shared" si="164"/>
        <v>1</v>
      </c>
      <c r="V982" s="57">
        <f t="shared" si="165"/>
        <v>0</v>
      </c>
      <c r="AA982" s="1"/>
    </row>
    <row r="983" spans="1:27" x14ac:dyDescent="0.2">
      <c r="A983" s="61">
        <v>34284</v>
      </c>
      <c r="B983" s="62">
        <v>462.64</v>
      </c>
      <c r="C983" s="16">
        <f t="shared" si="167"/>
        <v>-2.3317079522379787E-3</v>
      </c>
      <c r="D983" s="73">
        <f t="shared" si="158"/>
        <v>2.7543158559711033E-5</v>
      </c>
      <c r="E983" s="27">
        <f t="shared" si="148"/>
        <v>1.2209040356348519E-2</v>
      </c>
      <c r="F983" s="68">
        <f t="shared" si="149"/>
        <v>8.6324511204140773E-3</v>
      </c>
      <c r="G983" s="16">
        <f t="shared" si="150"/>
        <v>1.5211937337185502E-2</v>
      </c>
      <c r="H983" s="68">
        <f t="shared" si="151"/>
        <v>9.2457797385269401E-3</v>
      </c>
      <c r="I983" s="69">
        <f t="shared" si="152"/>
        <v>-8.6324511204140773E-3</v>
      </c>
      <c r="J983" s="70">
        <f t="shared" si="153"/>
        <v>-9.2457797385269401E-3</v>
      </c>
      <c r="K983" s="28">
        <f t="shared" si="154"/>
        <v>0</v>
      </c>
      <c r="L983" s="28">
        <f t="shared" si="159"/>
        <v>1</v>
      </c>
      <c r="M983" s="57">
        <f t="shared" si="166"/>
        <v>0</v>
      </c>
      <c r="N983" s="28">
        <f t="shared" si="155"/>
        <v>0</v>
      </c>
      <c r="O983" s="28">
        <f t="shared" si="160"/>
        <v>1</v>
      </c>
      <c r="P983" s="57">
        <f t="shared" si="161"/>
        <v>0</v>
      </c>
      <c r="Q983" s="28">
        <f t="shared" si="156"/>
        <v>0</v>
      </c>
      <c r="R983" s="28">
        <f t="shared" si="162"/>
        <v>1</v>
      </c>
      <c r="S983" s="57">
        <f t="shared" si="163"/>
        <v>0</v>
      </c>
      <c r="T983" s="28">
        <f t="shared" si="157"/>
        <v>0</v>
      </c>
      <c r="U983" s="28">
        <f t="shared" si="164"/>
        <v>1</v>
      </c>
      <c r="V983" s="57">
        <f t="shared" si="165"/>
        <v>0</v>
      </c>
      <c r="AA983" s="1"/>
    </row>
    <row r="984" spans="1:27" x14ac:dyDescent="0.2">
      <c r="A984" s="61">
        <v>34285</v>
      </c>
      <c r="B984" s="62">
        <v>465.39</v>
      </c>
      <c r="C984" s="16">
        <f t="shared" si="167"/>
        <v>5.9265498943867649E-3</v>
      </c>
      <c r="D984" s="73">
        <f t="shared" si="158"/>
        <v>2.621678076460016E-5</v>
      </c>
      <c r="E984" s="27">
        <f t="shared" si="148"/>
        <v>1.1911441970647892E-2</v>
      </c>
      <c r="F984" s="68">
        <f t="shared" si="149"/>
        <v>8.4220329840911066E-3</v>
      </c>
      <c r="G984" s="16">
        <f t="shared" si="150"/>
        <v>1.5211937337185502E-2</v>
      </c>
      <c r="H984" s="68">
        <f t="shared" si="151"/>
        <v>9.2457797385269401E-3</v>
      </c>
      <c r="I984" s="69">
        <f t="shared" si="152"/>
        <v>-8.4220329840911066E-3</v>
      </c>
      <c r="J984" s="70">
        <f t="shared" si="153"/>
        <v>-9.2457797385269401E-3</v>
      </c>
      <c r="K984" s="28">
        <f t="shared" si="154"/>
        <v>0</v>
      </c>
      <c r="L984" s="28">
        <f t="shared" si="159"/>
        <v>1</v>
      </c>
      <c r="M984" s="57">
        <f t="shared" si="166"/>
        <v>0</v>
      </c>
      <c r="N984" s="28">
        <f t="shared" si="155"/>
        <v>0</v>
      </c>
      <c r="O984" s="28">
        <f t="shared" si="160"/>
        <v>1</v>
      </c>
      <c r="P984" s="57">
        <f t="shared" si="161"/>
        <v>0</v>
      </c>
      <c r="Q984" s="28">
        <f t="shared" si="156"/>
        <v>0</v>
      </c>
      <c r="R984" s="28">
        <f t="shared" si="162"/>
        <v>1</v>
      </c>
      <c r="S984" s="57">
        <f t="shared" si="163"/>
        <v>0</v>
      </c>
      <c r="T984" s="28">
        <f t="shared" si="157"/>
        <v>0</v>
      </c>
      <c r="U984" s="28">
        <f t="shared" si="164"/>
        <v>1</v>
      </c>
      <c r="V984" s="57">
        <f t="shared" si="165"/>
        <v>0</v>
      </c>
      <c r="AA984" s="1"/>
    </row>
    <row r="985" spans="1:27" x14ac:dyDescent="0.2">
      <c r="A985" s="61">
        <v>34288</v>
      </c>
      <c r="B985" s="62">
        <v>463.75</v>
      </c>
      <c r="C985" s="16">
        <f t="shared" si="167"/>
        <v>-3.5301498227046169E-3</v>
      </c>
      <c r="D985" s="73">
        <f t="shared" si="158"/>
        <v>2.6751213537763496E-5</v>
      </c>
      <c r="E985" s="27">
        <f t="shared" si="148"/>
        <v>1.2032237679208623E-2</v>
      </c>
      <c r="F985" s="68">
        <f t="shared" si="149"/>
        <v>8.5074420759829253E-3</v>
      </c>
      <c r="G985" s="16">
        <f t="shared" si="150"/>
        <v>1.5211937337185502E-2</v>
      </c>
      <c r="H985" s="68">
        <f t="shared" si="151"/>
        <v>9.2457797385269401E-3</v>
      </c>
      <c r="I985" s="69">
        <f t="shared" si="152"/>
        <v>-8.5074420759829253E-3</v>
      </c>
      <c r="J985" s="70">
        <f t="shared" si="153"/>
        <v>-9.2457797385269401E-3</v>
      </c>
      <c r="K985" s="28">
        <f t="shared" si="154"/>
        <v>0</v>
      </c>
      <c r="L985" s="28">
        <f t="shared" si="159"/>
        <v>1</v>
      </c>
      <c r="M985" s="57">
        <f t="shared" si="166"/>
        <v>0</v>
      </c>
      <c r="N985" s="28">
        <f t="shared" si="155"/>
        <v>0</v>
      </c>
      <c r="O985" s="28">
        <f t="shared" si="160"/>
        <v>1</v>
      </c>
      <c r="P985" s="57">
        <f t="shared" si="161"/>
        <v>0</v>
      </c>
      <c r="Q985" s="28">
        <f t="shared" si="156"/>
        <v>0</v>
      </c>
      <c r="R985" s="28">
        <f t="shared" si="162"/>
        <v>1</v>
      </c>
      <c r="S985" s="57">
        <f t="shared" si="163"/>
        <v>0</v>
      </c>
      <c r="T985" s="28">
        <f t="shared" si="157"/>
        <v>0</v>
      </c>
      <c r="U985" s="28">
        <f t="shared" si="164"/>
        <v>1</v>
      </c>
      <c r="V985" s="57">
        <f t="shared" si="165"/>
        <v>0</v>
      </c>
      <c r="AA985" s="1"/>
    </row>
    <row r="986" spans="1:27" x14ac:dyDescent="0.2">
      <c r="A986" s="61">
        <v>34289</v>
      </c>
      <c r="B986" s="62">
        <v>466.74</v>
      </c>
      <c r="C986" s="16">
        <f t="shared" si="167"/>
        <v>6.4267435250928541E-3</v>
      </c>
      <c r="D986" s="73">
        <f t="shared" si="158"/>
        <v>2.5893858191742172E-5</v>
      </c>
      <c r="E986" s="27">
        <f t="shared" si="148"/>
        <v>1.1837855673490881E-2</v>
      </c>
      <c r="F986" s="68">
        <f t="shared" si="149"/>
        <v>8.370003496531107E-3</v>
      </c>
      <c r="G986" s="16">
        <f t="shared" si="150"/>
        <v>1.492475830648338E-2</v>
      </c>
      <c r="H986" s="68">
        <f t="shared" si="151"/>
        <v>9.1150199880378792E-3</v>
      </c>
      <c r="I986" s="69">
        <f t="shared" si="152"/>
        <v>-8.370003496531107E-3</v>
      </c>
      <c r="J986" s="70">
        <f t="shared" si="153"/>
        <v>-9.1150199880378792E-3</v>
      </c>
      <c r="K986" s="28">
        <f t="shared" si="154"/>
        <v>0</v>
      </c>
      <c r="L986" s="28">
        <f t="shared" si="159"/>
        <v>1</v>
      </c>
      <c r="M986" s="57">
        <f t="shared" si="166"/>
        <v>0</v>
      </c>
      <c r="N986" s="28">
        <f t="shared" si="155"/>
        <v>0</v>
      </c>
      <c r="O986" s="28">
        <f t="shared" si="160"/>
        <v>1</v>
      </c>
      <c r="P986" s="57">
        <f t="shared" si="161"/>
        <v>0</v>
      </c>
      <c r="Q986" s="28">
        <f t="shared" si="156"/>
        <v>0</v>
      </c>
      <c r="R986" s="28">
        <f t="shared" si="162"/>
        <v>1</v>
      </c>
      <c r="S986" s="57">
        <f t="shared" si="163"/>
        <v>0</v>
      </c>
      <c r="T986" s="28">
        <f t="shared" si="157"/>
        <v>0</v>
      </c>
      <c r="U986" s="28">
        <f t="shared" si="164"/>
        <v>1</v>
      </c>
      <c r="V986" s="57">
        <f t="shared" si="165"/>
        <v>0</v>
      </c>
      <c r="AA986" s="1"/>
    </row>
    <row r="987" spans="1:27" x14ac:dyDescent="0.2">
      <c r="A987" s="61">
        <v>34290</v>
      </c>
      <c r="B987" s="62">
        <v>464.81</v>
      </c>
      <c r="C987" s="16">
        <f t="shared" si="167"/>
        <v>-4.1436375105242161E-3</v>
      </c>
      <c r="D987" s="73">
        <f t="shared" si="158"/>
        <v>2.6818408640477017E-5</v>
      </c>
      <c r="E987" s="27">
        <f t="shared" si="148"/>
        <v>1.2047339804750971E-2</v>
      </c>
      <c r="F987" s="68">
        <f t="shared" si="149"/>
        <v>8.5181200946275997E-3</v>
      </c>
      <c r="G987" s="16">
        <f t="shared" si="150"/>
        <v>1.492475830648338E-2</v>
      </c>
      <c r="H987" s="68">
        <f t="shared" si="151"/>
        <v>9.1150199880378792E-3</v>
      </c>
      <c r="I987" s="69">
        <f t="shared" si="152"/>
        <v>-8.5181200946275997E-3</v>
      </c>
      <c r="J987" s="70">
        <f t="shared" si="153"/>
        <v>-9.1150199880378792E-3</v>
      </c>
      <c r="K987" s="28">
        <f t="shared" si="154"/>
        <v>0</v>
      </c>
      <c r="L987" s="28">
        <f t="shared" si="159"/>
        <v>1</v>
      </c>
      <c r="M987" s="57">
        <f t="shared" si="166"/>
        <v>0</v>
      </c>
      <c r="N987" s="28">
        <f t="shared" si="155"/>
        <v>0</v>
      </c>
      <c r="O987" s="28">
        <f t="shared" si="160"/>
        <v>1</v>
      </c>
      <c r="P987" s="57">
        <f t="shared" si="161"/>
        <v>0</v>
      </c>
      <c r="Q987" s="28">
        <f t="shared" si="156"/>
        <v>0</v>
      </c>
      <c r="R987" s="28">
        <f t="shared" si="162"/>
        <v>1</v>
      </c>
      <c r="S987" s="57">
        <f t="shared" si="163"/>
        <v>0</v>
      </c>
      <c r="T987" s="28">
        <f t="shared" si="157"/>
        <v>0</v>
      </c>
      <c r="U987" s="28">
        <f t="shared" si="164"/>
        <v>1</v>
      </c>
      <c r="V987" s="57">
        <f t="shared" si="165"/>
        <v>0</v>
      </c>
      <c r="AA987" s="1"/>
    </row>
    <row r="988" spans="1:27" x14ac:dyDescent="0.2">
      <c r="A988" s="61">
        <v>34291</v>
      </c>
      <c r="B988" s="62">
        <v>463.62</v>
      </c>
      <c r="C988" s="16">
        <f t="shared" si="167"/>
        <v>-2.5634687626660195E-3</v>
      </c>
      <c r="D988" s="73">
        <f t="shared" si="158"/>
        <v>2.6239488031165794E-5</v>
      </c>
      <c r="E988" s="27">
        <f t="shared" si="148"/>
        <v>1.191659931144717E-2</v>
      </c>
      <c r="F988" s="68">
        <f t="shared" si="149"/>
        <v>8.4256795026594507E-3</v>
      </c>
      <c r="G988" s="16">
        <f t="shared" si="150"/>
        <v>1.4250964682542758E-2</v>
      </c>
      <c r="H988" s="68">
        <f t="shared" si="151"/>
        <v>8.9818316269629894E-3</v>
      </c>
      <c r="I988" s="69">
        <f t="shared" si="152"/>
        <v>-8.4256795026594507E-3</v>
      </c>
      <c r="J988" s="70">
        <f t="shared" si="153"/>
        <v>-8.9818316269629894E-3</v>
      </c>
      <c r="K988" s="28">
        <f t="shared" si="154"/>
        <v>0</v>
      </c>
      <c r="L988" s="28">
        <f t="shared" si="159"/>
        <v>1</v>
      </c>
      <c r="M988" s="57">
        <f t="shared" si="166"/>
        <v>0</v>
      </c>
      <c r="N988" s="28">
        <f t="shared" si="155"/>
        <v>0</v>
      </c>
      <c r="O988" s="28">
        <f t="shared" si="160"/>
        <v>1</v>
      </c>
      <c r="P988" s="57">
        <f t="shared" si="161"/>
        <v>0</v>
      </c>
      <c r="Q988" s="28">
        <f t="shared" si="156"/>
        <v>0</v>
      </c>
      <c r="R988" s="28">
        <f t="shared" si="162"/>
        <v>1</v>
      </c>
      <c r="S988" s="57">
        <f t="shared" si="163"/>
        <v>0</v>
      </c>
      <c r="T988" s="28">
        <f t="shared" si="157"/>
        <v>0</v>
      </c>
      <c r="U988" s="28">
        <f t="shared" si="164"/>
        <v>1</v>
      </c>
      <c r="V988" s="57">
        <f t="shared" si="165"/>
        <v>0</v>
      </c>
      <c r="AA988" s="1"/>
    </row>
    <row r="989" spans="1:27" x14ac:dyDescent="0.2">
      <c r="A989" s="61">
        <v>34292</v>
      </c>
      <c r="B989" s="62">
        <v>462.6</v>
      </c>
      <c r="C989" s="16">
        <f t="shared" si="167"/>
        <v>-2.2025013762086479E-3</v>
      </c>
      <c r="D989" s="73">
        <f t="shared" si="158"/>
        <v>2.5059401075125709E-5</v>
      </c>
      <c r="E989" s="27">
        <f t="shared" si="148"/>
        <v>1.1645549927935131E-2</v>
      </c>
      <c r="F989" s="68">
        <f t="shared" si="149"/>
        <v>8.2340329451829342E-3</v>
      </c>
      <c r="G989" s="16">
        <f t="shared" si="150"/>
        <v>1.4250964682542758E-2</v>
      </c>
      <c r="H989" s="68">
        <f t="shared" si="151"/>
        <v>8.9818316269629894E-3</v>
      </c>
      <c r="I989" s="69">
        <f t="shared" si="152"/>
        <v>-8.2340329451829342E-3</v>
      </c>
      <c r="J989" s="70">
        <f t="shared" si="153"/>
        <v>-8.9818316269629894E-3</v>
      </c>
      <c r="K989" s="28">
        <f t="shared" si="154"/>
        <v>0</v>
      </c>
      <c r="L989" s="28">
        <f t="shared" si="159"/>
        <v>1</v>
      </c>
      <c r="M989" s="57">
        <f t="shared" si="166"/>
        <v>0</v>
      </c>
      <c r="N989" s="28">
        <f t="shared" si="155"/>
        <v>0</v>
      </c>
      <c r="O989" s="28">
        <f t="shared" si="160"/>
        <v>1</v>
      </c>
      <c r="P989" s="57">
        <f t="shared" si="161"/>
        <v>0</v>
      </c>
      <c r="Q989" s="28">
        <f t="shared" si="156"/>
        <v>0</v>
      </c>
      <c r="R989" s="28">
        <f t="shared" si="162"/>
        <v>1</v>
      </c>
      <c r="S989" s="57">
        <f t="shared" si="163"/>
        <v>0</v>
      </c>
      <c r="T989" s="28">
        <f t="shared" si="157"/>
        <v>0</v>
      </c>
      <c r="U989" s="28">
        <f t="shared" si="164"/>
        <v>1</v>
      </c>
      <c r="V989" s="57">
        <f t="shared" si="165"/>
        <v>0</v>
      </c>
      <c r="AA989" s="1"/>
    </row>
    <row r="990" spans="1:27" x14ac:dyDescent="0.2">
      <c r="A990" s="61">
        <v>34295</v>
      </c>
      <c r="B990" s="62">
        <v>459.13</v>
      </c>
      <c r="C990" s="16">
        <f t="shared" si="167"/>
        <v>-7.5293554363814619E-3</v>
      </c>
      <c r="D990" s="73">
        <f t="shared" si="158"/>
        <v>2.3846897749350223E-5</v>
      </c>
      <c r="E990" s="27">
        <f t="shared" si="148"/>
        <v>1.1360320995800723E-2</v>
      </c>
      <c r="F990" s="68">
        <f t="shared" si="149"/>
        <v>8.0323606807860149E-3</v>
      </c>
      <c r="G990" s="16">
        <f t="shared" si="150"/>
        <v>1.4250964682542758E-2</v>
      </c>
      <c r="H990" s="68">
        <f t="shared" si="151"/>
        <v>8.9818316269629894E-3</v>
      </c>
      <c r="I990" s="69">
        <f t="shared" si="152"/>
        <v>-8.0323606807860149E-3</v>
      </c>
      <c r="J990" s="70">
        <f t="shared" si="153"/>
        <v>-8.9818316269629894E-3</v>
      </c>
      <c r="K990" s="28">
        <f t="shared" si="154"/>
        <v>0</v>
      </c>
      <c r="L990" s="28">
        <f t="shared" si="159"/>
        <v>1</v>
      </c>
      <c r="M990" s="57">
        <f t="shared" si="166"/>
        <v>0</v>
      </c>
      <c r="N990" s="28">
        <f t="shared" si="155"/>
        <v>0</v>
      </c>
      <c r="O990" s="28">
        <f t="shared" si="160"/>
        <v>1</v>
      </c>
      <c r="P990" s="57">
        <f t="shared" si="161"/>
        <v>0</v>
      </c>
      <c r="Q990" s="28">
        <f t="shared" si="156"/>
        <v>0</v>
      </c>
      <c r="R990" s="28">
        <f t="shared" si="162"/>
        <v>1</v>
      </c>
      <c r="S990" s="57">
        <f t="shared" si="163"/>
        <v>0</v>
      </c>
      <c r="T990" s="28">
        <f t="shared" si="157"/>
        <v>0</v>
      </c>
      <c r="U990" s="28">
        <f t="shared" si="164"/>
        <v>1</v>
      </c>
      <c r="V990" s="57">
        <f t="shared" si="165"/>
        <v>0</v>
      </c>
      <c r="AA990" s="1"/>
    </row>
    <row r="991" spans="1:27" x14ac:dyDescent="0.2">
      <c r="A991" s="61">
        <v>34296</v>
      </c>
      <c r="B991" s="62">
        <v>461.03</v>
      </c>
      <c r="C991" s="16">
        <f t="shared" si="167"/>
        <v>4.1297224402539788E-3</v>
      </c>
      <c r="D991" s="73">
        <f t="shared" si="158"/>
        <v>2.5817555481631233E-5</v>
      </c>
      <c r="E991" s="27">
        <f t="shared" si="148"/>
        <v>1.1820401208693236E-2</v>
      </c>
      <c r="F991" s="68">
        <f t="shared" si="149"/>
        <v>8.3576622469487584E-3</v>
      </c>
      <c r="G991" s="16">
        <f t="shared" si="150"/>
        <v>1.4250964682542758E-2</v>
      </c>
      <c r="H991" s="68">
        <f t="shared" si="151"/>
        <v>8.9318887873208602E-3</v>
      </c>
      <c r="I991" s="69">
        <f t="shared" si="152"/>
        <v>-8.3576622469487584E-3</v>
      </c>
      <c r="J991" s="70">
        <f t="shared" si="153"/>
        <v>-8.9318887873208602E-3</v>
      </c>
      <c r="K991" s="28">
        <f t="shared" si="154"/>
        <v>0</v>
      </c>
      <c r="L991" s="28">
        <f t="shared" si="159"/>
        <v>1</v>
      </c>
      <c r="M991" s="57">
        <f t="shared" si="166"/>
        <v>0</v>
      </c>
      <c r="N991" s="28">
        <f t="shared" si="155"/>
        <v>0</v>
      </c>
      <c r="O991" s="28">
        <f t="shared" si="160"/>
        <v>1</v>
      </c>
      <c r="P991" s="57">
        <f t="shared" si="161"/>
        <v>0</v>
      </c>
      <c r="Q991" s="28">
        <f t="shared" si="156"/>
        <v>0</v>
      </c>
      <c r="R991" s="28">
        <f t="shared" si="162"/>
        <v>1</v>
      </c>
      <c r="S991" s="57">
        <f t="shared" si="163"/>
        <v>0</v>
      </c>
      <c r="T991" s="28">
        <f t="shared" si="157"/>
        <v>0</v>
      </c>
      <c r="U991" s="28">
        <f t="shared" si="164"/>
        <v>1</v>
      </c>
      <c r="V991" s="57">
        <f t="shared" si="165"/>
        <v>0</v>
      </c>
      <c r="AA991" s="1"/>
    </row>
    <row r="992" spans="1:27" x14ac:dyDescent="0.2">
      <c r="A992" s="61">
        <v>34297</v>
      </c>
      <c r="B992" s="62">
        <v>462.36</v>
      </c>
      <c r="C992" s="16">
        <f t="shared" si="167"/>
        <v>2.8806916248552503E-3</v>
      </c>
      <c r="D992" s="73">
        <f t="shared" si="158"/>
        <v>2.5291778598745595E-5</v>
      </c>
      <c r="E992" s="27">
        <f t="shared" si="148"/>
        <v>1.1699420316836668E-2</v>
      </c>
      <c r="F992" s="68">
        <f t="shared" si="149"/>
        <v>8.2721222204623305E-3</v>
      </c>
      <c r="G992" s="16">
        <f t="shared" si="150"/>
        <v>1.4250964682542758E-2</v>
      </c>
      <c r="H992" s="68">
        <f t="shared" si="151"/>
        <v>8.9318887873208602E-3</v>
      </c>
      <c r="I992" s="69">
        <f t="shared" si="152"/>
        <v>-8.2721222204623305E-3</v>
      </c>
      <c r="J992" s="70">
        <f t="shared" si="153"/>
        <v>-8.9318887873208602E-3</v>
      </c>
      <c r="K992" s="28">
        <f t="shared" si="154"/>
        <v>0</v>
      </c>
      <c r="L992" s="28">
        <f t="shared" si="159"/>
        <v>1</v>
      </c>
      <c r="M992" s="57">
        <f t="shared" si="166"/>
        <v>0</v>
      </c>
      <c r="N992" s="28">
        <f t="shared" si="155"/>
        <v>0</v>
      </c>
      <c r="O992" s="28">
        <f t="shared" si="160"/>
        <v>1</v>
      </c>
      <c r="P992" s="57">
        <f t="shared" si="161"/>
        <v>0</v>
      </c>
      <c r="Q992" s="28">
        <f t="shared" si="156"/>
        <v>0</v>
      </c>
      <c r="R992" s="28">
        <f t="shared" si="162"/>
        <v>1</v>
      </c>
      <c r="S992" s="57">
        <f t="shared" si="163"/>
        <v>0</v>
      </c>
      <c r="T992" s="28">
        <f t="shared" si="157"/>
        <v>0</v>
      </c>
      <c r="U992" s="28">
        <f t="shared" si="164"/>
        <v>1</v>
      </c>
      <c r="V992" s="57">
        <f t="shared" si="165"/>
        <v>0</v>
      </c>
      <c r="AA992" s="1"/>
    </row>
    <row r="993" spans="1:27" x14ac:dyDescent="0.2">
      <c r="A993" s="61">
        <v>34299</v>
      </c>
      <c r="B993" s="62">
        <v>463.06</v>
      </c>
      <c r="C993" s="16">
        <f t="shared" si="167"/>
        <v>1.512826896985744E-3</v>
      </c>
      <c r="D993" s="73">
        <f t="shared" si="158"/>
        <v>2.427217493707153E-5</v>
      </c>
      <c r="E993" s="27">
        <f t="shared" si="148"/>
        <v>1.1461171335056209E-2</v>
      </c>
      <c r="F993" s="68">
        <f t="shared" si="149"/>
        <v>8.1036673190385006E-3</v>
      </c>
      <c r="G993" s="16">
        <f t="shared" si="150"/>
        <v>1.4250964682542758E-2</v>
      </c>
      <c r="H993" s="68">
        <f t="shared" si="151"/>
        <v>8.9318887873208602E-3</v>
      </c>
      <c r="I993" s="69">
        <f t="shared" si="152"/>
        <v>-8.1036673190385006E-3</v>
      </c>
      <c r="J993" s="70">
        <f t="shared" si="153"/>
        <v>-8.9318887873208602E-3</v>
      </c>
      <c r="K993" s="28">
        <f t="shared" si="154"/>
        <v>0</v>
      </c>
      <c r="L993" s="28">
        <f t="shared" si="159"/>
        <v>1</v>
      </c>
      <c r="M993" s="57">
        <f t="shared" si="166"/>
        <v>0</v>
      </c>
      <c r="N993" s="28">
        <f t="shared" si="155"/>
        <v>0</v>
      </c>
      <c r="O993" s="28">
        <f t="shared" si="160"/>
        <v>1</v>
      </c>
      <c r="P993" s="57">
        <f t="shared" si="161"/>
        <v>0</v>
      </c>
      <c r="Q993" s="28">
        <f t="shared" si="156"/>
        <v>0</v>
      </c>
      <c r="R993" s="28">
        <f t="shared" si="162"/>
        <v>1</v>
      </c>
      <c r="S993" s="57">
        <f t="shared" si="163"/>
        <v>0</v>
      </c>
      <c r="T993" s="28">
        <f t="shared" si="157"/>
        <v>0</v>
      </c>
      <c r="U993" s="28">
        <f t="shared" si="164"/>
        <v>1</v>
      </c>
      <c r="V993" s="57">
        <f t="shared" si="165"/>
        <v>0</v>
      </c>
      <c r="AA993" s="1"/>
    </row>
    <row r="994" spans="1:27" x14ac:dyDescent="0.2">
      <c r="A994" s="61">
        <v>34302</v>
      </c>
      <c r="B994" s="62">
        <v>461.9</v>
      </c>
      <c r="C994" s="16">
        <f t="shared" si="167"/>
        <v>-2.5082178864926454E-3</v>
      </c>
      <c r="D994" s="73">
        <f t="shared" si="158"/>
        <v>2.2953163154061847E-5</v>
      </c>
      <c r="E994" s="27">
        <f t="shared" si="148"/>
        <v>1.1145406939567032E-2</v>
      </c>
      <c r="F994" s="68">
        <f t="shared" si="149"/>
        <v>7.8804048323836817E-3</v>
      </c>
      <c r="G994" s="16">
        <f t="shared" si="150"/>
        <v>1.4250964682542758E-2</v>
      </c>
      <c r="H994" s="68">
        <f t="shared" si="151"/>
        <v>8.9318887873208602E-3</v>
      </c>
      <c r="I994" s="69">
        <f t="shared" si="152"/>
        <v>-7.8804048323836817E-3</v>
      </c>
      <c r="J994" s="70">
        <f t="shared" si="153"/>
        <v>-8.9318887873208602E-3</v>
      </c>
      <c r="K994" s="28">
        <f t="shared" si="154"/>
        <v>0</v>
      </c>
      <c r="L994" s="28">
        <f t="shared" si="159"/>
        <v>1</v>
      </c>
      <c r="M994" s="57">
        <f t="shared" si="166"/>
        <v>0</v>
      </c>
      <c r="N994" s="28">
        <f t="shared" si="155"/>
        <v>0</v>
      </c>
      <c r="O994" s="28">
        <f t="shared" si="160"/>
        <v>1</v>
      </c>
      <c r="P994" s="57">
        <f t="shared" si="161"/>
        <v>0</v>
      </c>
      <c r="Q994" s="28">
        <f t="shared" si="156"/>
        <v>0</v>
      </c>
      <c r="R994" s="28">
        <f t="shared" si="162"/>
        <v>1</v>
      </c>
      <c r="S994" s="57">
        <f t="shared" si="163"/>
        <v>0</v>
      </c>
      <c r="T994" s="28">
        <f t="shared" si="157"/>
        <v>0</v>
      </c>
      <c r="U994" s="28">
        <f t="shared" si="164"/>
        <v>1</v>
      </c>
      <c r="V994" s="57">
        <f t="shared" si="165"/>
        <v>0</v>
      </c>
      <c r="AA994" s="1"/>
    </row>
    <row r="995" spans="1:27" x14ac:dyDescent="0.2">
      <c r="A995" s="61">
        <v>34303</v>
      </c>
      <c r="B995" s="62">
        <v>461.79</v>
      </c>
      <c r="C995" s="16">
        <f t="shared" si="167"/>
        <v>-2.3817514646681126E-4</v>
      </c>
      <c r="D995" s="73">
        <f t="shared" si="158"/>
        <v>2.1953442782785434E-5</v>
      </c>
      <c r="E995" s="27">
        <f t="shared" si="148"/>
        <v>1.0899986914608044E-2</v>
      </c>
      <c r="F995" s="68">
        <f t="shared" si="149"/>
        <v>7.7068796160199198E-3</v>
      </c>
      <c r="G995" s="16">
        <f t="shared" si="150"/>
        <v>1.4250964682542758E-2</v>
      </c>
      <c r="H995" s="68">
        <f t="shared" si="151"/>
        <v>8.9318887873208602E-3</v>
      </c>
      <c r="I995" s="69">
        <f t="shared" si="152"/>
        <v>-7.7068796160199198E-3</v>
      </c>
      <c r="J995" s="70">
        <f t="shared" si="153"/>
        <v>-8.9318887873208602E-3</v>
      </c>
      <c r="K995" s="28">
        <f t="shared" si="154"/>
        <v>0</v>
      </c>
      <c r="L995" s="28">
        <f t="shared" si="159"/>
        <v>1</v>
      </c>
      <c r="M995" s="57">
        <f t="shared" si="166"/>
        <v>0</v>
      </c>
      <c r="N995" s="28">
        <f t="shared" si="155"/>
        <v>0</v>
      </c>
      <c r="O995" s="28">
        <f t="shared" si="160"/>
        <v>1</v>
      </c>
      <c r="P995" s="57">
        <f t="shared" si="161"/>
        <v>0</v>
      </c>
      <c r="Q995" s="28">
        <f t="shared" si="156"/>
        <v>0</v>
      </c>
      <c r="R995" s="28">
        <f t="shared" si="162"/>
        <v>1</v>
      </c>
      <c r="S995" s="57">
        <f t="shared" si="163"/>
        <v>0</v>
      </c>
      <c r="T995" s="28">
        <f t="shared" si="157"/>
        <v>0</v>
      </c>
      <c r="U995" s="28">
        <f t="shared" si="164"/>
        <v>1</v>
      </c>
      <c r="V995" s="57">
        <f t="shared" si="165"/>
        <v>0</v>
      </c>
      <c r="AA995" s="1"/>
    </row>
    <row r="996" spans="1:27" x14ac:dyDescent="0.2">
      <c r="A996" s="61">
        <v>34304</v>
      </c>
      <c r="B996" s="62">
        <v>461.89</v>
      </c>
      <c r="C996" s="16">
        <f t="shared" si="167"/>
        <v>2.1652520437946983E-4</v>
      </c>
      <c r="D996" s="73">
        <f t="shared" si="158"/>
        <v>2.0639639859841974E-5</v>
      </c>
      <c r="E996" s="27">
        <f t="shared" si="148"/>
        <v>1.056880087883417E-2</v>
      </c>
      <c r="F996" s="68">
        <f t="shared" si="149"/>
        <v>7.4727131965359305E-3</v>
      </c>
      <c r="G996" s="16">
        <f t="shared" si="150"/>
        <v>1.4250964682542758E-2</v>
      </c>
      <c r="H996" s="68">
        <f t="shared" si="151"/>
        <v>8.9318887873208602E-3</v>
      </c>
      <c r="I996" s="69">
        <f t="shared" si="152"/>
        <v>-7.4727131965359305E-3</v>
      </c>
      <c r="J996" s="70">
        <f t="shared" si="153"/>
        <v>-8.9318887873208602E-3</v>
      </c>
      <c r="K996" s="28">
        <f t="shared" si="154"/>
        <v>0</v>
      </c>
      <c r="L996" s="28">
        <f t="shared" si="159"/>
        <v>1</v>
      </c>
      <c r="M996" s="57">
        <f t="shared" si="166"/>
        <v>0</v>
      </c>
      <c r="N996" s="28">
        <f t="shared" si="155"/>
        <v>0</v>
      </c>
      <c r="O996" s="28">
        <f t="shared" si="160"/>
        <v>1</v>
      </c>
      <c r="P996" s="57">
        <f t="shared" si="161"/>
        <v>0</v>
      </c>
      <c r="Q996" s="28">
        <f t="shared" si="156"/>
        <v>0</v>
      </c>
      <c r="R996" s="28">
        <f t="shared" si="162"/>
        <v>1</v>
      </c>
      <c r="S996" s="57">
        <f t="shared" si="163"/>
        <v>0</v>
      </c>
      <c r="T996" s="28">
        <f t="shared" si="157"/>
        <v>0</v>
      </c>
      <c r="U996" s="28">
        <f t="shared" si="164"/>
        <v>1</v>
      </c>
      <c r="V996" s="57">
        <f t="shared" si="165"/>
        <v>0</v>
      </c>
      <c r="AA996" s="1"/>
    </row>
    <row r="997" spans="1:27" x14ac:dyDescent="0.2">
      <c r="A997" s="61">
        <v>34305</v>
      </c>
      <c r="B997" s="62">
        <v>463.11</v>
      </c>
      <c r="C997" s="16">
        <f t="shared" si="167"/>
        <v>2.6378393673871592E-3</v>
      </c>
      <c r="D997" s="73">
        <f t="shared" si="158"/>
        <v>1.940407445809935E-5</v>
      </c>
      <c r="E997" s="27">
        <f t="shared" si="148"/>
        <v>1.0247575444930945E-2</v>
      </c>
      <c r="F997" s="68">
        <f t="shared" si="149"/>
        <v>7.2455894606919822E-3</v>
      </c>
      <c r="G997" s="16">
        <f t="shared" si="150"/>
        <v>1.4250964682542758E-2</v>
      </c>
      <c r="H997" s="68">
        <f t="shared" si="151"/>
        <v>8.9318887873208602E-3</v>
      </c>
      <c r="I997" s="69">
        <f t="shared" si="152"/>
        <v>-7.2455894606919822E-3</v>
      </c>
      <c r="J997" s="70">
        <f t="shared" si="153"/>
        <v>-8.9318887873208602E-3</v>
      </c>
      <c r="K997" s="28">
        <f t="shared" si="154"/>
        <v>0</v>
      </c>
      <c r="L997" s="28">
        <f t="shared" si="159"/>
        <v>1</v>
      </c>
      <c r="M997" s="57">
        <f t="shared" si="166"/>
        <v>0</v>
      </c>
      <c r="N997" s="28">
        <f t="shared" si="155"/>
        <v>0</v>
      </c>
      <c r="O997" s="28">
        <f t="shared" si="160"/>
        <v>1</v>
      </c>
      <c r="P997" s="57">
        <f t="shared" si="161"/>
        <v>0</v>
      </c>
      <c r="Q997" s="28">
        <f t="shared" si="156"/>
        <v>0</v>
      </c>
      <c r="R997" s="28">
        <f t="shared" si="162"/>
        <v>1</v>
      </c>
      <c r="S997" s="57">
        <f t="shared" si="163"/>
        <v>0</v>
      </c>
      <c r="T997" s="28">
        <f t="shared" si="157"/>
        <v>0</v>
      </c>
      <c r="U997" s="28">
        <f t="shared" si="164"/>
        <v>1</v>
      </c>
      <c r="V997" s="57">
        <f t="shared" si="165"/>
        <v>0</v>
      </c>
      <c r="AA997" s="1"/>
    </row>
    <row r="998" spans="1:27" x14ac:dyDescent="0.2">
      <c r="A998" s="61">
        <v>34306</v>
      </c>
      <c r="B998" s="62">
        <v>464.89</v>
      </c>
      <c r="C998" s="16">
        <f t="shared" si="167"/>
        <v>3.8362116011849559E-3</v>
      </c>
      <c r="D998" s="73">
        <f t="shared" si="158"/>
        <v>1.8657321782301638E-5</v>
      </c>
      <c r="E998" s="27">
        <f t="shared" si="148"/>
        <v>1.004845539632968E-2</v>
      </c>
      <c r="F998" s="68">
        <f t="shared" si="149"/>
        <v>7.1048008289506604E-3</v>
      </c>
      <c r="G998" s="16">
        <f t="shared" si="150"/>
        <v>1.4250964682542758E-2</v>
      </c>
      <c r="H998" s="68">
        <f t="shared" si="151"/>
        <v>8.9318887873208602E-3</v>
      </c>
      <c r="I998" s="69">
        <f t="shared" si="152"/>
        <v>-7.1048008289506604E-3</v>
      </c>
      <c r="J998" s="70">
        <f t="shared" si="153"/>
        <v>-8.9318887873208602E-3</v>
      </c>
      <c r="K998" s="28">
        <f t="shared" si="154"/>
        <v>0</v>
      </c>
      <c r="L998" s="28">
        <f t="shared" si="159"/>
        <v>1</v>
      </c>
      <c r="M998" s="57">
        <f t="shared" si="166"/>
        <v>0</v>
      </c>
      <c r="N998" s="28">
        <f t="shared" si="155"/>
        <v>0</v>
      </c>
      <c r="O998" s="28">
        <f t="shared" si="160"/>
        <v>1</v>
      </c>
      <c r="P998" s="57">
        <f t="shared" si="161"/>
        <v>0</v>
      </c>
      <c r="Q998" s="28">
        <f t="shared" si="156"/>
        <v>0</v>
      </c>
      <c r="R998" s="28">
        <f t="shared" si="162"/>
        <v>1</v>
      </c>
      <c r="S998" s="57">
        <f t="shared" si="163"/>
        <v>0</v>
      </c>
      <c r="T998" s="28">
        <f t="shared" si="157"/>
        <v>0</v>
      </c>
      <c r="U998" s="28">
        <f t="shared" si="164"/>
        <v>1</v>
      </c>
      <c r="V998" s="57">
        <f t="shared" si="165"/>
        <v>0</v>
      </c>
      <c r="AA998" s="1"/>
    </row>
    <row r="999" spans="1:27" x14ac:dyDescent="0.2">
      <c r="A999" s="61">
        <v>34309</v>
      </c>
      <c r="B999" s="62">
        <v>466.43</v>
      </c>
      <c r="C999" s="16">
        <f t="shared" si="167"/>
        <v>3.3071369746195158E-3</v>
      </c>
      <c r="D999" s="73">
        <f t="shared" si="158"/>
        <v>1.8420873642307501E-5</v>
      </c>
      <c r="E999" s="27">
        <f t="shared" si="148"/>
        <v>9.9845792840739973E-3</v>
      </c>
      <c r="F999" s="68">
        <f t="shared" si="149"/>
        <v>7.0596369667047191E-3</v>
      </c>
      <c r="G999" s="16">
        <f t="shared" si="150"/>
        <v>1.4250964682542758E-2</v>
      </c>
      <c r="H999" s="68">
        <f t="shared" si="151"/>
        <v>8.9318887873208602E-3</v>
      </c>
      <c r="I999" s="69">
        <f t="shared" si="152"/>
        <v>-7.0596369667047191E-3</v>
      </c>
      <c r="J999" s="70">
        <f t="shared" si="153"/>
        <v>-8.9318887873208602E-3</v>
      </c>
      <c r="K999" s="28">
        <f t="shared" si="154"/>
        <v>0</v>
      </c>
      <c r="L999" s="28">
        <f t="shared" si="159"/>
        <v>1</v>
      </c>
      <c r="M999" s="57">
        <f t="shared" si="166"/>
        <v>0</v>
      </c>
      <c r="N999" s="28">
        <f t="shared" si="155"/>
        <v>0</v>
      </c>
      <c r="O999" s="28">
        <f t="shared" si="160"/>
        <v>1</v>
      </c>
      <c r="P999" s="57">
        <f t="shared" si="161"/>
        <v>0</v>
      </c>
      <c r="Q999" s="28">
        <f t="shared" si="156"/>
        <v>0</v>
      </c>
      <c r="R999" s="28">
        <f t="shared" si="162"/>
        <v>1</v>
      </c>
      <c r="S999" s="57">
        <f t="shared" si="163"/>
        <v>0</v>
      </c>
      <c r="T999" s="28">
        <f t="shared" si="157"/>
        <v>0</v>
      </c>
      <c r="U999" s="28">
        <f t="shared" si="164"/>
        <v>1</v>
      </c>
      <c r="V999" s="57">
        <f t="shared" si="165"/>
        <v>0</v>
      </c>
      <c r="AA999" s="1"/>
    </row>
    <row r="1000" spans="1:27" x14ac:dyDescent="0.2">
      <c r="A1000" s="61">
        <v>34310</v>
      </c>
      <c r="B1000" s="62">
        <v>466.76</v>
      </c>
      <c r="C1000" s="16">
        <f t="shared" si="167"/>
        <v>7.0725150024249857E-4</v>
      </c>
      <c r="D1000" s="73">
        <f t="shared" si="158"/>
        <v>1.7971850521902782E-5</v>
      </c>
      <c r="E1000" s="27">
        <f t="shared" si="148"/>
        <v>9.8621375854946736E-3</v>
      </c>
      <c r="F1000" s="68">
        <f t="shared" si="149"/>
        <v>6.9730640709458084E-3</v>
      </c>
      <c r="G1000" s="16">
        <f t="shared" si="150"/>
        <v>1.4250964682542758E-2</v>
      </c>
      <c r="H1000" s="68">
        <f t="shared" si="151"/>
        <v>8.9318887873208602E-3</v>
      </c>
      <c r="I1000" s="69">
        <f t="shared" si="152"/>
        <v>-6.9730640709458084E-3</v>
      </c>
      <c r="J1000" s="70">
        <f t="shared" si="153"/>
        <v>-8.9318887873208602E-3</v>
      </c>
      <c r="K1000" s="28">
        <f t="shared" si="154"/>
        <v>0</v>
      </c>
      <c r="L1000" s="28">
        <f t="shared" si="159"/>
        <v>1</v>
      </c>
      <c r="M1000" s="57">
        <f t="shared" si="166"/>
        <v>0</v>
      </c>
      <c r="N1000" s="28">
        <f t="shared" si="155"/>
        <v>0</v>
      </c>
      <c r="O1000" s="28">
        <f t="shared" si="160"/>
        <v>1</v>
      </c>
      <c r="P1000" s="57">
        <f t="shared" si="161"/>
        <v>0</v>
      </c>
      <c r="Q1000" s="28">
        <f t="shared" si="156"/>
        <v>0</v>
      </c>
      <c r="R1000" s="28">
        <f t="shared" si="162"/>
        <v>1</v>
      </c>
      <c r="S1000" s="57">
        <f t="shared" si="163"/>
        <v>0</v>
      </c>
      <c r="T1000" s="28">
        <f t="shared" si="157"/>
        <v>0</v>
      </c>
      <c r="U1000" s="28">
        <f t="shared" si="164"/>
        <v>1</v>
      </c>
      <c r="V1000" s="57">
        <f t="shared" si="165"/>
        <v>0</v>
      </c>
      <c r="AA1000" s="1"/>
    </row>
    <row r="1001" spans="1:27" x14ac:dyDescent="0.2">
      <c r="A1001" s="61">
        <v>34311</v>
      </c>
      <c r="B1001" s="62">
        <v>466.29</v>
      </c>
      <c r="C1001" s="16">
        <f t="shared" si="167"/>
        <v>-1.0074487749902169E-3</v>
      </c>
      <c r="D1001" s="73">
        <f t="shared" si="158"/>
        <v>1.6923551771664329E-5</v>
      </c>
      <c r="E1001" s="27">
        <f t="shared" si="148"/>
        <v>9.5701868104405355E-3</v>
      </c>
      <c r="F1001" s="68">
        <f t="shared" si="149"/>
        <v>6.7666391004597903E-3</v>
      </c>
      <c r="G1001" s="16">
        <f t="shared" si="150"/>
        <v>1.4250964682542758E-2</v>
      </c>
      <c r="H1001" s="68">
        <f t="shared" si="151"/>
        <v>8.9318887873208602E-3</v>
      </c>
      <c r="I1001" s="69">
        <f t="shared" si="152"/>
        <v>-6.7666391004597903E-3</v>
      </c>
      <c r="J1001" s="70">
        <f t="shared" si="153"/>
        <v>-8.9318887873208602E-3</v>
      </c>
      <c r="K1001" s="28">
        <f t="shared" si="154"/>
        <v>0</v>
      </c>
      <c r="L1001" s="28">
        <f t="shared" si="159"/>
        <v>1</v>
      </c>
      <c r="M1001" s="57">
        <f t="shared" si="166"/>
        <v>0</v>
      </c>
      <c r="N1001" s="28">
        <f t="shared" si="155"/>
        <v>0</v>
      </c>
      <c r="O1001" s="28">
        <f t="shared" si="160"/>
        <v>1</v>
      </c>
      <c r="P1001" s="57">
        <f t="shared" si="161"/>
        <v>0</v>
      </c>
      <c r="Q1001" s="28">
        <f t="shared" si="156"/>
        <v>0</v>
      </c>
      <c r="R1001" s="28">
        <f t="shared" si="162"/>
        <v>1</v>
      </c>
      <c r="S1001" s="57">
        <f t="shared" si="163"/>
        <v>0</v>
      </c>
      <c r="T1001" s="28">
        <f t="shared" si="157"/>
        <v>0</v>
      </c>
      <c r="U1001" s="28">
        <f t="shared" si="164"/>
        <v>1</v>
      </c>
      <c r="V1001" s="57">
        <f t="shared" si="165"/>
        <v>0</v>
      </c>
      <c r="AA1001" s="1"/>
    </row>
    <row r="1002" spans="1:27" x14ac:dyDescent="0.2">
      <c r="A1002" s="61">
        <v>34312</v>
      </c>
      <c r="B1002" s="62">
        <v>464.18</v>
      </c>
      <c r="C1002" s="16">
        <f t="shared" si="167"/>
        <v>-4.5353501279677801E-3</v>
      </c>
      <c r="D1002" s="73">
        <f t="shared" si="158"/>
        <v>1.5969035847418227E-5</v>
      </c>
      <c r="E1002" s="27">
        <f t="shared" si="148"/>
        <v>9.2963829617733491E-3</v>
      </c>
      <c r="F1002" s="68">
        <f t="shared" si="149"/>
        <v>6.5730449873097167E-3</v>
      </c>
      <c r="G1002" s="16">
        <f t="shared" si="150"/>
        <v>1.4250964682542758E-2</v>
      </c>
      <c r="H1002" s="68">
        <f t="shared" si="151"/>
        <v>8.9318887873208602E-3</v>
      </c>
      <c r="I1002" s="69">
        <f t="shared" si="152"/>
        <v>-6.5730449873097167E-3</v>
      </c>
      <c r="J1002" s="70">
        <f t="shared" si="153"/>
        <v>-8.9318887873208602E-3</v>
      </c>
      <c r="K1002" s="28">
        <f t="shared" si="154"/>
        <v>0</v>
      </c>
      <c r="L1002" s="28">
        <f t="shared" si="159"/>
        <v>1</v>
      </c>
      <c r="M1002" s="57">
        <f t="shared" si="166"/>
        <v>0</v>
      </c>
      <c r="N1002" s="28">
        <f t="shared" si="155"/>
        <v>0</v>
      </c>
      <c r="O1002" s="28">
        <f t="shared" si="160"/>
        <v>1</v>
      </c>
      <c r="P1002" s="57">
        <f t="shared" si="161"/>
        <v>0</v>
      </c>
      <c r="Q1002" s="28">
        <f t="shared" si="156"/>
        <v>0</v>
      </c>
      <c r="R1002" s="28">
        <f t="shared" si="162"/>
        <v>1</v>
      </c>
      <c r="S1002" s="57">
        <f t="shared" si="163"/>
        <v>0</v>
      </c>
      <c r="T1002" s="28">
        <f t="shared" si="157"/>
        <v>0</v>
      </c>
      <c r="U1002" s="28">
        <f t="shared" si="164"/>
        <v>1</v>
      </c>
      <c r="V1002" s="57">
        <f t="shared" si="165"/>
        <v>0</v>
      </c>
      <c r="AA1002" s="1"/>
    </row>
    <row r="1003" spans="1:27" x14ac:dyDescent="0.2">
      <c r="A1003" s="61">
        <v>34313</v>
      </c>
      <c r="B1003" s="62">
        <v>463.93</v>
      </c>
      <c r="C1003" s="16">
        <f t="shared" si="167"/>
        <v>-5.3872925848545293E-4</v>
      </c>
      <c r="D1003" s="73">
        <f t="shared" si="158"/>
        <v>1.6245057743568574E-5</v>
      </c>
      <c r="E1003" s="27">
        <f t="shared" si="148"/>
        <v>9.3763818999961258E-3</v>
      </c>
      <c r="F1003" s="68">
        <f t="shared" si="149"/>
        <v>6.6296085585435573E-3</v>
      </c>
      <c r="G1003" s="16">
        <f t="shared" si="150"/>
        <v>1.4250964682542758E-2</v>
      </c>
      <c r="H1003" s="68">
        <f t="shared" si="151"/>
        <v>8.9318887873208602E-3</v>
      </c>
      <c r="I1003" s="69">
        <f t="shared" si="152"/>
        <v>-6.6296085585435573E-3</v>
      </c>
      <c r="J1003" s="70">
        <f t="shared" si="153"/>
        <v>-8.9318887873208602E-3</v>
      </c>
      <c r="K1003" s="28">
        <f t="shared" si="154"/>
        <v>0</v>
      </c>
      <c r="L1003" s="28">
        <f t="shared" si="159"/>
        <v>1</v>
      </c>
      <c r="M1003" s="57">
        <f t="shared" si="166"/>
        <v>0</v>
      </c>
      <c r="N1003" s="28">
        <f t="shared" si="155"/>
        <v>0</v>
      </c>
      <c r="O1003" s="28">
        <f t="shared" si="160"/>
        <v>1</v>
      </c>
      <c r="P1003" s="57">
        <f t="shared" si="161"/>
        <v>0</v>
      </c>
      <c r="Q1003" s="28">
        <f t="shared" si="156"/>
        <v>0</v>
      </c>
      <c r="R1003" s="28">
        <f t="shared" si="162"/>
        <v>1</v>
      </c>
      <c r="S1003" s="57">
        <f t="shared" si="163"/>
        <v>0</v>
      </c>
      <c r="T1003" s="28">
        <f t="shared" si="157"/>
        <v>0</v>
      </c>
      <c r="U1003" s="28">
        <f t="shared" si="164"/>
        <v>1</v>
      </c>
      <c r="V1003" s="57">
        <f t="shared" si="165"/>
        <v>0</v>
      </c>
      <c r="AA1003" s="1"/>
    </row>
    <row r="1004" spans="1:27" x14ac:dyDescent="0.2">
      <c r="A1004" s="61">
        <v>34316</v>
      </c>
      <c r="B1004" s="62">
        <v>465.7</v>
      </c>
      <c r="C1004" s="16">
        <f t="shared" si="167"/>
        <v>3.8079712118683747E-3</v>
      </c>
      <c r="D1004" s="73">
        <f t="shared" si="158"/>
        <v>1.5287768031791354E-5</v>
      </c>
      <c r="E1004" s="27">
        <f t="shared" si="148"/>
        <v>9.0959214307568745E-3</v>
      </c>
      <c r="F1004" s="68">
        <f t="shared" si="149"/>
        <v>6.4313078550277967E-3</v>
      </c>
      <c r="G1004" s="16">
        <f t="shared" si="150"/>
        <v>1.4250964682542758E-2</v>
      </c>
      <c r="H1004" s="68">
        <f t="shared" si="151"/>
        <v>8.9318887873208602E-3</v>
      </c>
      <c r="I1004" s="69">
        <f t="shared" si="152"/>
        <v>-6.4313078550277967E-3</v>
      </c>
      <c r="J1004" s="70">
        <f t="shared" si="153"/>
        <v>-8.9318887873208602E-3</v>
      </c>
      <c r="K1004" s="28">
        <f t="shared" si="154"/>
        <v>0</v>
      </c>
      <c r="L1004" s="28">
        <f t="shared" si="159"/>
        <v>1</v>
      </c>
      <c r="M1004" s="57">
        <f t="shared" si="166"/>
        <v>0</v>
      </c>
      <c r="N1004" s="28">
        <f t="shared" si="155"/>
        <v>0</v>
      </c>
      <c r="O1004" s="28">
        <f t="shared" si="160"/>
        <v>1</v>
      </c>
      <c r="P1004" s="57">
        <f t="shared" si="161"/>
        <v>0</v>
      </c>
      <c r="Q1004" s="28">
        <f t="shared" si="156"/>
        <v>0</v>
      </c>
      <c r="R1004" s="28">
        <f t="shared" si="162"/>
        <v>1</v>
      </c>
      <c r="S1004" s="57">
        <f t="shared" si="163"/>
        <v>0</v>
      </c>
      <c r="T1004" s="28">
        <f t="shared" si="157"/>
        <v>0</v>
      </c>
      <c r="U1004" s="28">
        <f t="shared" si="164"/>
        <v>1</v>
      </c>
      <c r="V1004" s="57">
        <f t="shared" si="165"/>
        <v>0</v>
      </c>
      <c r="AA1004" s="1"/>
    </row>
    <row r="1005" spans="1:27" x14ac:dyDescent="0.2">
      <c r="A1005" s="61">
        <v>34317</v>
      </c>
      <c r="B1005" s="62">
        <v>463.06</v>
      </c>
      <c r="C1005" s="16">
        <f t="shared" si="167"/>
        <v>-5.6850146652791629E-3</v>
      </c>
      <c r="D1005" s="73">
        <f t="shared" si="158"/>
        <v>1.524054063490897E-5</v>
      </c>
      <c r="E1005" s="27">
        <f t="shared" si="148"/>
        <v>9.0818608769525442E-3</v>
      </c>
      <c r="F1005" s="68">
        <f t="shared" si="149"/>
        <v>6.4213662838723921E-3</v>
      </c>
      <c r="G1005" s="16">
        <f t="shared" si="150"/>
        <v>1.4250964682542758E-2</v>
      </c>
      <c r="H1005" s="68">
        <f t="shared" si="151"/>
        <v>8.9318887873208602E-3</v>
      </c>
      <c r="I1005" s="69">
        <f t="shared" si="152"/>
        <v>-6.4213662838723921E-3</v>
      </c>
      <c r="J1005" s="70">
        <f t="shared" si="153"/>
        <v>-8.9318887873208602E-3</v>
      </c>
      <c r="K1005" s="28">
        <f t="shared" si="154"/>
        <v>0</v>
      </c>
      <c r="L1005" s="28">
        <f t="shared" si="159"/>
        <v>1</v>
      </c>
      <c r="M1005" s="57">
        <f t="shared" si="166"/>
        <v>0</v>
      </c>
      <c r="N1005" s="28">
        <f t="shared" si="155"/>
        <v>0</v>
      </c>
      <c r="O1005" s="28">
        <f t="shared" si="160"/>
        <v>1</v>
      </c>
      <c r="P1005" s="57">
        <f t="shared" si="161"/>
        <v>0</v>
      </c>
      <c r="Q1005" s="28">
        <f t="shared" si="156"/>
        <v>0</v>
      </c>
      <c r="R1005" s="28">
        <f t="shared" si="162"/>
        <v>1</v>
      </c>
      <c r="S1005" s="57">
        <f t="shared" si="163"/>
        <v>0</v>
      </c>
      <c r="T1005" s="28">
        <f t="shared" si="157"/>
        <v>0</v>
      </c>
      <c r="U1005" s="28">
        <f t="shared" si="164"/>
        <v>1</v>
      </c>
      <c r="V1005" s="57">
        <f t="shared" si="165"/>
        <v>0</v>
      </c>
      <c r="AA1005" s="1"/>
    </row>
    <row r="1006" spans="1:27" x14ac:dyDescent="0.2">
      <c r="A1006" s="61">
        <v>34318</v>
      </c>
      <c r="B1006" s="62">
        <v>461.84</v>
      </c>
      <c r="C1006" s="16">
        <f t="shared" si="167"/>
        <v>-2.6381245703742734E-3</v>
      </c>
      <c r="D1006" s="73">
        <f t="shared" si="158"/>
        <v>1.626527170148078E-5</v>
      </c>
      <c r="E1006" s="27">
        <f t="shared" si="148"/>
        <v>9.3822136695360745E-3</v>
      </c>
      <c r="F1006" s="68">
        <f t="shared" si="149"/>
        <v>6.6337319346672962E-3</v>
      </c>
      <c r="G1006" s="16">
        <f t="shared" si="150"/>
        <v>1.4250964682542758E-2</v>
      </c>
      <c r="H1006" s="68">
        <f t="shared" si="151"/>
        <v>8.9318887873208602E-3</v>
      </c>
      <c r="I1006" s="69">
        <f t="shared" si="152"/>
        <v>-6.6337319346672962E-3</v>
      </c>
      <c r="J1006" s="70">
        <f t="shared" si="153"/>
        <v>-8.9318887873208602E-3</v>
      </c>
      <c r="K1006" s="28">
        <f t="shared" si="154"/>
        <v>0</v>
      </c>
      <c r="L1006" s="28">
        <f t="shared" si="159"/>
        <v>1</v>
      </c>
      <c r="M1006" s="57">
        <f t="shared" si="166"/>
        <v>0</v>
      </c>
      <c r="N1006" s="28">
        <f t="shared" si="155"/>
        <v>0</v>
      </c>
      <c r="O1006" s="28">
        <f t="shared" si="160"/>
        <v>1</v>
      </c>
      <c r="P1006" s="57">
        <f t="shared" si="161"/>
        <v>0</v>
      </c>
      <c r="Q1006" s="28">
        <f t="shared" si="156"/>
        <v>0</v>
      </c>
      <c r="R1006" s="28">
        <f t="shared" si="162"/>
        <v>1</v>
      </c>
      <c r="S1006" s="57">
        <f t="shared" si="163"/>
        <v>0</v>
      </c>
      <c r="T1006" s="28">
        <f t="shared" si="157"/>
        <v>0</v>
      </c>
      <c r="U1006" s="28">
        <f t="shared" si="164"/>
        <v>1</v>
      </c>
      <c r="V1006" s="57">
        <f t="shared" si="165"/>
        <v>0</v>
      </c>
      <c r="AA1006" s="1"/>
    </row>
    <row r="1007" spans="1:27" x14ac:dyDescent="0.2">
      <c r="A1007" s="61">
        <v>34319</v>
      </c>
      <c r="B1007" s="62">
        <v>463.34</v>
      </c>
      <c r="C1007" s="16">
        <f t="shared" si="167"/>
        <v>3.2426150896449728E-3</v>
      </c>
      <c r="D1007" s="73">
        <f t="shared" si="158"/>
        <v>1.5706937474320678E-5</v>
      </c>
      <c r="E1007" s="27">
        <f t="shared" si="148"/>
        <v>9.2197769737773373E-3</v>
      </c>
      <c r="F1007" s="68">
        <f t="shared" si="149"/>
        <v>6.518880415188966E-3</v>
      </c>
      <c r="G1007" s="16">
        <f t="shared" si="150"/>
        <v>1.4250964682542758E-2</v>
      </c>
      <c r="H1007" s="68">
        <f t="shared" si="151"/>
        <v>8.9318887873208602E-3</v>
      </c>
      <c r="I1007" s="69">
        <f t="shared" si="152"/>
        <v>-6.518880415188966E-3</v>
      </c>
      <c r="J1007" s="70">
        <f t="shared" si="153"/>
        <v>-8.9318887873208602E-3</v>
      </c>
      <c r="K1007" s="28">
        <f t="shared" si="154"/>
        <v>0</v>
      </c>
      <c r="L1007" s="28">
        <f t="shared" si="159"/>
        <v>1</v>
      </c>
      <c r="M1007" s="57">
        <f t="shared" si="166"/>
        <v>0</v>
      </c>
      <c r="N1007" s="28">
        <f t="shared" si="155"/>
        <v>0</v>
      </c>
      <c r="O1007" s="28">
        <f t="shared" si="160"/>
        <v>1</v>
      </c>
      <c r="P1007" s="57">
        <f t="shared" si="161"/>
        <v>0</v>
      </c>
      <c r="Q1007" s="28">
        <f t="shared" si="156"/>
        <v>0</v>
      </c>
      <c r="R1007" s="28">
        <f t="shared" si="162"/>
        <v>1</v>
      </c>
      <c r="S1007" s="57">
        <f t="shared" si="163"/>
        <v>0</v>
      </c>
      <c r="T1007" s="28">
        <f t="shared" si="157"/>
        <v>0</v>
      </c>
      <c r="U1007" s="28">
        <f t="shared" si="164"/>
        <v>1</v>
      </c>
      <c r="V1007" s="57">
        <f t="shared" si="165"/>
        <v>0</v>
      </c>
      <c r="AA1007" s="1"/>
    </row>
    <row r="1008" spans="1:27" x14ac:dyDescent="0.2">
      <c r="A1008" s="61">
        <v>34320</v>
      </c>
      <c r="B1008" s="62">
        <v>466.38</v>
      </c>
      <c r="C1008" s="16">
        <f t="shared" si="167"/>
        <v>6.5396266278602011E-3</v>
      </c>
      <c r="D1008" s="73">
        <f t="shared" si="158"/>
        <v>1.5395394383037032E-5</v>
      </c>
      <c r="E1008" s="27">
        <f t="shared" si="148"/>
        <v>9.1278830582695002E-3</v>
      </c>
      <c r="F1008" s="68">
        <f t="shared" si="149"/>
        <v>6.4539064523932441E-3</v>
      </c>
      <c r="G1008" s="16">
        <f t="shared" si="150"/>
        <v>1.4250964682542758E-2</v>
      </c>
      <c r="H1008" s="68">
        <f t="shared" si="151"/>
        <v>8.9318887873208602E-3</v>
      </c>
      <c r="I1008" s="69">
        <f t="shared" si="152"/>
        <v>-6.4539064523932441E-3</v>
      </c>
      <c r="J1008" s="70">
        <f t="shared" si="153"/>
        <v>-8.9318887873208602E-3</v>
      </c>
      <c r="K1008" s="28">
        <f t="shared" si="154"/>
        <v>0</v>
      </c>
      <c r="L1008" s="28">
        <f t="shared" si="159"/>
        <v>1</v>
      </c>
      <c r="M1008" s="57">
        <f t="shared" si="166"/>
        <v>0</v>
      </c>
      <c r="N1008" s="28">
        <f t="shared" si="155"/>
        <v>0</v>
      </c>
      <c r="O1008" s="28">
        <f t="shared" si="160"/>
        <v>1</v>
      </c>
      <c r="P1008" s="57">
        <f t="shared" si="161"/>
        <v>0</v>
      </c>
      <c r="Q1008" s="28">
        <f t="shared" si="156"/>
        <v>0</v>
      </c>
      <c r="R1008" s="28">
        <f t="shared" si="162"/>
        <v>1</v>
      </c>
      <c r="S1008" s="57">
        <f t="shared" si="163"/>
        <v>0</v>
      </c>
      <c r="T1008" s="28">
        <f t="shared" si="157"/>
        <v>0</v>
      </c>
      <c r="U1008" s="28">
        <f t="shared" si="164"/>
        <v>1</v>
      </c>
      <c r="V1008" s="57">
        <f t="shared" si="165"/>
        <v>0</v>
      </c>
      <c r="AA1008" s="1"/>
    </row>
    <row r="1009" spans="1:27" x14ac:dyDescent="0.2">
      <c r="A1009" s="61">
        <v>34323</v>
      </c>
      <c r="B1009" s="62">
        <v>465.85</v>
      </c>
      <c r="C1009" s="16">
        <f t="shared" si="167"/>
        <v>-1.1370585737493198E-3</v>
      </c>
      <c r="D1009" s="73">
        <f t="shared" si="158"/>
        <v>1.70376737059639E-5</v>
      </c>
      <c r="E1009" s="27">
        <f t="shared" si="148"/>
        <v>9.6024002961461134E-3</v>
      </c>
      <c r="F1009" s="68">
        <f t="shared" si="149"/>
        <v>6.7894157751741931E-3</v>
      </c>
      <c r="G1009" s="16">
        <f t="shared" si="150"/>
        <v>1.4250964682542758E-2</v>
      </c>
      <c r="H1009" s="68">
        <f t="shared" si="151"/>
        <v>8.9318887873208602E-3</v>
      </c>
      <c r="I1009" s="69">
        <f t="shared" si="152"/>
        <v>-6.7894157751741931E-3</v>
      </c>
      <c r="J1009" s="70">
        <f t="shared" si="153"/>
        <v>-8.9318887873208602E-3</v>
      </c>
      <c r="K1009" s="28">
        <f t="shared" si="154"/>
        <v>0</v>
      </c>
      <c r="L1009" s="28">
        <f t="shared" si="159"/>
        <v>1</v>
      </c>
      <c r="M1009" s="57">
        <f t="shared" si="166"/>
        <v>0</v>
      </c>
      <c r="N1009" s="28">
        <f t="shared" si="155"/>
        <v>0</v>
      </c>
      <c r="O1009" s="28">
        <f t="shared" si="160"/>
        <v>1</v>
      </c>
      <c r="P1009" s="57">
        <f t="shared" si="161"/>
        <v>0</v>
      </c>
      <c r="Q1009" s="28">
        <f t="shared" si="156"/>
        <v>0</v>
      </c>
      <c r="R1009" s="28">
        <f t="shared" si="162"/>
        <v>1</v>
      </c>
      <c r="S1009" s="57">
        <f t="shared" si="163"/>
        <v>0</v>
      </c>
      <c r="T1009" s="28">
        <f t="shared" si="157"/>
        <v>0</v>
      </c>
      <c r="U1009" s="28">
        <f t="shared" si="164"/>
        <v>1</v>
      </c>
      <c r="V1009" s="57">
        <f t="shared" si="165"/>
        <v>0</v>
      </c>
      <c r="AA1009" s="1"/>
    </row>
    <row r="1010" spans="1:27" x14ac:dyDescent="0.2">
      <c r="A1010" s="61">
        <v>34324</v>
      </c>
      <c r="B1010" s="62">
        <v>465.3</v>
      </c>
      <c r="C1010" s="16">
        <f t="shared" si="167"/>
        <v>-1.1813350458310943E-3</v>
      </c>
      <c r="D1010" s="73">
        <f t="shared" si="158"/>
        <v>1.6092987415614277E-5</v>
      </c>
      <c r="E1010" s="27">
        <f t="shared" si="148"/>
        <v>9.3323924571135815E-3</v>
      </c>
      <c r="F1010" s="68">
        <f t="shared" si="149"/>
        <v>6.598505645913709E-3</v>
      </c>
      <c r="G1010" s="16">
        <f t="shared" si="150"/>
        <v>1.4250964682542758E-2</v>
      </c>
      <c r="H1010" s="68">
        <f t="shared" si="151"/>
        <v>8.9318887873208602E-3</v>
      </c>
      <c r="I1010" s="69">
        <f t="shared" si="152"/>
        <v>-6.598505645913709E-3</v>
      </c>
      <c r="J1010" s="70">
        <f t="shared" si="153"/>
        <v>-8.9318887873208602E-3</v>
      </c>
      <c r="K1010" s="28">
        <f t="shared" si="154"/>
        <v>0</v>
      </c>
      <c r="L1010" s="28">
        <f t="shared" si="159"/>
        <v>1</v>
      </c>
      <c r="M1010" s="57">
        <f t="shared" si="166"/>
        <v>0</v>
      </c>
      <c r="N1010" s="28">
        <f t="shared" si="155"/>
        <v>0</v>
      </c>
      <c r="O1010" s="28">
        <f t="shared" si="160"/>
        <v>1</v>
      </c>
      <c r="P1010" s="57">
        <f t="shared" si="161"/>
        <v>0</v>
      </c>
      <c r="Q1010" s="28">
        <f t="shared" si="156"/>
        <v>0</v>
      </c>
      <c r="R1010" s="28">
        <f t="shared" si="162"/>
        <v>1</v>
      </c>
      <c r="S1010" s="57">
        <f t="shared" si="163"/>
        <v>0</v>
      </c>
      <c r="T1010" s="28">
        <f t="shared" si="157"/>
        <v>0</v>
      </c>
      <c r="U1010" s="28">
        <f t="shared" si="164"/>
        <v>1</v>
      </c>
      <c r="V1010" s="57">
        <f t="shared" si="165"/>
        <v>0</v>
      </c>
      <c r="AA1010" s="1"/>
    </row>
    <row r="1011" spans="1:27" x14ac:dyDescent="0.2">
      <c r="A1011" s="61">
        <v>34325</v>
      </c>
      <c r="B1011" s="62">
        <v>467.32</v>
      </c>
      <c r="C1011" s="16">
        <f t="shared" si="167"/>
        <v>4.3318889983447783E-3</v>
      </c>
      <c r="D1011" s="73">
        <f t="shared" si="158"/>
        <v>1.5211141320107945E-5</v>
      </c>
      <c r="E1011" s="27">
        <f t="shared" si="148"/>
        <v>9.0730971007849763E-3</v>
      </c>
      <c r="F1011" s="68">
        <f t="shared" si="149"/>
        <v>6.415169820662453E-3</v>
      </c>
      <c r="G1011" s="16">
        <f t="shared" si="150"/>
        <v>1.4250964682542758E-2</v>
      </c>
      <c r="H1011" s="68">
        <f t="shared" si="151"/>
        <v>8.9318887873208602E-3</v>
      </c>
      <c r="I1011" s="69">
        <f t="shared" si="152"/>
        <v>-6.415169820662453E-3</v>
      </c>
      <c r="J1011" s="70">
        <f t="shared" si="153"/>
        <v>-8.9318887873208602E-3</v>
      </c>
      <c r="K1011" s="28">
        <f t="shared" si="154"/>
        <v>0</v>
      </c>
      <c r="L1011" s="28">
        <f t="shared" si="159"/>
        <v>1</v>
      </c>
      <c r="M1011" s="57">
        <f t="shared" si="166"/>
        <v>0</v>
      </c>
      <c r="N1011" s="28">
        <f t="shared" si="155"/>
        <v>0</v>
      </c>
      <c r="O1011" s="28">
        <f t="shared" si="160"/>
        <v>1</v>
      </c>
      <c r="P1011" s="57">
        <f t="shared" si="161"/>
        <v>0</v>
      </c>
      <c r="Q1011" s="28">
        <f t="shared" si="156"/>
        <v>0</v>
      </c>
      <c r="R1011" s="28">
        <f t="shared" si="162"/>
        <v>1</v>
      </c>
      <c r="S1011" s="57">
        <f t="shared" si="163"/>
        <v>0</v>
      </c>
      <c r="T1011" s="28">
        <f t="shared" si="157"/>
        <v>0</v>
      </c>
      <c r="U1011" s="28">
        <f t="shared" si="164"/>
        <v>1</v>
      </c>
      <c r="V1011" s="57">
        <f t="shared" si="165"/>
        <v>0</v>
      </c>
      <c r="AA1011" s="1"/>
    </row>
    <row r="1012" spans="1:27" x14ac:dyDescent="0.2">
      <c r="A1012" s="61">
        <v>34326</v>
      </c>
      <c r="B1012" s="62">
        <v>467.38</v>
      </c>
      <c r="C1012" s="16">
        <f t="shared" si="167"/>
        <v>1.2838343871269818E-4</v>
      </c>
      <c r="D1012" s="73">
        <f t="shared" si="158"/>
        <v>1.5424388578540299E-5</v>
      </c>
      <c r="E1012" s="27">
        <f t="shared" si="148"/>
        <v>9.1364743008788898E-3</v>
      </c>
      <c r="F1012" s="68">
        <f t="shared" si="149"/>
        <v>6.4599809250564955E-3</v>
      </c>
      <c r="G1012" s="16">
        <f t="shared" si="150"/>
        <v>1.4250964682542758E-2</v>
      </c>
      <c r="H1012" s="68">
        <f t="shared" si="151"/>
        <v>8.9318887873208602E-3</v>
      </c>
      <c r="I1012" s="69">
        <f t="shared" si="152"/>
        <v>-6.4599809250564955E-3</v>
      </c>
      <c r="J1012" s="70">
        <f t="shared" si="153"/>
        <v>-8.9318887873208602E-3</v>
      </c>
      <c r="K1012" s="28">
        <f t="shared" si="154"/>
        <v>0</v>
      </c>
      <c r="L1012" s="28">
        <f t="shared" si="159"/>
        <v>1</v>
      </c>
      <c r="M1012" s="57">
        <f t="shared" si="166"/>
        <v>0</v>
      </c>
      <c r="N1012" s="28">
        <f t="shared" si="155"/>
        <v>0</v>
      </c>
      <c r="O1012" s="28">
        <f t="shared" si="160"/>
        <v>1</v>
      </c>
      <c r="P1012" s="57">
        <f t="shared" si="161"/>
        <v>0</v>
      </c>
      <c r="Q1012" s="28">
        <f t="shared" si="156"/>
        <v>0</v>
      </c>
      <c r="R1012" s="28">
        <f t="shared" si="162"/>
        <v>1</v>
      </c>
      <c r="S1012" s="57">
        <f t="shared" si="163"/>
        <v>0</v>
      </c>
      <c r="T1012" s="28">
        <f t="shared" si="157"/>
        <v>0</v>
      </c>
      <c r="U1012" s="28">
        <f t="shared" si="164"/>
        <v>1</v>
      </c>
      <c r="V1012" s="57">
        <f t="shared" si="165"/>
        <v>0</v>
      </c>
      <c r="AA1012" s="1"/>
    </row>
    <row r="1013" spans="1:27" x14ac:dyDescent="0.2">
      <c r="A1013" s="61">
        <v>34330</v>
      </c>
      <c r="B1013" s="62">
        <v>470.54</v>
      </c>
      <c r="C1013" s="16">
        <f t="shared" si="167"/>
        <v>6.7383400646125113E-3</v>
      </c>
      <c r="D1013" s="73">
        <f t="shared" si="158"/>
        <v>1.4499914202268022E-5</v>
      </c>
      <c r="E1013" s="27">
        <f t="shared" si="148"/>
        <v>8.8584425788069566E-3</v>
      </c>
      <c r="F1013" s="68">
        <f t="shared" si="149"/>
        <v>6.2633974770001126E-3</v>
      </c>
      <c r="G1013" s="16">
        <f t="shared" si="150"/>
        <v>1.4250964682542758E-2</v>
      </c>
      <c r="H1013" s="68">
        <f t="shared" si="151"/>
        <v>8.9318887873208602E-3</v>
      </c>
      <c r="I1013" s="69">
        <f t="shared" si="152"/>
        <v>-6.2633974770001126E-3</v>
      </c>
      <c r="J1013" s="70">
        <f t="shared" si="153"/>
        <v>-8.9318887873208602E-3</v>
      </c>
      <c r="K1013" s="28">
        <f t="shared" si="154"/>
        <v>0</v>
      </c>
      <c r="L1013" s="28">
        <f t="shared" si="159"/>
        <v>1</v>
      </c>
      <c r="M1013" s="57">
        <f t="shared" si="166"/>
        <v>0</v>
      </c>
      <c r="N1013" s="28">
        <f t="shared" si="155"/>
        <v>0</v>
      </c>
      <c r="O1013" s="28">
        <f t="shared" si="160"/>
        <v>1</v>
      </c>
      <c r="P1013" s="57">
        <f t="shared" si="161"/>
        <v>0</v>
      </c>
      <c r="Q1013" s="28">
        <f t="shared" si="156"/>
        <v>0</v>
      </c>
      <c r="R1013" s="28">
        <f t="shared" si="162"/>
        <v>1</v>
      </c>
      <c r="S1013" s="57">
        <f t="shared" si="163"/>
        <v>0</v>
      </c>
      <c r="T1013" s="28">
        <f t="shared" si="157"/>
        <v>0</v>
      </c>
      <c r="U1013" s="28">
        <f t="shared" si="164"/>
        <v>1</v>
      </c>
      <c r="V1013" s="57">
        <f t="shared" si="165"/>
        <v>0</v>
      </c>
      <c r="AA1013" s="1"/>
    </row>
    <row r="1014" spans="1:27" x14ac:dyDescent="0.2">
      <c r="A1014" s="61">
        <v>34331</v>
      </c>
      <c r="B1014" s="62">
        <v>470.94</v>
      </c>
      <c r="C1014" s="16">
        <f t="shared" si="167"/>
        <v>8.4972601450438888E-4</v>
      </c>
      <c r="D1014" s="73">
        <f t="shared" si="158"/>
        <v>1.6354232959713667E-5</v>
      </c>
      <c r="E1014" s="27">
        <f t="shared" si="148"/>
        <v>9.4078362166249326E-3</v>
      </c>
      <c r="F1014" s="68">
        <f t="shared" si="149"/>
        <v>6.6518484597068795E-3</v>
      </c>
      <c r="G1014" s="16">
        <f t="shared" si="150"/>
        <v>1.4250964682542758E-2</v>
      </c>
      <c r="H1014" s="68">
        <f t="shared" si="151"/>
        <v>8.9318887873208602E-3</v>
      </c>
      <c r="I1014" s="69">
        <f t="shared" si="152"/>
        <v>-6.6518484597068795E-3</v>
      </c>
      <c r="J1014" s="70">
        <f t="shared" si="153"/>
        <v>-8.9318887873208602E-3</v>
      </c>
      <c r="K1014" s="28">
        <f t="shared" si="154"/>
        <v>0</v>
      </c>
      <c r="L1014" s="28">
        <f t="shared" si="159"/>
        <v>1</v>
      </c>
      <c r="M1014" s="57">
        <f t="shared" si="166"/>
        <v>0</v>
      </c>
      <c r="N1014" s="28">
        <f t="shared" si="155"/>
        <v>0</v>
      </c>
      <c r="O1014" s="28">
        <f t="shared" si="160"/>
        <v>1</v>
      </c>
      <c r="P1014" s="57">
        <f t="shared" si="161"/>
        <v>0</v>
      </c>
      <c r="Q1014" s="28">
        <f t="shared" si="156"/>
        <v>0</v>
      </c>
      <c r="R1014" s="28">
        <f t="shared" si="162"/>
        <v>1</v>
      </c>
      <c r="S1014" s="57">
        <f t="shared" si="163"/>
        <v>0</v>
      </c>
      <c r="T1014" s="28">
        <f t="shared" si="157"/>
        <v>0</v>
      </c>
      <c r="U1014" s="28">
        <f t="shared" si="164"/>
        <v>1</v>
      </c>
      <c r="V1014" s="57">
        <f t="shared" si="165"/>
        <v>0</v>
      </c>
      <c r="AA1014" s="1"/>
    </row>
    <row r="1015" spans="1:27" x14ac:dyDescent="0.2">
      <c r="A1015" s="61">
        <v>34332</v>
      </c>
      <c r="B1015" s="62">
        <v>470.58</v>
      </c>
      <c r="C1015" s="16">
        <f t="shared" si="167"/>
        <v>-7.6472091414729018E-4</v>
      </c>
      <c r="D1015" s="73">
        <f t="shared" si="158"/>
        <v>1.5416301040114379E-5</v>
      </c>
      <c r="E1015" s="27">
        <f t="shared" si="148"/>
        <v>9.1340787026635718E-3</v>
      </c>
      <c r="F1015" s="68">
        <f t="shared" si="149"/>
        <v>6.4582871076970388E-3</v>
      </c>
      <c r="G1015" s="16">
        <f t="shared" si="150"/>
        <v>1.4250964682542758E-2</v>
      </c>
      <c r="H1015" s="68">
        <f t="shared" si="151"/>
        <v>8.9318887873208602E-3</v>
      </c>
      <c r="I1015" s="69">
        <f t="shared" si="152"/>
        <v>-6.4582871076970388E-3</v>
      </c>
      <c r="J1015" s="70">
        <f t="shared" si="153"/>
        <v>-8.9318887873208602E-3</v>
      </c>
      <c r="K1015" s="28">
        <f t="shared" si="154"/>
        <v>0</v>
      </c>
      <c r="L1015" s="28">
        <f t="shared" si="159"/>
        <v>1</v>
      </c>
      <c r="M1015" s="57">
        <f t="shared" si="166"/>
        <v>0</v>
      </c>
      <c r="N1015" s="28">
        <f t="shared" si="155"/>
        <v>0</v>
      </c>
      <c r="O1015" s="28">
        <f t="shared" si="160"/>
        <v>1</v>
      </c>
      <c r="P1015" s="57">
        <f t="shared" si="161"/>
        <v>0</v>
      </c>
      <c r="Q1015" s="28">
        <f t="shared" si="156"/>
        <v>0</v>
      </c>
      <c r="R1015" s="28">
        <f t="shared" si="162"/>
        <v>1</v>
      </c>
      <c r="S1015" s="57">
        <f t="shared" si="163"/>
        <v>0</v>
      </c>
      <c r="T1015" s="28">
        <f t="shared" si="157"/>
        <v>0</v>
      </c>
      <c r="U1015" s="28">
        <f t="shared" si="164"/>
        <v>1</v>
      </c>
      <c r="V1015" s="57">
        <f t="shared" si="165"/>
        <v>0</v>
      </c>
      <c r="AA1015" s="1"/>
    </row>
    <row r="1016" spans="1:27" x14ac:dyDescent="0.2">
      <c r="A1016" s="61">
        <v>34333</v>
      </c>
      <c r="B1016" s="62">
        <v>468.64</v>
      </c>
      <c r="C1016" s="16">
        <f t="shared" si="167"/>
        <v>-4.1310933732067769E-3</v>
      </c>
      <c r="D1016" s="73">
        <f t="shared" si="158"/>
        <v>1.452641086229957E-5</v>
      </c>
      <c r="E1016" s="27">
        <f t="shared" si="148"/>
        <v>8.866532695980223E-3</v>
      </c>
      <c r="F1016" s="68">
        <f t="shared" si="149"/>
        <v>6.2691176269069259E-3</v>
      </c>
      <c r="G1016" s="16">
        <f t="shared" si="150"/>
        <v>1.4250964682542758E-2</v>
      </c>
      <c r="H1016" s="68">
        <f t="shared" si="151"/>
        <v>8.9318887873208602E-3</v>
      </c>
      <c r="I1016" s="69">
        <f t="shared" si="152"/>
        <v>-6.2691176269069259E-3</v>
      </c>
      <c r="J1016" s="70">
        <f t="shared" si="153"/>
        <v>-8.9318887873208602E-3</v>
      </c>
      <c r="K1016" s="28">
        <f t="shared" si="154"/>
        <v>0</v>
      </c>
      <c r="L1016" s="28">
        <f t="shared" si="159"/>
        <v>1</v>
      </c>
      <c r="M1016" s="57">
        <f t="shared" si="166"/>
        <v>0</v>
      </c>
      <c r="N1016" s="28">
        <f t="shared" si="155"/>
        <v>0</v>
      </c>
      <c r="O1016" s="28">
        <f t="shared" si="160"/>
        <v>1</v>
      </c>
      <c r="P1016" s="57">
        <f t="shared" si="161"/>
        <v>0</v>
      </c>
      <c r="Q1016" s="28">
        <f t="shared" si="156"/>
        <v>0</v>
      </c>
      <c r="R1016" s="28">
        <f t="shared" si="162"/>
        <v>1</v>
      </c>
      <c r="S1016" s="57">
        <f t="shared" si="163"/>
        <v>0</v>
      </c>
      <c r="T1016" s="28">
        <f t="shared" si="157"/>
        <v>0</v>
      </c>
      <c r="U1016" s="28">
        <f t="shared" si="164"/>
        <v>1</v>
      </c>
      <c r="V1016" s="57">
        <f t="shared" si="165"/>
        <v>0</v>
      </c>
      <c r="AA1016" s="1"/>
    </row>
    <row r="1017" spans="1:27" x14ac:dyDescent="0.2">
      <c r="A1017" s="61">
        <v>34334</v>
      </c>
      <c r="B1017" s="62">
        <v>466.45</v>
      </c>
      <c r="C1017" s="16">
        <f t="shared" si="167"/>
        <v>-4.6840496724532858E-3</v>
      </c>
      <c r="D1017" s="73">
        <f t="shared" si="158"/>
        <v>1.4678782158050773E-5</v>
      </c>
      <c r="E1017" s="27">
        <f t="shared" si="148"/>
        <v>8.912913071258733E-3</v>
      </c>
      <c r="F1017" s="68">
        <f t="shared" si="149"/>
        <v>6.3019110579098803E-3</v>
      </c>
      <c r="G1017" s="16">
        <f t="shared" si="150"/>
        <v>1.4250964682542758E-2</v>
      </c>
      <c r="H1017" s="68">
        <f t="shared" si="151"/>
        <v>8.9318887873208602E-3</v>
      </c>
      <c r="I1017" s="69">
        <f t="shared" si="152"/>
        <v>-6.3019110579098803E-3</v>
      </c>
      <c r="J1017" s="70">
        <f t="shared" si="153"/>
        <v>-8.9318887873208602E-3</v>
      </c>
      <c r="K1017" s="28">
        <f t="shared" si="154"/>
        <v>0</v>
      </c>
      <c r="L1017" s="28">
        <f t="shared" si="159"/>
        <v>1</v>
      </c>
      <c r="M1017" s="57">
        <f t="shared" si="166"/>
        <v>0</v>
      </c>
      <c r="N1017" s="28">
        <f t="shared" si="155"/>
        <v>0</v>
      </c>
      <c r="O1017" s="28">
        <f t="shared" si="160"/>
        <v>1</v>
      </c>
      <c r="P1017" s="57">
        <f t="shared" si="161"/>
        <v>0</v>
      </c>
      <c r="Q1017" s="28">
        <f t="shared" si="156"/>
        <v>0</v>
      </c>
      <c r="R1017" s="28">
        <f t="shared" si="162"/>
        <v>1</v>
      </c>
      <c r="S1017" s="57">
        <f t="shared" si="163"/>
        <v>0</v>
      </c>
      <c r="T1017" s="28">
        <f t="shared" si="157"/>
        <v>0</v>
      </c>
      <c r="U1017" s="28">
        <f t="shared" si="164"/>
        <v>1</v>
      </c>
      <c r="V1017" s="57">
        <f t="shared" si="165"/>
        <v>0</v>
      </c>
      <c r="AA1017" s="1"/>
    </row>
    <row r="1018" spans="1:27" x14ac:dyDescent="0.2">
      <c r="A1018" s="61">
        <v>34337</v>
      </c>
      <c r="B1018" s="62">
        <v>465.44</v>
      </c>
      <c r="C1018" s="16">
        <f t="shared" si="167"/>
        <v>-2.1676386600785135E-3</v>
      </c>
      <c r="D1018" s="73">
        <f t="shared" si="158"/>
        <v>1.5114474508608309E-5</v>
      </c>
      <c r="E1018" s="27">
        <f t="shared" si="148"/>
        <v>9.0442213828195329E-3</v>
      </c>
      <c r="F1018" s="68">
        <f t="shared" si="149"/>
        <v>6.394753128061881E-3</v>
      </c>
      <c r="G1018" s="16">
        <f t="shared" si="150"/>
        <v>1.4250964682542758E-2</v>
      </c>
      <c r="H1018" s="68">
        <f t="shared" si="151"/>
        <v>8.9318887873208602E-3</v>
      </c>
      <c r="I1018" s="69">
        <f t="shared" si="152"/>
        <v>-6.394753128061881E-3</v>
      </c>
      <c r="J1018" s="70">
        <f t="shared" si="153"/>
        <v>-8.9318887873208602E-3</v>
      </c>
      <c r="K1018" s="28">
        <f t="shared" si="154"/>
        <v>0</v>
      </c>
      <c r="L1018" s="28">
        <f t="shared" si="159"/>
        <v>1</v>
      </c>
      <c r="M1018" s="57">
        <f t="shared" si="166"/>
        <v>0</v>
      </c>
      <c r="N1018" s="28">
        <f t="shared" si="155"/>
        <v>0</v>
      </c>
      <c r="O1018" s="28">
        <f t="shared" si="160"/>
        <v>1</v>
      </c>
      <c r="P1018" s="57">
        <f t="shared" si="161"/>
        <v>0</v>
      </c>
      <c r="Q1018" s="28">
        <f t="shared" si="156"/>
        <v>0</v>
      </c>
      <c r="R1018" s="28">
        <f t="shared" si="162"/>
        <v>1</v>
      </c>
      <c r="S1018" s="57">
        <f t="shared" si="163"/>
        <v>0</v>
      </c>
      <c r="T1018" s="28">
        <f t="shared" si="157"/>
        <v>0</v>
      </c>
      <c r="U1018" s="28">
        <f t="shared" si="164"/>
        <v>1</v>
      </c>
      <c r="V1018" s="57">
        <f t="shared" si="165"/>
        <v>0</v>
      </c>
      <c r="AA1018" s="1"/>
    </row>
    <row r="1019" spans="1:27" x14ac:dyDescent="0.2">
      <c r="A1019" s="61">
        <v>34338</v>
      </c>
      <c r="B1019" s="62">
        <v>466.89</v>
      </c>
      <c r="C1019" s="16">
        <f t="shared" si="167"/>
        <v>3.1104891381368866E-3</v>
      </c>
      <c r="D1019" s="73">
        <f t="shared" si="158"/>
        <v>1.4489525479731827E-5</v>
      </c>
      <c r="E1019" s="27">
        <f t="shared" si="148"/>
        <v>8.8552686154842655E-3</v>
      </c>
      <c r="F1019" s="68">
        <f t="shared" si="149"/>
        <v>6.2611533134588841E-3</v>
      </c>
      <c r="G1019" s="16">
        <f t="shared" si="150"/>
        <v>1.4250964682542758E-2</v>
      </c>
      <c r="H1019" s="68">
        <f t="shared" si="151"/>
        <v>8.9318887873208602E-3</v>
      </c>
      <c r="I1019" s="69">
        <f t="shared" si="152"/>
        <v>-6.2611533134588841E-3</v>
      </c>
      <c r="J1019" s="70">
        <f t="shared" si="153"/>
        <v>-8.9318887873208602E-3</v>
      </c>
      <c r="K1019" s="28">
        <f t="shared" si="154"/>
        <v>0</v>
      </c>
      <c r="L1019" s="28">
        <f t="shared" si="159"/>
        <v>1</v>
      </c>
      <c r="M1019" s="57">
        <f t="shared" si="166"/>
        <v>0</v>
      </c>
      <c r="N1019" s="28">
        <f t="shared" si="155"/>
        <v>0</v>
      </c>
      <c r="O1019" s="28">
        <f t="shared" si="160"/>
        <v>1</v>
      </c>
      <c r="P1019" s="57">
        <f t="shared" si="161"/>
        <v>0</v>
      </c>
      <c r="Q1019" s="28">
        <f t="shared" si="156"/>
        <v>0</v>
      </c>
      <c r="R1019" s="28">
        <f t="shared" si="162"/>
        <v>1</v>
      </c>
      <c r="S1019" s="57">
        <f t="shared" si="163"/>
        <v>0</v>
      </c>
      <c r="T1019" s="28">
        <f t="shared" si="157"/>
        <v>0</v>
      </c>
      <c r="U1019" s="28">
        <f t="shared" si="164"/>
        <v>1</v>
      </c>
      <c r="V1019" s="57">
        <f t="shared" si="165"/>
        <v>0</v>
      </c>
      <c r="AA1019" s="1"/>
    </row>
    <row r="1020" spans="1:27" x14ac:dyDescent="0.2">
      <c r="A1020" s="61">
        <v>34339</v>
      </c>
      <c r="B1020" s="62">
        <v>467.55</v>
      </c>
      <c r="C1020" s="16">
        <f t="shared" si="167"/>
        <v>1.4126109964274958E-3</v>
      </c>
      <c r="D1020" s="73">
        <f t="shared" si="158"/>
        <v>1.420066251165597E-5</v>
      </c>
      <c r="E1020" s="27">
        <f t="shared" si="148"/>
        <v>8.7665549883698939E-3</v>
      </c>
      <c r="F1020" s="68">
        <f t="shared" si="149"/>
        <v>6.1984279863711378E-3</v>
      </c>
      <c r="G1020" s="16">
        <f t="shared" si="150"/>
        <v>1.4250964682542758E-2</v>
      </c>
      <c r="H1020" s="68">
        <f t="shared" si="151"/>
        <v>8.9318887873208602E-3</v>
      </c>
      <c r="I1020" s="69">
        <f t="shared" si="152"/>
        <v>-6.1984279863711378E-3</v>
      </c>
      <c r="J1020" s="70">
        <f t="shared" si="153"/>
        <v>-8.9318887873208602E-3</v>
      </c>
      <c r="K1020" s="28">
        <f t="shared" si="154"/>
        <v>0</v>
      </c>
      <c r="L1020" s="28">
        <f t="shared" si="159"/>
        <v>1</v>
      </c>
      <c r="M1020" s="57">
        <f t="shared" si="166"/>
        <v>0</v>
      </c>
      <c r="N1020" s="28">
        <f t="shared" si="155"/>
        <v>0</v>
      </c>
      <c r="O1020" s="28">
        <f t="shared" si="160"/>
        <v>1</v>
      </c>
      <c r="P1020" s="57">
        <f t="shared" si="161"/>
        <v>0</v>
      </c>
      <c r="Q1020" s="28">
        <f t="shared" si="156"/>
        <v>0</v>
      </c>
      <c r="R1020" s="28">
        <f t="shared" si="162"/>
        <v>1</v>
      </c>
      <c r="S1020" s="57">
        <f t="shared" si="163"/>
        <v>0</v>
      </c>
      <c r="T1020" s="28">
        <f t="shared" si="157"/>
        <v>0</v>
      </c>
      <c r="U1020" s="28">
        <f t="shared" si="164"/>
        <v>1</v>
      </c>
      <c r="V1020" s="57">
        <f t="shared" si="165"/>
        <v>0</v>
      </c>
      <c r="AA1020" s="1"/>
    </row>
    <row r="1021" spans="1:27" x14ac:dyDescent="0.2">
      <c r="A1021" s="61">
        <v>34340</v>
      </c>
      <c r="B1021" s="62">
        <v>467.12</v>
      </c>
      <c r="C1021" s="16">
        <f t="shared" si="167"/>
        <v>-9.2011090617366467E-4</v>
      </c>
      <c r="D1021" s="73">
        <f t="shared" si="158"/>
        <v>1.3468350950590284E-5</v>
      </c>
      <c r="E1021" s="27">
        <f t="shared" si="148"/>
        <v>8.537522679617604E-3</v>
      </c>
      <c r="F1021" s="68">
        <f t="shared" si="149"/>
        <v>6.0364897707052634E-3</v>
      </c>
      <c r="G1021" s="16">
        <f t="shared" si="150"/>
        <v>1.4250964682542758E-2</v>
      </c>
      <c r="H1021" s="68">
        <f t="shared" si="151"/>
        <v>8.9318887873208602E-3</v>
      </c>
      <c r="I1021" s="69">
        <f t="shared" si="152"/>
        <v>-6.0364897707052634E-3</v>
      </c>
      <c r="J1021" s="70">
        <f t="shared" si="153"/>
        <v>-8.9318887873208602E-3</v>
      </c>
      <c r="K1021" s="28">
        <f t="shared" si="154"/>
        <v>0</v>
      </c>
      <c r="L1021" s="28">
        <f t="shared" si="159"/>
        <v>1</v>
      </c>
      <c r="M1021" s="57">
        <f t="shared" si="166"/>
        <v>0</v>
      </c>
      <c r="N1021" s="28">
        <f t="shared" si="155"/>
        <v>0</v>
      </c>
      <c r="O1021" s="28">
        <f t="shared" si="160"/>
        <v>1</v>
      </c>
      <c r="P1021" s="57">
        <f t="shared" si="161"/>
        <v>0</v>
      </c>
      <c r="Q1021" s="28">
        <f t="shared" si="156"/>
        <v>0</v>
      </c>
      <c r="R1021" s="28">
        <f t="shared" si="162"/>
        <v>1</v>
      </c>
      <c r="S1021" s="57">
        <f t="shared" si="163"/>
        <v>0</v>
      </c>
      <c r="T1021" s="28">
        <f t="shared" si="157"/>
        <v>0</v>
      </c>
      <c r="U1021" s="28">
        <f t="shared" si="164"/>
        <v>1</v>
      </c>
      <c r="V1021" s="57">
        <f t="shared" si="165"/>
        <v>0</v>
      </c>
      <c r="AA1021" s="1"/>
    </row>
    <row r="1022" spans="1:27" x14ac:dyDescent="0.2">
      <c r="A1022" s="61">
        <v>34341</v>
      </c>
      <c r="B1022" s="62">
        <v>469.9</v>
      </c>
      <c r="C1022" s="16">
        <f t="shared" si="167"/>
        <v>5.93372213348779E-3</v>
      </c>
      <c r="D1022" s="73">
        <f t="shared" si="158"/>
        <v>1.2711046138334448E-5</v>
      </c>
      <c r="E1022" s="27">
        <f t="shared" si="148"/>
        <v>8.2940243434009141E-3</v>
      </c>
      <c r="F1022" s="68">
        <f t="shared" si="149"/>
        <v>5.8643232921007657E-3</v>
      </c>
      <c r="G1022" s="16">
        <f t="shared" si="150"/>
        <v>1.4250964682542758E-2</v>
      </c>
      <c r="H1022" s="68">
        <f t="shared" si="151"/>
        <v>8.9318887873208602E-3</v>
      </c>
      <c r="I1022" s="69">
        <f t="shared" si="152"/>
        <v>-5.8643232921007657E-3</v>
      </c>
      <c r="J1022" s="70">
        <f t="shared" si="153"/>
        <v>-8.9318887873208602E-3</v>
      </c>
      <c r="K1022" s="28">
        <f t="shared" si="154"/>
        <v>0</v>
      </c>
      <c r="L1022" s="28">
        <f t="shared" si="159"/>
        <v>1</v>
      </c>
      <c r="M1022" s="57">
        <f t="shared" si="166"/>
        <v>0</v>
      </c>
      <c r="N1022" s="28">
        <f t="shared" si="155"/>
        <v>0</v>
      </c>
      <c r="O1022" s="28">
        <f t="shared" si="160"/>
        <v>1</v>
      </c>
      <c r="P1022" s="57">
        <f t="shared" si="161"/>
        <v>0</v>
      </c>
      <c r="Q1022" s="28">
        <f t="shared" si="156"/>
        <v>0</v>
      </c>
      <c r="R1022" s="28">
        <f t="shared" si="162"/>
        <v>1</v>
      </c>
      <c r="S1022" s="57">
        <f t="shared" si="163"/>
        <v>0</v>
      </c>
      <c r="T1022" s="28">
        <f t="shared" si="157"/>
        <v>0</v>
      </c>
      <c r="U1022" s="28">
        <f t="shared" si="164"/>
        <v>1</v>
      </c>
      <c r="V1022" s="57">
        <f t="shared" si="165"/>
        <v>0</v>
      </c>
      <c r="AA1022" s="1"/>
    </row>
    <row r="1023" spans="1:27" x14ac:dyDescent="0.2">
      <c r="A1023" s="61">
        <v>34344</v>
      </c>
      <c r="B1023" s="62">
        <v>475.27</v>
      </c>
      <c r="C1023" s="16">
        <f t="shared" si="167"/>
        <v>1.1363157488449561E-2</v>
      </c>
      <c r="D1023" s="73">
        <f t="shared" si="158"/>
        <v>1.4060926871480955E-5</v>
      </c>
      <c r="E1023" s="27">
        <f t="shared" ref="E1023:E1086" si="168">-NORMSINV($E$4)*SQRT(D1023)</f>
        <v>8.7233165614478362E-3</v>
      </c>
      <c r="F1023" s="68">
        <f t="shared" ref="F1023:F1086" si="169">-NORMSINV($F$4)*SQRT(D1023)</f>
        <v>6.1678560825986859E-3</v>
      </c>
      <c r="G1023" s="16">
        <f t="shared" ref="G1023:G1086" si="170">-PERCENTILE($C518:$C1022,$G$4)</f>
        <v>1.4250964682542758E-2</v>
      </c>
      <c r="H1023" s="68">
        <f t="shared" ref="H1023:H1086" si="171">-PERCENTILE($C518:$C1022,$H$4)</f>
        <v>8.9318887873208602E-3</v>
      </c>
      <c r="I1023" s="69">
        <f t="shared" ref="I1023:I1086" si="172">-F1023</f>
        <v>-6.1678560825986859E-3</v>
      </c>
      <c r="J1023" s="70">
        <f t="shared" ref="J1023:J1086" si="173">-1*H1023</f>
        <v>-8.9318887873208602E-3</v>
      </c>
      <c r="K1023" s="28">
        <f t="shared" ref="K1023:K1086" si="174">IF($C1023&lt;-E1023,1,0)</f>
        <v>0</v>
      </c>
      <c r="L1023" s="28">
        <f t="shared" si="159"/>
        <v>1</v>
      </c>
      <c r="M1023" s="57">
        <f t="shared" si="166"/>
        <v>0</v>
      </c>
      <c r="N1023" s="28">
        <f t="shared" ref="N1023:N1086" si="175">IF($C1023&lt;-F1023,1,0)</f>
        <v>0</v>
      </c>
      <c r="O1023" s="28">
        <f t="shared" si="160"/>
        <v>1</v>
      </c>
      <c r="P1023" s="57">
        <f t="shared" si="161"/>
        <v>0</v>
      </c>
      <c r="Q1023" s="28">
        <f t="shared" ref="Q1023:Q1086" si="176">IF($C1023&lt;-G1023,1,0)</f>
        <v>0</v>
      </c>
      <c r="R1023" s="28">
        <f t="shared" si="162"/>
        <v>1</v>
      </c>
      <c r="S1023" s="57">
        <f t="shared" si="163"/>
        <v>0</v>
      </c>
      <c r="T1023" s="28">
        <f t="shared" ref="T1023:T1086" si="177">IF($C1023&lt;-H1023,1,0)</f>
        <v>0</v>
      </c>
      <c r="U1023" s="28">
        <f t="shared" si="164"/>
        <v>1</v>
      </c>
      <c r="V1023" s="57">
        <f t="shared" si="165"/>
        <v>0</v>
      </c>
      <c r="AA1023" s="1"/>
    </row>
    <row r="1024" spans="1:27" x14ac:dyDescent="0.2">
      <c r="A1024" s="61">
        <v>34345</v>
      </c>
      <c r="B1024" s="62">
        <v>474.13</v>
      </c>
      <c r="C1024" s="16">
        <f t="shared" si="167"/>
        <v>-2.4015179016059198E-3</v>
      </c>
      <c r="D1024" s="73">
        <f t="shared" ref="D1024:D1087" si="178">0.94*D1023+0.06*(C1023^2)</f>
        <v>2.0964552145630538E-5</v>
      </c>
      <c r="E1024" s="27">
        <f t="shared" si="168"/>
        <v>1.0651663860941454E-2</v>
      </c>
      <c r="F1024" s="68">
        <f t="shared" si="169"/>
        <v>7.5313018015249313E-3</v>
      </c>
      <c r="G1024" s="16">
        <f t="shared" si="170"/>
        <v>1.4250964682542758E-2</v>
      </c>
      <c r="H1024" s="68">
        <f t="shared" si="171"/>
        <v>8.9318887873208602E-3</v>
      </c>
      <c r="I1024" s="69">
        <f t="shared" si="172"/>
        <v>-7.5313018015249313E-3</v>
      </c>
      <c r="J1024" s="70">
        <f t="shared" si="173"/>
        <v>-8.9318887873208602E-3</v>
      </c>
      <c r="K1024" s="28">
        <f t="shared" si="174"/>
        <v>0</v>
      </c>
      <c r="L1024" s="28">
        <f t="shared" ref="L1024:L1087" si="179">IF(AND(K1023=0,K1024=0), 1,0)</f>
        <v>1</v>
      </c>
      <c r="M1024" s="57">
        <f t="shared" si="166"/>
        <v>0</v>
      </c>
      <c r="N1024" s="28">
        <f t="shared" si="175"/>
        <v>0</v>
      </c>
      <c r="O1024" s="28">
        <f t="shared" ref="O1024:O1087" si="180">IF(AND(N1023=0,N1024=0), 1,0)</f>
        <v>1</v>
      </c>
      <c r="P1024" s="57">
        <f t="shared" ref="P1024:P1087" si="181">IF(AND(N1024=1,N1023=0),1,0)</f>
        <v>0</v>
      </c>
      <c r="Q1024" s="28">
        <f t="shared" si="176"/>
        <v>0</v>
      </c>
      <c r="R1024" s="28">
        <f t="shared" ref="R1024:R1087" si="182">IF(AND(Q1023=0,Q1024=0), 1,0)</f>
        <v>1</v>
      </c>
      <c r="S1024" s="57">
        <f t="shared" ref="S1024:S1087" si="183">IF(AND(Q1024=1,Q1023=0),1,0)</f>
        <v>0</v>
      </c>
      <c r="T1024" s="28">
        <f t="shared" si="177"/>
        <v>0</v>
      </c>
      <c r="U1024" s="28">
        <f t="shared" ref="U1024:U1087" si="184">IF(AND(T1023=0,T1024=0), 1,0)</f>
        <v>1</v>
      </c>
      <c r="V1024" s="57">
        <f t="shared" ref="V1024:V1087" si="185">IF(AND(T1024=1,T1023=0),1,0)</f>
        <v>0</v>
      </c>
      <c r="AA1024" s="1"/>
    </row>
    <row r="1025" spans="1:27" x14ac:dyDescent="0.2">
      <c r="A1025" s="61">
        <v>34346</v>
      </c>
      <c r="B1025" s="62">
        <v>474.17</v>
      </c>
      <c r="C1025" s="16">
        <f t="shared" si="167"/>
        <v>8.4361489030336653E-5</v>
      </c>
      <c r="D1025" s="73">
        <f t="shared" si="178"/>
        <v>2.0052716310796726E-5</v>
      </c>
      <c r="E1025" s="27">
        <f t="shared" si="168"/>
        <v>1.0417446123206654E-2</v>
      </c>
      <c r="F1025" s="68">
        <f t="shared" si="169"/>
        <v>7.3656972074277148E-3</v>
      </c>
      <c r="G1025" s="16">
        <f t="shared" si="170"/>
        <v>1.4250964682542758E-2</v>
      </c>
      <c r="H1025" s="68">
        <f t="shared" si="171"/>
        <v>8.9318887873208602E-3</v>
      </c>
      <c r="I1025" s="69">
        <f t="shared" si="172"/>
        <v>-7.3656972074277148E-3</v>
      </c>
      <c r="J1025" s="70">
        <f t="shared" si="173"/>
        <v>-8.9318887873208602E-3</v>
      </c>
      <c r="K1025" s="28">
        <f t="shared" si="174"/>
        <v>0</v>
      </c>
      <c r="L1025" s="28">
        <f t="shared" si="179"/>
        <v>1</v>
      </c>
      <c r="M1025" s="57">
        <f t="shared" ref="M1025:M1088" si="186">IF(AND(K1025=1,K1024=0),1,0)</f>
        <v>0</v>
      </c>
      <c r="N1025" s="28">
        <f t="shared" si="175"/>
        <v>0</v>
      </c>
      <c r="O1025" s="28">
        <f t="shared" si="180"/>
        <v>1</v>
      </c>
      <c r="P1025" s="57">
        <f t="shared" si="181"/>
        <v>0</v>
      </c>
      <c r="Q1025" s="28">
        <f t="shared" si="176"/>
        <v>0</v>
      </c>
      <c r="R1025" s="28">
        <f t="shared" si="182"/>
        <v>1</v>
      </c>
      <c r="S1025" s="57">
        <f t="shared" si="183"/>
        <v>0</v>
      </c>
      <c r="T1025" s="28">
        <f t="shared" si="177"/>
        <v>0</v>
      </c>
      <c r="U1025" s="28">
        <f t="shared" si="184"/>
        <v>1</v>
      </c>
      <c r="V1025" s="57">
        <f t="shared" si="185"/>
        <v>0</v>
      </c>
      <c r="AA1025" s="1"/>
    </row>
    <row r="1026" spans="1:27" x14ac:dyDescent="0.2">
      <c r="A1026" s="61">
        <v>34347</v>
      </c>
      <c r="B1026" s="62">
        <v>472.47</v>
      </c>
      <c r="C1026" s="16">
        <f t="shared" si="167"/>
        <v>-3.5916543300449507E-3</v>
      </c>
      <c r="D1026" s="73">
        <f t="shared" si="178"/>
        <v>1.8849980343798807E-5</v>
      </c>
      <c r="E1026" s="27">
        <f t="shared" si="168"/>
        <v>1.0100203148852431E-2</v>
      </c>
      <c r="F1026" s="68">
        <f t="shared" si="169"/>
        <v>7.1413892856356806E-3</v>
      </c>
      <c r="G1026" s="16">
        <f t="shared" si="170"/>
        <v>1.4250964682542758E-2</v>
      </c>
      <c r="H1026" s="68">
        <f t="shared" si="171"/>
        <v>8.9318887873208602E-3</v>
      </c>
      <c r="I1026" s="69">
        <f t="shared" si="172"/>
        <v>-7.1413892856356806E-3</v>
      </c>
      <c r="J1026" s="70">
        <f t="shared" si="173"/>
        <v>-8.9318887873208602E-3</v>
      </c>
      <c r="K1026" s="28">
        <f t="shared" si="174"/>
        <v>0</v>
      </c>
      <c r="L1026" s="28">
        <f t="shared" si="179"/>
        <v>1</v>
      </c>
      <c r="M1026" s="57">
        <f t="shared" si="186"/>
        <v>0</v>
      </c>
      <c r="N1026" s="28">
        <f t="shared" si="175"/>
        <v>0</v>
      </c>
      <c r="O1026" s="28">
        <f t="shared" si="180"/>
        <v>1</v>
      </c>
      <c r="P1026" s="57">
        <f t="shared" si="181"/>
        <v>0</v>
      </c>
      <c r="Q1026" s="28">
        <f t="shared" si="176"/>
        <v>0</v>
      </c>
      <c r="R1026" s="28">
        <f t="shared" si="182"/>
        <v>1</v>
      </c>
      <c r="S1026" s="57">
        <f t="shared" si="183"/>
        <v>0</v>
      </c>
      <c r="T1026" s="28">
        <f t="shared" si="177"/>
        <v>0</v>
      </c>
      <c r="U1026" s="28">
        <f t="shared" si="184"/>
        <v>1</v>
      </c>
      <c r="V1026" s="57">
        <f t="shared" si="185"/>
        <v>0</v>
      </c>
      <c r="AA1026" s="1"/>
    </row>
    <row r="1027" spans="1:27" x14ac:dyDescent="0.2">
      <c r="A1027" s="61">
        <v>34348</v>
      </c>
      <c r="B1027" s="62">
        <v>474.91</v>
      </c>
      <c r="C1027" s="16">
        <f t="shared" si="167"/>
        <v>5.1510595434254396E-3</v>
      </c>
      <c r="D1027" s="73">
        <f t="shared" si="178"/>
        <v>1.8492980372762716E-5</v>
      </c>
      <c r="E1027" s="27">
        <f t="shared" si="168"/>
        <v>1.0004102033313721E-2</v>
      </c>
      <c r="F1027" s="68">
        <f t="shared" si="169"/>
        <v>7.073440605125849E-3</v>
      </c>
      <c r="G1027" s="16">
        <f t="shared" si="170"/>
        <v>1.4250964682542758E-2</v>
      </c>
      <c r="H1027" s="68">
        <f t="shared" si="171"/>
        <v>8.9318887873208602E-3</v>
      </c>
      <c r="I1027" s="69">
        <f t="shared" si="172"/>
        <v>-7.073440605125849E-3</v>
      </c>
      <c r="J1027" s="70">
        <f t="shared" si="173"/>
        <v>-8.9318887873208602E-3</v>
      </c>
      <c r="K1027" s="28">
        <f t="shared" si="174"/>
        <v>0</v>
      </c>
      <c r="L1027" s="28">
        <f t="shared" si="179"/>
        <v>1</v>
      </c>
      <c r="M1027" s="57">
        <f t="shared" si="186"/>
        <v>0</v>
      </c>
      <c r="N1027" s="28">
        <f t="shared" si="175"/>
        <v>0</v>
      </c>
      <c r="O1027" s="28">
        <f t="shared" si="180"/>
        <v>1</v>
      </c>
      <c r="P1027" s="57">
        <f t="shared" si="181"/>
        <v>0</v>
      </c>
      <c r="Q1027" s="28">
        <f t="shared" si="176"/>
        <v>0</v>
      </c>
      <c r="R1027" s="28">
        <f t="shared" si="182"/>
        <v>1</v>
      </c>
      <c r="S1027" s="57">
        <f t="shared" si="183"/>
        <v>0</v>
      </c>
      <c r="T1027" s="28">
        <f t="shared" si="177"/>
        <v>0</v>
      </c>
      <c r="U1027" s="28">
        <f t="shared" si="184"/>
        <v>1</v>
      </c>
      <c r="V1027" s="57">
        <f t="shared" si="185"/>
        <v>0</v>
      </c>
      <c r="AA1027" s="1"/>
    </row>
    <row r="1028" spans="1:27" x14ac:dyDescent="0.2">
      <c r="A1028" s="61">
        <v>34351</v>
      </c>
      <c r="B1028" s="62">
        <v>473.3</v>
      </c>
      <c r="C1028" s="16">
        <f t="shared" si="167"/>
        <v>-3.3958754858221937E-3</v>
      </c>
      <c r="D1028" s="73">
        <f t="shared" si="178"/>
        <v>1.8975406415591811E-5</v>
      </c>
      <c r="E1028" s="27">
        <f t="shared" si="168"/>
        <v>1.0133750357470529E-2</v>
      </c>
      <c r="F1028" s="68">
        <f t="shared" si="169"/>
        <v>7.165108974503078E-3</v>
      </c>
      <c r="G1028" s="16">
        <f t="shared" si="170"/>
        <v>1.4250964682542758E-2</v>
      </c>
      <c r="H1028" s="68">
        <f t="shared" si="171"/>
        <v>8.9318887873208602E-3</v>
      </c>
      <c r="I1028" s="69">
        <f t="shared" si="172"/>
        <v>-7.165108974503078E-3</v>
      </c>
      <c r="J1028" s="70">
        <f t="shared" si="173"/>
        <v>-8.9318887873208602E-3</v>
      </c>
      <c r="K1028" s="28">
        <f t="shared" si="174"/>
        <v>0</v>
      </c>
      <c r="L1028" s="28">
        <f t="shared" si="179"/>
        <v>1</v>
      </c>
      <c r="M1028" s="57">
        <f t="shared" si="186"/>
        <v>0</v>
      </c>
      <c r="N1028" s="28">
        <f t="shared" si="175"/>
        <v>0</v>
      </c>
      <c r="O1028" s="28">
        <f t="shared" si="180"/>
        <v>1</v>
      </c>
      <c r="P1028" s="57">
        <f t="shared" si="181"/>
        <v>0</v>
      </c>
      <c r="Q1028" s="28">
        <f t="shared" si="176"/>
        <v>0</v>
      </c>
      <c r="R1028" s="28">
        <f t="shared" si="182"/>
        <v>1</v>
      </c>
      <c r="S1028" s="57">
        <f t="shared" si="183"/>
        <v>0</v>
      </c>
      <c r="T1028" s="28">
        <f t="shared" si="177"/>
        <v>0</v>
      </c>
      <c r="U1028" s="28">
        <f t="shared" si="184"/>
        <v>1</v>
      </c>
      <c r="V1028" s="57">
        <f t="shared" si="185"/>
        <v>0</v>
      </c>
      <c r="AA1028" s="1"/>
    </row>
    <row r="1029" spans="1:27" x14ac:dyDescent="0.2">
      <c r="A1029" s="61">
        <v>34352</v>
      </c>
      <c r="B1029" s="62">
        <v>474.25</v>
      </c>
      <c r="C1029" s="16">
        <f t="shared" si="167"/>
        <v>2.0051719029213649E-3</v>
      </c>
      <c r="D1029" s="73">
        <f t="shared" si="178"/>
        <v>1.8528800249568786E-5</v>
      </c>
      <c r="E1029" s="27">
        <f t="shared" si="168"/>
        <v>1.0013786041490979E-2</v>
      </c>
      <c r="F1029" s="68">
        <f t="shared" si="169"/>
        <v>7.0802877220818017E-3</v>
      </c>
      <c r="G1029" s="16">
        <f t="shared" si="170"/>
        <v>1.4250964682542758E-2</v>
      </c>
      <c r="H1029" s="68">
        <f t="shared" si="171"/>
        <v>8.9318887873208602E-3</v>
      </c>
      <c r="I1029" s="69">
        <f t="shared" si="172"/>
        <v>-7.0802877220818017E-3</v>
      </c>
      <c r="J1029" s="70">
        <f t="shared" si="173"/>
        <v>-8.9318887873208602E-3</v>
      </c>
      <c r="K1029" s="28">
        <f t="shared" si="174"/>
        <v>0</v>
      </c>
      <c r="L1029" s="28">
        <f t="shared" si="179"/>
        <v>1</v>
      </c>
      <c r="M1029" s="57">
        <f t="shared" si="186"/>
        <v>0</v>
      </c>
      <c r="N1029" s="28">
        <f t="shared" si="175"/>
        <v>0</v>
      </c>
      <c r="O1029" s="28">
        <f t="shared" si="180"/>
        <v>1</v>
      </c>
      <c r="P1029" s="57">
        <f t="shared" si="181"/>
        <v>0</v>
      </c>
      <c r="Q1029" s="28">
        <f t="shared" si="176"/>
        <v>0</v>
      </c>
      <c r="R1029" s="28">
        <f t="shared" si="182"/>
        <v>1</v>
      </c>
      <c r="S1029" s="57">
        <f t="shared" si="183"/>
        <v>0</v>
      </c>
      <c r="T1029" s="28">
        <f t="shared" si="177"/>
        <v>0</v>
      </c>
      <c r="U1029" s="28">
        <f t="shared" si="184"/>
        <v>1</v>
      </c>
      <c r="V1029" s="57">
        <f t="shared" si="185"/>
        <v>0</v>
      </c>
      <c r="AA1029" s="1"/>
    </row>
    <row r="1030" spans="1:27" x14ac:dyDescent="0.2">
      <c r="A1030" s="61">
        <v>34353</v>
      </c>
      <c r="B1030" s="62">
        <v>474.3</v>
      </c>
      <c r="C1030" s="16">
        <f t="shared" si="167"/>
        <v>1.0542406841240543E-4</v>
      </c>
      <c r="D1030" s="73">
        <f t="shared" si="178"/>
        <v>1.7658315096210574E-5</v>
      </c>
      <c r="E1030" s="27">
        <f t="shared" si="168"/>
        <v>9.7757320508995525E-3</v>
      </c>
      <c r="F1030" s="68">
        <f t="shared" si="169"/>
        <v>6.91197068996294E-3</v>
      </c>
      <c r="G1030" s="16">
        <f t="shared" si="170"/>
        <v>1.4250964682542758E-2</v>
      </c>
      <c r="H1030" s="68">
        <f t="shared" si="171"/>
        <v>8.7305307197887514E-3</v>
      </c>
      <c r="I1030" s="69">
        <f t="shared" si="172"/>
        <v>-6.91197068996294E-3</v>
      </c>
      <c r="J1030" s="70">
        <f t="shared" si="173"/>
        <v>-8.7305307197887514E-3</v>
      </c>
      <c r="K1030" s="28">
        <f t="shared" si="174"/>
        <v>0</v>
      </c>
      <c r="L1030" s="28">
        <f t="shared" si="179"/>
        <v>1</v>
      </c>
      <c r="M1030" s="57">
        <f t="shared" si="186"/>
        <v>0</v>
      </c>
      <c r="N1030" s="28">
        <f t="shared" si="175"/>
        <v>0</v>
      </c>
      <c r="O1030" s="28">
        <f t="shared" si="180"/>
        <v>1</v>
      </c>
      <c r="P1030" s="57">
        <f t="shared" si="181"/>
        <v>0</v>
      </c>
      <c r="Q1030" s="28">
        <f t="shared" si="176"/>
        <v>0</v>
      </c>
      <c r="R1030" s="28">
        <f t="shared" si="182"/>
        <v>1</v>
      </c>
      <c r="S1030" s="57">
        <f t="shared" si="183"/>
        <v>0</v>
      </c>
      <c r="T1030" s="28">
        <f t="shared" si="177"/>
        <v>0</v>
      </c>
      <c r="U1030" s="28">
        <f t="shared" si="184"/>
        <v>1</v>
      </c>
      <c r="V1030" s="57">
        <f t="shared" si="185"/>
        <v>0</v>
      </c>
      <c r="AA1030" s="1"/>
    </row>
    <row r="1031" spans="1:27" x14ac:dyDescent="0.2">
      <c r="A1031" s="61">
        <v>34354</v>
      </c>
      <c r="B1031" s="62">
        <v>474.98</v>
      </c>
      <c r="C1031" s="16">
        <f t="shared" ref="C1031:C1094" si="187">LN(B1031/B1030)</f>
        <v>1.4326650014959161E-3</v>
      </c>
      <c r="D1031" s="73">
        <f t="shared" si="178"/>
        <v>1.6599483044489975E-5</v>
      </c>
      <c r="E1031" s="27">
        <f t="shared" si="168"/>
        <v>9.4781142558452124E-3</v>
      </c>
      <c r="F1031" s="68">
        <f t="shared" si="169"/>
        <v>6.7015388301783106E-3</v>
      </c>
      <c r="G1031" s="16">
        <f t="shared" si="170"/>
        <v>1.4250964682542758E-2</v>
      </c>
      <c r="H1031" s="68">
        <f t="shared" si="171"/>
        <v>8.7305307197887514E-3</v>
      </c>
      <c r="I1031" s="69">
        <f t="shared" si="172"/>
        <v>-6.7015388301783106E-3</v>
      </c>
      <c r="J1031" s="70">
        <f t="shared" si="173"/>
        <v>-8.7305307197887514E-3</v>
      </c>
      <c r="K1031" s="28">
        <f t="shared" si="174"/>
        <v>0</v>
      </c>
      <c r="L1031" s="28">
        <f t="shared" si="179"/>
        <v>1</v>
      </c>
      <c r="M1031" s="57">
        <f t="shared" si="186"/>
        <v>0</v>
      </c>
      <c r="N1031" s="28">
        <f t="shared" si="175"/>
        <v>0</v>
      </c>
      <c r="O1031" s="28">
        <f t="shared" si="180"/>
        <v>1</v>
      </c>
      <c r="P1031" s="57">
        <f t="shared" si="181"/>
        <v>0</v>
      </c>
      <c r="Q1031" s="28">
        <f t="shared" si="176"/>
        <v>0</v>
      </c>
      <c r="R1031" s="28">
        <f t="shared" si="182"/>
        <v>1</v>
      </c>
      <c r="S1031" s="57">
        <f t="shared" si="183"/>
        <v>0</v>
      </c>
      <c r="T1031" s="28">
        <f t="shared" si="177"/>
        <v>0</v>
      </c>
      <c r="U1031" s="28">
        <f t="shared" si="184"/>
        <v>1</v>
      </c>
      <c r="V1031" s="57">
        <f t="shared" si="185"/>
        <v>0</v>
      </c>
      <c r="AA1031" s="1"/>
    </row>
    <row r="1032" spans="1:27" x14ac:dyDescent="0.2">
      <c r="A1032" s="61">
        <v>34355</v>
      </c>
      <c r="B1032" s="62">
        <v>474.72</v>
      </c>
      <c r="C1032" s="16">
        <f t="shared" si="187"/>
        <v>-5.4754134252009651E-4</v>
      </c>
      <c r="D1032" s="73">
        <f t="shared" si="178"/>
        <v>1.5726665802211254E-5</v>
      </c>
      <c r="E1032" s="27">
        <f t="shared" si="168"/>
        <v>9.2255652983456692E-3</v>
      </c>
      <c r="F1032" s="68">
        <f t="shared" si="169"/>
        <v>6.5229730733706746E-3</v>
      </c>
      <c r="G1032" s="16">
        <f t="shared" si="170"/>
        <v>1.4250964682542758E-2</v>
      </c>
      <c r="H1032" s="68">
        <f t="shared" si="171"/>
        <v>8.7305307197887514E-3</v>
      </c>
      <c r="I1032" s="69">
        <f t="shared" si="172"/>
        <v>-6.5229730733706746E-3</v>
      </c>
      <c r="J1032" s="70">
        <f t="shared" si="173"/>
        <v>-8.7305307197887514E-3</v>
      </c>
      <c r="K1032" s="28">
        <f t="shared" si="174"/>
        <v>0</v>
      </c>
      <c r="L1032" s="28">
        <f t="shared" si="179"/>
        <v>1</v>
      </c>
      <c r="M1032" s="57">
        <f t="shared" si="186"/>
        <v>0</v>
      </c>
      <c r="N1032" s="28">
        <f t="shared" si="175"/>
        <v>0</v>
      </c>
      <c r="O1032" s="28">
        <f t="shared" si="180"/>
        <v>1</v>
      </c>
      <c r="P1032" s="57">
        <f t="shared" si="181"/>
        <v>0</v>
      </c>
      <c r="Q1032" s="28">
        <f t="shared" si="176"/>
        <v>0</v>
      </c>
      <c r="R1032" s="28">
        <f t="shared" si="182"/>
        <v>1</v>
      </c>
      <c r="S1032" s="57">
        <f t="shared" si="183"/>
        <v>0</v>
      </c>
      <c r="T1032" s="28">
        <f t="shared" si="177"/>
        <v>0</v>
      </c>
      <c r="U1032" s="28">
        <f t="shared" si="184"/>
        <v>1</v>
      </c>
      <c r="V1032" s="57">
        <f t="shared" si="185"/>
        <v>0</v>
      </c>
      <c r="AA1032" s="1"/>
    </row>
    <row r="1033" spans="1:27" x14ac:dyDescent="0.2">
      <c r="A1033" s="61">
        <v>34358</v>
      </c>
      <c r="B1033" s="62">
        <v>471.97</v>
      </c>
      <c r="C1033" s="16">
        <f t="shared" si="187"/>
        <v>-5.809732298969526E-3</v>
      </c>
      <c r="D1033" s="73">
        <f t="shared" si="178"/>
        <v>1.48010539453847E-5</v>
      </c>
      <c r="E1033" s="27">
        <f t="shared" si="168"/>
        <v>8.9499576211713051E-3</v>
      </c>
      <c r="F1033" s="68">
        <f t="shared" si="169"/>
        <v>6.3281035560149206E-3</v>
      </c>
      <c r="G1033" s="16">
        <f t="shared" si="170"/>
        <v>1.4250964682542758E-2</v>
      </c>
      <c r="H1033" s="68">
        <f t="shared" si="171"/>
        <v>8.7305307197887514E-3</v>
      </c>
      <c r="I1033" s="69">
        <f t="shared" si="172"/>
        <v>-6.3281035560149206E-3</v>
      </c>
      <c r="J1033" s="70">
        <f t="shared" si="173"/>
        <v>-8.7305307197887514E-3</v>
      </c>
      <c r="K1033" s="28">
        <f t="shared" si="174"/>
        <v>0</v>
      </c>
      <c r="L1033" s="28">
        <f t="shared" si="179"/>
        <v>1</v>
      </c>
      <c r="M1033" s="57">
        <f t="shared" si="186"/>
        <v>0</v>
      </c>
      <c r="N1033" s="28">
        <f t="shared" si="175"/>
        <v>0</v>
      </c>
      <c r="O1033" s="28">
        <f t="shared" si="180"/>
        <v>1</v>
      </c>
      <c r="P1033" s="57">
        <f t="shared" si="181"/>
        <v>0</v>
      </c>
      <c r="Q1033" s="28">
        <f t="shared" si="176"/>
        <v>0</v>
      </c>
      <c r="R1033" s="28">
        <f t="shared" si="182"/>
        <v>1</v>
      </c>
      <c r="S1033" s="57">
        <f t="shared" si="183"/>
        <v>0</v>
      </c>
      <c r="T1033" s="28">
        <f t="shared" si="177"/>
        <v>0</v>
      </c>
      <c r="U1033" s="28">
        <f t="shared" si="184"/>
        <v>1</v>
      </c>
      <c r="V1033" s="57">
        <f t="shared" si="185"/>
        <v>0</v>
      </c>
      <c r="AA1033" s="1"/>
    </row>
    <row r="1034" spans="1:27" x14ac:dyDescent="0.2">
      <c r="A1034" s="61">
        <v>34359</v>
      </c>
      <c r="B1034" s="62">
        <v>470.92</v>
      </c>
      <c r="C1034" s="16">
        <f t="shared" si="187"/>
        <v>-2.2271960335461583E-3</v>
      </c>
      <c r="D1034" s="73">
        <f t="shared" si="178"/>
        <v>1.5938170071803E-5</v>
      </c>
      <c r="E1034" s="27">
        <f t="shared" si="168"/>
        <v>9.2873943521736817E-3</v>
      </c>
      <c r="F1034" s="68">
        <f t="shared" si="169"/>
        <v>6.5666895547167488E-3</v>
      </c>
      <c r="G1034" s="16">
        <f t="shared" si="170"/>
        <v>1.4250964682542758E-2</v>
      </c>
      <c r="H1034" s="68">
        <f t="shared" si="171"/>
        <v>8.7305307197887514E-3</v>
      </c>
      <c r="I1034" s="69">
        <f t="shared" si="172"/>
        <v>-6.5666895547167488E-3</v>
      </c>
      <c r="J1034" s="70">
        <f t="shared" si="173"/>
        <v>-8.7305307197887514E-3</v>
      </c>
      <c r="K1034" s="28">
        <f t="shared" si="174"/>
        <v>0</v>
      </c>
      <c r="L1034" s="28">
        <f t="shared" si="179"/>
        <v>1</v>
      </c>
      <c r="M1034" s="57">
        <f t="shared" si="186"/>
        <v>0</v>
      </c>
      <c r="N1034" s="28">
        <f t="shared" si="175"/>
        <v>0</v>
      </c>
      <c r="O1034" s="28">
        <f t="shared" si="180"/>
        <v>1</v>
      </c>
      <c r="P1034" s="57">
        <f t="shared" si="181"/>
        <v>0</v>
      </c>
      <c r="Q1034" s="28">
        <f t="shared" si="176"/>
        <v>0</v>
      </c>
      <c r="R1034" s="28">
        <f t="shared" si="182"/>
        <v>1</v>
      </c>
      <c r="S1034" s="57">
        <f t="shared" si="183"/>
        <v>0</v>
      </c>
      <c r="T1034" s="28">
        <f t="shared" si="177"/>
        <v>0</v>
      </c>
      <c r="U1034" s="28">
        <f t="shared" si="184"/>
        <v>1</v>
      </c>
      <c r="V1034" s="57">
        <f t="shared" si="185"/>
        <v>0</v>
      </c>
      <c r="AA1034" s="1"/>
    </row>
    <row r="1035" spans="1:27" x14ac:dyDescent="0.2">
      <c r="A1035" s="61">
        <v>34360</v>
      </c>
      <c r="B1035" s="62">
        <v>473.2</v>
      </c>
      <c r="C1035" s="16">
        <f t="shared" si="187"/>
        <v>4.8299038942356057E-3</v>
      </c>
      <c r="D1035" s="73">
        <f t="shared" si="178"/>
        <v>1.5279503997805445E-5</v>
      </c>
      <c r="E1035" s="27">
        <f t="shared" si="168"/>
        <v>9.0934626295485366E-3</v>
      </c>
      <c r="F1035" s="68">
        <f t="shared" si="169"/>
        <v>6.4295693497377591E-3</v>
      </c>
      <c r="G1035" s="16">
        <f t="shared" si="170"/>
        <v>1.4250964682542758E-2</v>
      </c>
      <c r="H1035" s="68">
        <f t="shared" si="171"/>
        <v>8.7305307197887514E-3</v>
      </c>
      <c r="I1035" s="69">
        <f t="shared" si="172"/>
        <v>-6.4295693497377591E-3</v>
      </c>
      <c r="J1035" s="70">
        <f t="shared" si="173"/>
        <v>-8.7305307197887514E-3</v>
      </c>
      <c r="K1035" s="28">
        <f t="shared" si="174"/>
        <v>0</v>
      </c>
      <c r="L1035" s="28">
        <f t="shared" si="179"/>
        <v>1</v>
      </c>
      <c r="M1035" s="57">
        <f t="shared" si="186"/>
        <v>0</v>
      </c>
      <c r="N1035" s="28">
        <f t="shared" si="175"/>
        <v>0</v>
      </c>
      <c r="O1035" s="28">
        <f t="shared" si="180"/>
        <v>1</v>
      </c>
      <c r="P1035" s="57">
        <f t="shared" si="181"/>
        <v>0</v>
      </c>
      <c r="Q1035" s="28">
        <f t="shared" si="176"/>
        <v>0</v>
      </c>
      <c r="R1035" s="28">
        <f t="shared" si="182"/>
        <v>1</v>
      </c>
      <c r="S1035" s="57">
        <f t="shared" si="183"/>
        <v>0</v>
      </c>
      <c r="T1035" s="28">
        <f t="shared" si="177"/>
        <v>0</v>
      </c>
      <c r="U1035" s="28">
        <f t="shared" si="184"/>
        <v>1</v>
      </c>
      <c r="V1035" s="57">
        <f t="shared" si="185"/>
        <v>0</v>
      </c>
      <c r="AA1035" s="1"/>
    </row>
    <row r="1036" spans="1:27" x14ac:dyDescent="0.2">
      <c r="A1036" s="61">
        <v>34361</v>
      </c>
      <c r="B1036" s="62">
        <v>477.05</v>
      </c>
      <c r="C1036" s="16">
        <f t="shared" si="187"/>
        <v>8.1031750936233372E-3</v>
      </c>
      <c r="D1036" s="73">
        <f t="shared" si="178"/>
        <v>1.5762412055590253E-5</v>
      </c>
      <c r="E1036" s="27">
        <f t="shared" si="168"/>
        <v>9.2360440678697867E-3</v>
      </c>
      <c r="F1036" s="68">
        <f t="shared" si="169"/>
        <v>6.530382129535519E-3</v>
      </c>
      <c r="G1036" s="16">
        <f t="shared" si="170"/>
        <v>1.4250964682542758E-2</v>
      </c>
      <c r="H1036" s="68">
        <f t="shared" si="171"/>
        <v>8.6009581002230023E-3</v>
      </c>
      <c r="I1036" s="69">
        <f t="shared" si="172"/>
        <v>-6.530382129535519E-3</v>
      </c>
      <c r="J1036" s="70">
        <f t="shared" si="173"/>
        <v>-8.6009581002230023E-3</v>
      </c>
      <c r="K1036" s="28">
        <f t="shared" si="174"/>
        <v>0</v>
      </c>
      <c r="L1036" s="28">
        <f t="shared" si="179"/>
        <v>1</v>
      </c>
      <c r="M1036" s="57">
        <f t="shared" si="186"/>
        <v>0</v>
      </c>
      <c r="N1036" s="28">
        <f t="shared" si="175"/>
        <v>0</v>
      </c>
      <c r="O1036" s="28">
        <f t="shared" si="180"/>
        <v>1</v>
      </c>
      <c r="P1036" s="57">
        <f t="shared" si="181"/>
        <v>0</v>
      </c>
      <c r="Q1036" s="28">
        <f t="shared" si="176"/>
        <v>0</v>
      </c>
      <c r="R1036" s="28">
        <f t="shared" si="182"/>
        <v>1</v>
      </c>
      <c r="S1036" s="57">
        <f t="shared" si="183"/>
        <v>0</v>
      </c>
      <c r="T1036" s="28">
        <f t="shared" si="177"/>
        <v>0</v>
      </c>
      <c r="U1036" s="28">
        <f t="shared" si="184"/>
        <v>1</v>
      </c>
      <c r="V1036" s="57">
        <f t="shared" si="185"/>
        <v>0</v>
      </c>
      <c r="AA1036" s="1"/>
    </row>
    <row r="1037" spans="1:27" x14ac:dyDescent="0.2">
      <c r="A1037" s="61">
        <v>34362</v>
      </c>
      <c r="B1037" s="62">
        <v>478.7</v>
      </c>
      <c r="C1037" s="16">
        <f t="shared" si="187"/>
        <v>3.452789200608384E-3</v>
      </c>
      <c r="D1037" s="73">
        <f t="shared" si="178"/>
        <v>1.8756354128129891E-5</v>
      </c>
      <c r="E1037" s="27">
        <f t="shared" si="168"/>
        <v>1.007508850844047E-2</v>
      </c>
      <c r="F1037" s="68">
        <f t="shared" si="169"/>
        <v>7.1236318780561175E-3</v>
      </c>
      <c r="G1037" s="16">
        <f t="shared" si="170"/>
        <v>1.4250964682542758E-2</v>
      </c>
      <c r="H1037" s="68">
        <f t="shared" si="171"/>
        <v>8.6009581002230023E-3</v>
      </c>
      <c r="I1037" s="69">
        <f t="shared" si="172"/>
        <v>-7.1236318780561175E-3</v>
      </c>
      <c r="J1037" s="70">
        <f t="shared" si="173"/>
        <v>-8.6009581002230023E-3</v>
      </c>
      <c r="K1037" s="28">
        <f t="shared" si="174"/>
        <v>0</v>
      </c>
      <c r="L1037" s="28">
        <f t="shared" si="179"/>
        <v>1</v>
      </c>
      <c r="M1037" s="57">
        <f t="shared" si="186"/>
        <v>0</v>
      </c>
      <c r="N1037" s="28">
        <f t="shared" si="175"/>
        <v>0</v>
      </c>
      <c r="O1037" s="28">
        <f t="shared" si="180"/>
        <v>1</v>
      </c>
      <c r="P1037" s="57">
        <f t="shared" si="181"/>
        <v>0</v>
      </c>
      <c r="Q1037" s="28">
        <f t="shared" si="176"/>
        <v>0</v>
      </c>
      <c r="R1037" s="28">
        <f t="shared" si="182"/>
        <v>1</v>
      </c>
      <c r="S1037" s="57">
        <f t="shared" si="183"/>
        <v>0</v>
      </c>
      <c r="T1037" s="28">
        <f t="shared" si="177"/>
        <v>0</v>
      </c>
      <c r="U1037" s="28">
        <f t="shared" si="184"/>
        <v>1</v>
      </c>
      <c r="V1037" s="57">
        <f t="shared" si="185"/>
        <v>0</v>
      </c>
      <c r="AA1037" s="1"/>
    </row>
    <row r="1038" spans="1:27" x14ac:dyDescent="0.2">
      <c r="A1038" s="61">
        <v>34365</v>
      </c>
      <c r="B1038" s="62">
        <v>481.61</v>
      </c>
      <c r="C1038" s="16">
        <f t="shared" si="187"/>
        <v>6.0605615001779961E-3</v>
      </c>
      <c r="D1038" s="73">
        <f t="shared" si="178"/>
        <v>1.834627807627237E-5</v>
      </c>
      <c r="E1038" s="27">
        <f t="shared" si="168"/>
        <v>9.9643424344786919E-3</v>
      </c>
      <c r="F1038" s="68">
        <f t="shared" si="169"/>
        <v>7.0453284207532092E-3</v>
      </c>
      <c r="G1038" s="16">
        <f t="shared" si="170"/>
        <v>1.4250964682542758E-2</v>
      </c>
      <c r="H1038" s="68">
        <f t="shared" si="171"/>
        <v>8.6009581002230023E-3</v>
      </c>
      <c r="I1038" s="69">
        <f t="shared" si="172"/>
        <v>-7.0453284207532092E-3</v>
      </c>
      <c r="J1038" s="70">
        <f t="shared" si="173"/>
        <v>-8.6009581002230023E-3</v>
      </c>
      <c r="K1038" s="28">
        <f t="shared" si="174"/>
        <v>0</v>
      </c>
      <c r="L1038" s="28">
        <f t="shared" si="179"/>
        <v>1</v>
      </c>
      <c r="M1038" s="57">
        <f t="shared" si="186"/>
        <v>0</v>
      </c>
      <c r="N1038" s="28">
        <f t="shared" si="175"/>
        <v>0</v>
      </c>
      <c r="O1038" s="28">
        <f t="shared" si="180"/>
        <v>1</v>
      </c>
      <c r="P1038" s="57">
        <f t="shared" si="181"/>
        <v>0</v>
      </c>
      <c r="Q1038" s="28">
        <f t="shared" si="176"/>
        <v>0</v>
      </c>
      <c r="R1038" s="28">
        <f t="shared" si="182"/>
        <v>1</v>
      </c>
      <c r="S1038" s="57">
        <f t="shared" si="183"/>
        <v>0</v>
      </c>
      <c r="T1038" s="28">
        <f t="shared" si="177"/>
        <v>0</v>
      </c>
      <c r="U1038" s="28">
        <f t="shared" si="184"/>
        <v>1</v>
      </c>
      <c r="V1038" s="57">
        <f t="shared" si="185"/>
        <v>0</v>
      </c>
      <c r="AA1038" s="1"/>
    </row>
    <row r="1039" spans="1:27" x14ac:dyDescent="0.2">
      <c r="A1039" s="61">
        <v>34366</v>
      </c>
      <c r="B1039" s="62">
        <v>479.62</v>
      </c>
      <c r="C1039" s="16">
        <f t="shared" si="187"/>
        <v>-4.1405341969139005E-3</v>
      </c>
      <c r="D1039" s="73">
        <f t="shared" si="178"/>
        <v>1.9449325733542413E-5</v>
      </c>
      <c r="E1039" s="27">
        <f t="shared" si="168"/>
        <v>1.0259517416775509E-2</v>
      </c>
      <c r="F1039" s="68">
        <f t="shared" si="169"/>
        <v>7.254033079946297E-3</v>
      </c>
      <c r="G1039" s="16">
        <f t="shared" si="170"/>
        <v>1.4250964682542758E-2</v>
      </c>
      <c r="H1039" s="68">
        <f t="shared" si="171"/>
        <v>8.6009581002230023E-3</v>
      </c>
      <c r="I1039" s="69">
        <f t="shared" si="172"/>
        <v>-7.254033079946297E-3</v>
      </c>
      <c r="J1039" s="70">
        <f t="shared" si="173"/>
        <v>-8.6009581002230023E-3</v>
      </c>
      <c r="K1039" s="28">
        <f t="shared" si="174"/>
        <v>0</v>
      </c>
      <c r="L1039" s="28">
        <f t="shared" si="179"/>
        <v>1</v>
      </c>
      <c r="M1039" s="57">
        <f t="shared" si="186"/>
        <v>0</v>
      </c>
      <c r="N1039" s="28">
        <f t="shared" si="175"/>
        <v>0</v>
      </c>
      <c r="O1039" s="28">
        <f t="shared" si="180"/>
        <v>1</v>
      </c>
      <c r="P1039" s="57">
        <f t="shared" si="181"/>
        <v>0</v>
      </c>
      <c r="Q1039" s="28">
        <f t="shared" si="176"/>
        <v>0</v>
      </c>
      <c r="R1039" s="28">
        <f t="shared" si="182"/>
        <v>1</v>
      </c>
      <c r="S1039" s="57">
        <f t="shared" si="183"/>
        <v>0</v>
      </c>
      <c r="T1039" s="28">
        <f t="shared" si="177"/>
        <v>0</v>
      </c>
      <c r="U1039" s="28">
        <f t="shared" si="184"/>
        <v>1</v>
      </c>
      <c r="V1039" s="57">
        <f t="shared" si="185"/>
        <v>0</v>
      </c>
      <c r="AA1039" s="1"/>
    </row>
    <row r="1040" spans="1:27" x14ac:dyDescent="0.2">
      <c r="A1040" s="61">
        <v>34367</v>
      </c>
      <c r="B1040" s="62">
        <v>482</v>
      </c>
      <c r="C1040" s="16">
        <f t="shared" si="187"/>
        <v>4.949990348872892E-3</v>
      </c>
      <c r="D1040" s="73">
        <f t="shared" si="178"/>
        <v>1.9311007595678672E-5</v>
      </c>
      <c r="E1040" s="27">
        <f t="shared" si="168"/>
        <v>1.0222970921659781E-2</v>
      </c>
      <c r="F1040" s="68">
        <f t="shared" si="169"/>
        <v>7.2281927334898344E-3</v>
      </c>
      <c r="G1040" s="16">
        <f t="shared" si="170"/>
        <v>1.4250964682542758E-2</v>
      </c>
      <c r="H1040" s="68">
        <f t="shared" si="171"/>
        <v>8.6009581002230023E-3</v>
      </c>
      <c r="I1040" s="69">
        <f t="shared" si="172"/>
        <v>-7.2281927334898344E-3</v>
      </c>
      <c r="J1040" s="70">
        <f t="shared" si="173"/>
        <v>-8.6009581002230023E-3</v>
      </c>
      <c r="K1040" s="28">
        <f t="shared" si="174"/>
        <v>0</v>
      </c>
      <c r="L1040" s="28">
        <f t="shared" si="179"/>
        <v>1</v>
      </c>
      <c r="M1040" s="57">
        <f t="shared" si="186"/>
        <v>0</v>
      </c>
      <c r="N1040" s="28">
        <f t="shared" si="175"/>
        <v>0</v>
      </c>
      <c r="O1040" s="28">
        <f t="shared" si="180"/>
        <v>1</v>
      </c>
      <c r="P1040" s="57">
        <f t="shared" si="181"/>
        <v>0</v>
      </c>
      <c r="Q1040" s="28">
        <f t="shared" si="176"/>
        <v>0</v>
      </c>
      <c r="R1040" s="28">
        <f t="shared" si="182"/>
        <v>1</v>
      </c>
      <c r="S1040" s="57">
        <f t="shared" si="183"/>
        <v>0</v>
      </c>
      <c r="T1040" s="28">
        <f t="shared" si="177"/>
        <v>0</v>
      </c>
      <c r="U1040" s="28">
        <f t="shared" si="184"/>
        <v>1</v>
      </c>
      <c r="V1040" s="57">
        <f t="shared" si="185"/>
        <v>0</v>
      </c>
      <c r="AA1040" s="1"/>
    </row>
    <row r="1041" spans="1:27" x14ac:dyDescent="0.2">
      <c r="A1041" s="61">
        <v>34368</v>
      </c>
      <c r="B1041" s="62">
        <v>480.71</v>
      </c>
      <c r="C1041" s="16">
        <f t="shared" si="187"/>
        <v>-2.6799363714333155E-3</v>
      </c>
      <c r="D1041" s="73">
        <f t="shared" si="178"/>
        <v>1.9622491407174039E-5</v>
      </c>
      <c r="E1041" s="27">
        <f t="shared" si="168"/>
        <v>1.0305088644446335E-2</v>
      </c>
      <c r="F1041" s="68">
        <f t="shared" si="169"/>
        <v>7.2862543998767453E-3</v>
      </c>
      <c r="G1041" s="16">
        <f t="shared" si="170"/>
        <v>1.4250964682542758E-2</v>
      </c>
      <c r="H1041" s="68">
        <f t="shared" si="171"/>
        <v>8.6009581002230023E-3</v>
      </c>
      <c r="I1041" s="69">
        <f t="shared" si="172"/>
        <v>-7.2862543998767453E-3</v>
      </c>
      <c r="J1041" s="70">
        <f t="shared" si="173"/>
        <v>-8.6009581002230023E-3</v>
      </c>
      <c r="K1041" s="28">
        <f t="shared" si="174"/>
        <v>0</v>
      </c>
      <c r="L1041" s="28">
        <f t="shared" si="179"/>
        <v>1</v>
      </c>
      <c r="M1041" s="57">
        <f t="shared" si="186"/>
        <v>0</v>
      </c>
      <c r="N1041" s="28">
        <f t="shared" si="175"/>
        <v>0</v>
      </c>
      <c r="O1041" s="28">
        <f t="shared" si="180"/>
        <v>1</v>
      </c>
      <c r="P1041" s="57">
        <f t="shared" si="181"/>
        <v>0</v>
      </c>
      <c r="Q1041" s="28">
        <f t="shared" si="176"/>
        <v>0</v>
      </c>
      <c r="R1041" s="28">
        <f t="shared" si="182"/>
        <v>1</v>
      </c>
      <c r="S1041" s="57">
        <f t="shared" si="183"/>
        <v>0</v>
      </c>
      <c r="T1041" s="28">
        <f t="shared" si="177"/>
        <v>0</v>
      </c>
      <c r="U1041" s="28">
        <f t="shared" si="184"/>
        <v>1</v>
      </c>
      <c r="V1041" s="57">
        <f t="shared" si="185"/>
        <v>0</v>
      </c>
      <c r="AA1041" s="1"/>
    </row>
    <row r="1042" spans="1:27" x14ac:dyDescent="0.2">
      <c r="A1042" s="61">
        <v>34369</v>
      </c>
      <c r="B1042" s="62">
        <v>469.81</v>
      </c>
      <c r="C1042" s="16">
        <f t="shared" si="187"/>
        <v>-2.29358200274213E-2</v>
      </c>
      <c r="D1042" s="73">
        <f t="shared" si="178"/>
        <v>1.8876065460039468E-5</v>
      </c>
      <c r="E1042" s="27">
        <f t="shared" si="168"/>
        <v>1.0107189200930433E-2</v>
      </c>
      <c r="F1042" s="68">
        <f t="shared" si="169"/>
        <v>7.1463288018734717E-3</v>
      </c>
      <c r="G1042" s="16">
        <f t="shared" si="170"/>
        <v>1.4250964682542758E-2</v>
      </c>
      <c r="H1042" s="68">
        <f t="shared" si="171"/>
        <v>8.6009581002230023E-3</v>
      </c>
      <c r="I1042" s="69">
        <f t="shared" si="172"/>
        <v>-7.1463288018734717E-3</v>
      </c>
      <c r="J1042" s="70">
        <f t="shared" si="173"/>
        <v>-8.6009581002230023E-3</v>
      </c>
      <c r="K1042" s="28">
        <f t="shared" si="174"/>
        <v>1</v>
      </c>
      <c r="L1042" s="28">
        <f t="shared" si="179"/>
        <v>0</v>
      </c>
      <c r="M1042" s="57">
        <f t="shared" si="186"/>
        <v>1</v>
      </c>
      <c r="N1042" s="28">
        <f t="shared" si="175"/>
        <v>1</v>
      </c>
      <c r="O1042" s="28">
        <f t="shared" si="180"/>
        <v>0</v>
      </c>
      <c r="P1042" s="57">
        <f t="shared" si="181"/>
        <v>1</v>
      </c>
      <c r="Q1042" s="28">
        <f t="shared" si="176"/>
        <v>1</v>
      </c>
      <c r="R1042" s="28">
        <f t="shared" si="182"/>
        <v>0</v>
      </c>
      <c r="S1042" s="57">
        <f t="shared" si="183"/>
        <v>1</v>
      </c>
      <c r="T1042" s="28">
        <f t="shared" si="177"/>
        <v>1</v>
      </c>
      <c r="U1042" s="28">
        <f t="shared" si="184"/>
        <v>0</v>
      </c>
      <c r="V1042" s="57">
        <f t="shared" si="185"/>
        <v>1</v>
      </c>
      <c r="AA1042" s="1"/>
    </row>
    <row r="1043" spans="1:27" x14ac:dyDescent="0.2">
      <c r="A1043" s="61">
        <v>34372</v>
      </c>
      <c r="B1043" s="62">
        <v>471.76</v>
      </c>
      <c r="C1043" s="16">
        <f t="shared" si="187"/>
        <v>4.1420240405028895E-3</v>
      </c>
      <c r="D1043" s="73">
        <f t="shared" si="178"/>
        <v>4.9306611952252698E-5</v>
      </c>
      <c r="E1043" s="27">
        <f t="shared" si="168"/>
        <v>1.6335304669290798E-2</v>
      </c>
      <c r="F1043" s="68">
        <f t="shared" si="169"/>
        <v>1.1549942909427735E-2</v>
      </c>
      <c r="G1043" s="16">
        <f t="shared" si="170"/>
        <v>1.492475830648338E-2</v>
      </c>
      <c r="H1043" s="68">
        <f t="shared" si="171"/>
        <v>8.7305307197887514E-3</v>
      </c>
      <c r="I1043" s="69">
        <f t="shared" si="172"/>
        <v>-1.1549942909427735E-2</v>
      </c>
      <c r="J1043" s="70">
        <f t="shared" si="173"/>
        <v>-8.7305307197887514E-3</v>
      </c>
      <c r="K1043" s="28">
        <f t="shared" si="174"/>
        <v>0</v>
      </c>
      <c r="L1043" s="28">
        <f t="shared" si="179"/>
        <v>0</v>
      </c>
      <c r="M1043" s="57">
        <f t="shared" si="186"/>
        <v>0</v>
      </c>
      <c r="N1043" s="28">
        <f t="shared" si="175"/>
        <v>0</v>
      </c>
      <c r="O1043" s="28">
        <f t="shared" si="180"/>
        <v>0</v>
      </c>
      <c r="P1043" s="57">
        <f t="shared" si="181"/>
        <v>0</v>
      </c>
      <c r="Q1043" s="28">
        <f t="shared" si="176"/>
        <v>0</v>
      </c>
      <c r="R1043" s="28">
        <f t="shared" si="182"/>
        <v>0</v>
      </c>
      <c r="S1043" s="57">
        <f t="shared" si="183"/>
        <v>0</v>
      </c>
      <c r="T1043" s="28">
        <f t="shared" si="177"/>
        <v>0</v>
      </c>
      <c r="U1043" s="28">
        <f t="shared" si="184"/>
        <v>0</v>
      </c>
      <c r="V1043" s="57">
        <f t="shared" si="185"/>
        <v>0</v>
      </c>
      <c r="AA1043" s="1"/>
    </row>
    <row r="1044" spans="1:27" x14ac:dyDescent="0.2">
      <c r="A1044" s="61">
        <v>34373</v>
      </c>
      <c r="B1044" s="62">
        <v>471.06</v>
      </c>
      <c r="C1044" s="16">
        <f t="shared" si="187"/>
        <v>-1.4849072540294682E-3</v>
      </c>
      <c r="D1044" s="73">
        <f t="shared" si="178"/>
        <v>4.7377597024243767E-5</v>
      </c>
      <c r="E1044" s="27">
        <f t="shared" si="168"/>
        <v>1.6012574855164347E-2</v>
      </c>
      <c r="F1044" s="68">
        <f t="shared" si="169"/>
        <v>1.1321755495492433E-2</v>
      </c>
      <c r="G1044" s="16">
        <f t="shared" si="170"/>
        <v>1.492475830648338E-2</v>
      </c>
      <c r="H1044" s="68">
        <f t="shared" si="171"/>
        <v>8.7305307197887514E-3</v>
      </c>
      <c r="I1044" s="69">
        <f t="shared" si="172"/>
        <v>-1.1321755495492433E-2</v>
      </c>
      <c r="J1044" s="70">
        <f t="shared" si="173"/>
        <v>-8.7305307197887514E-3</v>
      </c>
      <c r="K1044" s="28">
        <f t="shared" si="174"/>
        <v>0</v>
      </c>
      <c r="L1044" s="28">
        <f t="shared" si="179"/>
        <v>1</v>
      </c>
      <c r="M1044" s="57">
        <f t="shared" si="186"/>
        <v>0</v>
      </c>
      <c r="N1044" s="28">
        <f t="shared" si="175"/>
        <v>0</v>
      </c>
      <c r="O1044" s="28">
        <f t="shared" si="180"/>
        <v>1</v>
      </c>
      <c r="P1044" s="57">
        <f t="shared" si="181"/>
        <v>0</v>
      </c>
      <c r="Q1044" s="28">
        <f t="shared" si="176"/>
        <v>0</v>
      </c>
      <c r="R1044" s="28">
        <f t="shared" si="182"/>
        <v>1</v>
      </c>
      <c r="S1044" s="57">
        <f t="shared" si="183"/>
        <v>0</v>
      </c>
      <c r="T1044" s="28">
        <f t="shared" si="177"/>
        <v>0</v>
      </c>
      <c r="U1044" s="28">
        <f t="shared" si="184"/>
        <v>1</v>
      </c>
      <c r="V1044" s="57">
        <f t="shared" si="185"/>
        <v>0</v>
      </c>
      <c r="AA1044" s="1"/>
    </row>
    <row r="1045" spans="1:27" x14ac:dyDescent="0.2">
      <c r="A1045" s="61">
        <v>34374</v>
      </c>
      <c r="B1045" s="62">
        <v>472.77</v>
      </c>
      <c r="C1045" s="16">
        <f t="shared" si="187"/>
        <v>3.6235378638702796E-3</v>
      </c>
      <c r="D1045" s="73">
        <f t="shared" si="178"/>
        <v>4.4667238175973299E-5</v>
      </c>
      <c r="E1045" s="27">
        <f t="shared" si="168"/>
        <v>1.5547809412747755E-2</v>
      </c>
      <c r="F1045" s="68">
        <f t="shared" si="169"/>
        <v>1.0993141218938532E-2</v>
      </c>
      <c r="G1045" s="16">
        <f t="shared" si="170"/>
        <v>1.492475830648338E-2</v>
      </c>
      <c r="H1045" s="68">
        <f t="shared" si="171"/>
        <v>8.7305307197887514E-3</v>
      </c>
      <c r="I1045" s="69">
        <f t="shared" si="172"/>
        <v>-1.0993141218938532E-2</v>
      </c>
      <c r="J1045" s="70">
        <f t="shared" si="173"/>
        <v>-8.7305307197887514E-3</v>
      </c>
      <c r="K1045" s="28">
        <f t="shared" si="174"/>
        <v>0</v>
      </c>
      <c r="L1045" s="28">
        <f t="shared" si="179"/>
        <v>1</v>
      </c>
      <c r="M1045" s="57">
        <f t="shared" si="186"/>
        <v>0</v>
      </c>
      <c r="N1045" s="28">
        <f t="shared" si="175"/>
        <v>0</v>
      </c>
      <c r="O1045" s="28">
        <f t="shared" si="180"/>
        <v>1</v>
      </c>
      <c r="P1045" s="57">
        <f t="shared" si="181"/>
        <v>0</v>
      </c>
      <c r="Q1045" s="28">
        <f t="shared" si="176"/>
        <v>0</v>
      </c>
      <c r="R1045" s="28">
        <f t="shared" si="182"/>
        <v>1</v>
      </c>
      <c r="S1045" s="57">
        <f t="shared" si="183"/>
        <v>0</v>
      </c>
      <c r="T1045" s="28">
        <f t="shared" si="177"/>
        <v>0</v>
      </c>
      <c r="U1045" s="28">
        <f t="shared" si="184"/>
        <v>1</v>
      </c>
      <c r="V1045" s="57">
        <f t="shared" si="185"/>
        <v>0</v>
      </c>
      <c r="AA1045" s="1"/>
    </row>
    <row r="1046" spans="1:27" x14ac:dyDescent="0.2">
      <c r="A1046" s="61">
        <v>34375</v>
      </c>
      <c r="B1046" s="62">
        <v>468.93</v>
      </c>
      <c r="C1046" s="16">
        <f t="shared" si="187"/>
        <v>-8.1555087266000376E-3</v>
      </c>
      <c r="D1046" s="73">
        <f t="shared" si="178"/>
        <v>4.2775005484468995E-5</v>
      </c>
      <c r="E1046" s="27">
        <f t="shared" si="168"/>
        <v>1.5214920767776498E-2</v>
      </c>
      <c r="F1046" s="68">
        <f t="shared" si="169"/>
        <v>1.0757770962769218E-2</v>
      </c>
      <c r="G1046" s="16">
        <f t="shared" si="170"/>
        <v>1.492475830648338E-2</v>
      </c>
      <c r="H1046" s="68">
        <f t="shared" si="171"/>
        <v>8.7305307197887514E-3</v>
      </c>
      <c r="I1046" s="69">
        <f t="shared" si="172"/>
        <v>-1.0757770962769218E-2</v>
      </c>
      <c r="J1046" s="70">
        <f t="shared" si="173"/>
        <v>-8.7305307197887514E-3</v>
      </c>
      <c r="K1046" s="28">
        <f t="shared" si="174"/>
        <v>0</v>
      </c>
      <c r="L1046" s="28">
        <f t="shared" si="179"/>
        <v>1</v>
      </c>
      <c r="M1046" s="57">
        <f t="shared" si="186"/>
        <v>0</v>
      </c>
      <c r="N1046" s="28">
        <f t="shared" si="175"/>
        <v>0</v>
      </c>
      <c r="O1046" s="28">
        <f t="shared" si="180"/>
        <v>1</v>
      </c>
      <c r="P1046" s="57">
        <f t="shared" si="181"/>
        <v>0</v>
      </c>
      <c r="Q1046" s="28">
        <f t="shared" si="176"/>
        <v>0</v>
      </c>
      <c r="R1046" s="28">
        <f t="shared" si="182"/>
        <v>1</v>
      </c>
      <c r="S1046" s="57">
        <f t="shared" si="183"/>
        <v>0</v>
      </c>
      <c r="T1046" s="28">
        <f t="shared" si="177"/>
        <v>0</v>
      </c>
      <c r="U1046" s="28">
        <f t="shared" si="184"/>
        <v>1</v>
      </c>
      <c r="V1046" s="57">
        <f t="shared" si="185"/>
        <v>0</v>
      </c>
      <c r="AA1046" s="1"/>
    </row>
    <row r="1047" spans="1:27" x14ac:dyDescent="0.2">
      <c r="A1047" s="61">
        <v>34376</v>
      </c>
      <c r="B1047" s="62">
        <v>470.18</v>
      </c>
      <c r="C1047" s="16">
        <f t="shared" si="187"/>
        <v>2.6620965343866253E-3</v>
      </c>
      <c r="D1047" s="73">
        <f t="shared" si="178"/>
        <v>4.4199244510779816E-5</v>
      </c>
      <c r="E1047" s="27">
        <f t="shared" si="168"/>
        <v>1.5466145131373182E-2</v>
      </c>
      <c r="F1047" s="68">
        <f t="shared" si="169"/>
        <v>1.093540016012688E-2</v>
      </c>
      <c r="G1047" s="16">
        <f t="shared" si="170"/>
        <v>1.492475830648338E-2</v>
      </c>
      <c r="H1047" s="68">
        <f t="shared" si="171"/>
        <v>8.7305307197887514E-3</v>
      </c>
      <c r="I1047" s="69">
        <f t="shared" si="172"/>
        <v>-1.093540016012688E-2</v>
      </c>
      <c r="J1047" s="70">
        <f t="shared" si="173"/>
        <v>-8.7305307197887514E-3</v>
      </c>
      <c r="K1047" s="28">
        <f t="shared" si="174"/>
        <v>0</v>
      </c>
      <c r="L1047" s="28">
        <f t="shared" si="179"/>
        <v>1</v>
      </c>
      <c r="M1047" s="57">
        <f t="shared" si="186"/>
        <v>0</v>
      </c>
      <c r="N1047" s="28">
        <f t="shared" si="175"/>
        <v>0</v>
      </c>
      <c r="O1047" s="28">
        <f t="shared" si="180"/>
        <v>1</v>
      </c>
      <c r="P1047" s="57">
        <f t="shared" si="181"/>
        <v>0</v>
      </c>
      <c r="Q1047" s="28">
        <f t="shared" si="176"/>
        <v>0</v>
      </c>
      <c r="R1047" s="28">
        <f t="shared" si="182"/>
        <v>1</v>
      </c>
      <c r="S1047" s="57">
        <f t="shared" si="183"/>
        <v>0</v>
      </c>
      <c r="T1047" s="28">
        <f t="shared" si="177"/>
        <v>0</v>
      </c>
      <c r="U1047" s="28">
        <f t="shared" si="184"/>
        <v>1</v>
      </c>
      <c r="V1047" s="57">
        <f t="shared" si="185"/>
        <v>0</v>
      </c>
      <c r="AA1047" s="1"/>
    </row>
    <row r="1048" spans="1:27" x14ac:dyDescent="0.2">
      <c r="A1048" s="61">
        <v>34379</v>
      </c>
      <c r="B1048" s="62">
        <v>470.23</v>
      </c>
      <c r="C1048" s="16">
        <f t="shared" si="187"/>
        <v>1.0633659796720747E-4</v>
      </c>
      <c r="D1048" s="73">
        <f t="shared" si="178"/>
        <v>4.1972495317636621E-5</v>
      </c>
      <c r="E1048" s="27">
        <f t="shared" si="168"/>
        <v>1.5071519952114051E-2</v>
      </c>
      <c r="F1048" s="68">
        <f t="shared" si="169"/>
        <v>1.0656378838924702E-2</v>
      </c>
      <c r="G1048" s="16">
        <f t="shared" si="170"/>
        <v>1.492475830648338E-2</v>
      </c>
      <c r="H1048" s="68">
        <f t="shared" si="171"/>
        <v>8.7305307197887514E-3</v>
      </c>
      <c r="I1048" s="69">
        <f t="shared" si="172"/>
        <v>-1.0656378838924702E-2</v>
      </c>
      <c r="J1048" s="70">
        <f t="shared" si="173"/>
        <v>-8.7305307197887514E-3</v>
      </c>
      <c r="K1048" s="28">
        <f t="shared" si="174"/>
        <v>0</v>
      </c>
      <c r="L1048" s="28">
        <f t="shared" si="179"/>
        <v>1</v>
      </c>
      <c r="M1048" s="57">
        <f t="shared" si="186"/>
        <v>0</v>
      </c>
      <c r="N1048" s="28">
        <f t="shared" si="175"/>
        <v>0</v>
      </c>
      <c r="O1048" s="28">
        <f t="shared" si="180"/>
        <v>1</v>
      </c>
      <c r="P1048" s="57">
        <f t="shared" si="181"/>
        <v>0</v>
      </c>
      <c r="Q1048" s="28">
        <f t="shared" si="176"/>
        <v>0</v>
      </c>
      <c r="R1048" s="28">
        <f t="shared" si="182"/>
        <v>1</v>
      </c>
      <c r="S1048" s="57">
        <f t="shared" si="183"/>
        <v>0</v>
      </c>
      <c r="T1048" s="28">
        <f t="shared" si="177"/>
        <v>0</v>
      </c>
      <c r="U1048" s="28">
        <f t="shared" si="184"/>
        <v>1</v>
      </c>
      <c r="V1048" s="57">
        <f t="shared" si="185"/>
        <v>0</v>
      </c>
      <c r="AA1048" s="1"/>
    </row>
    <row r="1049" spans="1:27" x14ac:dyDescent="0.2">
      <c r="A1049" s="61">
        <v>34380</v>
      </c>
      <c r="B1049" s="62">
        <v>472.52</v>
      </c>
      <c r="C1049" s="16">
        <f t="shared" si="187"/>
        <v>4.8581373724759219E-3</v>
      </c>
      <c r="D1049" s="73">
        <f t="shared" si="178"/>
        <v>3.9454824046902457E-5</v>
      </c>
      <c r="E1049" s="27">
        <f t="shared" si="168"/>
        <v>1.4612506374255589E-2</v>
      </c>
      <c r="F1049" s="68">
        <f t="shared" si="169"/>
        <v>1.0331831441355559E-2</v>
      </c>
      <c r="G1049" s="16">
        <f t="shared" si="170"/>
        <v>1.492475830648338E-2</v>
      </c>
      <c r="H1049" s="68">
        <f t="shared" si="171"/>
        <v>8.6009581002230023E-3</v>
      </c>
      <c r="I1049" s="69">
        <f t="shared" si="172"/>
        <v>-1.0331831441355559E-2</v>
      </c>
      <c r="J1049" s="70">
        <f t="shared" si="173"/>
        <v>-8.6009581002230023E-3</v>
      </c>
      <c r="K1049" s="28">
        <f t="shared" si="174"/>
        <v>0</v>
      </c>
      <c r="L1049" s="28">
        <f t="shared" si="179"/>
        <v>1</v>
      </c>
      <c r="M1049" s="57">
        <f t="shared" si="186"/>
        <v>0</v>
      </c>
      <c r="N1049" s="28">
        <f t="shared" si="175"/>
        <v>0</v>
      </c>
      <c r="O1049" s="28">
        <f t="shared" si="180"/>
        <v>1</v>
      </c>
      <c r="P1049" s="57">
        <f t="shared" si="181"/>
        <v>0</v>
      </c>
      <c r="Q1049" s="28">
        <f t="shared" si="176"/>
        <v>0</v>
      </c>
      <c r="R1049" s="28">
        <f t="shared" si="182"/>
        <v>1</v>
      </c>
      <c r="S1049" s="57">
        <f t="shared" si="183"/>
        <v>0</v>
      </c>
      <c r="T1049" s="28">
        <f t="shared" si="177"/>
        <v>0</v>
      </c>
      <c r="U1049" s="28">
        <f t="shared" si="184"/>
        <v>1</v>
      </c>
      <c r="V1049" s="57">
        <f t="shared" si="185"/>
        <v>0</v>
      </c>
      <c r="AA1049" s="1"/>
    </row>
    <row r="1050" spans="1:27" x14ac:dyDescent="0.2">
      <c r="A1050" s="61">
        <v>34381</v>
      </c>
      <c r="B1050" s="62">
        <v>472.79</v>
      </c>
      <c r="C1050" s="16">
        <f t="shared" si="187"/>
        <v>5.7124119567575793E-4</v>
      </c>
      <c r="D1050" s="73">
        <f t="shared" si="178"/>
        <v>3.850362452787914E-5</v>
      </c>
      <c r="E1050" s="27">
        <f t="shared" si="168"/>
        <v>1.4435288398845253E-2</v>
      </c>
      <c r="F1050" s="68">
        <f t="shared" si="169"/>
        <v>1.0206528758610884E-2</v>
      </c>
      <c r="G1050" s="16">
        <f t="shared" si="170"/>
        <v>1.492475830648338E-2</v>
      </c>
      <c r="H1050" s="68">
        <f t="shared" si="171"/>
        <v>8.6009581002230023E-3</v>
      </c>
      <c r="I1050" s="69">
        <f t="shared" si="172"/>
        <v>-1.0206528758610884E-2</v>
      </c>
      <c r="J1050" s="70">
        <f t="shared" si="173"/>
        <v>-8.6009581002230023E-3</v>
      </c>
      <c r="K1050" s="28">
        <f t="shared" si="174"/>
        <v>0</v>
      </c>
      <c r="L1050" s="28">
        <f t="shared" si="179"/>
        <v>1</v>
      </c>
      <c r="M1050" s="57">
        <f t="shared" si="186"/>
        <v>0</v>
      </c>
      <c r="N1050" s="28">
        <f t="shared" si="175"/>
        <v>0</v>
      </c>
      <c r="O1050" s="28">
        <f t="shared" si="180"/>
        <v>1</v>
      </c>
      <c r="P1050" s="57">
        <f t="shared" si="181"/>
        <v>0</v>
      </c>
      <c r="Q1050" s="28">
        <f t="shared" si="176"/>
        <v>0</v>
      </c>
      <c r="R1050" s="28">
        <f t="shared" si="182"/>
        <v>1</v>
      </c>
      <c r="S1050" s="57">
        <f t="shared" si="183"/>
        <v>0</v>
      </c>
      <c r="T1050" s="28">
        <f t="shared" si="177"/>
        <v>0</v>
      </c>
      <c r="U1050" s="28">
        <f t="shared" si="184"/>
        <v>1</v>
      </c>
      <c r="V1050" s="57">
        <f t="shared" si="185"/>
        <v>0</v>
      </c>
      <c r="AA1050" s="1"/>
    </row>
    <row r="1051" spans="1:27" x14ac:dyDescent="0.2">
      <c r="A1051" s="61">
        <v>34382</v>
      </c>
      <c r="B1051" s="62">
        <v>470.34</v>
      </c>
      <c r="C1051" s="16">
        <f t="shared" si="187"/>
        <v>-5.1954778473092076E-3</v>
      </c>
      <c r="D1051" s="73">
        <f t="shared" si="178"/>
        <v>3.6212986046424611E-5</v>
      </c>
      <c r="E1051" s="27">
        <f t="shared" si="168"/>
        <v>1.3999316323181424E-2</v>
      </c>
      <c r="F1051" s="68">
        <f t="shared" si="169"/>
        <v>9.8982729479011981E-3</v>
      </c>
      <c r="G1051" s="16">
        <f t="shared" si="170"/>
        <v>1.492475830648338E-2</v>
      </c>
      <c r="H1051" s="68">
        <f t="shared" si="171"/>
        <v>8.6009581002230023E-3</v>
      </c>
      <c r="I1051" s="69">
        <f t="shared" si="172"/>
        <v>-9.8982729479011981E-3</v>
      </c>
      <c r="J1051" s="70">
        <f t="shared" si="173"/>
        <v>-8.6009581002230023E-3</v>
      </c>
      <c r="K1051" s="28">
        <f t="shared" si="174"/>
        <v>0</v>
      </c>
      <c r="L1051" s="28">
        <f t="shared" si="179"/>
        <v>1</v>
      </c>
      <c r="M1051" s="57">
        <f t="shared" si="186"/>
        <v>0</v>
      </c>
      <c r="N1051" s="28">
        <f t="shared" si="175"/>
        <v>0</v>
      </c>
      <c r="O1051" s="28">
        <f t="shared" si="180"/>
        <v>1</v>
      </c>
      <c r="P1051" s="57">
        <f t="shared" si="181"/>
        <v>0</v>
      </c>
      <c r="Q1051" s="28">
        <f t="shared" si="176"/>
        <v>0</v>
      </c>
      <c r="R1051" s="28">
        <f t="shared" si="182"/>
        <v>1</v>
      </c>
      <c r="S1051" s="57">
        <f t="shared" si="183"/>
        <v>0</v>
      </c>
      <c r="T1051" s="28">
        <f t="shared" si="177"/>
        <v>0</v>
      </c>
      <c r="U1051" s="28">
        <f t="shared" si="184"/>
        <v>1</v>
      </c>
      <c r="V1051" s="57">
        <f t="shared" si="185"/>
        <v>0</v>
      </c>
      <c r="AA1051" s="1"/>
    </row>
    <row r="1052" spans="1:27" x14ac:dyDescent="0.2">
      <c r="A1052" s="61">
        <v>34383</v>
      </c>
      <c r="B1052" s="62">
        <v>467.69</v>
      </c>
      <c r="C1052" s="16">
        <f t="shared" si="187"/>
        <v>-5.6501541527094155E-3</v>
      </c>
      <c r="D1052" s="73">
        <f t="shared" si="178"/>
        <v>3.5659786287351972E-5</v>
      </c>
      <c r="E1052" s="27">
        <f t="shared" si="168"/>
        <v>1.3891976058902061E-2</v>
      </c>
      <c r="F1052" s="68">
        <f t="shared" si="169"/>
        <v>9.8223775820412522E-3</v>
      </c>
      <c r="G1052" s="16">
        <f t="shared" si="170"/>
        <v>1.492475830648338E-2</v>
      </c>
      <c r="H1052" s="68">
        <f t="shared" si="171"/>
        <v>8.6009581002230023E-3</v>
      </c>
      <c r="I1052" s="69">
        <f t="shared" si="172"/>
        <v>-9.8223775820412522E-3</v>
      </c>
      <c r="J1052" s="70">
        <f t="shared" si="173"/>
        <v>-8.6009581002230023E-3</v>
      </c>
      <c r="K1052" s="28">
        <f t="shared" si="174"/>
        <v>0</v>
      </c>
      <c r="L1052" s="28">
        <f t="shared" si="179"/>
        <v>1</v>
      </c>
      <c r="M1052" s="57">
        <f t="shared" si="186"/>
        <v>0</v>
      </c>
      <c r="N1052" s="28">
        <f t="shared" si="175"/>
        <v>0</v>
      </c>
      <c r="O1052" s="28">
        <f t="shared" si="180"/>
        <v>1</v>
      </c>
      <c r="P1052" s="57">
        <f t="shared" si="181"/>
        <v>0</v>
      </c>
      <c r="Q1052" s="28">
        <f t="shared" si="176"/>
        <v>0</v>
      </c>
      <c r="R1052" s="28">
        <f t="shared" si="182"/>
        <v>1</v>
      </c>
      <c r="S1052" s="57">
        <f t="shared" si="183"/>
        <v>0</v>
      </c>
      <c r="T1052" s="28">
        <f t="shared" si="177"/>
        <v>0</v>
      </c>
      <c r="U1052" s="28">
        <f t="shared" si="184"/>
        <v>1</v>
      </c>
      <c r="V1052" s="57">
        <f t="shared" si="185"/>
        <v>0</v>
      </c>
      <c r="AA1052" s="1"/>
    </row>
    <row r="1053" spans="1:27" x14ac:dyDescent="0.2">
      <c r="A1053" s="61">
        <v>34387</v>
      </c>
      <c r="B1053" s="62">
        <v>471.46</v>
      </c>
      <c r="C1053" s="16">
        <f t="shared" si="187"/>
        <v>8.0285795678251923E-3</v>
      </c>
      <c r="D1053" s="73">
        <f t="shared" si="178"/>
        <v>3.5435653627073617E-5</v>
      </c>
      <c r="E1053" s="27">
        <f t="shared" si="168"/>
        <v>1.3848249583435815E-2</v>
      </c>
      <c r="F1053" s="68">
        <f t="shared" si="169"/>
        <v>9.7914606015814341E-3</v>
      </c>
      <c r="G1053" s="16">
        <f t="shared" si="170"/>
        <v>1.492475830648338E-2</v>
      </c>
      <c r="H1053" s="68">
        <f t="shared" si="171"/>
        <v>8.6009581002230023E-3</v>
      </c>
      <c r="I1053" s="69">
        <f t="shared" si="172"/>
        <v>-9.7914606015814341E-3</v>
      </c>
      <c r="J1053" s="70">
        <f t="shared" si="173"/>
        <v>-8.6009581002230023E-3</v>
      </c>
      <c r="K1053" s="28">
        <f t="shared" si="174"/>
        <v>0</v>
      </c>
      <c r="L1053" s="28">
        <f t="shared" si="179"/>
        <v>1</v>
      </c>
      <c r="M1053" s="57">
        <f t="shared" si="186"/>
        <v>0</v>
      </c>
      <c r="N1053" s="28">
        <f t="shared" si="175"/>
        <v>0</v>
      </c>
      <c r="O1053" s="28">
        <f t="shared" si="180"/>
        <v>1</v>
      </c>
      <c r="P1053" s="57">
        <f t="shared" si="181"/>
        <v>0</v>
      </c>
      <c r="Q1053" s="28">
        <f t="shared" si="176"/>
        <v>0</v>
      </c>
      <c r="R1053" s="28">
        <f t="shared" si="182"/>
        <v>1</v>
      </c>
      <c r="S1053" s="57">
        <f t="shared" si="183"/>
        <v>0</v>
      </c>
      <c r="T1053" s="28">
        <f t="shared" si="177"/>
        <v>0</v>
      </c>
      <c r="U1053" s="28">
        <f t="shared" si="184"/>
        <v>1</v>
      </c>
      <c r="V1053" s="57">
        <f t="shared" si="185"/>
        <v>0</v>
      </c>
      <c r="AA1053" s="1"/>
    </row>
    <row r="1054" spans="1:27" x14ac:dyDescent="0.2">
      <c r="A1054" s="61">
        <v>34388</v>
      </c>
      <c r="B1054" s="62">
        <v>470.69</v>
      </c>
      <c r="C1054" s="16">
        <f t="shared" si="187"/>
        <v>-1.6345596167054897E-3</v>
      </c>
      <c r="D1054" s="73">
        <f t="shared" si="178"/>
        <v>3.7176999802063206E-5</v>
      </c>
      <c r="E1054" s="27">
        <f t="shared" si="168"/>
        <v>1.4184428017798043E-2</v>
      </c>
      <c r="F1054" s="68">
        <f t="shared" si="169"/>
        <v>1.0029156916579709E-2</v>
      </c>
      <c r="G1054" s="16">
        <f t="shared" si="170"/>
        <v>1.492475830648338E-2</v>
      </c>
      <c r="H1054" s="68">
        <f t="shared" si="171"/>
        <v>8.6009581002230023E-3</v>
      </c>
      <c r="I1054" s="69">
        <f t="shared" si="172"/>
        <v>-1.0029156916579709E-2</v>
      </c>
      <c r="J1054" s="70">
        <f t="shared" si="173"/>
        <v>-8.6009581002230023E-3</v>
      </c>
      <c r="K1054" s="28">
        <f t="shared" si="174"/>
        <v>0</v>
      </c>
      <c r="L1054" s="28">
        <f t="shared" si="179"/>
        <v>1</v>
      </c>
      <c r="M1054" s="57">
        <f t="shared" si="186"/>
        <v>0</v>
      </c>
      <c r="N1054" s="28">
        <f t="shared" si="175"/>
        <v>0</v>
      </c>
      <c r="O1054" s="28">
        <f t="shared" si="180"/>
        <v>1</v>
      </c>
      <c r="P1054" s="57">
        <f t="shared" si="181"/>
        <v>0</v>
      </c>
      <c r="Q1054" s="28">
        <f t="shared" si="176"/>
        <v>0</v>
      </c>
      <c r="R1054" s="28">
        <f t="shared" si="182"/>
        <v>1</v>
      </c>
      <c r="S1054" s="57">
        <f t="shared" si="183"/>
        <v>0</v>
      </c>
      <c r="T1054" s="28">
        <f t="shared" si="177"/>
        <v>0</v>
      </c>
      <c r="U1054" s="28">
        <f t="shared" si="184"/>
        <v>1</v>
      </c>
      <c r="V1054" s="57">
        <f t="shared" si="185"/>
        <v>0</v>
      </c>
      <c r="AA1054" s="1"/>
    </row>
    <row r="1055" spans="1:27" x14ac:dyDescent="0.2">
      <c r="A1055" s="61">
        <v>34389</v>
      </c>
      <c r="B1055" s="62">
        <v>464.26</v>
      </c>
      <c r="C1055" s="16">
        <f t="shared" si="187"/>
        <v>-1.3754963107795209E-2</v>
      </c>
      <c r="D1055" s="73">
        <f t="shared" si="178"/>
        <v>3.5106686922373278E-5</v>
      </c>
      <c r="E1055" s="27">
        <f t="shared" si="168"/>
        <v>1.3783819624761495E-2</v>
      </c>
      <c r="F1055" s="68">
        <f t="shared" si="169"/>
        <v>9.7459051399961874E-3</v>
      </c>
      <c r="G1055" s="16">
        <f t="shared" si="170"/>
        <v>1.492475830648338E-2</v>
      </c>
      <c r="H1055" s="68">
        <f t="shared" si="171"/>
        <v>8.6009581002230023E-3</v>
      </c>
      <c r="I1055" s="69">
        <f t="shared" si="172"/>
        <v>-9.7459051399961874E-3</v>
      </c>
      <c r="J1055" s="70">
        <f t="shared" si="173"/>
        <v>-8.6009581002230023E-3</v>
      </c>
      <c r="K1055" s="28">
        <f t="shared" si="174"/>
        <v>0</v>
      </c>
      <c r="L1055" s="28">
        <f t="shared" si="179"/>
        <v>1</v>
      </c>
      <c r="M1055" s="57">
        <f t="shared" si="186"/>
        <v>0</v>
      </c>
      <c r="N1055" s="28">
        <f t="shared" si="175"/>
        <v>1</v>
      </c>
      <c r="O1055" s="28">
        <f t="shared" si="180"/>
        <v>0</v>
      </c>
      <c r="P1055" s="57">
        <f t="shared" si="181"/>
        <v>1</v>
      </c>
      <c r="Q1055" s="28">
        <f t="shared" si="176"/>
        <v>0</v>
      </c>
      <c r="R1055" s="28">
        <f t="shared" si="182"/>
        <v>1</v>
      </c>
      <c r="S1055" s="57">
        <f t="shared" si="183"/>
        <v>0</v>
      </c>
      <c r="T1055" s="28">
        <f t="shared" si="177"/>
        <v>1</v>
      </c>
      <c r="U1055" s="28">
        <f t="shared" si="184"/>
        <v>0</v>
      </c>
      <c r="V1055" s="57">
        <f t="shared" si="185"/>
        <v>1</v>
      </c>
      <c r="AA1055" s="1"/>
    </row>
    <row r="1056" spans="1:27" x14ac:dyDescent="0.2">
      <c r="A1056" s="61">
        <v>34390</v>
      </c>
      <c r="B1056" s="62">
        <v>466.07</v>
      </c>
      <c r="C1056" s="16">
        <f t="shared" si="187"/>
        <v>3.8910973175375714E-3</v>
      </c>
      <c r="D1056" s="73">
        <f t="shared" si="178"/>
        <v>4.435222631283931E-5</v>
      </c>
      <c r="E1056" s="27">
        <f t="shared" si="168"/>
        <v>1.5492887612944102E-2</v>
      </c>
      <c r="F1056" s="68">
        <f t="shared" si="169"/>
        <v>1.095430853934929E-2</v>
      </c>
      <c r="G1056" s="16">
        <f t="shared" si="170"/>
        <v>1.492475830648338E-2</v>
      </c>
      <c r="H1056" s="68">
        <f t="shared" si="171"/>
        <v>8.7305307197887514E-3</v>
      </c>
      <c r="I1056" s="69">
        <f t="shared" si="172"/>
        <v>-1.095430853934929E-2</v>
      </c>
      <c r="J1056" s="70">
        <f t="shared" si="173"/>
        <v>-8.7305307197887514E-3</v>
      </c>
      <c r="K1056" s="28">
        <f t="shared" si="174"/>
        <v>0</v>
      </c>
      <c r="L1056" s="28">
        <f t="shared" si="179"/>
        <v>1</v>
      </c>
      <c r="M1056" s="57">
        <f t="shared" si="186"/>
        <v>0</v>
      </c>
      <c r="N1056" s="28">
        <f t="shared" si="175"/>
        <v>0</v>
      </c>
      <c r="O1056" s="28">
        <f t="shared" si="180"/>
        <v>0</v>
      </c>
      <c r="P1056" s="57">
        <f t="shared" si="181"/>
        <v>0</v>
      </c>
      <c r="Q1056" s="28">
        <f t="shared" si="176"/>
        <v>0</v>
      </c>
      <c r="R1056" s="28">
        <f t="shared" si="182"/>
        <v>1</v>
      </c>
      <c r="S1056" s="57">
        <f t="shared" si="183"/>
        <v>0</v>
      </c>
      <c r="T1056" s="28">
        <f t="shared" si="177"/>
        <v>0</v>
      </c>
      <c r="U1056" s="28">
        <f t="shared" si="184"/>
        <v>0</v>
      </c>
      <c r="V1056" s="57">
        <f t="shared" si="185"/>
        <v>0</v>
      </c>
      <c r="AA1056" s="1"/>
    </row>
    <row r="1057" spans="1:27" x14ac:dyDescent="0.2">
      <c r="A1057" s="61">
        <v>34393</v>
      </c>
      <c r="B1057" s="62">
        <v>467.14</v>
      </c>
      <c r="C1057" s="16">
        <f t="shared" si="187"/>
        <v>2.2931611724922659E-3</v>
      </c>
      <c r="D1057" s="73">
        <f t="shared" si="178"/>
        <v>4.2599531034141834E-5</v>
      </c>
      <c r="E1057" s="27">
        <f t="shared" si="168"/>
        <v>1.5183680870236924E-2</v>
      </c>
      <c r="F1057" s="68">
        <f t="shared" si="169"/>
        <v>1.0735682667485888E-2</v>
      </c>
      <c r="G1057" s="16">
        <f t="shared" si="170"/>
        <v>1.492475830648338E-2</v>
      </c>
      <c r="H1057" s="68">
        <f t="shared" si="171"/>
        <v>8.7305307197887514E-3</v>
      </c>
      <c r="I1057" s="69">
        <f t="shared" si="172"/>
        <v>-1.0735682667485888E-2</v>
      </c>
      <c r="J1057" s="70">
        <f t="shared" si="173"/>
        <v>-8.7305307197887514E-3</v>
      </c>
      <c r="K1057" s="28">
        <f t="shared" si="174"/>
        <v>0</v>
      </c>
      <c r="L1057" s="28">
        <f t="shared" si="179"/>
        <v>1</v>
      </c>
      <c r="M1057" s="57">
        <f t="shared" si="186"/>
        <v>0</v>
      </c>
      <c r="N1057" s="28">
        <f t="shared" si="175"/>
        <v>0</v>
      </c>
      <c r="O1057" s="28">
        <f t="shared" si="180"/>
        <v>1</v>
      </c>
      <c r="P1057" s="57">
        <f t="shared" si="181"/>
        <v>0</v>
      </c>
      <c r="Q1057" s="28">
        <f t="shared" si="176"/>
        <v>0</v>
      </c>
      <c r="R1057" s="28">
        <f t="shared" si="182"/>
        <v>1</v>
      </c>
      <c r="S1057" s="57">
        <f t="shared" si="183"/>
        <v>0</v>
      </c>
      <c r="T1057" s="28">
        <f t="shared" si="177"/>
        <v>0</v>
      </c>
      <c r="U1057" s="28">
        <f t="shared" si="184"/>
        <v>1</v>
      </c>
      <c r="V1057" s="57">
        <f t="shared" si="185"/>
        <v>0</v>
      </c>
      <c r="AA1057" s="1"/>
    </row>
    <row r="1058" spans="1:27" x14ac:dyDescent="0.2">
      <c r="A1058" s="61">
        <v>34394</v>
      </c>
      <c r="B1058" s="62">
        <v>464.44</v>
      </c>
      <c r="C1058" s="16">
        <f t="shared" si="187"/>
        <v>-5.7966198505251644E-3</v>
      </c>
      <c r="D1058" s="73">
        <f t="shared" si="178"/>
        <v>4.0359074461874889E-5</v>
      </c>
      <c r="E1058" s="27">
        <f t="shared" si="168"/>
        <v>1.4779007081760538E-2</v>
      </c>
      <c r="F1058" s="68">
        <f t="shared" si="169"/>
        <v>1.0449556436695052E-2</v>
      </c>
      <c r="G1058" s="16">
        <f t="shared" si="170"/>
        <v>1.492475830648338E-2</v>
      </c>
      <c r="H1058" s="68">
        <f t="shared" si="171"/>
        <v>8.7305307197887514E-3</v>
      </c>
      <c r="I1058" s="69">
        <f t="shared" si="172"/>
        <v>-1.0449556436695052E-2</v>
      </c>
      <c r="J1058" s="70">
        <f t="shared" si="173"/>
        <v>-8.7305307197887514E-3</v>
      </c>
      <c r="K1058" s="28">
        <f t="shared" si="174"/>
        <v>0</v>
      </c>
      <c r="L1058" s="28">
        <f t="shared" si="179"/>
        <v>1</v>
      </c>
      <c r="M1058" s="57">
        <f t="shared" si="186"/>
        <v>0</v>
      </c>
      <c r="N1058" s="28">
        <f t="shared" si="175"/>
        <v>0</v>
      </c>
      <c r="O1058" s="28">
        <f t="shared" si="180"/>
        <v>1</v>
      </c>
      <c r="P1058" s="57">
        <f t="shared" si="181"/>
        <v>0</v>
      </c>
      <c r="Q1058" s="28">
        <f t="shared" si="176"/>
        <v>0</v>
      </c>
      <c r="R1058" s="28">
        <f t="shared" si="182"/>
        <v>1</v>
      </c>
      <c r="S1058" s="57">
        <f t="shared" si="183"/>
        <v>0</v>
      </c>
      <c r="T1058" s="28">
        <f t="shared" si="177"/>
        <v>0</v>
      </c>
      <c r="U1058" s="28">
        <f t="shared" si="184"/>
        <v>1</v>
      </c>
      <c r="V1058" s="57">
        <f t="shared" si="185"/>
        <v>0</v>
      </c>
      <c r="AA1058" s="1"/>
    </row>
    <row r="1059" spans="1:27" x14ac:dyDescent="0.2">
      <c r="A1059" s="61">
        <v>34395</v>
      </c>
      <c r="B1059" s="62">
        <v>464.81</v>
      </c>
      <c r="C1059" s="16">
        <f t="shared" si="187"/>
        <v>7.9634117740818406E-4</v>
      </c>
      <c r="D1059" s="73">
        <f t="shared" si="178"/>
        <v>3.9953578095652533E-5</v>
      </c>
      <c r="E1059" s="27">
        <f t="shared" si="168"/>
        <v>1.4704575709504732E-2</v>
      </c>
      <c r="F1059" s="68">
        <f t="shared" si="169"/>
        <v>1.0396929435385366E-2</v>
      </c>
      <c r="G1059" s="16">
        <f t="shared" si="170"/>
        <v>1.492475830648338E-2</v>
      </c>
      <c r="H1059" s="68">
        <f t="shared" si="171"/>
        <v>8.7305307197887514E-3</v>
      </c>
      <c r="I1059" s="69">
        <f t="shared" si="172"/>
        <v>-1.0396929435385366E-2</v>
      </c>
      <c r="J1059" s="70">
        <f t="shared" si="173"/>
        <v>-8.7305307197887514E-3</v>
      </c>
      <c r="K1059" s="28">
        <f t="shared" si="174"/>
        <v>0</v>
      </c>
      <c r="L1059" s="28">
        <f t="shared" si="179"/>
        <v>1</v>
      </c>
      <c r="M1059" s="57">
        <f t="shared" si="186"/>
        <v>0</v>
      </c>
      <c r="N1059" s="28">
        <f t="shared" si="175"/>
        <v>0</v>
      </c>
      <c r="O1059" s="28">
        <f t="shared" si="180"/>
        <v>1</v>
      </c>
      <c r="P1059" s="57">
        <f t="shared" si="181"/>
        <v>0</v>
      </c>
      <c r="Q1059" s="28">
        <f t="shared" si="176"/>
        <v>0</v>
      </c>
      <c r="R1059" s="28">
        <f t="shared" si="182"/>
        <v>1</v>
      </c>
      <c r="S1059" s="57">
        <f t="shared" si="183"/>
        <v>0</v>
      </c>
      <c r="T1059" s="28">
        <f t="shared" si="177"/>
        <v>0</v>
      </c>
      <c r="U1059" s="28">
        <f t="shared" si="184"/>
        <v>1</v>
      </c>
      <c r="V1059" s="57">
        <f t="shared" si="185"/>
        <v>0</v>
      </c>
      <c r="AA1059" s="1"/>
    </row>
    <row r="1060" spans="1:27" x14ac:dyDescent="0.2">
      <c r="A1060" s="61">
        <v>34396</v>
      </c>
      <c r="B1060" s="62">
        <v>463.01</v>
      </c>
      <c r="C1060" s="16">
        <f t="shared" si="187"/>
        <v>-3.8800678110805834E-3</v>
      </c>
      <c r="D1060" s="73">
        <f t="shared" si="178"/>
        <v>3.759441296616353E-5</v>
      </c>
      <c r="E1060" s="27">
        <f t="shared" si="168"/>
        <v>1.4263835184491492E-2</v>
      </c>
      <c r="F1060" s="68">
        <f t="shared" si="169"/>
        <v>1.0085302073372096E-2</v>
      </c>
      <c r="G1060" s="16">
        <f t="shared" si="170"/>
        <v>1.492475830648338E-2</v>
      </c>
      <c r="H1060" s="68">
        <f t="shared" si="171"/>
        <v>8.7305307197887514E-3</v>
      </c>
      <c r="I1060" s="69">
        <f t="shared" si="172"/>
        <v>-1.0085302073372096E-2</v>
      </c>
      <c r="J1060" s="70">
        <f t="shared" si="173"/>
        <v>-8.7305307197887514E-3</v>
      </c>
      <c r="K1060" s="28">
        <f t="shared" si="174"/>
        <v>0</v>
      </c>
      <c r="L1060" s="28">
        <f t="shared" si="179"/>
        <v>1</v>
      </c>
      <c r="M1060" s="57">
        <f t="shared" si="186"/>
        <v>0</v>
      </c>
      <c r="N1060" s="28">
        <f t="shared" si="175"/>
        <v>0</v>
      </c>
      <c r="O1060" s="28">
        <f t="shared" si="180"/>
        <v>1</v>
      </c>
      <c r="P1060" s="57">
        <f t="shared" si="181"/>
        <v>0</v>
      </c>
      <c r="Q1060" s="28">
        <f t="shared" si="176"/>
        <v>0</v>
      </c>
      <c r="R1060" s="28">
        <f t="shared" si="182"/>
        <v>1</v>
      </c>
      <c r="S1060" s="57">
        <f t="shared" si="183"/>
        <v>0</v>
      </c>
      <c r="T1060" s="28">
        <f t="shared" si="177"/>
        <v>0</v>
      </c>
      <c r="U1060" s="28">
        <f t="shared" si="184"/>
        <v>1</v>
      </c>
      <c r="V1060" s="57">
        <f t="shared" si="185"/>
        <v>0</v>
      </c>
      <c r="AA1060" s="1"/>
    </row>
    <row r="1061" spans="1:27" x14ac:dyDescent="0.2">
      <c r="A1061" s="61">
        <v>34397</v>
      </c>
      <c r="B1061" s="62">
        <v>464.74</v>
      </c>
      <c r="C1061" s="16">
        <f t="shared" si="187"/>
        <v>3.7294573003338158E-3</v>
      </c>
      <c r="D1061" s="73">
        <f t="shared" si="178"/>
        <v>3.6242043761308741E-5</v>
      </c>
      <c r="E1061" s="27">
        <f t="shared" si="168"/>
        <v>1.400493180282769E-2</v>
      </c>
      <c r="F1061" s="68">
        <f t="shared" si="169"/>
        <v>9.902243395385129E-3</v>
      </c>
      <c r="G1061" s="16">
        <f t="shared" si="170"/>
        <v>1.492475830648338E-2</v>
      </c>
      <c r="H1061" s="68">
        <f t="shared" si="171"/>
        <v>8.7305307197887514E-3</v>
      </c>
      <c r="I1061" s="69">
        <f t="shared" si="172"/>
        <v>-9.902243395385129E-3</v>
      </c>
      <c r="J1061" s="70">
        <f t="shared" si="173"/>
        <v>-8.7305307197887514E-3</v>
      </c>
      <c r="K1061" s="28">
        <f t="shared" si="174"/>
        <v>0</v>
      </c>
      <c r="L1061" s="28">
        <f t="shared" si="179"/>
        <v>1</v>
      </c>
      <c r="M1061" s="57">
        <f t="shared" si="186"/>
        <v>0</v>
      </c>
      <c r="N1061" s="28">
        <f t="shared" si="175"/>
        <v>0</v>
      </c>
      <c r="O1061" s="28">
        <f t="shared" si="180"/>
        <v>1</v>
      </c>
      <c r="P1061" s="57">
        <f t="shared" si="181"/>
        <v>0</v>
      </c>
      <c r="Q1061" s="28">
        <f t="shared" si="176"/>
        <v>0</v>
      </c>
      <c r="R1061" s="28">
        <f t="shared" si="182"/>
        <v>1</v>
      </c>
      <c r="S1061" s="57">
        <f t="shared" si="183"/>
        <v>0</v>
      </c>
      <c r="T1061" s="28">
        <f t="shared" si="177"/>
        <v>0</v>
      </c>
      <c r="U1061" s="28">
        <f t="shared" si="184"/>
        <v>1</v>
      </c>
      <c r="V1061" s="57">
        <f t="shared" si="185"/>
        <v>0</v>
      </c>
      <c r="AA1061" s="1"/>
    </row>
    <row r="1062" spans="1:27" x14ac:dyDescent="0.2">
      <c r="A1062" s="61">
        <v>34400</v>
      </c>
      <c r="B1062" s="62">
        <v>466.91</v>
      </c>
      <c r="C1062" s="16">
        <f t="shared" si="187"/>
        <v>4.6584101845627045E-3</v>
      </c>
      <c r="D1062" s="73">
        <f t="shared" si="178"/>
        <v>3.4902052240931001E-5</v>
      </c>
      <c r="E1062" s="27">
        <f t="shared" si="168"/>
        <v>1.374358840168979E-2</v>
      </c>
      <c r="F1062" s="68">
        <f t="shared" si="169"/>
        <v>9.717459491808909E-3</v>
      </c>
      <c r="G1062" s="16">
        <f t="shared" si="170"/>
        <v>1.492475830648338E-2</v>
      </c>
      <c r="H1062" s="68">
        <f t="shared" si="171"/>
        <v>8.7305307197887514E-3</v>
      </c>
      <c r="I1062" s="69">
        <f t="shared" si="172"/>
        <v>-9.717459491808909E-3</v>
      </c>
      <c r="J1062" s="70">
        <f t="shared" si="173"/>
        <v>-8.7305307197887514E-3</v>
      </c>
      <c r="K1062" s="28">
        <f t="shared" si="174"/>
        <v>0</v>
      </c>
      <c r="L1062" s="28">
        <f t="shared" si="179"/>
        <v>1</v>
      </c>
      <c r="M1062" s="57">
        <f t="shared" si="186"/>
        <v>0</v>
      </c>
      <c r="N1062" s="28">
        <f t="shared" si="175"/>
        <v>0</v>
      </c>
      <c r="O1062" s="28">
        <f t="shared" si="180"/>
        <v>1</v>
      </c>
      <c r="P1062" s="57">
        <f t="shared" si="181"/>
        <v>0</v>
      </c>
      <c r="Q1062" s="28">
        <f t="shared" si="176"/>
        <v>0</v>
      </c>
      <c r="R1062" s="28">
        <f t="shared" si="182"/>
        <v>1</v>
      </c>
      <c r="S1062" s="57">
        <f t="shared" si="183"/>
        <v>0</v>
      </c>
      <c r="T1062" s="28">
        <f t="shared" si="177"/>
        <v>0</v>
      </c>
      <c r="U1062" s="28">
        <f t="shared" si="184"/>
        <v>1</v>
      </c>
      <c r="V1062" s="57">
        <f t="shared" si="185"/>
        <v>0</v>
      </c>
      <c r="AA1062" s="1"/>
    </row>
    <row r="1063" spans="1:27" x14ac:dyDescent="0.2">
      <c r="A1063" s="61">
        <v>34401</v>
      </c>
      <c r="B1063" s="62">
        <v>465.88</v>
      </c>
      <c r="C1063" s="16">
        <f t="shared" si="187"/>
        <v>-2.208429375578439E-3</v>
      </c>
      <c r="D1063" s="73">
        <f t="shared" si="178"/>
        <v>3.4109976233333391E-5</v>
      </c>
      <c r="E1063" s="27">
        <f t="shared" si="168"/>
        <v>1.358674318667181E-2</v>
      </c>
      <c r="F1063" s="68">
        <f t="shared" si="169"/>
        <v>9.6065614512917848E-3</v>
      </c>
      <c r="G1063" s="16">
        <f t="shared" si="170"/>
        <v>1.492475830648338E-2</v>
      </c>
      <c r="H1063" s="68">
        <f t="shared" si="171"/>
        <v>8.7305307197887514E-3</v>
      </c>
      <c r="I1063" s="69">
        <f t="shared" si="172"/>
        <v>-9.6065614512917848E-3</v>
      </c>
      <c r="J1063" s="70">
        <f t="shared" si="173"/>
        <v>-8.7305307197887514E-3</v>
      </c>
      <c r="K1063" s="28">
        <f t="shared" si="174"/>
        <v>0</v>
      </c>
      <c r="L1063" s="28">
        <f t="shared" si="179"/>
        <v>1</v>
      </c>
      <c r="M1063" s="57">
        <f t="shared" si="186"/>
        <v>0</v>
      </c>
      <c r="N1063" s="28">
        <f t="shared" si="175"/>
        <v>0</v>
      </c>
      <c r="O1063" s="28">
        <f t="shared" si="180"/>
        <v>1</v>
      </c>
      <c r="P1063" s="57">
        <f t="shared" si="181"/>
        <v>0</v>
      </c>
      <c r="Q1063" s="28">
        <f t="shared" si="176"/>
        <v>0</v>
      </c>
      <c r="R1063" s="28">
        <f t="shared" si="182"/>
        <v>1</v>
      </c>
      <c r="S1063" s="57">
        <f t="shared" si="183"/>
        <v>0</v>
      </c>
      <c r="T1063" s="28">
        <f t="shared" si="177"/>
        <v>0</v>
      </c>
      <c r="U1063" s="28">
        <f t="shared" si="184"/>
        <v>1</v>
      </c>
      <c r="V1063" s="57">
        <f t="shared" si="185"/>
        <v>0</v>
      </c>
      <c r="AA1063" s="1"/>
    </row>
    <row r="1064" spans="1:27" x14ac:dyDescent="0.2">
      <c r="A1064" s="61">
        <v>34402</v>
      </c>
      <c r="B1064" s="62">
        <v>467.06</v>
      </c>
      <c r="C1064" s="16">
        <f t="shared" si="187"/>
        <v>2.5296388390295414E-3</v>
      </c>
      <c r="D1064" s="73">
        <f t="shared" si="178"/>
        <v>3.2356007277748452E-5</v>
      </c>
      <c r="E1064" s="27">
        <f t="shared" si="168"/>
        <v>1.3232811326305554E-2</v>
      </c>
      <c r="F1064" s="68">
        <f t="shared" si="169"/>
        <v>9.35631250498699E-3</v>
      </c>
      <c r="G1064" s="16">
        <f t="shared" si="170"/>
        <v>1.492475830648338E-2</v>
      </c>
      <c r="H1064" s="68">
        <f t="shared" si="171"/>
        <v>8.7305307197887514E-3</v>
      </c>
      <c r="I1064" s="69">
        <f t="shared" si="172"/>
        <v>-9.35631250498699E-3</v>
      </c>
      <c r="J1064" s="70">
        <f t="shared" si="173"/>
        <v>-8.7305307197887514E-3</v>
      </c>
      <c r="K1064" s="28">
        <f t="shared" si="174"/>
        <v>0</v>
      </c>
      <c r="L1064" s="28">
        <f t="shared" si="179"/>
        <v>1</v>
      </c>
      <c r="M1064" s="57">
        <f t="shared" si="186"/>
        <v>0</v>
      </c>
      <c r="N1064" s="28">
        <f t="shared" si="175"/>
        <v>0</v>
      </c>
      <c r="O1064" s="28">
        <f t="shared" si="180"/>
        <v>1</v>
      </c>
      <c r="P1064" s="57">
        <f t="shared" si="181"/>
        <v>0</v>
      </c>
      <c r="Q1064" s="28">
        <f t="shared" si="176"/>
        <v>0</v>
      </c>
      <c r="R1064" s="28">
        <f t="shared" si="182"/>
        <v>1</v>
      </c>
      <c r="S1064" s="57">
        <f t="shared" si="183"/>
        <v>0</v>
      </c>
      <c r="T1064" s="28">
        <f t="shared" si="177"/>
        <v>0</v>
      </c>
      <c r="U1064" s="28">
        <f t="shared" si="184"/>
        <v>1</v>
      </c>
      <c r="V1064" s="57">
        <f t="shared" si="185"/>
        <v>0</v>
      </c>
      <c r="AA1064" s="1"/>
    </row>
    <row r="1065" spans="1:27" x14ac:dyDescent="0.2">
      <c r="A1065" s="61">
        <v>34403</v>
      </c>
      <c r="B1065" s="62">
        <v>463.9</v>
      </c>
      <c r="C1065" s="16">
        <f t="shared" si="187"/>
        <v>-6.7887173157826445E-3</v>
      </c>
      <c r="D1065" s="73">
        <f t="shared" si="178"/>
        <v>3.0798591200439148E-5</v>
      </c>
      <c r="E1065" s="27">
        <f t="shared" si="168"/>
        <v>1.2910411465246793E-2</v>
      </c>
      <c r="F1065" s="68">
        <f t="shared" si="169"/>
        <v>9.1283583856961257E-3</v>
      </c>
      <c r="G1065" s="16">
        <f t="shared" si="170"/>
        <v>1.492475830648338E-2</v>
      </c>
      <c r="H1065" s="68">
        <f t="shared" si="171"/>
        <v>8.7305307197887514E-3</v>
      </c>
      <c r="I1065" s="69">
        <f t="shared" si="172"/>
        <v>-9.1283583856961257E-3</v>
      </c>
      <c r="J1065" s="70">
        <f t="shared" si="173"/>
        <v>-8.7305307197887514E-3</v>
      </c>
      <c r="K1065" s="28">
        <f t="shared" si="174"/>
        <v>0</v>
      </c>
      <c r="L1065" s="28">
        <f t="shared" si="179"/>
        <v>1</v>
      </c>
      <c r="M1065" s="57">
        <f t="shared" si="186"/>
        <v>0</v>
      </c>
      <c r="N1065" s="28">
        <f t="shared" si="175"/>
        <v>0</v>
      </c>
      <c r="O1065" s="28">
        <f t="shared" si="180"/>
        <v>1</v>
      </c>
      <c r="P1065" s="57">
        <f t="shared" si="181"/>
        <v>0</v>
      </c>
      <c r="Q1065" s="28">
        <f t="shared" si="176"/>
        <v>0</v>
      </c>
      <c r="R1065" s="28">
        <f t="shared" si="182"/>
        <v>1</v>
      </c>
      <c r="S1065" s="57">
        <f t="shared" si="183"/>
        <v>0</v>
      </c>
      <c r="T1065" s="28">
        <f t="shared" si="177"/>
        <v>0</v>
      </c>
      <c r="U1065" s="28">
        <f t="shared" si="184"/>
        <v>1</v>
      </c>
      <c r="V1065" s="57">
        <f t="shared" si="185"/>
        <v>0</v>
      </c>
      <c r="AA1065" s="1"/>
    </row>
    <row r="1066" spans="1:27" x14ac:dyDescent="0.2">
      <c r="A1066" s="61">
        <v>34404</v>
      </c>
      <c r="B1066" s="62">
        <v>466.44</v>
      </c>
      <c r="C1066" s="16">
        <f t="shared" si="187"/>
        <v>5.4603828944341532E-3</v>
      </c>
      <c r="D1066" s="73">
        <f t="shared" si="178"/>
        <v>3.1715876696029226E-5</v>
      </c>
      <c r="E1066" s="27">
        <f t="shared" si="168"/>
        <v>1.3101258583328803E-2</v>
      </c>
      <c r="F1066" s="68">
        <f t="shared" si="169"/>
        <v>9.2632976086186054E-3</v>
      </c>
      <c r="G1066" s="16">
        <f t="shared" si="170"/>
        <v>1.492475830648338E-2</v>
      </c>
      <c r="H1066" s="68">
        <f t="shared" si="171"/>
        <v>8.7305307197887514E-3</v>
      </c>
      <c r="I1066" s="69">
        <f t="shared" si="172"/>
        <v>-9.2632976086186054E-3</v>
      </c>
      <c r="J1066" s="70">
        <f t="shared" si="173"/>
        <v>-8.7305307197887514E-3</v>
      </c>
      <c r="K1066" s="28">
        <f t="shared" si="174"/>
        <v>0</v>
      </c>
      <c r="L1066" s="28">
        <f t="shared" si="179"/>
        <v>1</v>
      </c>
      <c r="M1066" s="57">
        <f t="shared" si="186"/>
        <v>0</v>
      </c>
      <c r="N1066" s="28">
        <f t="shared" si="175"/>
        <v>0</v>
      </c>
      <c r="O1066" s="28">
        <f t="shared" si="180"/>
        <v>1</v>
      </c>
      <c r="P1066" s="57">
        <f t="shared" si="181"/>
        <v>0</v>
      </c>
      <c r="Q1066" s="28">
        <f t="shared" si="176"/>
        <v>0</v>
      </c>
      <c r="R1066" s="28">
        <f t="shared" si="182"/>
        <v>1</v>
      </c>
      <c r="S1066" s="57">
        <f t="shared" si="183"/>
        <v>0</v>
      </c>
      <c r="T1066" s="28">
        <f t="shared" si="177"/>
        <v>0</v>
      </c>
      <c r="U1066" s="28">
        <f t="shared" si="184"/>
        <v>1</v>
      </c>
      <c r="V1066" s="57">
        <f t="shared" si="185"/>
        <v>0</v>
      </c>
      <c r="AA1066" s="1"/>
    </row>
    <row r="1067" spans="1:27" x14ac:dyDescent="0.2">
      <c r="A1067" s="61">
        <v>34407</v>
      </c>
      <c r="B1067" s="62">
        <v>467.39</v>
      </c>
      <c r="C1067" s="16">
        <f t="shared" si="187"/>
        <v>2.0346322729585162E-3</v>
      </c>
      <c r="D1067" s="73">
        <f t="shared" si="178"/>
        <v>3.1601870975497221E-5</v>
      </c>
      <c r="E1067" s="27">
        <f t="shared" si="168"/>
        <v>1.3077690527887221E-2</v>
      </c>
      <c r="F1067" s="68">
        <f t="shared" si="169"/>
        <v>9.2466337201667272E-3</v>
      </c>
      <c r="G1067" s="16">
        <f t="shared" si="170"/>
        <v>1.492475830648338E-2</v>
      </c>
      <c r="H1067" s="68">
        <f t="shared" si="171"/>
        <v>8.7305307197887514E-3</v>
      </c>
      <c r="I1067" s="69">
        <f t="shared" si="172"/>
        <v>-9.2466337201667272E-3</v>
      </c>
      <c r="J1067" s="70">
        <f t="shared" si="173"/>
        <v>-8.7305307197887514E-3</v>
      </c>
      <c r="K1067" s="28">
        <f t="shared" si="174"/>
        <v>0</v>
      </c>
      <c r="L1067" s="28">
        <f t="shared" si="179"/>
        <v>1</v>
      </c>
      <c r="M1067" s="57">
        <f t="shared" si="186"/>
        <v>0</v>
      </c>
      <c r="N1067" s="28">
        <f t="shared" si="175"/>
        <v>0</v>
      </c>
      <c r="O1067" s="28">
        <f t="shared" si="180"/>
        <v>1</v>
      </c>
      <c r="P1067" s="57">
        <f t="shared" si="181"/>
        <v>0</v>
      </c>
      <c r="Q1067" s="28">
        <f t="shared" si="176"/>
        <v>0</v>
      </c>
      <c r="R1067" s="28">
        <f t="shared" si="182"/>
        <v>1</v>
      </c>
      <c r="S1067" s="57">
        <f t="shared" si="183"/>
        <v>0</v>
      </c>
      <c r="T1067" s="28">
        <f t="shared" si="177"/>
        <v>0</v>
      </c>
      <c r="U1067" s="28">
        <f t="shared" si="184"/>
        <v>1</v>
      </c>
      <c r="V1067" s="57">
        <f t="shared" si="185"/>
        <v>0</v>
      </c>
      <c r="AA1067" s="1"/>
    </row>
    <row r="1068" spans="1:27" x14ac:dyDescent="0.2">
      <c r="A1068" s="61">
        <v>34408</v>
      </c>
      <c r="B1068" s="62">
        <v>467.01</v>
      </c>
      <c r="C1068" s="16">
        <f t="shared" si="187"/>
        <v>-8.1335620922309989E-4</v>
      </c>
      <c r="D1068" s="73">
        <f t="shared" si="178"/>
        <v>2.9954142426137248E-5</v>
      </c>
      <c r="E1068" s="27">
        <f t="shared" si="168"/>
        <v>1.2732189779571332E-2</v>
      </c>
      <c r="F1068" s="68">
        <f t="shared" si="169"/>
        <v>9.0023460255689667E-3</v>
      </c>
      <c r="G1068" s="16">
        <f t="shared" si="170"/>
        <v>1.492475830648338E-2</v>
      </c>
      <c r="H1068" s="68">
        <f t="shared" si="171"/>
        <v>8.7305307197887514E-3</v>
      </c>
      <c r="I1068" s="69">
        <f t="shared" si="172"/>
        <v>-9.0023460255689667E-3</v>
      </c>
      <c r="J1068" s="70">
        <f t="shared" si="173"/>
        <v>-8.7305307197887514E-3</v>
      </c>
      <c r="K1068" s="28">
        <f t="shared" si="174"/>
        <v>0</v>
      </c>
      <c r="L1068" s="28">
        <f t="shared" si="179"/>
        <v>1</v>
      </c>
      <c r="M1068" s="57">
        <f t="shared" si="186"/>
        <v>0</v>
      </c>
      <c r="N1068" s="28">
        <f t="shared" si="175"/>
        <v>0</v>
      </c>
      <c r="O1068" s="28">
        <f t="shared" si="180"/>
        <v>1</v>
      </c>
      <c r="P1068" s="57">
        <f t="shared" si="181"/>
        <v>0</v>
      </c>
      <c r="Q1068" s="28">
        <f t="shared" si="176"/>
        <v>0</v>
      </c>
      <c r="R1068" s="28">
        <f t="shared" si="182"/>
        <v>1</v>
      </c>
      <c r="S1068" s="57">
        <f t="shared" si="183"/>
        <v>0</v>
      </c>
      <c r="T1068" s="28">
        <f t="shared" si="177"/>
        <v>0</v>
      </c>
      <c r="U1068" s="28">
        <f t="shared" si="184"/>
        <v>1</v>
      </c>
      <c r="V1068" s="57">
        <f t="shared" si="185"/>
        <v>0</v>
      </c>
      <c r="AA1068" s="1"/>
    </row>
    <row r="1069" spans="1:27" x14ac:dyDescent="0.2">
      <c r="A1069" s="61">
        <v>34409</v>
      </c>
      <c r="B1069" s="62">
        <v>469.42</v>
      </c>
      <c r="C1069" s="16">
        <f t="shared" si="187"/>
        <v>5.1472193775282376E-3</v>
      </c>
      <c r="D1069" s="73">
        <f t="shared" si="178"/>
        <v>2.8196586779953917E-5</v>
      </c>
      <c r="E1069" s="27">
        <f t="shared" si="168"/>
        <v>1.2353013841535716E-2</v>
      </c>
      <c r="F1069" s="68">
        <f t="shared" si="169"/>
        <v>8.7342481525508314E-3</v>
      </c>
      <c r="G1069" s="16">
        <f t="shared" si="170"/>
        <v>1.492475830648338E-2</v>
      </c>
      <c r="H1069" s="68">
        <f t="shared" si="171"/>
        <v>8.7305307197887514E-3</v>
      </c>
      <c r="I1069" s="69">
        <f t="shared" si="172"/>
        <v>-8.7342481525508314E-3</v>
      </c>
      <c r="J1069" s="70">
        <f t="shared" si="173"/>
        <v>-8.7305307197887514E-3</v>
      </c>
      <c r="K1069" s="28">
        <f t="shared" si="174"/>
        <v>0</v>
      </c>
      <c r="L1069" s="28">
        <f t="shared" si="179"/>
        <v>1</v>
      </c>
      <c r="M1069" s="57">
        <f t="shared" si="186"/>
        <v>0</v>
      </c>
      <c r="N1069" s="28">
        <f t="shared" si="175"/>
        <v>0</v>
      </c>
      <c r="O1069" s="28">
        <f t="shared" si="180"/>
        <v>1</v>
      </c>
      <c r="P1069" s="57">
        <f t="shared" si="181"/>
        <v>0</v>
      </c>
      <c r="Q1069" s="28">
        <f t="shared" si="176"/>
        <v>0</v>
      </c>
      <c r="R1069" s="28">
        <f t="shared" si="182"/>
        <v>1</v>
      </c>
      <c r="S1069" s="57">
        <f t="shared" si="183"/>
        <v>0</v>
      </c>
      <c r="T1069" s="28">
        <f t="shared" si="177"/>
        <v>0</v>
      </c>
      <c r="U1069" s="28">
        <f t="shared" si="184"/>
        <v>1</v>
      </c>
      <c r="V1069" s="57">
        <f t="shared" si="185"/>
        <v>0</v>
      </c>
      <c r="AA1069" s="1"/>
    </row>
    <row r="1070" spans="1:27" x14ac:dyDescent="0.2">
      <c r="A1070" s="61">
        <v>34410</v>
      </c>
      <c r="B1070" s="62">
        <v>470.9</v>
      </c>
      <c r="C1070" s="16">
        <f t="shared" si="187"/>
        <v>3.1478671561130257E-3</v>
      </c>
      <c r="D1070" s="73">
        <f t="shared" si="178"/>
        <v>2.8094423612380812E-5</v>
      </c>
      <c r="E1070" s="27">
        <f t="shared" si="168"/>
        <v>1.2330614530165367E-2</v>
      </c>
      <c r="F1070" s="68">
        <f t="shared" si="169"/>
        <v>8.7184106292982413E-3</v>
      </c>
      <c r="G1070" s="16">
        <f t="shared" si="170"/>
        <v>1.492475830648338E-2</v>
      </c>
      <c r="H1070" s="68">
        <f t="shared" si="171"/>
        <v>8.7305307197887514E-3</v>
      </c>
      <c r="I1070" s="69">
        <f t="shared" si="172"/>
        <v>-8.7184106292982413E-3</v>
      </c>
      <c r="J1070" s="70">
        <f t="shared" si="173"/>
        <v>-8.7305307197887514E-3</v>
      </c>
      <c r="K1070" s="28">
        <f t="shared" si="174"/>
        <v>0</v>
      </c>
      <c r="L1070" s="28">
        <f t="shared" si="179"/>
        <v>1</v>
      </c>
      <c r="M1070" s="57">
        <f t="shared" si="186"/>
        <v>0</v>
      </c>
      <c r="N1070" s="28">
        <f t="shared" si="175"/>
        <v>0</v>
      </c>
      <c r="O1070" s="28">
        <f t="shared" si="180"/>
        <v>1</v>
      </c>
      <c r="P1070" s="57">
        <f t="shared" si="181"/>
        <v>0</v>
      </c>
      <c r="Q1070" s="28">
        <f t="shared" si="176"/>
        <v>0</v>
      </c>
      <c r="R1070" s="28">
        <f t="shared" si="182"/>
        <v>1</v>
      </c>
      <c r="S1070" s="57">
        <f t="shared" si="183"/>
        <v>0</v>
      </c>
      <c r="T1070" s="28">
        <f t="shared" si="177"/>
        <v>0</v>
      </c>
      <c r="U1070" s="28">
        <f t="shared" si="184"/>
        <v>1</v>
      </c>
      <c r="V1070" s="57">
        <f t="shared" si="185"/>
        <v>0</v>
      </c>
      <c r="AA1070" s="1"/>
    </row>
    <row r="1071" spans="1:27" x14ac:dyDescent="0.2">
      <c r="A1071" s="61">
        <v>34411</v>
      </c>
      <c r="B1071" s="62">
        <v>471.06</v>
      </c>
      <c r="C1071" s="16">
        <f t="shared" si="187"/>
        <v>3.3971718871035557E-4</v>
      </c>
      <c r="D1071" s="73">
        <f t="shared" si="178"/>
        <v>2.7003302253590068E-5</v>
      </c>
      <c r="E1071" s="27">
        <f t="shared" si="168"/>
        <v>1.2088797338291397E-2</v>
      </c>
      <c r="F1071" s="68">
        <f t="shared" si="169"/>
        <v>8.5474328105671904E-3</v>
      </c>
      <c r="G1071" s="16">
        <f t="shared" si="170"/>
        <v>1.492475830648338E-2</v>
      </c>
      <c r="H1071" s="68">
        <f t="shared" si="171"/>
        <v>8.7305307197887514E-3</v>
      </c>
      <c r="I1071" s="69">
        <f t="shared" si="172"/>
        <v>-8.5474328105671904E-3</v>
      </c>
      <c r="J1071" s="70">
        <f t="shared" si="173"/>
        <v>-8.7305307197887514E-3</v>
      </c>
      <c r="K1071" s="28">
        <f t="shared" si="174"/>
        <v>0</v>
      </c>
      <c r="L1071" s="28">
        <f t="shared" si="179"/>
        <v>1</v>
      </c>
      <c r="M1071" s="57">
        <f t="shared" si="186"/>
        <v>0</v>
      </c>
      <c r="N1071" s="28">
        <f t="shared" si="175"/>
        <v>0</v>
      </c>
      <c r="O1071" s="28">
        <f t="shared" si="180"/>
        <v>1</v>
      </c>
      <c r="P1071" s="57">
        <f t="shared" si="181"/>
        <v>0</v>
      </c>
      <c r="Q1071" s="28">
        <f t="shared" si="176"/>
        <v>0</v>
      </c>
      <c r="R1071" s="28">
        <f t="shared" si="182"/>
        <v>1</v>
      </c>
      <c r="S1071" s="57">
        <f t="shared" si="183"/>
        <v>0</v>
      </c>
      <c r="T1071" s="28">
        <f t="shared" si="177"/>
        <v>0</v>
      </c>
      <c r="U1071" s="28">
        <f t="shared" si="184"/>
        <v>1</v>
      </c>
      <c r="V1071" s="57">
        <f t="shared" si="185"/>
        <v>0</v>
      </c>
      <c r="AA1071" s="1"/>
    </row>
    <row r="1072" spans="1:27" x14ac:dyDescent="0.2">
      <c r="A1072" s="61">
        <v>34414</v>
      </c>
      <c r="B1072" s="62">
        <v>468.54</v>
      </c>
      <c r="C1072" s="16">
        <f t="shared" si="187"/>
        <v>-5.3639975355804217E-3</v>
      </c>
      <c r="D1072" s="73">
        <f t="shared" si="178"/>
        <v>2.5390028584472977E-5</v>
      </c>
      <c r="E1072" s="27">
        <f t="shared" si="168"/>
        <v>1.1722122431565871E-2</v>
      </c>
      <c r="F1072" s="68">
        <f t="shared" si="169"/>
        <v>8.2881738420484581E-3</v>
      </c>
      <c r="G1072" s="16">
        <f t="shared" si="170"/>
        <v>1.492475830648338E-2</v>
      </c>
      <c r="H1072" s="68">
        <f t="shared" si="171"/>
        <v>8.7305307197887514E-3</v>
      </c>
      <c r="I1072" s="69">
        <f t="shared" si="172"/>
        <v>-8.2881738420484581E-3</v>
      </c>
      <c r="J1072" s="70">
        <f t="shared" si="173"/>
        <v>-8.7305307197887514E-3</v>
      </c>
      <c r="K1072" s="28">
        <f t="shared" si="174"/>
        <v>0</v>
      </c>
      <c r="L1072" s="28">
        <f t="shared" si="179"/>
        <v>1</v>
      </c>
      <c r="M1072" s="57">
        <f t="shared" si="186"/>
        <v>0</v>
      </c>
      <c r="N1072" s="28">
        <f t="shared" si="175"/>
        <v>0</v>
      </c>
      <c r="O1072" s="28">
        <f t="shared" si="180"/>
        <v>1</v>
      </c>
      <c r="P1072" s="57">
        <f t="shared" si="181"/>
        <v>0</v>
      </c>
      <c r="Q1072" s="28">
        <f t="shared" si="176"/>
        <v>0</v>
      </c>
      <c r="R1072" s="28">
        <f t="shared" si="182"/>
        <v>1</v>
      </c>
      <c r="S1072" s="57">
        <f t="shared" si="183"/>
        <v>0</v>
      </c>
      <c r="T1072" s="28">
        <f t="shared" si="177"/>
        <v>0</v>
      </c>
      <c r="U1072" s="28">
        <f t="shared" si="184"/>
        <v>1</v>
      </c>
      <c r="V1072" s="57">
        <f t="shared" si="185"/>
        <v>0</v>
      </c>
      <c r="AA1072" s="1"/>
    </row>
    <row r="1073" spans="1:27" x14ac:dyDescent="0.2">
      <c r="A1073" s="61">
        <v>34415</v>
      </c>
      <c r="B1073" s="62">
        <v>468.8</v>
      </c>
      <c r="C1073" s="16">
        <f t="shared" si="187"/>
        <v>5.5476136016410294E-4</v>
      </c>
      <c r="D1073" s="73">
        <f t="shared" si="178"/>
        <v>2.5592975043107365E-5</v>
      </c>
      <c r="E1073" s="27">
        <f t="shared" si="168"/>
        <v>1.1768877563723119E-2</v>
      </c>
      <c r="F1073" s="68">
        <f t="shared" si="169"/>
        <v>8.3212322464107698E-3</v>
      </c>
      <c r="G1073" s="16">
        <f t="shared" si="170"/>
        <v>1.492475830648338E-2</v>
      </c>
      <c r="H1073" s="68">
        <f t="shared" si="171"/>
        <v>8.7305307197887514E-3</v>
      </c>
      <c r="I1073" s="69">
        <f t="shared" si="172"/>
        <v>-8.3212322464107698E-3</v>
      </c>
      <c r="J1073" s="70">
        <f t="shared" si="173"/>
        <v>-8.7305307197887514E-3</v>
      </c>
      <c r="K1073" s="28">
        <f t="shared" si="174"/>
        <v>0</v>
      </c>
      <c r="L1073" s="28">
        <f t="shared" si="179"/>
        <v>1</v>
      </c>
      <c r="M1073" s="57">
        <f t="shared" si="186"/>
        <v>0</v>
      </c>
      <c r="N1073" s="28">
        <f t="shared" si="175"/>
        <v>0</v>
      </c>
      <c r="O1073" s="28">
        <f t="shared" si="180"/>
        <v>1</v>
      </c>
      <c r="P1073" s="57">
        <f t="shared" si="181"/>
        <v>0</v>
      </c>
      <c r="Q1073" s="28">
        <f t="shared" si="176"/>
        <v>0</v>
      </c>
      <c r="R1073" s="28">
        <f t="shared" si="182"/>
        <v>1</v>
      </c>
      <c r="S1073" s="57">
        <f t="shared" si="183"/>
        <v>0</v>
      </c>
      <c r="T1073" s="28">
        <f t="shared" si="177"/>
        <v>0</v>
      </c>
      <c r="U1073" s="28">
        <f t="shared" si="184"/>
        <v>1</v>
      </c>
      <c r="V1073" s="57">
        <f t="shared" si="185"/>
        <v>0</v>
      </c>
      <c r="AA1073" s="1"/>
    </row>
    <row r="1074" spans="1:27" x14ac:dyDescent="0.2">
      <c r="A1074" s="61">
        <v>34416</v>
      </c>
      <c r="B1074" s="62">
        <v>468.54</v>
      </c>
      <c r="C1074" s="16">
        <f t="shared" si="187"/>
        <v>-5.5476136016415997E-4</v>
      </c>
      <c r="D1074" s="73">
        <f t="shared" si="178"/>
        <v>2.4075862150524789E-5</v>
      </c>
      <c r="E1074" s="27">
        <f t="shared" si="168"/>
        <v>1.1414728393407224E-2</v>
      </c>
      <c r="F1074" s="68">
        <f t="shared" si="169"/>
        <v>8.0708296502314987E-3</v>
      </c>
      <c r="G1074" s="16">
        <f t="shared" si="170"/>
        <v>1.492475830648338E-2</v>
      </c>
      <c r="H1074" s="68">
        <f t="shared" si="171"/>
        <v>8.7305307197887514E-3</v>
      </c>
      <c r="I1074" s="69">
        <f t="shared" si="172"/>
        <v>-8.0708296502314987E-3</v>
      </c>
      <c r="J1074" s="70">
        <f t="shared" si="173"/>
        <v>-8.7305307197887514E-3</v>
      </c>
      <c r="K1074" s="28">
        <f t="shared" si="174"/>
        <v>0</v>
      </c>
      <c r="L1074" s="28">
        <f t="shared" si="179"/>
        <v>1</v>
      </c>
      <c r="M1074" s="57">
        <f t="shared" si="186"/>
        <v>0</v>
      </c>
      <c r="N1074" s="28">
        <f t="shared" si="175"/>
        <v>0</v>
      </c>
      <c r="O1074" s="28">
        <f t="shared" si="180"/>
        <v>1</v>
      </c>
      <c r="P1074" s="57">
        <f t="shared" si="181"/>
        <v>0</v>
      </c>
      <c r="Q1074" s="28">
        <f t="shared" si="176"/>
        <v>0</v>
      </c>
      <c r="R1074" s="28">
        <f t="shared" si="182"/>
        <v>1</v>
      </c>
      <c r="S1074" s="57">
        <f t="shared" si="183"/>
        <v>0</v>
      </c>
      <c r="T1074" s="28">
        <f t="shared" si="177"/>
        <v>0</v>
      </c>
      <c r="U1074" s="28">
        <f t="shared" si="184"/>
        <v>1</v>
      </c>
      <c r="V1074" s="57">
        <f t="shared" si="185"/>
        <v>0</v>
      </c>
      <c r="AA1074" s="1"/>
    </row>
    <row r="1075" spans="1:27" x14ac:dyDescent="0.2">
      <c r="A1075" s="61">
        <v>34417</v>
      </c>
      <c r="B1075" s="62">
        <v>464.35</v>
      </c>
      <c r="C1075" s="16">
        <f t="shared" si="187"/>
        <v>-8.9828986806213037E-3</v>
      </c>
      <c r="D1075" s="73">
        <f t="shared" si="178"/>
        <v>2.2649776031497173E-5</v>
      </c>
      <c r="E1075" s="27">
        <f t="shared" si="168"/>
        <v>1.1071503816983835E-2</v>
      </c>
      <c r="F1075" s="68">
        <f t="shared" si="169"/>
        <v>7.8281513321310035E-3</v>
      </c>
      <c r="G1075" s="16">
        <f t="shared" si="170"/>
        <v>1.492475830648338E-2</v>
      </c>
      <c r="H1075" s="68">
        <f t="shared" si="171"/>
        <v>8.7305307197887514E-3</v>
      </c>
      <c r="I1075" s="69">
        <f t="shared" si="172"/>
        <v>-7.8281513321310035E-3</v>
      </c>
      <c r="J1075" s="70">
        <f t="shared" si="173"/>
        <v>-8.7305307197887514E-3</v>
      </c>
      <c r="K1075" s="28">
        <f t="shared" si="174"/>
        <v>0</v>
      </c>
      <c r="L1075" s="28">
        <f t="shared" si="179"/>
        <v>1</v>
      </c>
      <c r="M1075" s="57">
        <f t="shared" si="186"/>
        <v>0</v>
      </c>
      <c r="N1075" s="28">
        <f t="shared" si="175"/>
        <v>1</v>
      </c>
      <c r="O1075" s="28">
        <f t="shared" si="180"/>
        <v>0</v>
      </c>
      <c r="P1075" s="57">
        <f t="shared" si="181"/>
        <v>1</v>
      </c>
      <c r="Q1075" s="28">
        <f t="shared" si="176"/>
        <v>0</v>
      </c>
      <c r="R1075" s="28">
        <f t="shared" si="182"/>
        <v>1</v>
      </c>
      <c r="S1075" s="57">
        <f t="shared" si="183"/>
        <v>0</v>
      </c>
      <c r="T1075" s="28">
        <f t="shared" si="177"/>
        <v>1</v>
      </c>
      <c r="U1075" s="28">
        <f t="shared" si="184"/>
        <v>0</v>
      </c>
      <c r="V1075" s="57">
        <f t="shared" si="185"/>
        <v>1</v>
      </c>
      <c r="AA1075" s="1"/>
    </row>
    <row r="1076" spans="1:27" x14ac:dyDescent="0.2">
      <c r="A1076" s="61">
        <v>34418</v>
      </c>
      <c r="B1076" s="62">
        <v>460.58</v>
      </c>
      <c r="C1076" s="16">
        <f t="shared" si="187"/>
        <v>-8.1520134021473047E-3</v>
      </c>
      <c r="D1076" s="73">
        <f t="shared" si="178"/>
        <v>2.6132337591985819E-5</v>
      </c>
      <c r="E1076" s="27">
        <f t="shared" si="168"/>
        <v>1.1892243366350187E-2</v>
      </c>
      <c r="F1076" s="68">
        <f t="shared" si="169"/>
        <v>8.4084585336557834E-3</v>
      </c>
      <c r="G1076" s="16">
        <f t="shared" si="170"/>
        <v>1.492475830648338E-2</v>
      </c>
      <c r="H1076" s="68">
        <f t="shared" si="171"/>
        <v>8.938424920431445E-3</v>
      </c>
      <c r="I1076" s="69">
        <f t="shared" si="172"/>
        <v>-8.4084585336557834E-3</v>
      </c>
      <c r="J1076" s="70">
        <f t="shared" si="173"/>
        <v>-8.938424920431445E-3</v>
      </c>
      <c r="K1076" s="28">
        <f t="shared" si="174"/>
        <v>0</v>
      </c>
      <c r="L1076" s="28">
        <f t="shared" si="179"/>
        <v>1</v>
      </c>
      <c r="M1076" s="57">
        <f t="shared" si="186"/>
        <v>0</v>
      </c>
      <c r="N1076" s="28">
        <f t="shared" si="175"/>
        <v>0</v>
      </c>
      <c r="O1076" s="28">
        <f t="shared" si="180"/>
        <v>0</v>
      </c>
      <c r="P1076" s="57">
        <f t="shared" si="181"/>
        <v>0</v>
      </c>
      <c r="Q1076" s="28">
        <f t="shared" si="176"/>
        <v>0</v>
      </c>
      <c r="R1076" s="28">
        <f t="shared" si="182"/>
        <v>1</v>
      </c>
      <c r="S1076" s="57">
        <f t="shared" si="183"/>
        <v>0</v>
      </c>
      <c r="T1076" s="28">
        <f t="shared" si="177"/>
        <v>0</v>
      </c>
      <c r="U1076" s="28">
        <f t="shared" si="184"/>
        <v>0</v>
      </c>
      <c r="V1076" s="57">
        <f t="shared" si="185"/>
        <v>0</v>
      </c>
      <c r="AA1076" s="1"/>
    </row>
    <row r="1077" spans="1:27" x14ac:dyDescent="0.2">
      <c r="A1077" s="61">
        <v>34421</v>
      </c>
      <c r="B1077" s="62">
        <v>460</v>
      </c>
      <c r="C1077" s="16">
        <f t="shared" si="187"/>
        <v>-1.2600753367293276E-3</v>
      </c>
      <c r="D1077" s="73">
        <f t="shared" si="178"/>
        <v>2.8551716686994027E-5</v>
      </c>
      <c r="E1077" s="27">
        <f t="shared" si="168"/>
        <v>1.2430562197076375E-2</v>
      </c>
      <c r="F1077" s="68">
        <f t="shared" si="169"/>
        <v>8.7890790294366736E-3</v>
      </c>
      <c r="G1077" s="16">
        <f t="shared" si="170"/>
        <v>1.492475830648338E-2</v>
      </c>
      <c r="H1077" s="68">
        <f t="shared" si="171"/>
        <v>8.7305307197887514E-3</v>
      </c>
      <c r="I1077" s="69">
        <f t="shared" si="172"/>
        <v>-8.7890790294366736E-3</v>
      </c>
      <c r="J1077" s="70">
        <f t="shared" si="173"/>
        <v>-8.7305307197887514E-3</v>
      </c>
      <c r="K1077" s="28">
        <f t="shared" si="174"/>
        <v>0</v>
      </c>
      <c r="L1077" s="28">
        <f t="shared" si="179"/>
        <v>1</v>
      </c>
      <c r="M1077" s="57">
        <f t="shared" si="186"/>
        <v>0</v>
      </c>
      <c r="N1077" s="28">
        <f t="shared" si="175"/>
        <v>0</v>
      </c>
      <c r="O1077" s="28">
        <f t="shared" si="180"/>
        <v>1</v>
      </c>
      <c r="P1077" s="57">
        <f t="shared" si="181"/>
        <v>0</v>
      </c>
      <c r="Q1077" s="28">
        <f t="shared" si="176"/>
        <v>0</v>
      </c>
      <c r="R1077" s="28">
        <f t="shared" si="182"/>
        <v>1</v>
      </c>
      <c r="S1077" s="57">
        <f t="shared" si="183"/>
        <v>0</v>
      </c>
      <c r="T1077" s="28">
        <f t="shared" si="177"/>
        <v>0</v>
      </c>
      <c r="U1077" s="28">
        <f t="shared" si="184"/>
        <v>1</v>
      </c>
      <c r="V1077" s="57">
        <f t="shared" si="185"/>
        <v>0</v>
      </c>
      <c r="AA1077" s="1"/>
    </row>
    <row r="1078" spans="1:27" x14ac:dyDescent="0.2">
      <c r="A1078" s="61">
        <v>34422</v>
      </c>
      <c r="B1078" s="62">
        <v>452.48</v>
      </c>
      <c r="C1078" s="16">
        <f t="shared" si="187"/>
        <v>-1.6482926214987426E-2</v>
      </c>
      <c r="D1078" s="73">
        <f t="shared" si="178"/>
        <v>2.6933881077028395E-5</v>
      </c>
      <c r="E1078" s="27">
        <f t="shared" si="168"/>
        <v>1.2073248154802825E-2</v>
      </c>
      <c r="F1078" s="68">
        <f t="shared" si="169"/>
        <v>8.53643869780241E-3</v>
      </c>
      <c r="G1078" s="16">
        <f t="shared" si="170"/>
        <v>1.492475830648338E-2</v>
      </c>
      <c r="H1078" s="68">
        <f t="shared" si="171"/>
        <v>8.7305307197887514E-3</v>
      </c>
      <c r="I1078" s="69">
        <f t="shared" si="172"/>
        <v>-8.53643869780241E-3</v>
      </c>
      <c r="J1078" s="70">
        <f t="shared" si="173"/>
        <v>-8.7305307197887514E-3</v>
      </c>
      <c r="K1078" s="28">
        <f t="shared" si="174"/>
        <v>1</v>
      </c>
      <c r="L1078" s="28">
        <f t="shared" si="179"/>
        <v>0</v>
      </c>
      <c r="M1078" s="57">
        <f t="shared" si="186"/>
        <v>1</v>
      </c>
      <c r="N1078" s="28">
        <f t="shared" si="175"/>
        <v>1</v>
      </c>
      <c r="O1078" s="28">
        <f t="shared" si="180"/>
        <v>0</v>
      </c>
      <c r="P1078" s="57">
        <f t="shared" si="181"/>
        <v>1</v>
      </c>
      <c r="Q1078" s="28">
        <f t="shared" si="176"/>
        <v>1</v>
      </c>
      <c r="R1078" s="28">
        <f t="shared" si="182"/>
        <v>0</v>
      </c>
      <c r="S1078" s="57">
        <f t="shared" si="183"/>
        <v>1</v>
      </c>
      <c r="T1078" s="28">
        <f t="shared" si="177"/>
        <v>1</v>
      </c>
      <c r="U1078" s="28">
        <f t="shared" si="184"/>
        <v>0</v>
      </c>
      <c r="V1078" s="57">
        <f t="shared" si="185"/>
        <v>1</v>
      </c>
      <c r="AA1078" s="1"/>
    </row>
    <row r="1079" spans="1:27" x14ac:dyDescent="0.2">
      <c r="A1079" s="61">
        <v>34423</v>
      </c>
      <c r="B1079" s="62">
        <v>445.55</v>
      </c>
      <c r="C1079" s="16">
        <f t="shared" si="187"/>
        <v>-1.5434089209424441E-2</v>
      </c>
      <c r="D1079" s="73">
        <f t="shared" si="178"/>
        <v>4.1619059608929876E-5</v>
      </c>
      <c r="E1079" s="27">
        <f t="shared" si="168"/>
        <v>1.500792980138454E-2</v>
      </c>
      <c r="F1079" s="68">
        <f t="shared" si="169"/>
        <v>1.061141716692672E-2</v>
      </c>
      <c r="G1079" s="16">
        <f t="shared" si="170"/>
        <v>1.5687585184021389E-2</v>
      </c>
      <c r="H1079" s="68">
        <f t="shared" si="171"/>
        <v>8.938424920431445E-3</v>
      </c>
      <c r="I1079" s="69">
        <f t="shared" si="172"/>
        <v>-1.061141716692672E-2</v>
      </c>
      <c r="J1079" s="70">
        <f t="shared" si="173"/>
        <v>-8.938424920431445E-3</v>
      </c>
      <c r="K1079" s="28">
        <f t="shared" si="174"/>
        <v>1</v>
      </c>
      <c r="L1079" s="28">
        <f t="shared" si="179"/>
        <v>0</v>
      </c>
      <c r="M1079" s="57">
        <f t="shared" si="186"/>
        <v>0</v>
      </c>
      <c r="N1079" s="28">
        <f t="shared" si="175"/>
        <v>1</v>
      </c>
      <c r="O1079" s="28">
        <f t="shared" si="180"/>
        <v>0</v>
      </c>
      <c r="P1079" s="57">
        <f t="shared" si="181"/>
        <v>0</v>
      </c>
      <c r="Q1079" s="28">
        <f t="shared" si="176"/>
        <v>0</v>
      </c>
      <c r="R1079" s="28">
        <f t="shared" si="182"/>
        <v>0</v>
      </c>
      <c r="S1079" s="57">
        <f t="shared" si="183"/>
        <v>0</v>
      </c>
      <c r="T1079" s="28">
        <f t="shared" si="177"/>
        <v>1</v>
      </c>
      <c r="U1079" s="28">
        <f t="shared" si="184"/>
        <v>0</v>
      </c>
      <c r="V1079" s="57">
        <f t="shared" si="185"/>
        <v>0</v>
      </c>
      <c r="AA1079" s="1"/>
    </row>
    <row r="1080" spans="1:27" x14ac:dyDescent="0.2">
      <c r="A1080" s="61">
        <v>34424</v>
      </c>
      <c r="B1080" s="62">
        <v>445.77</v>
      </c>
      <c r="C1080" s="16">
        <f t="shared" si="187"/>
        <v>4.9364987763682387E-4</v>
      </c>
      <c r="D1080" s="73">
        <f t="shared" si="178"/>
        <v>5.3414582615862402E-5</v>
      </c>
      <c r="E1080" s="27">
        <f t="shared" si="168"/>
        <v>1.700217874849802E-2</v>
      </c>
      <c r="F1080" s="68">
        <f t="shared" si="169"/>
        <v>1.2021458911030109E-2</v>
      </c>
      <c r="G1080" s="16">
        <f t="shared" si="170"/>
        <v>1.570684735274655E-2</v>
      </c>
      <c r="H1080" s="68">
        <f t="shared" si="171"/>
        <v>8.983465660240636E-3</v>
      </c>
      <c r="I1080" s="69">
        <f t="shared" si="172"/>
        <v>-1.2021458911030109E-2</v>
      </c>
      <c r="J1080" s="70">
        <f t="shared" si="173"/>
        <v>-8.983465660240636E-3</v>
      </c>
      <c r="K1080" s="28">
        <f t="shared" si="174"/>
        <v>0</v>
      </c>
      <c r="L1080" s="28">
        <f t="shared" si="179"/>
        <v>0</v>
      </c>
      <c r="M1080" s="57">
        <f t="shared" si="186"/>
        <v>0</v>
      </c>
      <c r="N1080" s="28">
        <f t="shared" si="175"/>
        <v>0</v>
      </c>
      <c r="O1080" s="28">
        <f t="shared" si="180"/>
        <v>0</v>
      </c>
      <c r="P1080" s="57">
        <f t="shared" si="181"/>
        <v>0</v>
      </c>
      <c r="Q1080" s="28">
        <f t="shared" si="176"/>
        <v>0</v>
      </c>
      <c r="R1080" s="28">
        <f t="shared" si="182"/>
        <v>1</v>
      </c>
      <c r="S1080" s="57">
        <f t="shared" si="183"/>
        <v>0</v>
      </c>
      <c r="T1080" s="28">
        <f t="shared" si="177"/>
        <v>0</v>
      </c>
      <c r="U1080" s="28">
        <f t="shared" si="184"/>
        <v>0</v>
      </c>
      <c r="V1080" s="57">
        <f t="shared" si="185"/>
        <v>0</v>
      </c>
      <c r="AA1080" s="1"/>
    </row>
    <row r="1081" spans="1:27" x14ac:dyDescent="0.2">
      <c r="A1081" s="61">
        <v>34428</v>
      </c>
      <c r="B1081" s="62">
        <v>438.92</v>
      </c>
      <c r="C1081" s="16">
        <f t="shared" si="187"/>
        <v>-1.5485959813767294E-2</v>
      </c>
      <c r="D1081" s="73">
        <f t="shared" si="178"/>
        <v>5.0224329071012111E-5</v>
      </c>
      <c r="E1081" s="27">
        <f t="shared" si="168"/>
        <v>1.6486623875216266E-2</v>
      </c>
      <c r="F1081" s="68">
        <f t="shared" si="169"/>
        <v>1.1656933762976043E-2</v>
      </c>
      <c r="G1081" s="16">
        <f t="shared" si="170"/>
        <v>1.570684735274655E-2</v>
      </c>
      <c r="H1081" s="68">
        <f t="shared" si="171"/>
        <v>8.938424920431445E-3</v>
      </c>
      <c r="I1081" s="69">
        <f t="shared" si="172"/>
        <v>-1.1656933762976043E-2</v>
      </c>
      <c r="J1081" s="70">
        <f t="shared" si="173"/>
        <v>-8.938424920431445E-3</v>
      </c>
      <c r="K1081" s="28">
        <f t="shared" si="174"/>
        <v>0</v>
      </c>
      <c r="L1081" s="28">
        <f t="shared" si="179"/>
        <v>1</v>
      </c>
      <c r="M1081" s="57">
        <f t="shared" si="186"/>
        <v>0</v>
      </c>
      <c r="N1081" s="28">
        <f t="shared" si="175"/>
        <v>1</v>
      </c>
      <c r="O1081" s="28">
        <f t="shared" si="180"/>
        <v>0</v>
      </c>
      <c r="P1081" s="57">
        <f t="shared" si="181"/>
        <v>1</v>
      </c>
      <c r="Q1081" s="28">
        <f t="shared" si="176"/>
        <v>0</v>
      </c>
      <c r="R1081" s="28">
        <f t="shared" si="182"/>
        <v>1</v>
      </c>
      <c r="S1081" s="57">
        <f t="shared" si="183"/>
        <v>0</v>
      </c>
      <c r="T1081" s="28">
        <f t="shared" si="177"/>
        <v>1</v>
      </c>
      <c r="U1081" s="28">
        <f t="shared" si="184"/>
        <v>0</v>
      </c>
      <c r="V1081" s="57">
        <f t="shared" si="185"/>
        <v>1</v>
      </c>
      <c r="AA1081" s="1"/>
    </row>
    <row r="1082" spans="1:27" x14ac:dyDescent="0.2">
      <c r="A1082" s="61">
        <v>34429</v>
      </c>
      <c r="B1082" s="62">
        <v>448.29</v>
      </c>
      <c r="C1082" s="16">
        <f t="shared" si="187"/>
        <v>2.1123180298812952E-2</v>
      </c>
      <c r="D1082" s="73">
        <f t="shared" si="178"/>
        <v>6.1599766407968316E-5</v>
      </c>
      <c r="E1082" s="27">
        <f t="shared" si="168"/>
        <v>1.825846194994343E-2</v>
      </c>
      <c r="F1082" s="68">
        <f t="shared" si="169"/>
        <v>1.2909719004644729E-2</v>
      </c>
      <c r="G1082" s="16">
        <f t="shared" si="170"/>
        <v>1.5708922176920263E-2</v>
      </c>
      <c r="H1082" s="68">
        <f t="shared" si="171"/>
        <v>8.983465660240636E-3</v>
      </c>
      <c r="I1082" s="69">
        <f t="shared" si="172"/>
        <v>-1.2909719004644729E-2</v>
      </c>
      <c r="J1082" s="70">
        <f t="shared" si="173"/>
        <v>-8.983465660240636E-3</v>
      </c>
      <c r="K1082" s="28">
        <f t="shared" si="174"/>
        <v>0</v>
      </c>
      <c r="L1082" s="28">
        <f t="shared" si="179"/>
        <v>1</v>
      </c>
      <c r="M1082" s="57">
        <f t="shared" si="186"/>
        <v>0</v>
      </c>
      <c r="N1082" s="28">
        <f t="shared" si="175"/>
        <v>0</v>
      </c>
      <c r="O1082" s="28">
        <f t="shared" si="180"/>
        <v>0</v>
      </c>
      <c r="P1082" s="57">
        <f t="shared" si="181"/>
        <v>0</v>
      </c>
      <c r="Q1082" s="28">
        <f t="shared" si="176"/>
        <v>0</v>
      </c>
      <c r="R1082" s="28">
        <f t="shared" si="182"/>
        <v>1</v>
      </c>
      <c r="S1082" s="57">
        <f t="shared" si="183"/>
        <v>0</v>
      </c>
      <c r="T1082" s="28">
        <f t="shared" si="177"/>
        <v>0</v>
      </c>
      <c r="U1082" s="28">
        <f t="shared" si="184"/>
        <v>0</v>
      </c>
      <c r="V1082" s="57">
        <f t="shared" si="185"/>
        <v>0</v>
      </c>
      <c r="AA1082" s="1"/>
    </row>
    <row r="1083" spans="1:27" x14ac:dyDescent="0.2">
      <c r="A1083" s="61">
        <v>34430</v>
      </c>
      <c r="B1083" s="62">
        <v>448.05</v>
      </c>
      <c r="C1083" s="16">
        <f t="shared" si="187"/>
        <v>-5.3551109118293047E-4</v>
      </c>
      <c r="D1083" s="73">
        <f t="shared" si="178"/>
        <v>8.4675105179659793E-5</v>
      </c>
      <c r="E1083" s="27">
        <f t="shared" si="168"/>
        <v>2.140683839736128E-2</v>
      </c>
      <c r="F1083" s="68">
        <f t="shared" si="169"/>
        <v>1.513579124273552E-2</v>
      </c>
      <c r="G1083" s="16">
        <f t="shared" si="170"/>
        <v>1.5708922176920263E-2</v>
      </c>
      <c r="H1083" s="68">
        <f t="shared" si="171"/>
        <v>8.983465660240636E-3</v>
      </c>
      <c r="I1083" s="69">
        <f t="shared" si="172"/>
        <v>-1.513579124273552E-2</v>
      </c>
      <c r="J1083" s="70">
        <f t="shared" si="173"/>
        <v>-8.983465660240636E-3</v>
      </c>
      <c r="K1083" s="28">
        <f t="shared" si="174"/>
        <v>0</v>
      </c>
      <c r="L1083" s="28">
        <f t="shared" si="179"/>
        <v>1</v>
      </c>
      <c r="M1083" s="57">
        <f t="shared" si="186"/>
        <v>0</v>
      </c>
      <c r="N1083" s="28">
        <f t="shared" si="175"/>
        <v>0</v>
      </c>
      <c r="O1083" s="28">
        <f t="shared" si="180"/>
        <v>1</v>
      </c>
      <c r="P1083" s="57">
        <f t="shared" si="181"/>
        <v>0</v>
      </c>
      <c r="Q1083" s="28">
        <f t="shared" si="176"/>
        <v>0</v>
      </c>
      <c r="R1083" s="28">
        <f t="shared" si="182"/>
        <v>1</v>
      </c>
      <c r="S1083" s="57">
        <f t="shared" si="183"/>
        <v>0</v>
      </c>
      <c r="T1083" s="28">
        <f t="shared" si="177"/>
        <v>0</v>
      </c>
      <c r="U1083" s="28">
        <f t="shared" si="184"/>
        <v>1</v>
      </c>
      <c r="V1083" s="57">
        <f t="shared" si="185"/>
        <v>0</v>
      </c>
      <c r="AA1083" s="1"/>
    </row>
    <row r="1084" spans="1:27" x14ac:dyDescent="0.2">
      <c r="A1084" s="61">
        <v>34431</v>
      </c>
      <c r="B1084" s="62">
        <v>450.88</v>
      </c>
      <c r="C1084" s="16">
        <f t="shared" si="187"/>
        <v>6.2963953800868368E-3</v>
      </c>
      <c r="D1084" s="73">
        <f t="shared" si="178"/>
        <v>7.9611805196606989E-5</v>
      </c>
      <c r="E1084" s="27">
        <f t="shared" si="168"/>
        <v>2.075694305984627E-2</v>
      </c>
      <c r="F1084" s="68">
        <f t="shared" si="169"/>
        <v>1.4676280128779202E-2</v>
      </c>
      <c r="G1084" s="16">
        <f t="shared" si="170"/>
        <v>1.5483884989593579E-2</v>
      </c>
      <c r="H1084" s="68">
        <f t="shared" si="171"/>
        <v>8.938424920431445E-3</v>
      </c>
      <c r="I1084" s="69">
        <f t="shared" si="172"/>
        <v>-1.4676280128779202E-2</v>
      </c>
      <c r="J1084" s="70">
        <f t="shared" si="173"/>
        <v>-8.938424920431445E-3</v>
      </c>
      <c r="K1084" s="28">
        <f t="shared" si="174"/>
        <v>0</v>
      </c>
      <c r="L1084" s="28">
        <f t="shared" si="179"/>
        <v>1</v>
      </c>
      <c r="M1084" s="57">
        <f t="shared" si="186"/>
        <v>0</v>
      </c>
      <c r="N1084" s="28">
        <f t="shared" si="175"/>
        <v>0</v>
      </c>
      <c r="O1084" s="28">
        <f t="shared" si="180"/>
        <v>1</v>
      </c>
      <c r="P1084" s="57">
        <f t="shared" si="181"/>
        <v>0</v>
      </c>
      <c r="Q1084" s="28">
        <f t="shared" si="176"/>
        <v>0</v>
      </c>
      <c r="R1084" s="28">
        <f t="shared" si="182"/>
        <v>1</v>
      </c>
      <c r="S1084" s="57">
        <f t="shared" si="183"/>
        <v>0</v>
      </c>
      <c r="T1084" s="28">
        <f t="shared" si="177"/>
        <v>0</v>
      </c>
      <c r="U1084" s="28">
        <f t="shared" si="184"/>
        <v>1</v>
      </c>
      <c r="V1084" s="57">
        <f t="shared" si="185"/>
        <v>0</v>
      </c>
      <c r="AA1084" s="1"/>
    </row>
    <row r="1085" spans="1:27" x14ac:dyDescent="0.2">
      <c r="A1085" s="61">
        <v>34432</v>
      </c>
      <c r="B1085" s="62">
        <v>447.1</v>
      </c>
      <c r="C1085" s="16">
        <f t="shared" si="187"/>
        <v>-8.4189454703803325E-3</v>
      </c>
      <c r="D1085" s="73">
        <f t="shared" si="178"/>
        <v>7.7213772571753297E-5</v>
      </c>
      <c r="E1085" s="27">
        <f t="shared" si="168"/>
        <v>2.0441936938112495E-2</v>
      </c>
      <c r="F1085" s="68">
        <f t="shared" si="169"/>
        <v>1.4453553782634885E-2</v>
      </c>
      <c r="G1085" s="16">
        <f t="shared" si="170"/>
        <v>1.5483884989593579E-2</v>
      </c>
      <c r="H1085" s="68">
        <f t="shared" si="171"/>
        <v>8.7305307197887514E-3</v>
      </c>
      <c r="I1085" s="69">
        <f t="shared" si="172"/>
        <v>-1.4453553782634885E-2</v>
      </c>
      <c r="J1085" s="70">
        <f t="shared" si="173"/>
        <v>-8.7305307197887514E-3</v>
      </c>
      <c r="K1085" s="28">
        <f t="shared" si="174"/>
        <v>0</v>
      </c>
      <c r="L1085" s="28">
        <f t="shared" si="179"/>
        <v>1</v>
      </c>
      <c r="M1085" s="57">
        <f t="shared" si="186"/>
        <v>0</v>
      </c>
      <c r="N1085" s="28">
        <f t="shared" si="175"/>
        <v>0</v>
      </c>
      <c r="O1085" s="28">
        <f t="shared" si="180"/>
        <v>1</v>
      </c>
      <c r="P1085" s="57">
        <f t="shared" si="181"/>
        <v>0</v>
      </c>
      <c r="Q1085" s="28">
        <f t="shared" si="176"/>
        <v>0</v>
      </c>
      <c r="R1085" s="28">
        <f t="shared" si="182"/>
        <v>1</v>
      </c>
      <c r="S1085" s="57">
        <f t="shared" si="183"/>
        <v>0</v>
      </c>
      <c r="T1085" s="28">
        <f t="shared" si="177"/>
        <v>0</v>
      </c>
      <c r="U1085" s="28">
        <f t="shared" si="184"/>
        <v>1</v>
      </c>
      <c r="V1085" s="57">
        <f t="shared" si="185"/>
        <v>0</v>
      </c>
      <c r="AA1085" s="1"/>
    </row>
    <row r="1086" spans="1:27" x14ac:dyDescent="0.2">
      <c r="A1086" s="61">
        <v>34435</v>
      </c>
      <c r="B1086" s="62">
        <v>449.87</v>
      </c>
      <c r="C1086" s="16">
        <f t="shared" si="187"/>
        <v>6.1763688991081766E-3</v>
      </c>
      <c r="D1086" s="73">
        <f t="shared" si="178"/>
        <v>7.683366478744234E-5</v>
      </c>
      <c r="E1086" s="27">
        <f t="shared" si="168"/>
        <v>2.0391559101271661E-2</v>
      </c>
      <c r="F1086" s="68">
        <f t="shared" si="169"/>
        <v>1.441793393034612E-2</v>
      </c>
      <c r="G1086" s="16">
        <f t="shared" si="170"/>
        <v>1.5483884989593579E-2</v>
      </c>
      <c r="H1086" s="68">
        <f t="shared" si="171"/>
        <v>8.7305307197887514E-3</v>
      </c>
      <c r="I1086" s="69">
        <f t="shared" si="172"/>
        <v>-1.441793393034612E-2</v>
      </c>
      <c r="J1086" s="70">
        <f t="shared" si="173"/>
        <v>-8.7305307197887514E-3</v>
      </c>
      <c r="K1086" s="28">
        <f t="shared" si="174"/>
        <v>0</v>
      </c>
      <c r="L1086" s="28">
        <f t="shared" si="179"/>
        <v>1</v>
      </c>
      <c r="M1086" s="57">
        <f t="shared" si="186"/>
        <v>0</v>
      </c>
      <c r="N1086" s="28">
        <f t="shared" si="175"/>
        <v>0</v>
      </c>
      <c r="O1086" s="28">
        <f t="shared" si="180"/>
        <v>1</v>
      </c>
      <c r="P1086" s="57">
        <f t="shared" si="181"/>
        <v>0</v>
      </c>
      <c r="Q1086" s="28">
        <f t="shared" si="176"/>
        <v>0</v>
      </c>
      <c r="R1086" s="28">
        <f t="shared" si="182"/>
        <v>1</v>
      </c>
      <c r="S1086" s="57">
        <f t="shared" si="183"/>
        <v>0</v>
      </c>
      <c r="T1086" s="28">
        <f t="shared" si="177"/>
        <v>0</v>
      </c>
      <c r="U1086" s="28">
        <f t="shared" si="184"/>
        <v>1</v>
      </c>
      <c r="V1086" s="57">
        <f t="shared" si="185"/>
        <v>0</v>
      </c>
      <c r="AA1086" s="1"/>
    </row>
    <row r="1087" spans="1:27" x14ac:dyDescent="0.2">
      <c r="A1087" s="61">
        <v>34436</v>
      </c>
      <c r="B1087" s="62">
        <v>447.57</v>
      </c>
      <c r="C1087" s="16">
        <f t="shared" si="187"/>
        <v>-5.1257020761766667E-3</v>
      </c>
      <c r="D1087" s="73">
        <f t="shared" si="178"/>
        <v>7.4512496866868051E-5</v>
      </c>
      <c r="E1087" s="27">
        <f t="shared" ref="E1087:E1150" si="188">-NORMSINV($E$4)*SQRT(D1087)</f>
        <v>2.0081179418494254E-2</v>
      </c>
      <c r="F1087" s="68">
        <f t="shared" ref="F1087:F1150" si="189">-NORMSINV($F$4)*SQRT(D1087)</f>
        <v>1.4198478726485452E-2</v>
      </c>
      <c r="G1087" s="16">
        <f t="shared" ref="G1087:G1150" si="190">-PERCENTILE($C582:$C1086,$G$4)</f>
        <v>1.5483884989593579E-2</v>
      </c>
      <c r="H1087" s="68">
        <f t="shared" ref="H1087:H1150" si="191">-PERCENTILE($C582:$C1086,$H$4)</f>
        <v>8.7305307197887514E-3</v>
      </c>
      <c r="I1087" s="69">
        <f t="shared" ref="I1087:I1150" si="192">-F1087</f>
        <v>-1.4198478726485452E-2</v>
      </c>
      <c r="J1087" s="70">
        <f t="shared" ref="J1087:J1150" si="193">-1*H1087</f>
        <v>-8.7305307197887514E-3</v>
      </c>
      <c r="K1087" s="28">
        <f t="shared" ref="K1087:K1150" si="194">IF($C1087&lt;-E1087,1,0)</f>
        <v>0</v>
      </c>
      <c r="L1087" s="28">
        <f t="shared" si="179"/>
        <v>1</v>
      </c>
      <c r="M1087" s="57">
        <f t="shared" si="186"/>
        <v>0</v>
      </c>
      <c r="N1087" s="28">
        <f t="shared" ref="N1087:N1150" si="195">IF($C1087&lt;-F1087,1,0)</f>
        <v>0</v>
      </c>
      <c r="O1087" s="28">
        <f t="shared" si="180"/>
        <v>1</v>
      </c>
      <c r="P1087" s="57">
        <f t="shared" si="181"/>
        <v>0</v>
      </c>
      <c r="Q1087" s="28">
        <f t="shared" ref="Q1087:Q1150" si="196">IF($C1087&lt;-G1087,1,0)</f>
        <v>0</v>
      </c>
      <c r="R1087" s="28">
        <f t="shared" si="182"/>
        <v>1</v>
      </c>
      <c r="S1087" s="57">
        <f t="shared" si="183"/>
        <v>0</v>
      </c>
      <c r="T1087" s="28">
        <f t="shared" ref="T1087:T1150" si="197">IF($C1087&lt;-H1087,1,0)</f>
        <v>0</v>
      </c>
      <c r="U1087" s="28">
        <f t="shared" si="184"/>
        <v>1</v>
      </c>
      <c r="V1087" s="57">
        <f t="shared" si="185"/>
        <v>0</v>
      </c>
      <c r="AA1087" s="1"/>
    </row>
    <row r="1088" spans="1:27" x14ac:dyDescent="0.2">
      <c r="A1088" s="61">
        <v>34437</v>
      </c>
      <c r="B1088" s="62">
        <v>446.26</v>
      </c>
      <c r="C1088" s="16">
        <f t="shared" si="187"/>
        <v>-2.9312082565093813E-3</v>
      </c>
      <c r="D1088" s="73">
        <f t="shared" ref="D1088:D1151" si="198">0.94*D1087+0.06*(C1087^2)</f>
        <v>7.1618116361279273E-5</v>
      </c>
      <c r="E1088" s="27">
        <f t="shared" si="188"/>
        <v>1.9687297557008911E-2</v>
      </c>
      <c r="F1088" s="68">
        <f t="shared" si="189"/>
        <v>1.3919982971106783E-2</v>
      </c>
      <c r="G1088" s="16">
        <f t="shared" si="190"/>
        <v>1.5483884989593579E-2</v>
      </c>
      <c r="H1088" s="68">
        <f t="shared" si="191"/>
        <v>8.7305307197887514E-3</v>
      </c>
      <c r="I1088" s="69">
        <f t="shared" si="192"/>
        <v>-1.3919982971106783E-2</v>
      </c>
      <c r="J1088" s="70">
        <f t="shared" si="193"/>
        <v>-8.7305307197887514E-3</v>
      </c>
      <c r="K1088" s="28">
        <f t="shared" si="194"/>
        <v>0</v>
      </c>
      <c r="L1088" s="28">
        <f t="shared" ref="L1088:L1151" si="199">IF(AND(K1087=0,K1088=0), 1,0)</f>
        <v>1</v>
      </c>
      <c r="M1088" s="57">
        <f t="shared" si="186"/>
        <v>0</v>
      </c>
      <c r="N1088" s="28">
        <f t="shared" si="195"/>
        <v>0</v>
      </c>
      <c r="O1088" s="28">
        <f t="shared" ref="O1088:O1151" si="200">IF(AND(N1087=0,N1088=0), 1,0)</f>
        <v>1</v>
      </c>
      <c r="P1088" s="57">
        <f t="shared" ref="P1088:P1151" si="201">IF(AND(N1088=1,N1087=0),1,0)</f>
        <v>0</v>
      </c>
      <c r="Q1088" s="28">
        <f t="shared" si="196"/>
        <v>0</v>
      </c>
      <c r="R1088" s="28">
        <f t="shared" ref="R1088:R1151" si="202">IF(AND(Q1087=0,Q1088=0), 1,0)</f>
        <v>1</v>
      </c>
      <c r="S1088" s="57">
        <f t="shared" ref="S1088:S1151" si="203">IF(AND(Q1088=1,Q1087=0),1,0)</f>
        <v>0</v>
      </c>
      <c r="T1088" s="28">
        <f t="shared" si="197"/>
        <v>0</v>
      </c>
      <c r="U1088" s="28">
        <f t="shared" ref="U1088:U1151" si="204">IF(AND(T1087=0,T1088=0), 1,0)</f>
        <v>1</v>
      </c>
      <c r="V1088" s="57">
        <f t="shared" ref="V1088:V1151" si="205">IF(AND(T1088=1,T1087=0),1,0)</f>
        <v>0</v>
      </c>
      <c r="AA1088" s="1"/>
    </row>
    <row r="1089" spans="1:27" x14ac:dyDescent="0.2">
      <c r="A1089" s="61">
        <v>34438</v>
      </c>
      <c r="B1089" s="62">
        <v>446.38</v>
      </c>
      <c r="C1089" s="16">
        <f t="shared" si="187"/>
        <v>2.6886538968194819E-4</v>
      </c>
      <c r="D1089" s="73">
        <f t="shared" si="198"/>
        <v>6.7836548290184243E-5</v>
      </c>
      <c r="E1089" s="27">
        <f t="shared" si="188"/>
        <v>1.9160486369442634E-2</v>
      </c>
      <c r="F1089" s="68">
        <f t="shared" si="189"/>
        <v>1.3547499000735725E-2</v>
      </c>
      <c r="G1089" s="16">
        <f t="shared" si="190"/>
        <v>1.5483884989593579E-2</v>
      </c>
      <c r="H1089" s="68">
        <f t="shared" si="191"/>
        <v>8.7305307197887514E-3</v>
      </c>
      <c r="I1089" s="69">
        <f t="shared" si="192"/>
        <v>-1.3547499000735725E-2</v>
      </c>
      <c r="J1089" s="70">
        <f t="shared" si="193"/>
        <v>-8.7305307197887514E-3</v>
      </c>
      <c r="K1089" s="28">
        <f t="shared" si="194"/>
        <v>0</v>
      </c>
      <c r="L1089" s="28">
        <f t="shared" si="199"/>
        <v>1</v>
      </c>
      <c r="M1089" s="57">
        <f t="shared" ref="M1089:M1152" si="206">IF(AND(K1089=1,K1088=0),1,0)</f>
        <v>0</v>
      </c>
      <c r="N1089" s="28">
        <f t="shared" si="195"/>
        <v>0</v>
      </c>
      <c r="O1089" s="28">
        <f t="shared" si="200"/>
        <v>1</v>
      </c>
      <c r="P1089" s="57">
        <f t="shared" si="201"/>
        <v>0</v>
      </c>
      <c r="Q1089" s="28">
        <f t="shared" si="196"/>
        <v>0</v>
      </c>
      <c r="R1089" s="28">
        <f t="shared" si="202"/>
        <v>1</v>
      </c>
      <c r="S1089" s="57">
        <f t="shared" si="203"/>
        <v>0</v>
      </c>
      <c r="T1089" s="28">
        <f t="shared" si="197"/>
        <v>0</v>
      </c>
      <c r="U1089" s="28">
        <f t="shared" si="204"/>
        <v>1</v>
      </c>
      <c r="V1089" s="57">
        <f t="shared" si="205"/>
        <v>0</v>
      </c>
      <c r="AA1089" s="1"/>
    </row>
    <row r="1090" spans="1:27" x14ac:dyDescent="0.2">
      <c r="A1090" s="61">
        <v>34439</v>
      </c>
      <c r="B1090" s="62">
        <v>446.18</v>
      </c>
      <c r="C1090" s="16">
        <f t="shared" si="187"/>
        <v>-4.4814915153558671E-4</v>
      </c>
      <c r="D1090" s="73">
        <f t="shared" si="198"/>
        <v>6.3770692708639304E-5</v>
      </c>
      <c r="E1090" s="27">
        <f t="shared" si="188"/>
        <v>1.8577412541426825E-2</v>
      </c>
      <c r="F1090" s="68">
        <f t="shared" si="189"/>
        <v>1.3135234304000414E-2</v>
      </c>
      <c r="G1090" s="16">
        <f t="shared" si="190"/>
        <v>1.5483884989593579E-2</v>
      </c>
      <c r="H1090" s="68">
        <f t="shared" si="191"/>
        <v>8.7305307197887514E-3</v>
      </c>
      <c r="I1090" s="69">
        <f t="shared" si="192"/>
        <v>-1.3135234304000414E-2</v>
      </c>
      <c r="J1090" s="70">
        <f t="shared" si="193"/>
        <v>-8.7305307197887514E-3</v>
      </c>
      <c r="K1090" s="28">
        <f t="shared" si="194"/>
        <v>0</v>
      </c>
      <c r="L1090" s="28">
        <f t="shared" si="199"/>
        <v>1</v>
      </c>
      <c r="M1090" s="57">
        <f t="shared" si="206"/>
        <v>0</v>
      </c>
      <c r="N1090" s="28">
        <f t="shared" si="195"/>
        <v>0</v>
      </c>
      <c r="O1090" s="28">
        <f t="shared" si="200"/>
        <v>1</v>
      </c>
      <c r="P1090" s="57">
        <f t="shared" si="201"/>
        <v>0</v>
      </c>
      <c r="Q1090" s="28">
        <f t="shared" si="196"/>
        <v>0</v>
      </c>
      <c r="R1090" s="28">
        <f t="shared" si="202"/>
        <v>1</v>
      </c>
      <c r="S1090" s="57">
        <f t="shared" si="203"/>
        <v>0</v>
      </c>
      <c r="T1090" s="28">
        <f t="shared" si="197"/>
        <v>0</v>
      </c>
      <c r="U1090" s="28">
        <f t="shared" si="204"/>
        <v>1</v>
      </c>
      <c r="V1090" s="57">
        <f t="shared" si="205"/>
        <v>0</v>
      </c>
      <c r="AA1090" s="1"/>
    </row>
    <row r="1091" spans="1:27" x14ac:dyDescent="0.2">
      <c r="A1091" s="61">
        <v>34442</v>
      </c>
      <c r="B1091" s="62">
        <v>442.46</v>
      </c>
      <c r="C1091" s="16">
        <f t="shared" si="187"/>
        <v>-8.3723931626631387E-3</v>
      </c>
      <c r="D1091" s="73">
        <f t="shared" si="198"/>
        <v>5.9956501405842268E-5</v>
      </c>
      <c r="E1091" s="27">
        <f t="shared" si="188"/>
        <v>1.8013279991822131E-2</v>
      </c>
      <c r="F1091" s="68">
        <f t="shared" si="189"/>
        <v>1.2736362114396681E-2</v>
      </c>
      <c r="G1091" s="16">
        <f t="shared" si="190"/>
        <v>1.5483884989593579E-2</v>
      </c>
      <c r="H1091" s="68">
        <f t="shared" si="191"/>
        <v>8.7305307197887514E-3</v>
      </c>
      <c r="I1091" s="69">
        <f t="shared" si="192"/>
        <v>-1.2736362114396681E-2</v>
      </c>
      <c r="J1091" s="70">
        <f t="shared" si="193"/>
        <v>-8.7305307197887514E-3</v>
      </c>
      <c r="K1091" s="28">
        <f t="shared" si="194"/>
        <v>0</v>
      </c>
      <c r="L1091" s="28">
        <f t="shared" si="199"/>
        <v>1</v>
      </c>
      <c r="M1091" s="57">
        <f t="shared" si="206"/>
        <v>0</v>
      </c>
      <c r="N1091" s="28">
        <f t="shared" si="195"/>
        <v>0</v>
      </c>
      <c r="O1091" s="28">
        <f t="shared" si="200"/>
        <v>1</v>
      </c>
      <c r="P1091" s="57">
        <f t="shared" si="201"/>
        <v>0</v>
      </c>
      <c r="Q1091" s="28">
        <f t="shared" si="196"/>
        <v>0</v>
      </c>
      <c r="R1091" s="28">
        <f t="shared" si="202"/>
        <v>1</v>
      </c>
      <c r="S1091" s="57">
        <f t="shared" si="203"/>
        <v>0</v>
      </c>
      <c r="T1091" s="28">
        <f t="shared" si="197"/>
        <v>0</v>
      </c>
      <c r="U1091" s="28">
        <f t="shared" si="204"/>
        <v>1</v>
      </c>
      <c r="V1091" s="57">
        <f t="shared" si="205"/>
        <v>0</v>
      </c>
      <c r="AA1091" s="1"/>
    </row>
    <row r="1092" spans="1:27" x14ac:dyDescent="0.2">
      <c r="A1092" s="61">
        <v>34443</v>
      </c>
      <c r="B1092" s="62">
        <v>435</v>
      </c>
      <c r="C1092" s="16">
        <f t="shared" si="187"/>
        <v>-1.7004033793156438E-2</v>
      </c>
      <c r="D1092" s="73">
        <f t="shared" si="198"/>
        <v>6.0564929357704236E-5</v>
      </c>
      <c r="E1092" s="27">
        <f t="shared" si="188"/>
        <v>1.8104447075460741E-2</v>
      </c>
      <c r="F1092" s="68">
        <f t="shared" si="189"/>
        <v>1.2800822167794063E-2</v>
      </c>
      <c r="G1092" s="16">
        <f t="shared" si="190"/>
        <v>1.5483884989593579E-2</v>
      </c>
      <c r="H1092" s="68">
        <f t="shared" si="191"/>
        <v>8.5722163582806227E-3</v>
      </c>
      <c r="I1092" s="69">
        <f t="shared" si="192"/>
        <v>-1.2800822167794063E-2</v>
      </c>
      <c r="J1092" s="70">
        <f t="shared" si="193"/>
        <v>-8.5722163582806227E-3</v>
      </c>
      <c r="K1092" s="28">
        <f t="shared" si="194"/>
        <v>0</v>
      </c>
      <c r="L1092" s="28">
        <f t="shared" si="199"/>
        <v>1</v>
      </c>
      <c r="M1092" s="57">
        <f t="shared" si="206"/>
        <v>0</v>
      </c>
      <c r="N1092" s="28">
        <f t="shared" si="195"/>
        <v>1</v>
      </c>
      <c r="O1092" s="28">
        <f t="shared" si="200"/>
        <v>0</v>
      </c>
      <c r="P1092" s="57">
        <f t="shared" si="201"/>
        <v>1</v>
      </c>
      <c r="Q1092" s="28">
        <f t="shared" si="196"/>
        <v>1</v>
      </c>
      <c r="R1092" s="28">
        <f t="shared" si="202"/>
        <v>0</v>
      </c>
      <c r="S1092" s="57">
        <f t="shared" si="203"/>
        <v>1</v>
      </c>
      <c r="T1092" s="28">
        <f t="shared" si="197"/>
        <v>1</v>
      </c>
      <c r="U1092" s="28">
        <f t="shared" si="204"/>
        <v>0</v>
      </c>
      <c r="V1092" s="57">
        <f t="shared" si="205"/>
        <v>1</v>
      </c>
      <c r="AA1092" s="1"/>
    </row>
    <row r="1093" spans="1:27" x14ac:dyDescent="0.2">
      <c r="A1093" s="61">
        <v>34444</v>
      </c>
      <c r="B1093" s="62">
        <v>441.96</v>
      </c>
      <c r="C1093" s="16">
        <f t="shared" si="187"/>
        <v>1.5873349156290163E-2</v>
      </c>
      <c r="D1093" s="73">
        <f t="shared" si="198"/>
        <v>7.427926351057035E-5</v>
      </c>
      <c r="E1093" s="27">
        <f t="shared" si="188"/>
        <v>2.0049726495283506E-2</v>
      </c>
      <c r="F1093" s="68">
        <f t="shared" si="189"/>
        <v>1.4176239810543978E-2</v>
      </c>
      <c r="G1093" s="16">
        <f t="shared" si="190"/>
        <v>1.5708922176920263E-2</v>
      </c>
      <c r="H1093" s="68">
        <f t="shared" si="191"/>
        <v>8.7305307197887514E-3</v>
      </c>
      <c r="I1093" s="69">
        <f t="shared" si="192"/>
        <v>-1.4176239810543978E-2</v>
      </c>
      <c r="J1093" s="70">
        <f t="shared" si="193"/>
        <v>-8.7305307197887514E-3</v>
      </c>
      <c r="K1093" s="28">
        <f t="shared" si="194"/>
        <v>0</v>
      </c>
      <c r="L1093" s="28">
        <f t="shared" si="199"/>
        <v>1</v>
      </c>
      <c r="M1093" s="57">
        <f t="shared" si="206"/>
        <v>0</v>
      </c>
      <c r="N1093" s="28">
        <f t="shared" si="195"/>
        <v>0</v>
      </c>
      <c r="O1093" s="28">
        <f t="shared" si="200"/>
        <v>0</v>
      </c>
      <c r="P1093" s="57">
        <f t="shared" si="201"/>
        <v>0</v>
      </c>
      <c r="Q1093" s="28">
        <f t="shared" si="196"/>
        <v>0</v>
      </c>
      <c r="R1093" s="28">
        <f t="shared" si="202"/>
        <v>0</v>
      </c>
      <c r="S1093" s="57">
        <f t="shared" si="203"/>
        <v>0</v>
      </c>
      <c r="T1093" s="28">
        <f t="shared" si="197"/>
        <v>0</v>
      </c>
      <c r="U1093" s="28">
        <f t="shared" si="204"/>
        <v>0</v>
      </c>
      <c r="V1093" s="57">
        <f t="shared" si="205"/>
        <v>0</v>
      </c>
      <c r="AA1093" s="1"/>
    </row>
    <row r="1094" spans="1:27" x14ac:dyDescent="0.2">
      <c r="A1094" s="61">
        <v>34445</v>
      </c>
      <c r="B1094" s="62">
        <v>448.73</v>
      </c>
      <c r="C1094" s="16">
        <f t="shared" si="187"/>
        <v>1.5201990319195391E-2</v>
      </c>
      <c r="D1094" s="73">
        <f t="shared" si="198"/>
        <v>8.4940300506185985E-5</v>
      </c>
      <c r="E1094" s="27">
        <f t="shared" si="188"/>
        <v>2.1440334402278105E-2</v>
      </c>
      <c r="F1094" s="68">
        <f t="shared" si="189"/>
        <v>1.5159474727819856E-2</v>
      </c>
      <c r="G1094" s="16">
        <f t="shared" si="190"/>
        <v>1.5708922176920263E-2</v>
      </c>
      <c r="H1094" s="68">
        <f t="shared" si="191"/>
        <v>8.7305307197887514E-3</v>
      </c>
      <c r="I1094" s="69">
        <f t="shared" si="192"/>
        <v>-1.5159474727819856E-2</v>
      </c>
      <c r="J1094" s="70">
        <f t="shared" si="193"/>
        <v>-8.7305307197887514E-3</v>
      </c>
      <c r="K1094" s="28">
        <f t="shared" si="194"/>
        <v>0</v>
      </c>
      <c r="L1094" s="28">
        <f t="shared" si="199"/>
        <v>1</v>
      </c>
      <c r="M1094" s="57">
        <f t="shared" si="206"/>
        <v>0</v>
      </c>
      <c r="N1094" s="28">
        <f t="shared" si="195"/>
        <v>0</v>
      </c>
      <c r="O1094" s="28">
        <f t="shared" si="200"/>
        <v>1</v>
      </c>
      <c r="P1094" s="57">
        <f t="shared" si="201"/>
        <v>0</v>
      </c>
      <c r="Q1094" s="28">
        <f t="shared" si="196"/>
        <v>0</v>
      </c>
      <c r="R1094" s="28">
        <f t="shared" si="202"/>
        <v>1</v>
      </c>
      <c r="S1094" s="57">
        <f t="shared" si="203"/>
        <v>0</v>
      </c>
      <c r="T1094" s="28">
        <f t="shared" si="197"/>
        <v>0</v>
      </c>
      <c r="U1094" s="28">
        <f t="shared" si="204"/>
        <v>1</v>
      </c>
      <c r="V1094" s="57">
        <f t="shared" si="205"/>
        <v>0</v>
      </c>
      <c r="AA1094" s="1"/>
    </row>
    <row r="1095" spans="1:27" x14ac:dyDescent="0.2">
      <c r="A1095" s="61">
        <v>34446</v>
      </c>
      <c r="B1095" s="62">
        <v>447.63</v>
      </c>
      <c r="C1095" s="16">
        <f t="shared" ref="C1095:C1158" si="207">LN(B1095/B1094)</f>
        <v>-2.4543722437296747E-3</v>
      </c>
      <c r="D1095" s="73">
        <f t="shared" si="198"/>
        <v>9.3709913055709443E-5</v>
      </c>
      <c r="E1095" s="27">
        <f t="shared" si="188"/>
        <v>2.2519950190903627E-2</v>
      </c>
      <c r="F1095" s="68">
        <f t="shared" si="189"/>
        <v>1.592282141618517E-2</v>
      </c>
      <c r="G1095" s="16">
        <f t="shared" si="190"/>
        <v>1.5708922176920263E-2</v>
      </c>
      <c r="H1095" s="68">
        <f t="shared" si="191"/>
        <v>8.7305307197887514E-3</v>
      </c>
      <c r="I1095" s="69">
        <f t="shared" si="192"/>
        <v>-1.592282141618517E-2</v>
      </c>
      <c r="J1095" s="70">
        <f t="shared" si="193"/>
        <v>-8.7305307197887514E-3</v>
      </c>
      <c r="K1095" s="28">
        <f t="shared" si="194"/>
        <v>0</v>
      </c>
      <c r="L1095" s="28">
        <f t="shared" si="199"/>
        <v>1</v>
      </c>
      <c r="M1095" s="57">
        <f t="shared" si="206"/>
        <v>0</v>
      </c>
      <c r="N1095" s="28">
        <f t="shared" si="195"/>
        <v>0</v>
      </c>
      <c r="O1095" s="28">
        <f t="shared" si="200"/>
        <v>1</v>
      </c>
      <c r="P1095" s="57">
        <f t="shared" si="201"/>
        <v>0</v>
      </c>
      <c r="Q1095" s="28">
        <f t="shared" si="196"/>
        <v>0</v>
      </c>
      <c r="R1095" s="28">
        <f t="shared" si="202"/>
        <v>1</v>
      </c>
      <c r="S1095" s="57">
        <f t="shared" si="203"/>
        <v>0</v>
      </c>
      <c r="T1095" s="28">
        <f t="shared" si="197"/>
        <v>0</v>
      </c>
      <c r="U1095" s="28">
        <f t="shared" si="204"/>
        <v>1</v>
      </c>
      <c r="V1095" s="57">
        <f t="shared" si="205"/>
        <v>0</v>
      </c>
      <c r="AA1095" s="1"/>
    </row>
    <row r="1096" spans="1:27" x14ac:dyDescent="0.2">
      <c r="A1096" s="61">
        <v>34449</v>
      </c>
      <c r="B1096" s="62">
        <v>452.71</v>
      </c>
      <c r="C1096" s="16">
        <f t="shared" si="207"/>
        <v>1.1284745561616913E-2</v>
      </c>
      <c r="D1096" s="73">
        <f t="shared" si="198"/>
        <v>8.8448754859014316E-5</v>
      </c>
      <c r="E1096" s="27">
        <f t="shared" si="188"/>
        <v>2.1878649955040418E-2</v>
      </c>
      <c r="F1096" s="68">
        <f t="shared" si="189"/>
        <v>1.5469387503443573E-2</v>
      </c>
      <c r="G1096" s="16">
        <f t="shared" si="190"/>
        <v>1.5708922176920263E-2</v>
      </c>
      <c r="H1096" s="68">
        <f t="shared" si="191"/>
        <v>8.7305307197887514E-3</v>
      </c>
      <c r="I1096" s="69">
        <f t="shared" si="192"/>
        <v>-1.5469387503443573E-2</v>
      </c>
      <c r="J1096" s="70">
        <f t="shared" si="193"/>
        <v>-8.7305307197887514E-3</v>
      </c>
      <c r="K1096" s="28">
        <f t="shared" si="194"/>
        <v>0</v>
      </c>
      <c r="L1096" s="28">
        <f t="shared" si="199"/>
        <v>1</v>
      </c>
      <c r="M1096" s="57">
        <f t="shared" si="206"/>
        <v>0</v>
      </c>
      <c r="N1096" s="28">
        <f t="shared" si="195"/>
        <v>0</v>
      </c>
      <c r="O1096" s="28">
        <f t="shared" si="200"/>
        <v>1</v>
      </c>
      <c r="P1096" s="57">
        <f t="shared" si="201"/>
        <v>0</v>
      </c>
      <c r="Q1096" s="28">
        <f t="shared" si="196"/>
        <v>0</v>
      </c>
      <c r="R1096" s="28">
        <f t="shared" si="202"/>
        <v>1</v>
      </c>
      <c r="S1096" s="57">
        <f t="shared" si="203"/>
        <v>0</v>
      </c>
      <c r="T1096" s="28">
        <f t="shared" si="197"/>
        <v>0</v>
      </c>
      <c r="U1096" s="28">
        <f t="shared" si="204"/>
        <v>1</v>
      </c>
      <c r="V1096" s="57">
        <f t="shared" si="205"/>
        <v>0</v>
      </c>
      <c r="AA1096" s="1"/>
    </row>
    <row r="1097" spans="1:27" x14ac:dyDescent="0.2">
      <c r="A1097" s="61">
        <v>34450</v>
      </c>
      <c r="B1097" s="62">
        <v>451.87</v>
      </c>
      <c r="C1097" s="16">
        <f t="shared" si="207"/>
        <v>-1.8572160371609721E-3</v>
      </c>
      <c r="D1097" s="73">
        <f t="shared" si="198"/>
        <v>9.0782558510899407E-5</v>
      </c>
      <c r="E1097" s="27">
        <f t="shared" si="188"/>
        <v>2.2165415016236471E-2</v>
      </c>
      <c r="F1097" s="68">
        <f t="shared" si="189"/>
        <v>1.5672145894075829E-2</v>
      </c>
      <c r="G1097" s="16">
        <f t="shared" si="190"/>
        <v>1.5708922176920263E-2</v>
      </c>
      <c r="H1097" s="68">
        <f t="shared" si="191"/>
        <v>8.7305307197887514E-3</v>
      </c>
      <c r="I1097" s="69">
        <f t="shared" si="192"/>
        <v>-1.5672145894075829E-2</v>
      </c>
      <c r="J1097" s="70">
        <f t="shared" si="193"/>
        <v>-8.7305307197887514E-3</v>
      </c>
      <c r="K1097" s="28">
        <f t="shared" si="194"/>
        <v>0</v>
      </c>
      <c r="L1097" s="28">
        <f t="shared" si="199"/>
        <v>1</v>
      </c>
      <c r="M1097" s="57">
        <f t="shared" si="206"/>
        <v>0</v>
      </c>
      <c r="N1097" s="28">
        <f t="shared" si="195"/>
        <v>0</v>
      </c>
      <c r="O1097" s="28">
        <f t="shared" si="200"/>
        <v>1</v>
      </c>
      <c r="P1097" s="57">
        <f t="shared" si="201"/>
        <v>0</v>
      </c>
      <c r="Q1097" s="28">
        <f t="shared" si="196"/>
        <v>0</v>
      </c>
      <c r="R1097" s="28">
        <f t="shared" si="202"/>
        <v>1</v>
      </c>
      <c r="S1097" s="57">
        <f t="shared" si="203"/>
        <v>0</v>
      </c>
      <c r="T1097" s="28">
        <f t="shared" si="197"/>
        <v>0</v>
      </c>
      <c r="U1097" s="28">
        <f t="shared" si="204"/>
        <v>1</v>
      </c>
      <c r="V1097" s="57">
        <f t="shared" si="205"/>
        <v>0</v>
      </c>
      <c r="AA1097" s="1"/>
    </row>
    <row r="1098" spans="1:27" x14ac:dyDescent="0.2">
      <c r="A1098" s="61">
        <v>34452</v>
      </c>
      <c r="B1098" s="62">
        <v>449.1</v>
      </c>
      <c r="C1098" s="16">
        <f t="shared" si="207"/>
        <v>-6.1489477512034259E-3</v>
      </c>
      <c r="D1098" s="73">
        <f t="shared" si="198"/>
        <v>8.5542560084766721E-5</v>
      </c>
      <c r="E1098" s="27">
        <f t="shared" si="188"/>
        <v>2.151621027367227E-2</v>
      </c>
      <c r="F1098" s="68">
        <f t="shared" si="189"/>
        <v>1.5213123068058847E-2</v>
      </c>
      <c r="G1098" s="16">
        <f t="shared" si="190"/>
        <v>1.5708922176920263E-2</v>
      </c>
      <c r="H1098" s="68">
        <f t="shared" si="191"/>
        <v>8.7305307197887514E-3</v>
      </c>
      <c r="I1098" s="69">
        <f t="shared" si="192"/>
        <v>-1.5213123068058847E-2</v>
      </c>
      <c r="J1098" s="70">
        <f t="shared" si="193"/>
        <v>-8.7305307197887514E-3</v>
      </c>
      <c r="K1098" s="28">
        <f t="shared" si="194"/>
        <v>0</v>
      </c>
      <c r="L1098" s="28">
        <f t="shared" si="199"/>
        <v>1</v>
      </c>
      <c r="M1098" s="57">
        <f t="shared" si="206"/>
        <v>0</v>
      </c>
      <c r="N1098" s="28">
        <f t="shared" si="195"/>
        <v>0</v>
      </c>
      <c r="O1098" s="28">
        <f t="shared" si="200"/>
        <v>1</v>
      </c>
      <c r="P1098" s="57">
        <f t="shared" si="201"/>
        <v>0</v>
      </c>
      <c r="Q1098" s="28">
        <f t="shared" si="196"/>
        <v>0</v>
      </c>
      <c r="R1098" s="28">
        <f t="shared" si="202"/>
        <v>1</v>
      </c>
      <c r="S1098" s="57">
        <f t="shared" si="203"/>
        <v>0</v>
      </c>
      <c r="T1098" s="28">
        <f t="shared" si="197"/>
        <v>0</v>
      </c>
      <c r="U1098" s="28">
        <f t="shared" si="204"/>
        <v>1</v>
      </c>
      <c r="V1098" s="57">
        <f t="shared" si="205"/>
        <v>0</v>
      </c>
      <c r="AA1098" s="1"/>
    </row>
    <row r="1099" spans="1:27" x14ac:dyDescent="0.2">
      <c r="A1099" s="61">
        <v>34453</v>
      </c>
      <c r="B1099" s="62">
        <v>450.91</v>
      </c>
      <c r="C1099" s="16">
        <f t="shared" si="207"/>
        <v>4.0221829539101375E-3</v>
      </c>
      <c r="D1099" s="73">
        <f t="shared" si="198"/>
        <v>8.2678579986502493E-5</v>
      </c>
      <c r="E1099" s="27">
        <f t="shared" si="188"/>
        <v>2.1152960705216505E-2</v>
      </c>
      <c r="F1099" s="68">
        <f t="shared" si="189"/>
        <v>1.4956285998749354E-2</v>
      </c>
      <c r="G1099" s="16">
        <f t="shared" si="190"/>
        <v>1.5708922176920263E-2</v>
      </c>
      <c r="H1099" s="68">
        <f t="shared" si="191"/>
        <v>8.7305307197887514E-3</v>
      </c>
      <c r="I1099" s="69">
        <f t="shared" si="192"/>
        <v>-1.4956285998749354E-2</v>
      </c>
      <c r="J1099" s="70">
        <f t="shared" si="193"/>
        <v>-8.7305307197887514E-3</v>
      </c>
      <c r="K1099" s="28">
        <f t="shared" si="194"/>
        <v>0</v>
      </c>
      <c r="L1099" s="28">
        <f t="shared" si="199"/>
        <v>1</v>
      </c>
      <c r="M1099" s="57">
        <f t="shared" si="206"/>
        <v>0</v>
      </c>
      <c r="N1099" s="28">
        <f t="shared" si="195"/>
        <v>0</v>
      </c>
      <c r="O1099" s="28">
        <f t="shared" si="200"/>
        <v>1</v>
      </c>
      <c r="P1099" s="57">
        <f t="shared" si="201"/>
        <v>0</v>
      </c>
      <c r="Q1099" s="28">
        <f t="shared" si="196"/>
        <v>0</v>
      </c>
      <c r="R1099" s="28">
        <f t="shared" si="202"/>
        <v>1</v>
      </c>
      <c r="S1099" s="57">
        <f t="shared" si="203"/>
        <v>0</v>
      </c>
      <c r="T1099" s="28">
        <f t="shared" si="197"/>
        <v>0</v>
      </c>
      <c r="U1099" s="28">
        <f t="shared" si="204"/>
        <v>1</v>
      </c>
      <c r="V1099" s="57">
        <f t="shared" si="205"/>
        <v>0</v>
      </c>
      <c r="AA1099" s="1"/>
    </row>
    <row r="1100" spans="1:27" x14ac:dyDescent="0.2">
      <c r="A1100" s="61">
        <v>34456</v>
      </c>
      <c r="B1100" s="62">
        <v>453.02</v>
      </c>
      <c r="C1100" s="16">
        <f t="shared" si="207"/>
        <v>4.668511571219296E-3</v>
      </c>
      <c r="D1100" s="73">
        <f t="shared" si="198"/>
        <v>7.8688542530195861E-5</v>
      </c>
      <c r="E1100" s="27">
        <f t="shared" si="188"/>
        <v>2.0636232337976561E-2</v>
      </c>
      <c r="F1100" s="68">
        <f t="shared" si="189"/>
        <v>1.459093112706931E-2</v>
      </c>
      <c r="G1100" s="16">
        <f t="shared" si="190"/>
        <v>1.5708922176920263E-2</v>
      </c>
      <c r="H1100" s="68">
        <f t="shared" si="191"/>
        <v>8.7305307197887514E-3</v>
      </c>
      <c r="I1100" s="69">
        <f t="shared" si="192"/>
        <v>-1.459093112706931E-2</v>
      </c>
      <c r="J1100" s="70">
        <f t="shared" si="193"/>
        <v>-8.7305307197887514E-3</v>
      </c>
      <c r="K1100" s="28">
        <f t="shared" si="194"/>
        <v>0</v>
      </c>
      <c r="L1100" s="28">
        <f t="shared" si="199"/>
        <v>1</v>
      </c>
      <c r="M1100" s="57">
        <f t="shared" si="206"/>
        <v>0</v>
      </c>
      <c r="N1100" s="28">
        <f t="shared" si="195"/>
        <v>0</v>
      </c>
      <c r="O1100" s="28">
        <f t="shared" si="200"/>
        <v>1</v>
      </c>
      <c r="P1100" s="57">
        <f t="shared" si="201"/>
        <v>0</v>
      </c>
      <c r="Q1100" s="28">
        <f t="shared" si="196"/>
        <v>0</v>
      </c>
      <c r="R1100" s="28">
        <f t="shared" si="202"/>
        <v>1</v>
      </c>
      <c r="S1100" s="57">
        <f t="shared" si="203"/>
        <v>0</v>
      </c>
      <c r="T1100" s="28">
        <f t="shared" si="197"/>
        <v>0</v>
      </c>
      <c r="U1100" s="28">
        <f t="shared" si="204"/>
        <v>1</v>
      </c>
      <c r="V1100" s="57">
        <f t="shared" si="205"/>
        <v>0</v>
      </c>
      <c r="AA1100" s="1"/>
    </row>
    <row r="1101" spans="1:27" x14ac:dyDescent="0.2">
      <c r="A1101" s="61">
        <v>34457</v>
      </c>
      <c r="B1101" s="62">
        <v>453.03</v>
      </c>
      <c r="C1101" s="16">
        <f t="shared" si="207"/>
        <v>2.2073836985565877E-5</v>
      </c>
      <c r="D1101" s="73">
        <f t="shared" si="198"/>
        <v>7.5274929995820613E-5</v>
      </c>
      <c r="E1101" s="27">
        <f t="shared" si="188"/>
        <v>2.0183656121782963E-2</v>
      </c>
      <c r="F1101" s="68">
        <f t="shared" si="189"/>
        <v>1.4270935291973088E-2</v>
      </c>
      <c r="G1101" s="16">
        <f t="shared" si="190"/>
        <v>1.5708922176920263E-2</v>
      </c>
      <c r="H1101" s="68">
        <f t="shared" si="191"/>
        <v>8.7305307197887514E-3</v>
      </c>
      <c r="I1101" s="69">
        <f t="shared" si="192"/>
        <v>-1.4270935291973088E-2</v>
      </c>
      <c r="J1101" s="70">
        <f t="shared" si="193"/>
        <v>-8.7305307197887514E-3</v>
      </c>
      <c r="K1101" s="28">
        <f t="shared" si="194"/>
        <v>0</v>
      </c>
      <c r="L1101" s="28">
        <f t="shared" si="199"/>
        <v>1</v>
      </c>
      <c r="M1101" s="57">
        <f t="shared" si="206"/>
        <v>0</v>
      </c>
      <c r="N1101" s="28">
        <f t="shared" si="195"/>
        <v>0</v>
      </c>
      <c r="O1101" s="28">
        <f t="shared" si="200"/>
        <v>1</v>
      </c>
      <c r="P1101" s="57">
        <f t="shared" si="201"/>
        <v>0</v>
      </c>
      <c r="Q1101" s="28">
        <f t="shared" si="196"/>
        <v>0</v>
      </c>
      <c r="R1101" s="28">
        <f t="shared" si="202"/>
        <v>1</v>
      </c>
      <c r="S1101" s="57">
        <f t="shared" si="203"/>
        <v>0</v>
      </c>
      <c r="T1101" s="28">
        <f t="shared" si="197"/>
        <v>0</v>
      </c>
      <c r="U1101" s="28">
        <f t="shared" si="204"/>
        <v>1</v>
      </c>
      <c r="V1101" s="57">
        <f t="shared" si="205"/>
        <v>0</v>
      </c>
      <c r="AA1101" s="1"/>
    </row>
    <row r="1102" spans="1:27" x14ac:dyDescent="0.2">
      <c r="A1102" s="61">
        <v>34458</v>
      </c>
      <c r="B1102" s="62">
        <v>451.72</v>
      </c>
      <c r="C1102" s="16">
        <f t="shared" si="207"/>
        <v>-2.895829600337802E-3</v>
      </c>
      <c r="D1102" s="73">
        <f t="shared" si="198"/>
        <v>7.0758463431328119E-5</v>
      </c>
      <c r="E1102" s="27">
        <f t="shared" si="188"/>
        <v>1.9568784688732379E-2</v>
      </c>
      <c r="F1102" s="68">
        <f t="shared" si="189"/>
        <v>1.383618797062542E-2</v>
      </c>
      <c r="G1102" s="16">
        <f t="shared" si="190"/>
        <v>1.5708922176920263E-2</v>
      </c>
      <c r="H1102" s="68">
        <f t="shared" si="191"/>
        <v>8.7305307197887514E-3</v>
      </c>
      <c r="I1102" s="69">
        <f t="shared" si="192"/>
        <v>-1.383618797062542E-2</v>
      </c>
      <c r="J1102" s="70">
        <f t="shared" si="193"/>
        <v>-8.7305307197887514E-3</v>
      </c>
      <c r="K1102" s="28">
        <f t="shared" si="194"/>
        <v>0</v>
      </c>
      <c r="L1102" s="28">
        <f t="shared" si="199"/>
        <v>1</v>
      </c>
      <c r="M1102" s="57">
        <f t="shared" si="206"/>
        <v>0</v>
      </c>
      <c r="N1102" s="28">
        <f t="shared" si="195"/>
        <v>0</v>
      </c>
      <c r="O1102" s="28">
        <f t="shared" si="200"/>
        <v>1</v>
      </c>
      <c r="P1102" s="57">
        <f t="shared" si="201"/>
        <v>0</v>
      </c>
      <c r="Q1102" s="28">
        <f t="shared" si="196"/>
        <v>0</v>
      </c>
      <c r="R1102" s="28">
        <f t="shared" si="202"/>
        <v>1</v>
      </c>
      <c r="S1102" s="57">
        <f t="shared" si="203"/>
        <v>0</v>
      </c>
      <c r="T1102" s="28">
        <f t="shared" si="197"/>
        <v>0</v>
      </c>
      <c r="U1102" s="28">
        <f t="shared" si="204"/>
        <v>1</v>
      </c>
      <c r="V1102" s="57">
        <f t="shared" si="205"/>
        <v>0</v>
      </c>
      <c r="AA1102" s="1"/>
    </row>
    <row r="1103" spans="1:27" x14ac:dyDescent="0.2">
      <c r="A1103" s="61">
        <v>34459</v>
      </c>
      <c r="B1103" s="62">
        <v>451.38</v>
      </c>
      <c r="C1103" s="16">
        <f t="shared" si="207"/>
        <v>-7.5296205528442377E-4</v>
      </c>
      <c r="D1103" s="73">
        <f t="shared" si="198"/>
        <v>6.701610536989999E-5</v>
      </c>
      <c r="E1103" s="27">
        <f t="shared" si="188"/>
        <v>1.9044266524135621E-2</v>
      </c>
      <c r="F1103" s="68">
        <f t="shared" si="189"/>
        <v>1.346532529137345E-2</v>
      </c>
      <c r="G1103" s="16">
        <f t="shared" si="190"/>
        <v>1.5708922176920263E-2</v>
      </c>
      <c r="H1103" s="68">
        <f t="shared" si="191"/>
        <v>8.7305307197887514E-3</v>
      </c>
      <c r="I1103" s="69">
        <f t="shared" si="192"/>
        <v>-1.346532529137345E-2</v>
      </c>
      <c r="J1103" s="70">
        <f t="shared" si="193"/>
        <v>-8.7305307197887514E-3</v>
      </c>
      <c r="K1103" s="28">
        <f t="shared" si="194"/>
        <v>0</v>
      </c>
      <c r="L1103" s="28">
        <f t="shared" si="199"/>
        <v>1</v>
      </c>
      <c r="M1103" s="57">
        <f t="shared" si="206"/>
        <v>0</v>
      </c>
      <c r="N1103" s="28">
        <f t="shared" si="195"/>
        <v>0</v>
      </c>
      <c r="O1103" s="28">
        <f t="shared" si="200"/>
        <v>1</v>
      </c>
      <c r="P1103" s="57">
        <f t="shared" si="201"/>
        <v>0</v>
      </c>
      <c r="Q1103" s="28">
        <f t="shared" si="196"/>
        <v>0</v>
      </c>
      <c r="R1103" s="28">
        <f t="shared" si="202"/>
        <v>1</v>
      </c>
      <c r="S1103" s="57">
        <f t="shared" si="203"/>
        <v>0</v>
      </c>
      <c r="T1103" s="28">
        <f t="shared" si="197"/>
        <v>0</v>
      </c>
      <c r="U1103" s="28">
        <f t="shared" si="204"/>
        <v>1</v>
      </c>
      <c r="V1103" s="57">
        <f t="shared" si="205"/>
        <v>0</v>
      </c>
      <c r="AA1103" s="1"/>
    </row>
    <row r="1104" spans="1:27" x14ac:dyDescent="0.2">
      <c r="A1104" s="61">
        <v>34460</v>
      </c>
      <c r="B1104" s="62">
        <v>447.82</v>
      </c>
      <c r="C1104" s="16">
        <f t="shared" si="207"/>
        <v>-7.9181908369926786E-3</v>
      </c>
      <c r="D1104" s="73">
        <f t="shared" si="198"/>
        <v>6.3029156159107871E-5</v>
      </c>
      <c r="E1104" s="27">
        <f t="shared" si="188"/>
        <v>1.8469086041586633E-2</v>
      </c>
      <c r="F1104" s="68">
        <f t="shared" si="189"/>
        <v>1.3058641616317984E-2</v>
      </c>
      <c r="G1104" s="16">
        <f t="shared" si="190"/>
        <v>1.5708922176920263E-2</v>
      </c>
      <c r="H1104" s="68">
        <f t="shared" si="191"/>
        <v>8.7305307197887514E-3</v>
      </c>
      <c r="I1104" s="69">
        <f t="shared" si="192"/>
        <v>-1.3058641616317984E-2</v>
      </c>
      <c r="J1104" s="70">
        <f t="shared" si="193"/>
        <v>-8.7305307197887514E-3</v>
      </c>
      <c r="K1104" s="28">
        <f t="shared" si="194"/>
        <v>0</v>
      </c>
      <c r="L1104" s="28">
        <f t="shared" si="199"/>
        <v>1</v>
      </c>
      <c r="M1104" s="57">
        <f t="shared" si="206"/>
        <v>0</v>
      </c>
      <c r="N1104" s="28">
        <f t="shared" si="195"/>
        <v>0</v>
      </c>
      <c r="O1104" s="28">
        <f t="shared" si="200"/>
        <v>1</v>
      </c>
      <c r="P1104" s="57">
        <f t="shared" si="201"/>
        <v>0</v>
      </c>
      <c r="Q1104" s="28">
        <f t="shared" si="196"/>
        <v>0</v>
      </c>
      <c r="R1104" s="28">
        <f t="shared" si="202"/>
        <v>1</v>
      </c>
      <c r="S1104" s="57">
        <f t="shared" si="203"/>
        <v>0</v>
      </c>
      <c r="T1104" s="28">
        <f t="shared" si="197"/>
        <v>0</v>
      </c>
      <c r="U1104" s="28">
        <f t="shared" si="204"/>
        <v>1</v>
      </c>
      <c r="V1104" s="57">
        <f t="shared" si="205"/>
        <v>0</v>
      </c>
      <c r="AA1104" s="1"/>
    </row>
    <row r="1105" spans="1:27" x14ac:dyDescent="0.2">
      <c r="A1105" s="61">
        <v>34463</v>
      </c>
      <c r="B1105" s="62">
        <v>442.32</v>
      </c>
      <c r="C1105" s="16">
        <f t="shared" si="207"/>
        <v>-1.2357763933515006E-2</v>
      </c>
      <c r="D1105" s="73">
        <f t="shared" si="198"/>
        <v>6.3009271557423486E-5</v>
      </c>
      <c r="E1105" s="27">
        <f t="shared" si="188"/>
        <v>1.8466172474186707E-2</v>
      </c>
      <c r="F1105" s="68">
        <f t="shared" si="189"/>
        <v>1.3056581566761932E-2</v>
      </c>
      <c r="G1105" s="16">
        <f t="shared" si="190"/>
        <v>1.5708922176920263E-2</v>
      </c>
      <c r="H1105" s="68">
        <f t="shared" si="191"/>
        <v>8.7305307197887514E-3</v>
      </c>
      <c r="I1105" s="69">
        <f t="shared" si="192"/>
        <v>-1.3056581566761932E-2</v>
      </c>
      <c r="J1105" s="70">
        <f t="shared" si="193"/>
        <v>-8.7305307197887514E-3</v>
      </c>
      <c r="K1105" s="28">
        <f t="shared" si="194"/>
        <v>0</v>
      </c>
      <c r="L1105" s="28">
        <f t="shared" si="199"/>
        <v>1</v>
      </c>
      <c r="M1105" s="57">
        <f t="shared" si="206"/>
        <v>0</v>
      </c>
      <c r="N1105" s="28">
        <f t="shared" si="195"/>
        <v>0</v>
      </c>
      <c r="O1105" s="28">
        <f t="shared" si="200"/>
        <v>1</v>
      </c>
      <c r="P1105" s="57">
        <f t="shared" si="201"/>
        <v>0</v>
      </c>
      <c r="Q1105" s="28">
        <f t="shared" si="196"/>
        <v>0</v>
      </c>
      <c r="R1105" s="28">
        <f t="shared" si="202"/>
        <v>1</v>
      </c>
      <c r="S1105" s="57">
        <f t="shared" si="203"/>
        <v>0</v>
      </c>
      <c r="T1105" s="28">
        <f t="shared" si="197"/>
        <v>1</v>
      </c>
      <c r="U1105" s="28">
        <f t="shared" si="204"/>
        <v>0</v>
      </c>
      <c r="V1105" s="57">
        <f t="shared" si="205"/>
        <v>1</v>
      </c>
      <c r="AA1105" s="1"/>
    </row>
    <row r="1106" spans="1:27" x14ac:dyDescent="0.2">
      <c r="A1106" s="61">
        <v>34464</v>
      </c>
      <c r="B1106" s="62">
        <v>446.01</v>
      </c>
      <c r="C1106" s="16">
        <f t="shared" si="207"/>
        <v>8.3077712636916139E-3</v>
      </c>
      <c r="D1106" s="73">
        <f t="shared" si="198"/>
        <v>6.8391575030167122E-5</v>
      </c>
      <c r="E1106" s="27">
        <f t="shared" si="188"/>
        <v>1.9238710560658592E-2</v>
      </c>
      <c r="F1106" s="68">
        <f t="shared" si="189"/>
        <v>1.3602807729955755E-2</v>
      </c>
      <c r="G1106" s="16">
        <f t="shared" si="190"/>
        <v>1.5708922176920263E-2</v>
      </c>
      <c r="H1106" s="68">
        <f t="shared" si="191"/>
        <v>8.938424920431445E-3</v>
      </c>
      <c r="I1106" s="69">
        <f t="shared" si="192"/>
        <v>-1.3602807729955755E-2</v>
      </c>
      <c r="J1106" s="70">
        <f t="shared" si="193"/>
        <v>-8.938424920431445E-3</v>
      </c>
      <c r="K1106" s="28">
        <f t="shared" si="194"/>
        <v>0</v>
      </c>
      <c r="L1106" s="28">
        <f t="shared" si="199"/>
        <v>1</v>
      </c>
      <c r="M1106" s="57">
        <f t="shared" si="206"/>
        <v>0</v>
      </c>
      <c r="N1106" s="28">
        <f t="shared" si="195"/>
        <v>0</v>
      </c>
      <c r="O1106" s="28">
        <f t="shared" si="200"/>
        <v>1</v>
      </c>
      <c r="P1106" s="57">
        <f t="shared" si="201"/>
        <v>0</v>
      </c>
      <c r="Q1106" s="28">
        <f t="shared" si="196"/>
        <v>0</v>
      </c>
      <c r="R1106" s="28">
        <f t="shared" si="202"/>
        <v>1</v>
      </c>
      <c r="S1106" s="57">
        <f t="shared" si="203"/>
        <v>0</v>
      </c>
      <c r="T1106" s="28">
        <f t="shared" si="197"/>
        <v>0</v>
      </c>
      <c r="U1106" s="28">
        <f t="shared" si="204"/>
        <v>0</v>
      </c>
      <c r="V1106" s="57">
        <f t="shared" si="205"/>
        <v>0</v>
      </c>
      <c r="AA1106" s="1"/>
    </row>
    <row r="1107" spans="1:27" x14ac:dyDescent="0.2">
      <c r="A1107" s="61">
        <v>34465</v>
      </c>
      <c r="B1107" s="62">
        <v>441.49</v>
      </c>
      <c r="C1107" s="16">
        <f t="shared" si="207"/>
        <v>-1.018600356249595E-2</v>
      </c>
      <c r="D1107" s="73">
        <f t="shared" si="198"/>
        <v>6.8429224330546291E-5</v>
      </c>
      <c r="E1107" s="27">
        <f t="shared" si="188"/>
        <v>1.9244005250359176E-2</v>
      </c>
      <c r="F1107" s="68">
        <f t="shared" si="189"/>
        <v>1.3606551361617541E-2</v>
      </c>
      <c r="G1107" s="16">
        <f t="shared" si="190"/>
        <v>1.5708922176920263E-2</v>
      </c>
      <c r="H1107" s="68">
        <f t="shared" si="191"/>
        <v>8.938424920431445E-3</v>
      </c>
      <c r="I1107" s="69">
        <f t="shared" si="192"/>
        <v>-1.3606551361617541E-2</v>
      </c>
      <c r="J1107" s="70">
        <f t="shared" si="193"/>
        <v>-8.938424920431445E-3</v>
      </c>
      <c r="K1107" s="28">
        <f t="shared" si="194"/>
        <v>0</v>
      </c>
      <c r="L1107" s="28">
        <f t="shared" si="199"/>
        <v>1</v>
      </c>
      <c r="M1107" s="57">
        <f t="shared" si="206"/>
        <v>0</v>
      </c>
      <c r="N1107" s="28">
        <f t="shared" si="195"/>
        <v>0</v>
      </c>
      <c r="O1107" s="28">
        <f t="shared" si="200"/>
        <v>1</v>
      </c>
      <c r="P1107" s="57">
        <f t="shared" si="201"/>
        <v>0</v>
      </c>
      <c r="Q1107" s="28">
        <f t="shared" si="196"/>
        <v>0</v>
      </c>
      <c r="R1107" s="28">
        <f t="shared" si="202"/>
        <v>1</v>
      </c>
      <c r="S1107" s="57">
        <f t="shared" si="203"/>
        <v>0</v>
      </c>
      <c r="T1107" s="28">
        <f t="shared" si="197"/>
        <v>1</v>
      </c>
      <c r="U1107" s="28">
        <f t="shared" si="204"/>
        <v>0</v>
      </c>
      <c r="V1107" s="57">
        <f t="shared" si="205"/>
        <v>1</v>
      </c>
      <c r="AA1107" s="1"/>
    </row>
    <row r="1108" spans="1:27" x14ac:dyDescent="0.2">
      <c r="A1108" s="61">
        <v>34466</v>
      </c>
      <c r="B1108" s="62">
        <v>443.75</v>
      </c>
      <c r="C1108" s="16">
        <f t="shared" si="207"/>
        <v>5.1059710587524447E-3</v>
      </c>
      <c r="D1108" s="73">
        <f t="shared" si="198"/>
        <v>7.0548750985224327E-5</v>
      </c>
      <c r="E1108" s="27">
        <f t="shared" si="188"/>
        <v>1.9539764394044645E-2</v>
      </c>
      <c r="F1108" s="68">
        <f t="shared" si="189"/>
        <v>1.3815669054471487E-2</v>
      </c>
      <c r="G1108" s="16">
        <f t="shared" si="190"/>
        <v>1.5708922176920263E-2</v>
      </c>
      <c r="H1108" s="68">
        <f t="shared" si="191"/>
        <v>9.1148782431330466E-3</v>
      </c>
      <c r="I1108" s="69">
        <f t="shared" si="192"/>
        <v>-1.3815669054471487E-2</v>
      </c>
      <c r="J1108" s="70">
        <f t="shared" si="193"/>
        <v>-9.1148782431330466E-3</v>
      </c>
      <c r="K1108" s="28">
        <f t="shared" si="194"/>
        <v>0</v>
      </c>
      <c r="L1108" s="28">
        <f t="shared" si="199"/>
        <v>1</v>
      </c>
      <c r="M1108" s="57">
        <f t="shared" si="206"/>
        <v>0</v>
      </c>
      <c r="N1108" s="28">
        <f t="shared" si="195"/>
        <v>0</v>
      </c>
      <c r="O1108" s="28">
        <f t="shared" si="200"/>
        <v>1</v>
      </c>
      <c r="P1108" s="57">
        <f t="shared" si="201"/>
        <v>0</v>
      </c>
      <c r="Q1108" s="28">
        <f t="shared" si="196"/>
        <v>0</v>
      </c>
      <c r="R1108" s="28">
        <f t="shared" si="202"/>
        <v>1</v>
      </c>
      <c r="S1108" s="57">
        <f t="shared" si="203"/>
        <v>0</v>
      </c>
      <c r="T1108" s="28">
        <f t="shared" si="197"/>
        <v>0</v>
      </c>
      <c r="U1108" s="28">
        <f t="shared" si="204"/>
        <v>0</v>
      </c>
      <c r="V1108" s="57">
        <f t="shared" si="205"/>
        <v>0</v>
      </c>
      <c r="AA1108" s="1"/>
    </row>
    <row r="1109" spans="1:27" x14ac:dyDescent="0.2">
      <c r="A1109" s="61">
        <v>34467</v>
      </c>
      <c r="B1109" s="62">
        <v>444.14</v>
      </c>
      <c r="C1109" s="16">
        <f t="shared" si="207"/>
        <v>8.7848725648802999E-4</v>
      </c>
      <c r="D1109" s="73">
        <f t="shared" si="198"/>
        <v>6.788008235327991E-5</v>
      </c>
      <c r="E1109" s="27">
        <f t="shared" si="188"/>
        <v>1.9166633498536607E-2</v>
      </c>
      <c r="F1109" s="68">
        <f t="shared" si="189"/>
        <v>1.3551845353101331E-2</v>
      </c>
      <c r="G1109" s="16">
        <f t="shared" si="190"/>
        <v>1.5708922176920263E-2</v>
      </c>
      <c r="H1109" s="68">
        <f t="shared" si="191"/>
        <v>9.1148782431330466E-3</v>
      </c>
      <c r="I1109" s="69">
        <f t="shared" si="192"/>
        <v>-1.3551845353101331E-2</v>
      </c>
      <c r="J1109" s="70">
        <f t="shared" si="193"/>
        <v>-9.1148782431330466E-3</v>
      </c>
      <c r="K1109" s="28">
        <f t="shared" si="194"/>
        <v>0</v>
      </c>
      <c r="L1109" s="28">
        <f t="shared" si="199"/>
        <v>1</v>
      </c>
      <c r="M1109" s="57">
        <f t="shared" si="206"/>
        <v>0</v>
      </c>
      <c r="N1109" s="28">
        <f t="shared" si="195"/>
        <v>0</v>
      </c>
      <c r="O1109" s="28">
        <f t="shared" si="200"/>
        <v>1</v>
      </c>
      <c r="P1109" s="57">
        <f t="shared" si="201"/>
        <v>0</v>
      </c>
      <c r="Q1109" s="28">
        <f t="shared" si="196"/>
        <v>0</v>
      </c>
      <c r="R1109" s="28">
        <f t="shared" si="202"/>
        <v>1</v>
      </c>
      <c r="S1109" s="57">
        <f t="shared" si="203"/>
        <v>0</v>
      </c>
      <c r="T1109" s="28">
        <f t="shared" si="197"/>
        <v>0</v>
      </c>
      <c r="U1109" s="28">
        <f t="shared" si="204"/>
        <v>1</v>
      </c>
      <c r="V1109" s="57">
        <f t="shared" si="205"/>
        <v>0</v>
      </c>
      <c r="AA1109" s="1"/>
    </row>
    <row r="1110" spans="1:27" x14ac:dyDescent="0.2">
      <c r="A1110" s="61">
        <v>34470</v>
      </c>
      <c r="B1110" s="62">
        <v>444.49</v>
      </c>
      <c r="C1110" s="16">
        <f t="shared" si="207"/>
        <v>7.8772946692867631E-4</v>
      </c>
      <c r="D1110" s="73">
        <f t="shared" si="198"/>
        <v>6.3853581803671822E-5</v>
      </c>
      <c r="E1110" s="27">
        <f t="shared" si="188"/>
        <v>1.8589482073639498E-2</v>
      </c>
      <c r="F1110" s="68">
        <f t="shared" si="189"/>
        <v>1.3143768115326379E-2</v>
      </c>
      <c r="G1110" s="16">
        <f t="shared" si="190"/>
        <v>1.5708922176920263E-2</v>
      </c>
      <c r="H1110" s="68">
        <f t="shared" si="191"/>
        <v>9.1148782431330466E-3</v>
      </c>
      <c r="I1110" s="69">
        <f t="shared" si="192"/>
        <v>-1.3143768115326379E-2</v>
      </c>
      <c r="J1110" s="70">
        <f t="shared" si="193"/>
        <v>-9.1148782431330466E-3</v>
      </c>
      <c r="K1110" s="28">
        <f t="shared" si="194"/>
        <v>0</v>
      </c>
      <c r="L1110" s="28">
        <f t="shared" si="199"/>
        <v>1</v>
      </c>
      <c r="M1110" s="57">
        <f t="shared" si="206"/>
        <v>0</v>
      </c>
      <c r="N1110" s="28">
        <f t="shared" si="195"/>
        <v>0</v>
      </c>
      <c r="O1110" s="28">
        <f t="shared" si="200"/>
        <v>1</v>
      </c>
      <c r="P1110" s="57">
        <f t="shared" si="201"/>
        <v>0</v>
      </c>
      <c r="Q1110" s="28">
        <f t="shared" si="196"/>
        <v>0</v>
      </c>
      <c r="R1110" s="28">
        <f t="shared" si="202"/>
        <v>1</v>
      </c>
      <c r="S1110" s="57">
        <f t="shared" si="203"/>
        <v>0</v>
      </c>
      <c r="T1110" s="28">
        <f t="shared" si="197"/>
        <v>0</v>
      </c>
      <c r="U1110" s="28">
        <f t="shared" si="204"/>
        <v>1</v>
      </c>
      <c r="V1110" s="57">
        <f t="shared" si="205"/>
        <v>0</v>
      </c>
      <c r="AA1110" s="1"/>
    </row>
    <row r="1111" spans="1:27" x14ac:dyDescent="0.2">
      <c r="A1111" s="61">
        <v>34471</v>
      </c>
      <c r="B1111" s="62">
        <v>449.37</v>
      </c>
      <c r="C1111" s="16">
        <f t="shared" si="207"/>
        <v>1.0919044335695021E-2</v>
      </c>
      <c r="D1111" s="73">
        <f t="shared" si="198"/>
        <v>6.0059597958235575E-5</v>
      </c>
      <c r="E1111" s="27">
        <f t="shared" si="188"/>
        <v>1.8028760459930064E-2</v>
      </c>
      <c r="F1111" s="68">
        <f t="shared" si="189"/>
        <v>1.2747307641675028E-2</v>
      </c>
      <c r="G1111" s="16">
        <f t="shared" si="190"/>
        <v>1.5708922176920263E-2</v>
      </c>
      <c r="H1111" s="68">
        <f t="shared" si="191"/>
        <v>9.1148782431330466E-3</v>
      </c>
      <c r="I1111" s="69">
        <f t="shared" si="192"/>
        <v>-1.2747307641675028E-2</v>
      </c>
      <c r="J1111" s="70">
        <f t="shared" si="193"/>
        <v>-9.1148782431330466E-3</v>
      </c>
      <c r="K1111" s="28">
        <f t="shared" si="194"/>
        <v>0</v>
      </c>
      <c r="L1111" s="28">
        <f t="shared" si="199"/>
        <v>1</v>
      </c>
      <c r="M1111" s="57">
        <f t="shared" si="206"/>
        <v>0</v>
      </c>
      <c r="N1111" s="28">
        <f t="shared" si="195"/>
        <v>0</v>
      </c>
      <c r="O1111" s="28">
        <f t="shared" si="200"/>
        <v>1</v>
      </c>
      <c r="P1111" s="57">
        <f t="shared" si="201"/>
        <v>0</v>
      </c>
      <c r="Q1111" s="28">
        <f t="shared" si="196"/>
        <v>0</v>
      </c>
      <c r="R1111" s="28">
        <f t="shared" si="202"/>
        <v>1</v>
      </c>
      <c r="S1111" s="57">
        <f t="shared" si="203"/>
        <v>0</v>
      </c>
      <c r="T1111" s="28">
        <f t="shared" si="197"/>
        <v>0</v>
      </c>
      <c r="U1111" s="28">
        <f t="shared" si="204"/>
        <v>1</v>
      </c>
      <c r="V1111" s="57">
        <f t="shared" si="205"/>
        <v>0</v>
      </c>
      <c r="AA1111" s="1"/>
    </row>
    <row r="1112" spans="1:27" x14ac:dyDescent="0.2">
      <c r="A1112" s="61">
        <v>34472</v>
      </c>
      <c r="B1112" s="62">
        <v>453.69</v>
      </c>
      <c r="C1112" s="16">
        <f t="shared" si="207"/>
        <v>9.567543582021526E-3</v>
      </c>
      <c r="D1112" s="73">
        <f t="shared" si="198"/>
        <v>6.3609553833033857E-5</v>
      </c>
      <c r="E1112" s="27">
        <f t="shared" si="188"/>
        <v>1.8553926542671424E-2</v>
      </c>
      <c r="F1112" s="68">
        <f t="shared" si="189"/>
        <v>1.3118628434058748E-2</v>
      </c>
      <c r="G1112" s="16">
        <f t="shared" si="190"/>
        <v>1.5708922176920263E-2</v>
      </c>
      <c r="H1112" s="68">
        <f t="shared" si="191"/>
        <v>9.1148782431330466E-3</v>
      </c>
      <c r="I1112" s="69">
        <f t="shared" si="192"/>
        <v>-1.3118628434058748E-2</v>
      </c>
      <c r="J1112" s="70">
        <f t="shared" si="193"/>
        <v>-9.1148782431330466E-3</v>
      </c>
      <c r="K1112" s="28">
        <f t="shared" si="194"/>
        <v>0</v>
      </c>
      <c r="L1112" s="28">
        <f t="shared" si="199"/>
        <v>1</v>
      </c>
      <c r="M1112" s="57">
        <f t="shared" si="206"/>
        <v>0</v>
      </c>
      <c r="N1112" s="28">
        <f t="shared" si="195"/>
        <v>0</v>
      </c>
      <c r="O1112" s="28">
        <f t="shared" si="200"/>
        <v>1</v>
      </c>
      <c r="P1112" s="57">
        <f t="shared" si="201"/>
        <v>0</v>
      </c>
      <c r="Q1112" s="28">
        <f t="shared" si="196"/>
        <v>0</v>
      </c>
      <c r="R1112" s="28">
        <f t="shared" si="202"/>
        <v>1</v>
      </c>
      <c r="S1112" s="57">
        <f t="shared" si="203"/>
        <v>0</v>
      </c>
      <c r="T1112" s="28">
        <f t="shared" si="197"/>
        <v>0</v>
      </c>
      <c r="U1112" s="28">
        <f t="shared" si="204"/>
        <v>1</v>
      </c>
      <c r="V1112" s="57">
        <f t="shared" si="205"/>
        <v>0</v>
      </c>
      <c r="AA1112" s="1"/>
    </row>
    <row r="1113" spans="1:27" x14ac:dyDescent="0.2">
      <c r="A1113" s="61">
        <v>34473</v>
      </c>
      <c r="B1113" s="62">
        <v>456.48</v>
      </c>
      <c r="C1113" s="16">
        <f t="shared" si="207"/>
        <v>6.1307420344310854E-3</v>
      </c>
      <c r="D1113" s="73">
        <f t="shared" si="198"/>
        <v>6.5285254014684703E-5</v>
      </c>
      <c r="E1113" s="27">
        <f t="shared" si="188"/>
        <v>1.87967258487227E-2</v>
      </c>
      <c r="F1113" s="68">
        <f t="shared" si="189"/>
        <v>1.3290300660571474E-2</v>
      </c>
      <c r="G1113" s="16">
        <f t="shared" si="190"/>
        <v>1.5708922176920263E-2</v>
      </c>
      <c r="H1113" s="68">
        <f t="shared" si="191"/>
        <v>9.1148782431330466E-3</v>
      </c>
      <c r="I1113" s="69">
        <f t="shared" si="192"/>
        <v>-1.3290300660571474E-2</v>
      </c>
      <c r="J1113" s="70">
        <f t="shared" si="193"/>
        <v>-9.1148782431330466E-3</v>
      </c>
      <c r="K1113" s="28">
        <f t="shared" si="194"/>
        <v>0</v>
      </c>
      <c r="L1113" s="28">
        <f t="shared" si="199"/>
        <v>1</v>
      </c>
      <c r="M1113" s="57">
        <f t="shared" si="206"/>
        <v>0</v>
      </c>
      <c r="N1113" s="28">
        <f t="shared" si="195"/>
        <v>0</v>
      </c>
      <c r="O1113" s="28">
        <f t="shared" si="200"/>
        <v>1</v>
      </c>
      <c r="P1113" s="57">
        <f t="shared" si="201"/>
        <v>0</v>
      </c>
      <c r="Q1113" s="28">
        <f t="shared" si="196"/>
        <v>0</v>
      </c>
      <c r="R1113" s="28">
        <f t="shared" si="202"/>
        <v>1</v>
      </c>
      <c r="S1113" s="57">
        <f t="shared" si="203"/>
        <v>0</v>
      </c>
      <c r="T1113" s="28">
        <f t="shared" si="197"/>
        <v>0</v>
      </c>
      <c r="U1113" s="28">
        <f t="shared" si="204"/>
        <v>1</v>
      </c>
      <c r="V1113" s="57">
        <f t="shared" si="205"/>
        <v>0</v>
      </c>
      <c r="AA1113" s="1"/>
    </row>
    <row r="1114" spans="1:27" x14ac:dyDescent="0.2">
      <c r="A1114" s="61">
        <v>34474</v>
      </c>
      <c r="B1114" s="62">
        <v>454.92</v>
      </c>
      <c r="C1114" s="16">
        <f t="shared" si="207"/>
        <v>-3.4233081489460642E-3</v>
      </c>
      <c r="D1114" s="73">
        <f t="shared" si="198"/>
        <v>6.3623298647368036E-5</v>
      </c>
      <c r="E1114" s="27">
        <f t="shared" si="188"/>
        <v>1.8555931009652905E-2</v>
      </c>
      <c r="F1114" s="68">
        <f t="shared" si="189"/>
        <v>1.3120045700505172E-2</v>
      </c>
      <c r="G1114" s="16">
        <f t="shared" si="190"/>
        <v>1.5708922176920263E-2</v>
      </c>
      <c r="H1114" s="68">
        <f t="shared" si="191"/>
        <v>9.1148782431330466E-3</v>
      </c>
      <c r="I1114" s="69">
        <f t="shared" si="192"/>
        <v>-1.3120045700505172E-2</v>
      </c>
      <c r="J1114" s="70">
        <f t="shared" si="193"/>
        <v>-9.1148782431330466E-3</v>
      </c>
      <c r="K1114" s="28">
        <f t="shared" si="194"/>
        <v>0</v>
      </c>
      <c r="L1114" s="28">
        <f t="shared" si="199"/>
        <v>1</v>
      </c>
      <c r="M1114" s="57">
        <f t="shared" si="206"/>
        <v>0</v>
      </c>
      <c r="N1114" s="28">
        <f t="shared" si="195"/>
        <v>0</v>
      </c>
      <c r="O1114" s="28">
        <f t="shared" si="200"/>
        <v>1</v>
      </c>
      <c r="P1114" s="57">
        <f t="shared" si="201"/>
        <v>0</v>
      </c>
      <c r="Q1114" s="28">
        <f t="shared" si="196"/>
        <v>0</v>
      </c>
      <c r="R1114" s="28">
        <f t="shared" si="202"/>
        <v>1</v>
      </c>
      <c r="S1114" s="57">
        <f t="shared" si="203"/>
        <v>0</v>
      </c>
      <c r="T1114" s="28">
        <f t="shared" si="197"/>
        <v>0</v>
      </c>
      <c r="U1114" s="28">
        <f t="shared" si="204"/>
        <v>1</v>
      </c>
      <c r="V1114" s="57">
        <f t="shared" si="205"/>
        <v>0</v>
      </c>
      <c r="AA1114" s="1"/>
    </row>
    <row r="1115" spans="1:27" x14ac:dyDescent="0.2">
      <c r="A1115" s="61">
        <v>34477</v>
      </c>
      <c r="B1115" s="62">
        <v>453.2</v>
      </c>
      <c r="C1115" s="16">
        <f t="shared" si="207"/>
        <v>-3.7880501623925662E-3</v>
      </c>
      <c r="D1115" s="73">
        <f t="shared" si="198"/>
        <v>6.0509043049484387E-5</v>
      </c>
      <c r="E1115" s="27">
        <f t="shared" si="188"/>
        <v>1.8096092205444021E-2</v>
      </c>
      <c r="F1115" s="68">
        <f t="shared" si="189"/>
        <v>1.2794914823323761E-2</v>
      </c>
      <c r="G1115" s="16">
        <f t="shared" si="190"/>
        <v>1.5708922176920263E-2</v>
      </c>
      <c r="H1115" s="68">
        <f t="shared" si="191"/>
        <v>9.1148782431330466E-3</v>
      </c>
      <c r="I1115" s="69">
        <f t="shared" si="192"/>
        <v>-1.2794914823323761E-2</v>
      </c>
      <c r="J1115" s="70">
        <f t="shared" si="193"/>
        <v>-9.1148782431330466E-3</v>
      </c>
      <c r="K1115" s="28">
        <f t="shared" si="194"/>
        <v>0</v>
      </c>
      <c r="L1115" s="28">
        <f t="shared" si="199"/>
        <v>1</v>
      </c>
      <c r="M1115" s="57">
        <f t="shared" si="206"/>
        <v>0</v>
      </c>
      <c r="N1115" s="28">
        <f t="shared" si="195"/>
        <v>0</v>
      </c>
      <c r="O1115" s="28">
        <f t="shared" si="200"/>
        <v>1</v>
      </c>
      <c r="P1115" s="57">
        <f t="shared" si="201"/>
        <v>0</v>
      </c>
      <c r="Q1115" s="28">
        <f t="shared" si="196"/>
        <v>0</v>
      </c>
      <c r="R1115" s="28">
        <f t="shared" si="202"/>
        <v>1</v>
      </c>
      <c r="S1115" s="57">
        <f t="shared" si="203"/>
        <v>0</v>
      </c>
      <c r="T1115" s="28">
        <f t="shared" si="197"/>
        <v>0</v>
      </c>
      <c r="U1115" s="28">
        <f t="shared" si="204"/>
        <v>1</v>
      </c>
      <c r="V1115" s="57">
        <f t="shared" si="205"/>
        <v>0</v>
      </c>
      <c r="AA1115" s="1"/>
    </row>
    <row r="1116" spans="1:27" x14ac:dyDescent="0.2">
      <c r="A1116" s="61">
        <v>34478</v>
      </c>
      <c r="B1116" s="62">
        <v>454.81</v>
      </c>
      <c r="C1116" s="16">
        <f t="shared" si="207"/>
        <v>3.5462201676995288E-3</v>
      </c>
      <c r="D1116" s="73">
        <f t="shared" si="198"/>
        <v>5.7739459908483466E-5</v>
      </c>
      <c r="E1116" s="27">
        <f t="shared" si="188"/>
        <v>1.7677099918561499E-2</v>
      </c>
      <c r="F1116" s="68">
        <f t="shared" si="189"/>
        <v>1.2498664640608694E-2</v>
      </c>
      <c r="G1116" s="16">
        <f t="shared" si="190"/>
        <v>1.5708922176920263E-2</v>
      </c>
      <c r="H1116" s="68">
        <f t="shared" si="191"/>
        <v>9.1148782431330466E-3</v>
      </c>
      <c r="I1116" s="69">
        <f t="shared" si="192"/>
        <v>-1.2498664640608694E-2</v>
      </c>
      <c r="J1116" s="70">
        <f t="shared" si="193"/>
        <v>-9.1148782431330466E-3</v>
      </c>
      <c r="K1116" s="28">
        <f t="shared" si="194"/>
        <v>0</v>
      </c>
      <c r="L1116" s="28">
        <f t="shared" si="199"/>
        <v>1</v>
      </c>
      <c r="M1116" s="57">
        <f t="shared" si="206"/>
        <v>0</v>
      </c>
      <c r="N1116" s="28">
        <f t="shared" si="195"/>
        <v>0</v>
      </c>
      <c r="O1116" s="28">
        <f t="shared" si="200"/>
        <v>1</v>
      </c>
      <c r="P1116" s="57">
        <f t="shared" si="201"/>
        <v>0</v>
      </c>
      <c r="Q1116" s="28">
        <f t="shared" si="196"/>
        <v>0</v>
      </c>
      <c r="R1116" s="28">
        <f t="shared" si="202"/>
        <v>1</v>
      </c>
      <c r="S1116" s="57">
        <f t="shared" si="203"/>
        <v>0</v>
      </c>
      <c r="T1116" s="28">
        <f t="shared" si="197"/>
        <v>0</v>
      </c>
      <c r="U1116" s="28">
        <f t="shared" si="204"/>
        <v>1</v>
      </c>
      <c r="V1116" s="57">
        <f t="shared" si="205"/>
        <v>0</v>
      </c>
      <c r="AA1116" s="1"/>
    </row>
    <row r="1117" spans="1:27" x14ac:dyDescent="0.2">
      <c r="A1117" s="61">
        <v>34479</v>
      </c>
      <c r="B1117" s="62">
        <v>456.34</v>
      </c>
      <c r="C1117" s="16">
        <f t="shared" si="207"/>
        <v>3.3583963958733862E-3</v>
      </c>
      <c r="D1117" s="73">
        <f t="shared" si="198"/>
        <v>5.5029632962642387E-5</v>
      </c>
      <c r="E1117" s="27">
        <f t="shared" si="188"/>
        <v>1.7257304661316281E-2</v>
      </c>
      <c r="F1117" s="68">
        <f t="shared" si="189"/>
        <v>1.220184671446705E-2</v>
      </c>
      <c r="G1117" s="16">
        <f t="shared" si="190"/>
        <v>1.5708922176920263E-2</v>
      </c>
      <c r="H1117" s="68">
        <f t="shared" si="191"/>
        <v>9.1148782431330466E-3</v>
      </c>
      <c r="I1117" s="69">
        <f t="shared" si="192"/>
        <v>-1.220184671446705E-2</v>
      </c>
      <c r="J1117" s="70">
        <f t="shared" si="193"/>
        <v>-9.1148782431330466E-3</v>
      </c>
      <c r="K1117" s="28">
        <f t="shared" si="194"/>
        <v>0</v>
      </c>
      <c r="L1117" s="28">
        <f t="shared" si="199"/>
        <v>1</v>
      </c>
      <c r="M1117" s="57">
        <f t="shared" si="206"/>
        <v>0</v>
      </c>
      <c r="N1117" s="28">
        <f t="shared" si="195"/>
        <v>0</v>
      </c>
      <c r="O1117" s="28">
        <f t="shared" si="200"/>
        <v>1</v>
      </c>
      <c r="P1117" s="57">
        <f t="shared" si="201"/>
        <v>0</v>
      </c>
      <c r="Q1117" s="28">
        <f t="shared" si="196"/>
        <v>0</v>
      </c>
      <c r="R1117" s="28">
        <f t="shared" si="202"/>
        <v>1</v>
      </c>
      <c r="S1117" s="57">
        <f t="shared" si="203"/>
        <v>0</v>
      </c>
      <c r="T1117" s="28">
        <f t="shared" si="197"/>
        <v>0</v>
      </c>
      <c r="U1117" s="28">
        <f t="shared" si="204"/>
        <v>1</v>
      </c>
      <c r="V1117" s="57">
        <f t="shared" si="205"/>
        <v>0</v>
      </c>
      <c r="AA1117" s="1"/>
    </row>
    <row r="1118" spans="1:27" x14ac:dyDescent="0.2">
      <c r="A1118" s="61">
        <v>34480</v>
      </c>
      <c r="B1118" s="62">
        <v>457.06</v>
      </c>
      <c r="C1118" s="16">
        <f t="shared" si="207"/>
        <v>1.5765275873140736E-3</v>
      </c>
      <c r="D1118" s="73">
        <f t="shared" si="198"/>
        <v>5.2404584565992761E-5</v>
      </c>
      <c r="E1118" s="27">
        <f t="shared" si="188"/>
        <v>1.6840667426631654E-2</v>
      </c>
      <c r="F1118" s="68">
        <f t="shared" si="189"/>
        <v>1.1907261680886638E-2</v>
      </c>
      <c r="G1118" s="16">
        <f t="shared" si="190"/>
        <v>1.5708922176920263E-2</v>
      </c>
      <c r="H1118" s="68">
        <f t="shared" si="191"/>
        <v>9.1148782431330466E-3</v>
      </c>
      <c r="I1118" s="69">
        <f t="shared" si="192"/>
        <v>-1.1907261680886638E-2</v>
      </c>
      <c r="J1118" s="70">
        <f t="shared" si="193"/>
        <v>-9.1148782431330466E-3</v>
      </c>
      <c r="K1118" s="28">
        <f t="shared" si="194"/>
        <v>0</v>
      </c>
      <c r="L1118" s="28">
        <f t="shared" si="199"/>
        <v>1</v>
      </c>
      <c r="M1118" s="57">
        <f t="shared" si="206"/>
        <v>0</v>
      </c>
      <c r="N1118" s="28">
        <f t="shared" si="195"/>
        <v>0</v>
      </c>
      <c r="O1118" s="28">
        <f t="shared" si="200"/>
        <v>1</v>
      </c>
      <c r="P1118" s="57">
        <f t="shared" si="201"/>
        <v>0</v>
      </c>
      <c r="Q1118" s="28">
        <f t="shared" si="196"/>
        <v>0</v>
      </c>
      <c r="R1118" s="28">
        <f t="shared" si="202"/>
        <v>1</v>
      </c>
      <c r="S1118" s="57">
        <f t="shared" si="203"/>
        <v>0</v>
      </c>
      <c r="T1118" s="28">
        <f t="shared" si="197"/>
        <v>0</v>
      </c>
      <c r="U1118" s="28">
        <f t="shared" si="204"/>
        <v>1</v>
      </c>
      <c r="V1118" s="57">
        <f t="shared" si="205"/>
        <v>0</v>
      </c>
      <c r="AA1118" s="1"/>
    </row>
    <row r="1119" spans="1:27" x14ac:dyDescent="0.2">
      <c r="A1119" s="61">
        <v>34481</v>
      </c>
      <c r="B1119" s="62">
        <v>457.33</v>
      </c>
      <c r="C1119" s="16">
        <f t="shared" si="207"/>
        <v>5.9055765668268459E-4</v>
      </c>
      <c r="D1119" s="73">
        <f t="shared" si="198"/>
        <v>4.940943584604693E-5</v>
      </c>
      <c r="E1119" s="27">
        <f t="shared" si="188"/>
        <v>1.6352328601662764E-2</v>
      </c>
      <c r="F1119" s="68">
        <f t="shared" si="189"/>
        <v>1.1561979749325787E-2</v>
      </c>
      <c r="G1119" s="16">
        <f t="shared" si="190"/>
        <v>1.5708922176920263E-2</v>
      </c>
      <c r="H1119" s="68">
        <f t="shared" si="191"/>
        <v>9.1148782431330466E-3</v>
      </c>
      <c r="I1119" s="69">
        <f t="shared" si="192"/>
        <v>-1.1561979749325787E-2</v>
      </c>
      <c r="J1119" s="70">
        <f t="shared" si="193"/>
        <v>-9.1148782431330466E-3</v>
      </c>
      <c r="K1119" s="28">
        <f t="shared" si="194"/>
        <v>0</v>
      </c>
      <c r="L1119" s="28">
        <f t="shared" si="199"/>
        <v>1</v>
      </c>
      <c r="M1119" s="57">
        <f t="shared" si="206"/>
        <v>0</v>
      </c>
      <c r="N1119" s="28">
        <f t="shared" si="195"/>
        <v>0</v>
      </c>
      <c r="O1119" s="28">
        <f t="shared" si="200"/>
        <v>1</v>
      </c>
      <c r="P1119" s="57">
        <f t="shared" si="201"/>
        <v>0</v>
      </c>
      <c r="Q1119" s="28">
        <f t="shared" si="196"/>
        <v>0</v>
      </c>
      <c r="R1119" s="28">
        <f t="shared" si="202"/>
        <v>1</v>
      </c>
      <c r="S1119" s="57">
        <f t="shared" si="203"/>
        <v>0</v>
      </c>
      <c r="T1119" s="28">
        <f t="shared" si="197"/>
        <v>0</v>
      </c>
      <c r="U1119" s="28">
        <f t="shared" si="204"/>
        <v>1</v>
      </c>
      <c r="V1119" s="57">
        <f t="shared" si="205"/>
        <v>0</v>
      </c>
      <c r="AA1119" s="1"/>
    </row>
    <row r="1120" spans="1:27" x14ac:dyDescent="0.2">
      <c r="A1120" s="61">
        <v>34485</v>
      </c>
      <c r="B1120" s="62">
        <v>456.51</v>
      </c>
      <c r="C1120" s="16">
        <f t="shared" si="207"/>
        <v>-1.7946253612882235E-3</v>
      </c>
      <c r="D1120" s="73">
        <f t="shared" si="198"/>
        <v>4.6465795196036104E-5</v>
      </c>
      <c r="E1120" s="27">
        <f t="shared" si="188"/>
        <v>1.5857741902803795E-2</v>
      </c>
      <c r="F1120" s="68">
        <f t="shared" si="189"/>
        <v>1.1212280233385786E-2</v>
      </c>
      <c r="G1120" s="16">
        <f t="shared" si="190"/>
        <v>1.5708922176920263E-2</v>
      </c>
      <c r="H1120" s="68">
        <f t="shared" si="191"/>
        <v>9.1148782431330466E-3</v>
      </c>
      <c r="I1120" s="69">
        <f t="shared" si="192"/>
        <v>-1.1212280233385786E-2</v>
      </c>
      <c r="J1120" s="70">
        <f t="shared" si="193"/>
        <v>-9.1148782431330466E-3</v>
      </c>
      <c r="K1120" s="28">
        <f t="shared" si="194"/>
        <v>0</v>
      </c>
      <c r="L1120" s="28">
        <f t="shared" si="199"/>
        <v>1</v>
      </c>
      <c r="M1120" s="57">
        <f t="shared" si="206"/>
        <v>0</v>
      </c>
      <c r="N1120" s="28">
        <f t="shared" si="195"/>
        <v>0</v>
      </c>
      <c r="O1120" s="28">
        <f t="shared" si="200"/>
        <v>1</v>
      </c>
      <c r="P1120" s="57">
        <f t="shared" si="201"/>
        <v>0</v>
      </c>
      <c r="Q1120" s="28">
        <f t="shared" si="196"/>
        <v>0</v>
      </c>
      <c r="R1120" s="28">
        <f t="shared" si="202"/>
        <v>1</v>
      </c>
      <c r="S1120" s="57">
        <f t="shared" si="203"/>
        <v>0</v>
      </c>
      <c r="T1120" s="28">
        <f t="shared" si="197"/>
        <v>0</v>
      </c>
      <c r="U1120" s="28">
        <f t="shared" si="204"/>
        <v>1</v>
      </c>
      <c r="V1120" s="57">
        <f t="shared" si="205"/>
        <v>0</v>
      </c>
      <c r="AA1120" s="1"/>
    </row>
    <row r="1121" spans="1:27" x14ac:dyDescent="0.2">
      <c r="A1121" s="61">
        <v>34486</v>
      </c>
      <c r="B1121" s="62">
        <v>457.63</v>
      </c>
      <c r="C1121" s="16">
        <f t="shared" si="207"/>
        <v>2.4503917570885513E-3</v>
      </c>
      <c r="D1121" s="73">
        <f t="shared" si="198"/>
        <v>4.3871088295516671E-5</v>
      </c>
      <c r="E1121" s="27">
        <f t="shared" si="188"/>
        <v>1.54086241576203E-2</v>
      </c>
      <c r="F1121" s="68">
        <f t="shared" si="189"/>
        <v>1.089472972413621E-2</v>
      </c>
      <c r="G1121" s="16">
        <f t="shared" si="190"/>
        <v>1.5708922176920263E-2</v>
      </c>
      <c r="H1121" s="68">
        <f t="shared" si="191"/>
        <v>9.1148782431330466E-3</v>
      </c>
      <c r="I1121" s="69">
        <f t="shared" si="192"/>
        <v>-1.089472972413621E-2</v>
      </c>
      <c r="J1121" s="70">
        <f t="shared" si="193"/>
        <v>-9.1148782431330466E-3</v>
      </c>
      <c r="K1121" s="28">
        <f t="shared" si="194"/>
        <v>0</v>
      </c>
      <c r="L1121" s="28">
        <f t="shared" si="199"/>
        <v>1</v>
      </c>
      <c r="M1121" s="57">
        <f t="shared" si="206"/>
        <v>0</v>
      </c>
      <c r="N1121" s="28">
        <f t="shared" si="195"/>
        <v>0</v>
      </c>
      <c r="O1121" s="28">
        <f t="shared" si="200"/>
        <v>1</v>
      </c>
      <c r="P1121" s="57">
        <f t="shared" si="201"/>
        <v>0</v>
      </c>
      <c r="Q1121" s="28">
        <f t="shared" si="196"/>
        <v>0</v>
      </c>
      <c r="R1121" s="28">
        <f t="shared" si="202"/>
        <v>1</v>
      </c>
      <c r="S1121" s="57">
        <f t="shared" si="203"/>
        <v>0</v>
      </c>
      <c r="T1121" s="28">
        <f t="shared" si="197"/>
        <v>0</v>
      </c>
      <c r="U1121" s="28">
        <f t="shared" si="204"/>
        <v>1</v>
      </c>
      <c r="V1121" s="57">
        <f t="shared" si="205"/>
        <v>0</v>
      </c>
      <c r="AA1121" s="1"/>
    </row>
    <row r="1122" spans="1:27" x14ac:dyDescent="0.2">
      <c r="A1122" s="61">
        <v>34487</v>
      </c>
      <c r="B1122" s="62">
        <v>457.65</v>
      </c>
      <c r="C1122" s="16">
        <f t="shared" si="207"/>
        <v>4.3702473566871741E-5</v>
      </c>
      <c r="D1122" s="73">
        <f t="shared" si="198"/>
        <v>4.1599088183578122E-5</v>
      </c>
      <c r="E1122" s="27">
        <f t="shared" si="188"/>
        <v>1.5004328498058314E-2</v>
      </c>
      <c r="F1122" s="68">
        <f t="shared" si="189"/>
        <v>1.0608870850916118E-2</v>
      </c>
      <c r="G1122" s="16">
        <f t="shared" si="190"/>
        <v>1.5708922176920263E-2</v>
      </c>
      <c r="H1122" s="68">
        <f t="shared" si="191"/>
        <v>8.938424920431445E-3</v>
      </c>
      <c r="I1122" s="69">
        <f t="shared" si="192"/>
        <v>-1.0608870850916118E-2</v>
      </c>
      <c r="J1122" s="70">
        <f t="shared" si="193"/>
        <v>-8.938424920431445E-3</v>
      </c>
      <c r="K1122" s="28">
        <f t="shared" si="194"/>
        <v>0</v>
      </c>
      <c r="L1122" s="28">
        <f t="shared" si="199"/>
        <v>1</v>
      </c>
      <c r="M1122" s="57">
        <f t="shared" si="206"/>
        <v>0</v>
      </c>
      <c r="N1122" s="28">
        <f t="shared" si="195"/>
        <v>0</v>
      </c>
      <c r="O1122" s="28">
        <f t="shared" si="200"/>
        <v>1</v>
      </c>
      <c r="P1122" s="57">
        <f t="shared" si="201"/>
        <v>0</v>
      </c>
      <c r="Q1122" s="28">
        <f t="shared" si="196"/>
        <v>0</v>
      </c>
      <c r="R1122" s="28">
        <f t="shared" si="202"/>
        <v>1</v>
      </c>
      <c r="S1122" s="57">
        <f t="shared" si="203"/>
        <v>0</v>
      </c>
      <c r="T1122" s="28">
        <f t="shared" si="197"/>
        <v>0</v>
      </c>
      <c r="U1122" s="28">
        <f t="shared" si="204"/>
        <v>1</v>
      </c>
      <c r="V1122" s="57">
        <f t="shared" si="205"/>
        <v>0</v>
      </c>
      <c r="AA1122" s="1"/>
    </row>
    <row r="1123" spans="1:27" x14ac:dyDescent="0.2">
      <c r="A1123" s="61">
        <v>34488</v>
      </c>
      <c r="B1123" s="62">
        <v>460.13</v>
      </c>
      <c r="C1123" s="16">
        <f t="shared" si="207"/>
        <v>5.4043584216893793E-3</v>
      </c>
      <c r="D1123" s="73">
        <f t="shared" si="198"/>
        <v>3.9103257486935183E-5</v>
      </c>
      <c r="E1123" s="27">
        <f t="shared" si="188"/>
        <v>1.4547257522627019E-2</v>
      </c>
      <c r="F1123" s="68">
        <f t="shared" si="189"/>
        <v>1.0285696978211295E-2</v>
      </c>
      <c r="G1123" s="16">
        <f t="shared" si="190"/>
        <v>1.5708922176920263E-2</v>
      </c>
      <c r="H1123" s="68">
        <f t="shared" si="191"/>
        <v>8.938424920431445E-3</v>
      </c>
      <c r="I1123" s="69">
        <f t="shared" si="192"/>
        <v>-1.0285696978211295E-2</v>
      </c>
      <c r="J1123" s="70">
        <f t="shared" si="193"/>
        <v>-8.938424920431445E-3</v>
      </c>
      <c r="K1123" s="28">
        <f t="shared" si="194"/>
        <v>0</v>
      </c>
      <c r="L1123" s="28">
        <f t="shared" si="199"/>
        <v>1</v>
      </c>
      <c r="M1123" s="57">
        <f t="shared" si="206"/>
        <v>0</v>
      </c>
      <c r="N1123" s="28">
        <f t="shared" si="195"/>
        <v>0</v>
      </c>
      <c r="O1123" s="28">
        <f t="shared" si="200"/>
        <v>1</v>
      </c>
      <c r="P1123" s="57">
        <f t="shared" si="201"/>
        <v>0</v>
      </c>
      <c r="Q1123" s="28">
        <f t="shared" si="196"/>
        <v>0</v>
      </c>
      <c r="R1123" s="28">
        <f t="shared" si="202"/>
        <v>1</v>
      </c>
      <c r="S1123" s="57">
        <f t="shared" si="203"/>
        <v>0</v>
      </c>
      <c r="T1123" s="28">
        <f t="shared" si="197"/>
        <v>0</v>
      </c>
      <c r="U1123" s="28">
        <f t="shared" si="204"/>
        <v>1</v>
      </c>
      <c r="V1123" s="57">
        <f t="shared" si="205"/>
        <v>0</v>
      </c>
      <c r="AA1123" s="1"/>
    </row>
    <row r="1124" spans="1:27" x14ac:dyDescent="0.2">
      <c r="A1124" s="61">
        <v>34491</v>
      </c>
      <c r="B1124" s="62">
        <v>458.88</v>
      </c>
      <c r="C1124" s="16">
        <f t="shared" si="207"/>
        <v>-2.7203202812767589E-3</v>
      </c>
      <c r="D1124" s="73">
        <f t="shared" si="198"/>
        <v>3.8509487434724169E-5</v>
      </c>
      <c r="E1124" s="27">
        <f t="shared" si="188"/>
        <v>1.4436387380184171E-2</v>
      </c>
      <c r="F1124" s="68">
        <f t="shared" si="189"/>
        <v>1.0207305797789522E-2</v>
      </c>
      <c r="G1124" s="16">
        <f t="shared" si="190"/>
        <v>1.5708922176920263E-2</v>
      </c>
      <c r="H1124" s="68">
        <f t="shared" si="191"/>
        <v>8.938424920431445E-3</v>
      </c>
      <c r="I1124" s="69">
        <f t="shared" si="192"/>
        <v>-1.0207305797789522E-2</v>
      </c>
      <c r="J1124" s="70">
        <f t="shared" si="193"/>
        <v>-8.938424920431445E-3</v>
      </c>
      <c r="K1124" s="28">
        <f t="shared" si="194"/>
        <v>0</v>
      </c>
      <c r="L1124" s="28">
        <f t="shared" si="199"/>
        <v>1</v>
      </c>
      <c r="M1124" s="57">
        <f t="shared" si="206"/>
        <v>0</v>
      </c>
      <c r="N1124" s="28">
        <f t="shared" si="195"/>
        <v>0</v>
      </c>
      <c r="O1124" s="28">
        <f t="shared" si="200"/>
        <v>1</v>
      </c>
      <c r="P1124" s="57">
        <f t="shared" si="201"/>
        <v>0</v>
      </c>
      <c r="Q1124" s="28">
        <f t="shared" si="196"/>
        <v>0</v>
      </c>
      <c r="R1124" s="28">
        <f t="shared" si="202"/>
        <v>1</v>
      </c>
      <c r="S1124" s="57">
        <f t="shared" si="203"/>
        <v>0</v>
      </c>
      <c r="T1124" s="28">
        <f t="shared" si="197"/>
        <v>0</v>
      </c>
      <c r="U1124" s="28">
        <f t="shared" si="204"/>
        <v>1</v>
      </c>
      <c r="V1124" s="57">
        <f t="shared" si="205"/>
        <v>0</v>
      </c>
      <c r="AA1124" s="1"/>
    </row>
    <row r="1125" spans="1:27" x14ac:dyDescent="0.2">
      <c r="A1125" s="61">
        <v>34492</v>
      </c>
      <c r="B1125" s="62">
        <v>458.21</v>
      </c>
      <c r="C1125" s="16">
        <f t="shared" si="207"/>
        <v>-1.4611436591847214E-3</v>
      </c>
      <c r="D1125" s="73">
        <f t="shared" si="198"/>
        <v>3.6642926734604257E-5</v>
      </c>
      <c r="E1125" s="27">
        <f t="shared" si="188"/>
        <v>1.4082174943258479E-2</v>
      </c>
      <c r="F1125" s="68">
        <f t="shared" si="189"/>
        <v>9.9568584686991722E-3</v>
      </c>
      <c r="G1125" s="16">
        <f t="shared" si="190"/>
        <v>1.5708922176920263E-2</v>
      </c>
      <c r="H1125" s="68">
        <f t="shared" si="191"/>
        <v>8.938424920431445E-3</v>
      </c>
      <c r="I1125" s="69">
        <f t="shared" si="192"/>
        <v>-9.9568584686991722E-3</v>
      </c>
      <c r="J1125" s="70">
        <f t="shared" si="193"/>
        <v>-8.938424920431445E-3</v>
      </c>
      <c r="K1125" s="28">
        <f t="shared" si="194"/>
        <v>0</v>
      </c>
      <c r="L1125" s="28">
        <f t="shared" si="199"/>
        <v>1</v>
      </c>
      <c r="M1125" s="57">
        <f t="shared" si="206"/>
        <v>0</v>
      </c>
      <c r="N1125" s="28">
        <f t="shared" si="195"/>
        <v>0</v>
      </c>
      <c r="O1125" s="28">
        <f t="shared" si="200"/>
        <v>1</v>
      </c>
      <c r="P1125" s="57">
        <f t="shared" si="201"/>
        <v>0</v>
      </c>
      <c r="Q1125" s="28">
        <f t="shared" si="196"/>
        <v>0</v>
      </c>
      <c r="R1125" s="28">
        <f t="shared" si="202"/>
        <v>1</v>
      </c>
      <c r="S1125" s="57">
        <f t="shared" si="203"/>
        <v>0</v>
      </c>
      <c r="T1125" s="28">
        <f t="shared" si="197"/>
        <v>0</v>
      </c>
      <c r="U1125" s="28">
        <f t="shared" si="204"/>
        <v>1</v>
      </c>
      <c r="V1125" s="57">
        <f t="shared" si="205"/>
        <v>0</v>
      </c>
      <c r="AA1125" s="1"/>
    </row>
    <row r="1126" spans="1:27" x14ac:dyDescent="0.2">
      <c r="A1126" s="61">
        <v>34493</v>
      </c>
      <c r="B1126" s="62">
        <v>457.06</v>
      </c>
      <c r="C1126" s="16">
        <f t="shared" si="207"/>
        <v>-2.512921007277825E-3</v>
      </c>
      <c r="D1126" s="73">
        <f t="shared" si="198"/>
        <v>3.4572447578094542E-5</v>
      </c>
      <c r="E1126" s="27">
        <f t="shared" si="188"/>
        <v>1.3678539268350547E-2</v>
      </c>
      <c r="F1126" s="68">
        <f t="shared" si="189"/>
        <v>9.6714662402848997E-3</v>
      </c>
      <c r="G1126" s="16">
        <f t="shared" si="190"/>
        <v>1.5708922176920263E-2</v>
      </c>
      <c r="H1126" s="68">
        <f t="shared" si="191"/>
        <v>8.938424920431445E-3</v>
      </c>
      <c r="I1126" s="69">
        <f t="shared" si="192"/>
        <v>-9.6714662402848997E-3</v>
      </c>
      <c r="J1126" s="70">
        <f t="shared" si="193"/>
        <v>-8.938424920431445E-3</v>
      </c>
      <c r="K1126" s="28">
        <f t="shared" si="194"/>
        <v>0</v>
      </c>
      <c r="L1126" s="28">
        <f t="shared" si="199"/>
        <v>1</v>
      </c>
      <c r="M1126" s="57">
        <f t="shared" si="206"/>
        <v>0</v>
      </c>
      <c r="N1126" s="28">
        <f t="shared" si="195"/>
        <v>0</v>
      </c>
      <c r="O1126" s="28">
        <f t="shared" si="200"/>
        <v>1</v>
      </c>
      <c r="P1126" s="57">
        <f t="shared" si="201"/>
        <v>0</v>
      </c>
      <c r="Q1126" s="28">
        <f t="shared" si="196"/>
        <v>0</v>
      </c>
      <c r="R1126" s="28">
        <f t="shared" si="202"/>
        <v>1</v>
      </c>
      <c r="S1126" s="57">
        <f t="shared" si="203"/>
        <v>0</v>
      </c>
      <c r="T1126" s="28">
        <f t="shared" si="197"/>
        <v>0</v>
      </c>
      <c r="U1126" s="28">
        <f t="shared" si="204"/>
        <v>1</v>
      </c>
      <c r="V1126" s="57">
        <f t="shared" si="205"/>
        <v>0</v>
      </c>
      <c r="AA1126" s="1"/>
    </row>
    <row r="1127" spans="1:27" x14ac:dyDescent="0.2">
      <c r="A1127" s="61">
        <v>34494</v>
      </c>
      <c r="B1127" s="62">
        <v>457.86</v>
      </c>
      <c r="C1127" s="16">
        <f t="shared" si="207"/>
        <v>1.7487872248584846E-3</v>
      </c>
      <c r="D1127" s="73">
        <f t="shared" si="198"/>
        <v>3.2876987042737957E-5</v>
      </c>
      <c r="E1127" s="27">
        <f t="shared" si="188"/>
        <v>1.3338919862059267E-2</v>
      </c>
      <c r="F1127" s="68">
        <f t="shared" si="189"/>
        <v>9.4313369722356672E-3</v>
      </c>
      <c r="G1127" s="16">
        <f t="shared" si="190"/>
        <v>1.5708922176920263E-2</v>
      </c>
      <c r="H1127" s="68">
        <f t="shared" si="191"/>
        <v>8.938424920431445E-3</v>
      </c>
      <c r="I1127" s="69">
        <f t="shared" si="192"/>
        <v>-9.4313369722356672E-3</v>
      </c>
      <c r="J1127" s="70">
        <f t="shared" si="193"/>
        <v>-8.938424920431445E-3</v>
      </c>
      <c r="K1127" s="28">
        <f t="shared" si="194"/>
        <v>0</v>
      </c>
      <c r="L1127" s="28">
        <f t="shared" si="199"/>
        <v>1</v>
      </c>
      <c r="M1127" s="57">
        <f t="shared" si="206"/>
        <v>0</v>
      </c>
      <c r="N1127" s="28">
        <f t="shared" si="195"/>
        <v>0</v>
      </c>
      <c r="O1127" s="28">
        <f t="shared" si="200"/>
        <v>1</v>
      </c>
      <c r="P1127" s="57">
        <f t="shared" si="201"/>
        <v>0</v>
      </c>
      <c r="Q1127" s="28">
        <f t="shared" si="196"/>
        <v>0</v>
      </c>
      <c r="R1127" s="28">
        <f t="shared" si="202"/>
        <v>1</v>
      </c>
      <c r="S1127" s="57">
        <f t="shared" si="203"/>
        <v>0</v>
      </c>
      <c r="T1127" s="28">
        <f t="shared" si="197"/>
        <v>0</v>
      </c>
      <c r="U1127" s="28">
        <f t="shared" si="204"/>
        <v>1</v>
      </c>
      <c r="V1127" s="57">
        <f t="shared" si="205"/>
        <v>0</v>
      </c>
      <c r="AA1127" s="1"/>
    </row>
    <row r="1128" spans="1:27" x14ac:dyDescent="0.2">
      <c r="A1128" s="61">
        <v>34495</v>
      </c>
      <c r="B1128" s="62">
        <v>458.67</v>
      </c>
      <c r="C1128" s="16">
        <f t="shared" si="207"/>
        <v>1.7675367110352564E-3</v>
      </c>
      <c r="D1128" s="73">
        <f t="shared" si="198"/>
        <v>3.1087863225643373E-5</v>
      </c>
      <c r="E1128" s="27">
        <f t="shared" si="188"/>
        <v>1.2970899500969021E-2</v>
      </c>
      <c r="F1128" s="68">
        <f t="shared" si="189"/>
        <v>9.1711266947934484E-3</v>
      </c>
      <c r="G1128" s="16">
        <f t="shared" si="190"/>
        <v>1.5708922176920263E-2</v>
      </c>
      <c r="H1128" s="68">
        <f t="shared" si="191"/>
        <v>8.938424920431445E-3</v>
      </c>
      <c r="I1128" s="69">
        <f t="shared" si="192"/>
        <v>-9.1711266947934484E-3</v>
      </c>
      <c r="J1128" s="70">
        <f t="shared" si="193"/>
        <v>-8.938424920431445E-3</v>
      </c>
      <c r="K1128" s="28">
        <f t="shared" si="194"/>
        <v>0</v>
      </c>
      <c r="L1128" s="28">
        <f t="shared" si="199"/>
        <v>1</v>
      </c>
      <c r="M1128" s="57">
        <f t="shared" si="206"/>
        <v>0</v>
      </c>
      <c r="N1128" s="28">
        <f t="shared" si="195"/>
        <v>0</v>
      </c>
      <c r="O1128" s="28">
        <f t="shared" si="200"/>
        <v>1</v>
      </c>
      <c r="P1128" s="57">
        <f t="shared" si="201"/>
        <v>0</v>
      </c>
      <c r="Q1128" s="28">
        <f t="shared" si="196"/>
        <v>0</v>
      </c>
      <c r="R1128" s="28">
        <f t="shared" si="202"/>
        <v>1</v>
      </c>
      <c r="S1128" s="57">
        <f t="shared" si="203"/>
        <v>0</v>
      </c>
      <c r="T1128" s="28">
        <f t="shared" si="197"/>
        <v>0</v>
      </c>
      <c r="U1128" s="28">
        <f t="shared" si="204"/>
        <v>1</v>
      </c>
      <c r="V1128" s="57">
        <f t="shared" si="205"/>
        <v>0</v>
      </c>
      <c r="AA1128" s="1"/>
    </row>
    <row r="1129" spans="1:27" x14ac:dyDescent="0.2">
      <c r="A1129" s="61">
        <v>34498</v>
      </c>
      <c r="B1129" s="62">
        <v>459.1</v>
      </c>
      <c r="C1129" s="16">
        <f t="shared" si="207"/>
        <v>9.3705401454425674E-4</v>
      </c>
      <c r="D1129" s="73">
        <f t="shared" si="198"/>
        <v>2.941004259359621E-5</v>
      </c>
      <c r="E1129" s="27">
        <f t="shared" si="188"/>
        <v>1.2616023372257767E-2</v>
      </c>
      <c r="F1129" s="68">
        <f t="shared" si="189"/>
        <v>8.920210099755025E-3</v>
      </c>
      <c r="G1129" s="16">
        <f t="shared" si="190"/>
        <v>1.5708922176920263E-2</v>
      </c>
      <c r="H1129" s="68">
        <f t="shared" si="191"/>
        <v>8.938424920431445E-3</v>
      </c>
      <c r="I1129" s="69">
        <f t="shared" si="192"/>
        <v>-8.920210099755025E-3</v>
      </c>
      <c r="J1129" s="70">
        <f t="shared" si="193"/>
        <v>-8.938424920431445E-3</v>
      </c>
      <c r="K1129" s="28">
        <f t="shared" si="194"/>
        <v>0</v>
      </c>
      <c r="L1129" s="28">
        <f t="shared" si="199"/>
        <v>1</v>
      </c>
      <c r="M1129" s="57">
        <f t="shared" si="206"/>
        <v>0</v>
      </c>
      <c r="N1129" s="28">
        <f t="shared" si="195"/>
        <v>0</v>
      </c>
      <c r="O1129" s="28">
        <f t="shared" si="200"/>
        <v>1</v>
      </c>
      <c r="P1129" s="57">
        <f t="shared" si="201"/>
        <v>0</v>
      </c>
      <c r="Q1129" s="28">
        <f t="shared" si="196"/>
        <v>0</v>
      </c>
      <c r="R1129" s="28">
        <f t="shared" si="202"/>
        <v>1</v>
      </c>
      <c r="S1129" s="57">
        <f t="shared" si="203"/>
        <v>0</v>
      </c>
      <c r="T1129" s="28">
        <f t="shared" si="197"/>
        <v>0</v>
      </c>
      <c r="U1129" s="28">
        <f t="shared" si="204"/>
        <v>1</v>
      </c>
      <c r="V1129" s="57">
        <f t="shared" si="205"/>
        <v>0</v>
      </c>
      <c r="AA1129" s="1"/>
    </row>
    <row r="1130" spans="1:27" x14ac:dyDescent="0.2">
      <c r="A1130" s="61">
        <v>34499</v>
      </c>
      <c r="B1130" s="62">
        <v>462.37</v>
      </c>
      <c r="C1130" s="16">
        <f t="shared" si="207"/>
        <v>7.0973851055313314E-3</v>
      </c>
      <c r="D1130" s="73">
        <f t="shared" si="198"/>
        <v>2.7698124251550846E-5</v>
      </c>
      <c r="E1130" s="27">
        <f t="shared" si="188"/>
        <v>1.2243337959380979E-2</v>
      </c>
      <c r="F1130" s="68">
        <f t="shared" si="189"/>
        <v>8.6567013786721814E-3</v>
      </c>
      <c r="G1130" s="16">
        <f t="shared" si="190"/>
        <v>1.5708922176920263E-2</v>
      </c>
      <c r="H1130" s="68">
        <f t="shared" si="191"/>
        <v>8.938424920431445E-3</v>
      </c>
      <c r="I1130" s="69">
        <f t="shared" si="192"/>
        <v>-8.6567013786721814E-3</v>
      </c>
      <c r="J1130" s="70">
        <f t="shared" si="193"/>
        <v>-8.938424920431445E-3</v>
      </c>
      <c r="K1130" s="28">
        <f t="shared" si="194"/>
        <v>0</v>
      </c>
      <c r="L1130" s="28">
        <f t="shared" si="199"/>
        <v>1</v>
      </c>
      <c r="M1130" s="57">
        <f t="shared" si="206"/>
        <v>0</v>
      </c>
      <c r="N1130" s="28">
        <f t="shared" si="195"/>
        <v>0</v>
      </c>
      <c r="O1130" s="28">
        <f t="shared" si="200"/>
        <v>1</v>
      </c>
      <c r="P1130" s="57">
        <f t="shared" si="201"/>
        <v>0</v>
      </c>
      <c r="Q1130" s="28">
        <f t="shared" si="196"/>
        <v>0</v>
      </c>
      <c r="R1130" s="28">
        <f t="shared" si="202"/>
        <v>1</v>
      </c>
      <c r="S1130" s="57">
        <f t="shared" si="203"/>
        <v>0</v>
      </c>
      <c r="T1130" s="28">
        <f t="shared" si="197"/>
        <v>0</v>
      </c>
      <c r="U1130" s="28">
        <f t="shared" si="204"/>
        <v>1</v>
      </c>
      <c r="V1130" s="57">
        <f t="shared" si="205"/>
        <v>0</v>
      </c>
      <c r="AA1130" s="1"/>
    </row>
    <row r="1131" spans="1:27" x14ac:dyDescent="0.2">
      <c r="A1131" s="61">
        <v>34500</v>
      </c>
      <c r="B1131" s="62">
        <v>460.61</v>
      </c>
      <c r="C1131" s="16">
        <f t="shared" si="207"/>
        <v>-3.8137383978147747E-3</v>
      </c>
      <c r="D1131" s="73">
        <f t="shared" si="198"/>
        <v>2.9058609316630875E-5</v>
      </c>
      <c r="E1131" s="27">
        <f t="shared" si="188"/>
        <v>1.2540419687349319E-2</v>
      </c>
      <c r="F1131" s="68">
        <f t="shared" si="189"/>
        <v>8.8667542100661998E-3</v>
      </c>
      <c r="G1131" s="16">
        <f t="shared" si="190"/>
        <v>1.5708922176920263E-2</v>
      </c>
      <c r="H1131" s="68">
        <f t="shared" si="191"/>
        <v>8.938424920431445E-3</v>
      </c>
      <c r="I1131" s="69">
        <f t="shared" si="192"/>
        <v>-8.8667542100661998E-3</v>
      </c>
      <c r="J1131" s="70">
        <f t="shared" si="193"/>
        <v>-8.938424920431445E-3</v>
      </c>
      <c r="K1131" s="28">
        <f t="shared" si="194"/>
        <v>0</v>
      </c>
      <c r="L1131" s="28">
        <f t="shared" si="199"/>
        <v>1</v>
      </c>
      <c r="M1131" s="57">
        <f t="shared" si="206"/>
        <v>0</v>
      </c>
      <c r="N1131" s="28">
        <f t="shared" si="195"/>
        <v>0</v>
      </c>
      <c r="O1131" s="28">
        <f t="shared" si="200"/>
        <v>1</v>
      </c>
      <c r="P1131" s="57">
        <f t="shared" si="201"/>
        <v>0</v>
      </c>
      <c r="Q1131" s="28">
        <f t="shared" si="196"/>
        <v>0</v>
      </c>
      <c r="R1131" s="28">
        <f t="shared" si="202"/>
        <v>1</v>
      </c>
      <c r="S1131" s="57">
        <f t="shared" si="203"/>
        <v>0</v>
      </c>
      <c r="T1131" s="28">
        <f t="shared" si="197"/>
        <v>0</v>
      </c>
      <c r="U1131" s="28">
        <f t="shared" si="204"/>
        <v>1</v>
      </c>
      <c r="V1131" s="57">
        <f t="shared" si="205"/>
        <v>0</v>
      </c>
      <c r="AA1131" s="1"/>
    </row>
    <row r="1132" spans="1:27" x14ac:dyDescent="0.2">
      <c r="A1132" s="61">
        <v>34501</v>
      </c>
      <c r="B1132" s="62">
        <v>435.5</v>
      </c>
      <c r="C1132" s="16">
        <f t="shared" si="207"/>
        <v>-5.6056901670335522E-2</v>
      </c>
      <c r="D1132" s="73">
        <f t="shared" si="198"/>
        <v>2.818776879165103E-5</v>
      </c>
      <c r="E1132" s="27">
        <f t="shared" si="188"/>
        <v>1.2351082096212605E-2</v>
      </c>
      <c r="F1132" s="68">
        <f t="shared" si="189"/>
        <v>8.7328823042456295E-3</v>
      </c>
      <c r="G1132" s="16">
        <f t="shared" si="190"/>
        <v>1.5708922176920263E-2</v>
      </c>
      <c r="H1132" s="68">
        <f t="shared" si="191"/>
        <v>8.938424920431445E-3</v>
      </c>
      <c r="I1132" s="69">
        <f t="shared" si="192"/>
        <v>-8.7328823042456295E-3</v>
      </c>
      <c r="J1132" s="70">
        <f t="shared" si="193"/>
        <v>-8.938424920431445E-3</v>
      </c>
      <c r="K1132" s="28">
        <f t="shared" si="194"/>
        <v>1</v>
      </c>
      <c r="L1132" s="28">
        <f t="shared" si="199"/>
        <v>0</v>
      </c>
      <c r="M1132" s="57">
        <f t="shared" si="206"/>
        <v>1</v>
      </c>
      <c r="N1132" s="28">
        <f t="shared" si="195"/>
        <v>1</v>
      </c>
      <c r="O1132" s="28">
        <f t="shared" si="200"/>
        <v>0</v>
      </c>
      <c r="P1132" s="57">
        <f t="shared" si="201"/>
        <v>1</v>
      </c>
      <c r="Q1132" s="28">
        <f t="shared" si="196"/>
        <v>1</v>
      </c>
      <c r="R1132" s="28">
        <f t="shared" si="202"/>
        <v>0</v>
      </c>
      <c r="S1132" s="57">
        <f t="shared" si="203"/>
        <v>1</v>
      </c>
      <c r="T1132" s="28">
        <f t="shared" si="197"/>
        <v>1</v>
      </c>
      <c r="U1132" s="28">
        <f t="shared" si="204"/>
        <v>0</v>
      </c>
      <c r="V1132" s="57">
        <f t="shared" si="205"/>
        <v>1</v>
      </c>
      <c r="AA1132" s="1"/>
    </row>
    <row r="1133" spans="1:27" x14ac:dyDescent="0.2">
      <c r="A1133" s="61">
        <v>34502</v>
      </c>
      <c r="B1133" s="62">
        <v>458.45</v>
      </c>
      <c r="C1133" s="16">
        <f t="shared" si="207"/>
        <v>5.1356438203352249E-2</v>
      </c>
      <c r="D1133" s="73">
        <f t="shared" si="198"/>
        <v>2.1503907615681188E-4</v>
      </c>
      <c r="E1133" s="27">
        <f t="shared" si="188"/>
        <v>3.4114055442179846E-2</v>
      </c>
      <c r="F1133" s="68">
        <f t="shared" si="189"/>
        <v>2.4120480195692368E-2</v>
      </c>
      <c r="G1133" s="16">
        <f t="shared" si="190"/>
        <v>1.6452337657403327E-2</v>
      </c>
      <c r="H1133" s="68">
        <f t="shared" si="191"/>
        <v>8.938424920431445E-3</v>
      </c>
      <c r="I1133" s="69">
        <f t="shared" si="192"/>
        <v>-2.4120480195692368E-2</v>
      </c>
      <c r="J1133" s="70">
        <f t="shared" si="193"/>
        <v>-8.938424920431445E-3</v>
      </c>
      <c r="K1133" s="28">
        <f t="shared" si="194"/>
        <v>0</v>
      </c>
      <c r="L1133" s="28">
        <f t="shared" si="199"/>
        <v>0</v>
      </c>
      <c r="M1133" s="57">
        <f t="shared" si="206"/>
        <v>0</v>
      </c>
      <c r="N1133" s="28">
        <f t="shared" si="195"/>
        <v>0</v>
      </c>
      <c r="O1133" s="28">
        <f t="shared" si="200"/>
        <v>0</v>
      </c>
      <c r="P1133" s="57">
        <f t="shared" si="201"/>
        <v>0</v>
      </c>
      <c r="Q1133" s="28">
        <f t="shared" si="196"/>
        <v>0</v>
      </c>
      <c r="R1133" s="28">
        <f t="shared" si="202"/>
        <v>0</v>
      </c>
      <c r="S1133" s="57">
        <f t="shared" si="203"/>
        <v>0</v>
      </c>
      <c r="T1133" s="28">
        <f t="shared" si="197"/>
        <v>0</v>
      </c>
      <c r="U1133" s="28">
        <f t="shared" si="204"/>
        <v>0</v>
      </c>
      <c r="V1133" s="57">
        <f t="shared" si="205"/>
        <v>0</v>
      </c>
      <c r="AA1133" s="1"/>
    </row>
    <row r="1134" spans="1:27" x14ac:dyDescent="0.2">
      <c r="A1134" s="61">
        <v>34505</v>
      </c>
      <c r="B1134" s="62">
        <v>455.41</v>
      </c>
      <c r="C1134" s="16">
        <f t="shared" si="207"/>
        <v>-6.653122389748703E-3</v>
      </c>
      <c r="D1134" s="73">
        <f t="shared" si="198"/>
        <v>3.6038575628348745E-4</v>
      </c>
      <c r="E1134" s="27">
        <f t="shared" si="188"/>
        <v>4.4162989793059895E-2</v>
      </c>
      <c r="F1134" s="68">
        <f t="shared" si="189"/>
        <v>3.1225619671385468E-2</v>
      </c>
      <c r="G1134" s="16">
        <f t="shared" si="190"/>
        <v>1.6452337657403327E-2</v>
      </c>
      <c r="H1134" s="68">
        <f t="shared" si="191"/>
        <v>8.938424920431445E-3</v>
      </c>
      <c r="I1134" s="69">
        <f t="shared" si="192"/>
        <v>-3.1225619671385468E-2</v>
      </c>
      <c r="J1134" s="70">
        <f t="shared" si="193"/>
        <v>-8.938424920431445E-3</v>
      </c>
      <c r="K1134" s="28">
        <f t="shared" si="194"/>
        <v>0</v>
      </c>
      <c r="L1134" s="28">
        <f t="shared" si="199"/>
        <v>1</v>
      </c>
      <c r="M1134" s="57">
        <f t="shared" si="206"/>
        <v>0</v>
      </c>
      <c r="N1134" s="28">
        <f t="shared" si="195"/>
        <v>0</v>
      </c>
      <c r="O1134" s="28">
        <f t="shared" si="200"/>
        <v>1</v>
      </c>
      <c r="P1134" s="57">
        <f t="shared" si="201"/>
        <v>0</v>
      </c>
      <c r="Q1134" s="28">
        <f t="shared" si="196"/>
        <v>0</v>
      </c>
      <c r="R1134" s="28">
        <f t="shared" si="202"/>
        <v>1</v>
      </c>
      <c r="S1134" s="57">
        <f t="shared" si="203"/>
        <v>0</v>
      </c>
      <c r="T1134" s="28">
        <f t="shared" si="197"/>
        <v>0</v>
      </c>
      <c r="U1134" s="28">
        <f t="shared" si="204"/>
        <v>1</v>
      </c>
      <c r="V1134" s="57">
        <f t="shared" si="205"/>
        <v>0</v>
      </c>
      <c r="AA1134" s="1"/>
    </row>
    <row r="1135" spans="1:27" x14ac:dyDescent="0.2">
      <c r="A1135" s="61">
        <v>34506</v>
      </c>
      <c r="B1135" s="62">
        <v>451.34</v>
      </c>
      <c r="C1135" s="16">
        <f t="shared" si="207"/>
        <v>-8.9771763623969301E-3</v>
      </c>
      <c r="D1135" s="73">
        <f t="shared" si="198"/>
        <v>3.4141845315845669E-4</v>
      </c>
      <c r="E1135" s="27">
        <f t="shared" si="188"/>
        <v>4.298512097583812E-2</v>
      </c>
      <c r="F1135" s="68">
        <f t="shared" si="189"/>
        <v>3.0392802783722403E-2</v>
      </c>
      <c r="G1135" s="16">
        <f t="shared" si="190"/>
        <v>1.6452337657403327E-2</v>
      </c>
      <c r="H1135" s="68">
        <f t="shared" si="191"/>
        <v>8.938424920431445E-3</v>
      </c>
      <c r="I1135" s="69">
        <f t="shared" si="192"/>
        <v>-3.0392802783722403E-2</v>
      </c>
      <c r="J1135" s="70">
        <f t="shared" si="193"/>
        <v>-8.938424920431445E-3</v>
      </c>
      <c r="K1135" s="28">
        <f t="shared" si="194"/>
        <v>0</v>
      </c>
      <c r="L1135" s="28">
        <f t="shared" si="199"/>
        <v>1</v>
      </c>
      <c r="M1135" s="57">
        <f t="shared" si="206"/>
        <v>0</v>
      </c>
      <c r="N1135" s="28">
        <f t="shared" si="195"/>
        <v>0</v>
      </c>
      <c r="O1135" s="28">
        <f t="shared" si="200"/>
        <v>1</v>
      </c>
      <c r="P1135" s="57">
        <f t="shared" si="201"/>
        <v>0</v>
      </c>
      <c r="Q1135" s="28">
        <f t="shared" si="196"/>
        <v>0</v>
      </c>
      <c r="R1135" s="28">
        <f t="shared" si="202"/>
        <v>1</v>
      </c>
      <c r="S1135" s="57">
        <f t="shared" si="203"/>
        <v>0</v>
      </c>
      <c r="T1135" s="28">
        <f t="shared" si="197"/>
        <v>1</v>
      </c>
      <c r="U1135" s="28">
        <f t="shared" si="204"/>
        <v>0</v>
      </c>
      <c r="V1135" s="57">
        <f t="shared" si="205"/>
        <v>1</v>
      </c>
      <c r="AA1135" s="1"/>
    </row>
    <row r="1136" spans="1:27" x14ac:dyDescent="0.2">
      <c r="A1136" s="61">
        <v>34507</v>
      </c>
      <c r="B1136" s="62">
        <v>453.09</v>
      </c>
      <c r="C1136" s="16">
        <f t="shared" si="207"/>
        <v>3.8698455025956645E-3</v>
      </c>
      <c r="D1136" s="73">
        <f t="shared" si="198"/>
        <v>3.2576872769544393E-4</v>
      </c>
      <c r="E1136" s="27">
        <f t="shared" si="188"/>
        <v>4.1988402722973758E-2</v>
      </c>
      <c r="F1136" s="68">
        <f t="shared" si="189"/>
        <v>2.9688069131646129E-2</v>
      </c>
      <c r="G1136" s="16">
        <f t="shared" si="190"/>
        <v>1.6452337657403327E-2</v>
      </c>
      <c r="H1136" s="68">
        <f t="shared" si="191"/>
        <v>8.9817542169764297E-3</v>
      </c>
      <c r="I1136" s="69">
        <f t="shared" si="192"/>
        <v>-2.9688069131646129E-2</v>
      </c>
      <c r="J1136" s="70">
        <f t="shared" si="193"/>
        <v>-8.9817542169764297E-3</v>
      </c>
      <c r="K1136" s="28">
        <f t="shared" si="194"/>
        <v>0</v>
      </c>
      <c r="L1136" s="28">
        <f t="shared" si="199"/>
        <v>1</v>
      </c>
      <c r="M1136" s="57">
        <f t="shared" si="206"/>
        <v>0</v>
      </c>
      <c r="N1136" s="28">
        <f t="shared" si="195"/>
        <v>0</v>
      </c>
      <c r="O1136" s="28">
        <f t="shared" si="200"/>
        <v>1</v>
      </c>
      <c r="P1136" s="57">
        <f t="shared" si="201"/>
        <v>0</v>
      </c>
      <c r="Q1136" s="28">
        <f t="shared" si="196"/>
        <v>0</v>
      </c>
      <c r="R1136" s="28">
        <f t="shared" si="202"/>
        <v>1</v>
      </c>
      <c r="S1136" s="57">
        <f t="shared" si="203"/>
        <v>0</v>
      </c>
      <c r="T1136" s="28">
        <f t="shared" si="197"/>
        <v>0</v>
      </c>
      <c r="U1136" s="28">
        <f t="shared" si="204"/>
        <v>0</v>
      </c>
      <c r="V1136" s="57">
        <f t="shared" si="205"/>
        <v>0</v>
      </c>
      <c r="AA1136" s="1"/>
    </row>
    <row r="1137" spans="1:27" x14ac:dyDescent="0.2">
      <c r="A1137" s="61">
        <v>34508</v>
      </c>
      <c r="B1137" s="62">
        <v>449.63</v>
      </c>
      <c r="C1137" s="16">
        <f t="shared" si="207"/>
        <v>-7.6657589143099359E-3</v>
      </c>
      <c r="D1137" s="73">
        <f t="shared" si="198"/>
        <v>3.0712114628655491E-4</v>
      </c>
      <c r="E1137" s="27">
        <f t="shared" si="188"/>
        <v>4.0768949229128187E-2</v>
      </c>
      <c r="F1137" s="68">
        <f t="shared" si="189"/>
        <v>2.8825849631014675E-2</v>
      </c>
      <c r="G1137" s="16">
        <f t="shared" si="190"/>
        <v>1.6452337657403327E-2</v>
      </c>
      <c r="H1137" s="68">
        <f t="shared" si="191"/>
        <v>8.9817542169764297E-3</v>
      </c>
      <c r="I1137" s="69">
        <f t="shared" si="192"/>
        <v>-2.8825849631014675E-2</v>
      </c>
      <c r="J1137" s="70">
        <f t="shared" si="193"/>
        <v>-8.9817542169764297E-3</v>
      </c>
      <c r="K1137" s="28">
        <f t="shared" si="194"/>
        <v>0</v>
      </c>
      <c r="L1137" s="28">
        <f t="shared" si="199"/>
        <v>1</v>
      </c>
      <c r="M1137" s="57">
        <f t="shared" si="206"/>
        <v>0</v>
      </c>
      <c r="N1137" s="28">
        <f t="shared" si="195"/>
        <v>0</v>
      </c>
      <c r="O1137" s="28">
        <f t="shared" si="200"/>
        <v>1</v>
      </c>
      <c r="P1137" s="57">
        <f t="shared" si="201"/>
        <v>0</v>
      </c>
      <c r="Q1137" s="28">
        <f t="shared" si="196"/>
        <v>0</v>
      </c>
      <c r="R1137" s="28">
        <f t="shared" si="202"/>
        <v>1</v>
      </c>
      <c r="S1137" s="57">
        <f t="shared" si="203"/>
        <v>0</v>
      </c>
      <c r="T1137" s="28">
        <f t="shared" si="197"/>
        <v>0</v>
      </c>
      <c r="U1137" s="28">
        <f t="shared" si="204"/>
        <v>1</v>
      </c>
      <c r="V1137" s="57">
        <f t="shared" si="205"/>
        <v>0</v>
      </c>
      <c r="AA1137" s="1"/>
    </row>
    <row r="1138" spans="1:27" x14ac:dyDescent="0.2">
      <c r="A1138" s="61">
        <v>34509</v>
      </c>
      <c r="B1138" s="62">
        <v>442.8</v>
      </c>
      <c r="C1138" s="16">
        <f t="shared" si="207"/>
        <v>-1.5306821497568018E-2</v>
      </c>
      <c r="D1138" s="73">
        <f t="shared" si="198"/>
        <v>2.9221970909330092E-4</v>
      </c>
      <c r="E1138" s="27">
        <f t="shared" si="188"/>
        <v>3.9767602596665973E-2</v>
      </c>
      <c r="F1138" s="68">
        <f t="shared" si="189"/>
        <v>2.811784346451638E-2</v>
      </c>
      <c r="G1138" s="16">
        <f t="shared" si="190"/>
        <v>1.6452337657403327E-2</v>
      </c>
      <c r="H1138" s="68">
        <f t="shared" si="191"/>
        <v>8.9817542169764297E-3</v>
      </c>
      <c r="I1138" s="69">
        <f t="shared" si="192"/>
        <v>-2.811784346451638E-2</v>
      </c>
      <c r="J1138" s="70">
        <f t="shared" si="193"/>
        <v>-8.9817542169764297E-3</v>
      </c>
      <c r="K1138" s="28">
        <f t="shared" si="194"/>
        <v>0</v>
      </c>
      <c r="L1138" s="28">
        <f t="shared" si="199"/>
        <v>1</v>
      </c>
      <c r="M1138" s="57">
        <f t="shared" si="206"/>
        <v>0</v>
      </c>
      <c r="N1138" s="28">
        <f t="shared" si="195"/>
        <v>0</v>
      </c>
      <c r="O1138" s="28">
        <f t="shared" si="200"/>
        <v>1</v>
      </c>
      <c r="P1138" s="57">
        <f t="shared" si="201"/>
        <v>0</v>
      </c>
      <c r="Q1138" s="28">
        <f t="shared" si="196"/>
        <v>0</v>
      </c>
      <c r="R1138" s="28">
        <f t="shared" si="202"/>
        <v>1</v>
      </c>
      <c r="S1138" s="57">
        <f t="shared" si="203"/>
        <v>0</v>
      </c>
      <c r="T1138" s="28">
        <f t="shared" si="197"/>
        <v>1</v>
      </c>
      <c r="U1138" s="28">
        <f t="shared" si="204"/>
        <v>0</v>
      </c>
      <c r="V1138" s="57">
        <f t="shared" si="205"/>
        <v>1</v>
      </c>
      <c r="AA1138" s="1"/>
    </row>
    <row r="1139" spans="1:27" x14ac:dyDescent="0.2">
      <c r="A1139" s="61">
        <v>34512</v>
      </c>
      <c r="B1139" s="62">
        <v>447.31</v>
      </c>
      <c r="C1139" s="16">
        <f t="shared" si="207"/>
        <v>1.0133665714805333E-2</v>
      </c>
      <c r="D1139" s="73">
        <f t="shared" si="198"/>
        <v>2.887444536092075E-4</v>
      </c>
      <c r="E1139" s="27">
        <f t="shared" si="188"/>
        <v>3.9530424997531947E-2</v>
      </c>
      <c r="F1139" s="68">
        <f t="shared" si="189"/>
        <v>2.7950146088504591E-2</v>
      </c>
      <c r="G1139" s="16">
        <f t="shared" si="190"/>
        <v>1.6452337657403327E-2</v>
      </c>
      <c r="H1139" s="68">
        <f t="shared" si="191"/>
        <v>9.3519247077455386E-3</v>
      </c>
      <c r="I1139" s="69">
        <f t="shared" si="192"/>
        <v>-2.7950146088504591E-2</v>
      </c>
      <c r="J1139" s="70">
        <f t="shared" si="193"/>
        <v>-9.3519247077455386E-3</v>
      </c>
      <c r="K1139" s="28">
        <f t="shared" si="194"/>
        <v>0</v>
      </c>
      <c r="L1139" s="28">
        <f t="shared" si="199"/>
        <v>1</v>
      </c>
      <c r="M1139" s="57">
        <f t="shared" si="206"/>
        <v>0</v>
      </c>
      <c r="N1139" s="28">
        <f t="shared" si="195"/>
        <v>0</v>
      </c>
      <c r="O1139" s="28">
        <f t="shared" si="200"/>
        <v>1</v>
      </c>
      <c r="P1139" s="57">
        <f t="shared" si="201"/>
        <v>0</v>
      </c>
      <c r="Q1139" s="28">
        <f t="shared" si="196"/>
        <v>0</v>
      </c>
      <c r="R1139" s="28">
        <f t="shared" si="202"/>
        <v>1</v>
      </c>
      <c r="S1139" s="57">
        <f t="shared" si="203"/>
        <v>0</v>
      </c>
      <c r="T1139" s="28">
        <f t="shared" si="197"/>
        <v>0</v>
      </c>
      <c r="U1139" s="28">
        <f t="shared" si="204"/>
        <v>0</v>
      </c>
      <c r="V1139" s="57">
        <f t="shared" si="205"/>
        <v>0</v>
      </c>
      <c r="AA1139" s="1"/>
    </row>
    <row r="1140" spans="1:27" x14ac:dyDescent="0.2">
      <c r="A1140" s="61">
        <v>34513</v>
      </c>
      <c r="B1140" s="62">
        <v>446.07</v>
      </c>
      <c r="C1140" s="16">
        <f t="shared" si="207"/>
        <v>-2.7759761720457066E-3</v>
      </c>
      <c r="D1140" s="73">
        <f t="shared" si="198"/>
        <v>2.7758125724182034E-4</v>
      </c>
      <c r="E1140" s="27">
        <f t="shared" si="188"/>
        <v>3.875874688676182E-2</v>
      </c>
      <c r="F1140" s="68">
        <f t="shared" si="189"/>
        <v>2.7404527974591759E-2</v>
      </c>
      <c r="G1140" s="16">
        <f t="shared" si="190"/>
        <v>1.6452337657403327E-2</v>
      </c>
      <c r="H1140" s="68">
        <f t="shared" si="191"/>
        <v>9.3519247077455386E-3</v>
      </c>
      <c r="I1140" s="69">
        <f t="shared" si="192"/>
        <v>-2.7404527974591759E-2</v>
      </c>
      <c r="J1140" s="70">
        <f t="shared" si="193"/>
        <v>-9.3519247077455386E-3</v>
      </c>
      <c r="K1140" s="28">
        <f t="shared" si="194"/>
        <v>0</v>
      </c>
      <c r="L1140" s="28">
        <f t="shared" si="199"/>
        <v>1</v>
      </c>
      <c r="M1140" s="57">
        <f t="shared" si="206"/>
        <v>0</v>
      </c>
      <c r="N1140" s="28">
        <f t="shared" si="195"/>
        <v>0</v>
      </c>
      <c r="O1140" s="28">
        <f t="shared" si="200"/>
        <v>1</v>
      </c>
      <c r="P1140" s="57">
        <f t="shared" si="201"/>
        <v>0</v>
      </c>
      <c r="Q1140" s="28">
        <f t="shared" si="196"/>
        <v>0</v>
      </c>
      <c r="R1140" s="28">
        <f t="shared" si="202"/>
        <v>1</v>
      </c>
      <c r="S1140" s="57">
        <f t="shared" si="203"/>
        <v>0</v>
      </c>
      <c r="T1140" s="28">
        <f t="shared" si="197"/>
        <v>0</v>
      </c>
      <c r="U1140" s="28">
        <f t="shared" si="204"/>
        <v>1</v>
      </c>
      <c r="V1140" s="57">
        <f t="shared" si="205"/>
        <v>0</v>
      </c>
      <c r="AA1140" s="1"/>
    </row>
    <row r="1141" spans="1:27" x14ac:dyDescent="0.2">
      <c r="A1141" s="61">
        <v>34514</v>
      </c>
      <c r="B1141" s="62">
        <v>447.63</v>
      </c>
      <c r="C1141" s="16">
        <f t="shared" si="207"/>
        <v>3.4911079431983443E-3</v>
      </c>
      <c r="D1141" s="73">
        <f t="shared" si="198"/>
        <v>2.6138874442977703E-4</v>
      </c>
      <c r="E1141" s="27">
        <f t="shared" si="188"/>
        <v>3.7611278764750823E-2</v>
      </c>
      <c r="F1141" s="68">
        <f t="shared" si="189"/>
        <v>2.6593206020827997E-2</v>
      </c>
      <c r="G1141" s="16">
        <f t="shared" si="190"/>
        <v>1.6452337657403327E-2</v>
      </c>
      <c r="H1141" s="68">
        <f t="shared" si="191"/>
        <v>9.3519247077455386E-3</v>
      </c>
      <c r="I1141" s="69">
        <f t="shared" si="192"/>
        <v>-2.6593206020827997E-2</v>
      </c>
      <c r="J1141" s="70">
        <f t="shared" si="193"/>
        <v>-9.3519247077455386E-3</v>
      </c>
      <c r="K1141" s="28">
        <f t="shared" si="194"/>
        <v>0</v>
      </c>
      <c r="L1141" s="28">
        <f t="shared" si="199"/>
        <v>1</v>
      </c>
      <c r="M1141" s="57">
        <f t="shared" si="206"/>
        <v>0</v>
      </c>
      <c r="N1141" s="28">
        <f t="shared" si="195"/>
        <v>0</v>
      </c>
      <c r="O1141" s="28">
        <f t="shared" si="200"/>
        <v>1</v>
      </c>
      <c r="P1141" s="57">
        <f t="shared" si="201"/>
        <v>0</v>
      </c>
      <c r="Q1141" s="28">
        <f t="shared" si="196"/>
        <v>0</v>
      </c>
      <c r="R1141" s="28">
        <f t="shared" si="202"/>
        <v>1</v>
      </c>
      <c r="S1141" s="57">
        <f t="shared" si="203"/>
        <v>0</v>
      </c>
      <c r="T1141" s="28">
        <f t="shared" si="197"/>
        <v>0</v>
      </c>
      <c r="U1141" s="28">
        <f t="shared" si="204"/>
        <v>1</v>
      </c>
      <c r="V1141" s="57">
        <f t="shared" si="205"/>
        <v>0</v>
      </c>
      <c r="AA1141" s="1"/>
    </row>
    <row r="1142" spans="1:27" x14ac:dyDescent="0.2">
      <c r="A1142" s="61">
        <v>34515</v>
      </c>
      <c r="B1142" s="62">
        <v>444</v>
      </c>
      <c r="C1142" s="16">
        <f t="shared" si="207"/>
        <v>-8.1424358882151195E-3</v>
      </c>
      <c r="D1142" s="73">
        <f t="shared" si="198"/>
        <v>2.464366898442542E-4</v>
      </c>
      <c r="E1142" s="27">
        <f t="shared" si="188"/>
        <v>3.6519711792066277E-2</v>
      </c>
      <c r="F1142" s="68">
        <f t="shared" si="189"/>
        <v>2.5821409199675058E-2</v>
      </c>
      <c r="G1142" s="16">
        <f t="shared" si="190"/>
        <v>1.6452337657403327E-2</v>
      </c>
      <c r="H1142" s="68">
        <f t="shared" si="191"/>
        <v>9.3519247077455386E-3</v>
      </c>
      <c r="I1142" s="69">
        <f t="shared" si="192"/>
        <v>-2.5821409199675058E-2</v>
      </c>
      <c r="J1142" s="70">
        <f t="shared" si="193"/>
        <v>-9.3519247077455386E-3</v>
      </c>
      <c r="K1142" s="28">
        <f t="shared" si="194"/>
        <v>0</v>
      </c>
      <c r="L1142" s="28">
        <f t="shared" si="199"/>
        <v>1</v>
      </c>
      <c r="M1142" s="57">
        <f t="shared" si="206"/>
        <v>0</v>
      </c>
      <c r="N1142" s="28">
        <f t="shared" si="195"/>
        <v>0</v>
      </c>
      <c r="O1142" s="28">
        <f t="shared" si="200"/>
        <v>1</v>
      </c>
      <c r="P1142" s="57">
        <f t="shared" si="201"/>
        <v>0</v>
      </c>
      <c r="Q1142" s="28">
        <f t="shared" si="196"/>
        <v>0</v>
      </c>
      <c r="R1142" s="28">
        <f t="shared" si="202"/>
        <v>1</v>
      </c>
      <c r="S1142" s="57">
        <f t="shared" si="203"/>
        <v>0</v>
      </c>
      <c r="T1142" s="28">
        <f t="shared" si="197"/>
        <v>0</v>
      </c>
      <c r="U1142" s="28">
        <f t="shared" si="204"/>
        <v>1</v>
      </c>
      <c r="V1142" s="57">
        <f t="shared" si="205"/>
        <v>0</v>
      </c>
      <c r="AA1142" s="1"/>
    </row>
    <row r="1143" spans="1:27" x14ac:dyDescent="0.2">
      <c r="A1143" s="61">
        <v>34516</v>
      </c>
      <c r="B1143" s="62">
        <v>446.2</v>
      </c>
      <c r="C1143" s="16">
        <f t="shared" si="207"/>
        <v>4.9427195662074437E-3</v>
      </c>
      <c r="D1143" s="73">
        <f t="shared" si="198"/>
        <v>2.3562844418522055E-4</v>
      </c>
      <c r="E1143" s="27">
        <f t="shared" si="188"/>
        <v>3.5709890295042818E-2</v>
      </c>
      <c r="F1143" s="68">
        <f t="shared" si="189"/>
        <v>2.5248821651000074E-2</v>
      </c>
      <c r="G1143" s="16">
        <f t="shared" si="190"/>
        <v>1.6452337657403327E-2</v>
      </c>
      <c r="H1143" s="68">
        <f t="shared" si="191"/>
        <v>9.3519247077455386E-3</v>
      </c>
      <c r="I1143" s="69">
        <f t="shared" si="192"/>
        <v>-2.5248821651000074E-2</v>
      </c>
      <c r="J1143" s="70">
        <f t="shared" si="193"/>
        <v>-9.3519247077455386E-3</v>
      </c>
      <c r="K1143" s="28">
        <f t="shared" si="194"/>
        <v>0</v>
      </c>
      <c r="L1143" s="28">
        <f t="shared" si="199"/>
        <v>1</v>
      </c>
      <c r="M1143" s="57">
        <f t="shared" si="206"/>
        <v>0</v>
      </c>
      <c r="N1143" s="28">
        <f t="shared" si="195"/>
        <v>0</v>
      </c>
      <c r="O1143" s="28">
        <f t="shared" si="200"/>
        <v>1</v>
      </c>
      <c r="P1143" s="57">
        <f t="shared" si="201"/>
        <v>0</v>
      </c>
      <c r="Q1143" s="28">
        <f t="shared" si="196"/>
        <v>0</v>
      </c>
      <c r="R1143" s="28">
        <f t="shared" si="202"/>
        <v>1</v>
      </c>
      <c r="S1143" s="57">
        <f t="shared" si="203"/>
        <v>0</v>
      </c>
      <c r="T1143" s="28">
        <f t="shared" si="197"/>
        <v>0</v>
      </c>
      <c r="U1143" s="28">
        <f t="shared" si="204"/>
        <v>1</v>
      </c>
      <c r="V1143" s="57">
        <f t="shared" si="205"/>
        <v>0</v>
      </c>
      <c r="AA1143" s="1"/>
    </row>
    <row r="1144" spans="1:27" x14ac:dyDescent="0.2">
      <c r="A1144" s="61">
        <v>34520</v>
      </c>
      <c r="B1144" s="62">
        <v>446.37</v>
      </c>
      <c r="C1144" s="16">
        <f t="shared" si="207"/>
        <v>3.809225092835144E-4</v>
      </c>
      <c r="D1144" s="73">
        <f t="shared" si="198"/>
        <v>2.2295656613671749E-4</v>
      </c>
      <c r="E1144" s="27">
        <f t="shared" si="188"/>
        <v>3.473639875753242E-2</v>
      </c>
      <c r="F1144" s="68">
        <f t="shared" si="189"/>
        <v>2.4560510541492969E-2</v>
      </c>
      <c r="G1144" s="16">
        <f t="shared" si="190"/>
        <v>1.6452337657403327E-2</v>
      </c>
      <c r="H1144" s="68">
        <f t="shared" si="191"/>
        <v>9.3519247077455386E-3</v>
      </c>
      <c r="I1144" s="69">
        <f t="shared" si="192"/>
        <v>-2.4560510541492969E-2</v>
      </c>
      <c r="J1144" s="70">
        <f t="shared" si="193"/>
        <v>-9.3519247077455386E-3</v>
      </c>
      <c r="K1144" s="28">
        <f t="shared" si="194"/>
        <v>0</v>
      </c>
      <c r="L1144" s="28">
        <f t="shared" si="199"/>
        <v>1</v>
      </c>
      <c r="M1144" s="57">
        <f t="shared" si="206"/>
        <v>0</v>
      </c>
      <c r="N1144" s="28">
        <f t="shared" si="195"/>
        <v>0</v>
      </c>
      <c r="O1144" s="28">
        <f t="shared" si="200"/>
        <v>1</v>
      </c>
      <c r="P1144" s="57">
        <f t="shared" si="201"/>
        <v>0</v>
      </c>
      <c r="Q1144" s="28">
        <f t="shared" si="196"/>
        <v>0</v>
      </c>
      <c r="R1144" s="28">
        <f t="shared" si="202"/>
        <v>1</v>
      </c>
      <c r="S1144" s="57">
        <f t="shared" si="203"/>
        <v>0</v>
      </c>
      <c r="T1144" s="28">
        <f t="shared" si="197"/>
        <v>0</v>
      </c>
      <c r="U1144" s="28">
        <f t="shared" si="204"/>
        <v>1</v>
      </c>
      <c r="V1144" s="57">
        <f t="shared" si="205"/>
        <v>0</v>
      </c>
      <c r="AA1144" s="1"/>
    </row>
    <row r="1145" spans="1:27" x14ac:dyDescent="0.2">
      <c r="A1145" s="61">
        <v>34521</v>
      </c>
      <c r="B1145" s="62">
        <v>446.13</v>
      </c>
      <c r="C1145" s="16">
        <f t="shared" si="207"/>
        <v>-5.3781513901381779E-4</v>
      </c>
      <c r="D1145" s="73">
        <f t="shared" si="198"/>
        <v>2.0958787828599917E-4</v>
      </c>
      <c r="E1145" s="27">
        <f t="shared" si="188"/>
        <v>3.3678887619879812E-2</v>
      </c>
      <c r="F1145" s="68">
        <f t="shared" si="189"/>
        <v>2.3812793035560352E-2</v>
      </c>
      <c r="G1145" s="16">
        <f t="shared" si="190"/>
        <v>1.6452337657403327E-2</v>
      </c>
      <c r="H1145" s="68">
        <f t="shared" si="191"/>
        <v>9.3519247077455386E-3</v>
      </c>
      <c r="I1145" s="69">
        <f t="shared" si="192"/>
        <v>-2.3812793035560352E-2</v>
      </c>
      <c r="J1145" s="70">
        <f t="shared" si="193"/>
        <v>-9.3519247077455386E-3</v>
      </c>
      <c r="K1145" s="28">
        <f t="shared" si="194"/>
        <v>0</v>
      </c>
      <c r="L1145" s="28">
        <f t="shared" si="199"/>
        <v>1</v>
      </c>
      <c r="M1145" s="57">
        <f t="shared" si="206"/>
        <v>0</v>
      </c>
      <c r="N1145" s="28">
        <f t="shared" si="195"/>
        <v>0</v>
      </c>
      <c r="O1145" s="28">
        <f t="shared" si="200"/>
        <v>1</v>
      </c>
      <c r="P1145" s="57">
        <f t="shared" si="201"/>
        <v>0</v>
      </c>
      <c r="Q1145" s="28">
        <f t="shared" si="196"/>
        <v>0</v>
      </c>
      <c r="R1145" s="28">
        <f t="shared" si="202"/>
        <v>1</v>
      </c>
      <c r="S1145" s="57">
        <f t="shared" si="203"/>
        <v>0</v>
      </c>
      <c r="T1145" s="28">
        <f t="shared" si="197"/>
        <v>0</v>
      </c>
      <c r="U1145" s="28">
        <f t="shared" si="204"/>
        <v>1</v>
      </c>
      <c r="V1145" s="57">
        <f t="shared" si="205"/>
        <v>0</v>
      </c>
      <c r="AA1145" s="1"/>
    </row>
    <row r="1146" spans="1:27" x14ac:dyDescent="0.2">
      <c r="A1146" s="61">
        <v>34522</v>
      </c>
      <c r="B1146" s="62">
        <v>448.38</v>
      </c>
      <c r="C1146" s="16">
        <f t="shared" si="207"/>
        <v>5.0306978015517909E-3</v>
      </c>
      <c r="D1146" s="73">
        <f t="shared" si="198"/>
        <v>1.9702996029626437E-4</v>
      </c>
      <c r="E1146" s="27">
        <f t="shared" si="188"/>
        <v>3.2654331180996664E-2</v>
      </c>
      <c r="F1146" s="68">
        <f t="shared" si="189"/>
        <v>2.3088376282022031E-2</v>
      </c>
      <c r="G1146" s="16">
        <f t="shared" si="190"/>
        <v>1.6452337657403327E-2</v>
      </c>
      <c r="H1146" s="68">
        <f t="shared" si="191"/>
        <v>8.9817542169764297E-3</v>
      </c>
      <c r="I1146" s="69">
        <f t="shared" si="192"/>
        <v>-2.3088376282022031E-2</v>
      </c>
      <c r="J1146" s="70">
        <f t="shared" si="193"/>
        <v>-8.9817542169764297E-3</v>
      </c>
      <c r="K1146" s="28">
        <f t="shared" si="194"/>
        <v>0</v>
      </c>
      <c r="L1146" s="28">
        <f t="shared" si="199"/>
        <v>1</v>
      </c>
      <c r="M1146" s="57">
        <f t="shared" si="206"/>
        <v>0</v>
      </c>
      <c r="N1146" s="28">
        <f t="shared" si="195"/>
        <v>0</v>
      </c>
      <c r="O1146" s="28">
        <f t="shared" si="200"/>
        <v>1</v>
      </c>
      <c r="P1146" s="57">
        <f t="shared" si="201"/>
        <v>0</v>
      </c>
      <c r="Q1146" s="28">
        <f t="shared" si="196"/>
        <v>0</v>
      </c>
      <c r="R1146" s="28">
        <f t="shared" si="202"/>
        <v>1</v>
      </c>
      <c r="S1146" s="57">
        <f t="shared" si="203"/>
        <v>0</v>
      </c>
      <c r="T1146" s="28">
        <f t="shared" si="197"/>
        <v>0</v>
      </c>
      <c r="U1146" s="28">
        <f t="shared" si="204"/>
        <v>1</v>
      </c>
      <c r="V1146" s="57">
        <f t="shared" si="205"/>
        <v>0</v>
      </c>
      <c r="AA1146" s="1"/>
    </row>
    <row r="1147" spans="1:27" x14ac:dyDescent="0.2">
      <c r="A1147" s="61">
        <v>34523</v>
      </c>
      <c r="B1147" s="62">
        <v>449.55</v>
      </c>
      <c r="C1147" s="16">
        <f t="shared" si="207"/>
        <v>2.6059952605281176E-3</v>
      </c>
      <c r="D1147" s="73">
        <f t="shared" si="198"/>
        <v>1.8672663790072076E-4</v>
      </c>
      <c r="E1147" s="27">
        <f t="shared" si="188"/>
        <v>3.1789068117584238E-2</v>
      </c>
      <c r="F1147" s="68">
        <f t="shared" si="189"/>
        <v>2.2476588550701809E-2</v>
      </c>
      <c r="G1147" s="16">
        <f t="shared" si="190"/>
        <v>1.6452337657403327E-2</v>
      </c>
      <c r="H1147" s="68">
        <f t="shared" si="191"/>
        <v>8.9817542169764297E-3</v>
      </c>
      <c r="I1147" s="69">
        <f t="shared" si="192"/>
        <v>-2.2476588550701809E-2</v>
      </c>
      <c r="J1147" s="70">
        <f t="shared" si="193"/>
        <v>-8.9817542169764297E-3</v>
      </c>
      <c r="K1147" s="28">
        <f t="shared" si="194"/>
        <v>0</v>
      </c>
      <c r="L1147" s="28">
        <f t="shared" si="199"/>
        <v>1</v>
      </c>
      <c r="M1147" s="57">
        <f t="shared" si="206"/>
        <v>0</v>
      </c>
      <c r="N1147" s="28">
        <f t="shared" si="195"/>
        <v>0</v>
      </c>
      <c r="O1147" s="28">
        <f t="shared" si="200"/>
        <v>1</v>
      </c>
      <c r="P1147" s="57">
        <f t="shared" si="201"/>
        <v>0</v>
      </c>
      <c r="Q1147" s="28">
        <f t="shared" si="196"/>
        <v>0</v>
      </c>
      <c r="R1147" s="28">
        <f t="shared" si="202"/>
        <v>1</v>
      </c>
      <c r="S1147" s="57">
        <f t="shared" si="203"/>
        <v>0</v>
      </c>
      <c r="T1147" s="28">
        <f t="shared" si="197"/>
        <v>0</v>
      </c>
      <c r="U1147" s="28">
        <f t="shared" si="204"/>
        <v>1</v>
      </c>
      <c r="V1147" s="57">
        <f t="shared" si="205"/>
        <v>0</v>
      </c>
      <c r="AA1147" s="1"/>
    </row>
    <row r="1148" spans="1:27" x14ac:dyDescent="0.2">
      <c r="A1148" s="61">
        <v>34526</v>
      </c>
      <c r="B1148" s="62">
        <v>448.06</v>
      </c>
      <c r="C1148" s="16">
        <f t="shared" si="207"/>
        <v>-3.3199304119986019E-3</v>
      </c>
      <c r="D1148" s="73">
        <f t="shared" si="198"/>
        <v>1.7593051230455119E-4</v>
      </c>
      <c r="E1148" s="27">
        <f t="shared" si="188"/>
        <v>3.085639900885289E-2</v>
      </c>
      <c r="F1148" s="68">
        <f t="shared" si="189"/>
        <v>2.1817141103756727E-2</v>
      </c>
      <c r="G1148" s="16">
        <f t="shared" si="190"/>
        <v>1.6452337657403327E-2</v>
      </c>
      <c r="H1148" s="68">
        <f t="shared" si="191"/>
        <v>8.9817542169764297E-3</v>
      </c>
      <c r="I1148" s="69">
        <f t="shared" si="192"/>
        <v>-2.1817141103756727E-2</v>
      </c>
      <c r="J1148" s="70">
        <f t="shared" si="193"/>
        <v>-8.9817542169764297E-3</v>
      </c>
      <c r="K1148" s="28">
        <f t="shared" si="194"/>
        <v>0</v>
      </c>
      <c r="L1148" s="28">
        <f t="shared" si="199"/>
        <v>1</v>
      </c>
      <c r="M1148" s="57">
        <f t="shared" si="206"/>
        <v>0</v>
      </c>
      <c r="N1148" s="28">
        <f t="shared" si="195"/>
        <v>0</v>
      </c>
      <c r="O1148" s="28">
        <f t="shared" si="200"/>
        <v>1</v>
      </c>
      <c r="P1148" s="57">
        <f t="shared" si="201"/>
        <v>0</v>
      </c>
      <c r="Q1148" s="28">
        <f t="shared" si="196"/>
        <v>0</v>
      </c>
      <c r="R1148" s="28">
        <f t="shared" si="202"/>
        <v>1</v>
      </c>
      <c r="S1148" s="57">
        <f t="shared" si="203"/>
        <v>0</v>
      </c>
      <c r="T1148" s="28">
        <f t="shared" si="197"/>
        <v>0</v>
      </c>
      <c r="U1148" s="28">
        <f t="shared" si="204"/>
        <v>1</v>
      </c>
      <c r="V1148" s="57">
        <f t="shared" si="205"/>
        <v>0</v>
      </c>
      <c r="AA1148" s="1"/>
    </row>
    <row r="1149" spans="1:27" x14ac:dyDescent="0.2">
      <c r="A1149" s="61">
        <v>34527</v>
      </c>
      <c r="B1149" s="62">
        <v>447.95</v>
      </c>
      <c r="C1149" s="16">
        <f t="shared" si="207"/>
        <v>-2.4553297519585611E-4</v>
      </c>
      <c r="D1149" s="73">
        <f t="shared" si="198"/>
        <v>1.6603599784270891E-4</v>
      </c>
      <c r="E1149" s="27">
        <f t="shared" si="188"/>
        <v>2.9976145383946662E-2</v>
      </c>
      <c r="F1149" s="68">
        <f t="shared" si="189"/>
        <v>2.1194754235601351E-2</v>
      </c>
      <c r="G1149" s="16">
        <f t="shared" si="190"/>
        <v>1.6452337657403327E-2</v>
      </c>
      <c r="H1149" s="68">
        <f t="shared" si="191"/>
        <v>8.9817542169764297E-3</v>
      </c>
      <c r="I1149" s="69">
        <f t="shared" si="192"/>
        <v>-2.1194754235601351E-2</v>
      </c>
      <c r="J1149" s="70">
        <f t="shared" si="193"/>
        <v>-8.9817542169764297E-3</v>
      </c>
      <c r="K1149" s="28">
        <f t="shared" si="194"/>
        <v>0</v>
      </c>
      <c r="L1149" s="28">
        <f t="shared" si="199"/>
        <v>1</v>
      </c>
      <c r="M1149" s="57">
        <f t="shared" si="206"/>
        <v>0</v>
      </c>
      <c r="N1149" s="28">
        <f t="shared" si="195"/>
        <v>0</v>
      </c>
      <c r="O1149" s="28">
        <f t="shared" si="200"/>
        <v>1</v>
      </c>
      <c r="P1149" s="57">
        <f t="shared" si="201"/>
        <v>0</v>
      </c>
      <c r="Q1149" s="28">
        <f t="shared" si="196"/>
        <v>0</v>
      </c>
      <c r="R1149" s="28">
        <f t="shared" si="202"/>
        <v>1</v>
      </c>
      <c r="S1149" s="57">
        <f t="shared" si="203"/>
        <v>0</v>
      </c>
      <c r="T1149" s="28">
        <f t="shared" si="197"/>
        <v>0</v>
      </c>
      <c r="U1149" s="28">
        <f t="shared" si="204"/>
        <v>1</v>
      </c>
      <c r="V1149" s="57">
        <f t="shared" si="205"/>
        <v>0</v>
      </c>
      <c r="AA1149" s="1"/>
    </row>
    <row r="1150" spans="1:27" x14ac:dyDescent="0.2">
      <c r="A1150" s="61">
        <v>34528</v>
      </c>
      <c r="B1150" s="62">
        <v>448.73</v>
      </c>
      <c r="C1150" s="16">
        <f t="shared" si="207"/>
        <v>1.7397515205821044E-3</v>
      </c>
      <c r="D1150" s="73">
        <f t="shared" si="198"/>
        <v>1.5607745515866089E-4</v>
      </c>
      <c r="E1150" s="27">
        <f t="shared" si="188"/>
        <v>2.9063288017467846E-2</v>
      </c>
      <c r="F1150" s="68">
        <f t="shared" si="189"/>
        <v>2.0549314760750188E-2</v>
      </c>
      <c r="G1150" s="16">
        <f t="shared" si="190"/>
        <v>1.6452337657403327E-2</v>
      </c>
      <c r="H1150" s="68">
        <f t="shared" si="191"/>
        <v>8.9817542169764297E-3</v>
      </c>
      <c r="I1150" s="69">
        <f t="shared" si="192"/>
        <v>-2.0549314760750188E-2</v>
      </c>
      <c r="J1150" s="70">
        <f t="shared" si="193"/>
        <v>-8.9817542169764297E-3</v>
      </c>
      <c r="K1150" s="28">
        <f t="shared" si="194"/>
        <v>0</v>
      </c>
      <c r="L1150" s="28">
        <f t="shared" si="199"/>
        <v>1</v>
      </c>
      <c r="M1150" s="57">
        <f t="shared" si="206"/>
        <v>0</v>
      </c>
      <c r="N1150" s="28">
        <f t="shared" si="195"/>
        <v>0</v>
      </c>
      <c r="O1150" s="28">
        <f t="shared" si="200"/>
        <v>1</v>
      </c>
      <c r="P1150" s="57">
        <f t="shared" si="201"/>
        <v>0</v>
      </c>
      <c r="Q1150" s="28">
        <f t="shared" si="196"/>
        <v>0</v>
      </c>
      <c r="R1150" s="28">
        <f t="shared" si="202"/>
        <v>1</v>
      </c>
      <c r="S1150" s="57">
        <f t="shared" si="203"/>
        <v>0</v>
      </c>
      <c r="T1150" s="28">
        <f t="shared" si="197"/>
        <v>0</v>
      </c>
      <c r="U1150" s="28">
        <f t="shared" si="204"/>
        <v>1</v>
      </c>
      <c r="V1150" s="57">
        <f t="shared" si="205"/>
        <v>0</v>
      </c>
      <c r="AA1150" s="1"/>
    </row>
    <row r="1151" spans="1:27" x14ac:dyDescent="0.2">
      <c r="A1151" s="61">
        <v>34529</v>
      </c>
      <c r="B1151" s="62">
        <v>453.41</v>
      </c>
      <c r="C1151" s="16">
        <f t="shared" si="207"/>
        <v>1.0375422846100121E-2</v>
      </c>
      <c r="D1151" s="73">
        <f t="shared" si="198"/>
        <v>1.4689441197034329E-4</v>
      </c>
      <c r="E1151" s="27">
        <f t="shared" ref="E1151:E1214" si="208">-NORMSINV($E$4)*SQRT(D1151)</f>
        <v>2.8195337382186131E-2</v>
      </c>
      <c r="F1151" s="68">
        <f t="shared" ref="F1151:F1214" si="209">-NORMSINV($F$4)*SQRT(D1151)</f>
        <v>1.9935626770923389E-2</v>
      </c>
      <c r="G1151" s="16">
        <f t="shared" ref="G1151:G1214" si="210">-PERCENTILE($C646:$C1150,$G$4)</f>
        <v>1.6452337657403327E-2</v>
      </c>
      <c r="H1151" s="68">
        <f t="shared" ref="H1151:H1214" si="211">-PERCENTILE($C646:$C1150,$H$4)</f>
        <v>8.9817542169764297E-3</v>
      </c>
      <c r="I1151" s="69">
        <f t="shared" ref="I1151:I1214" si="212">-F1151</f>
        <v>-1.9935626770923389E-2</v>
      </c>
      <c r="J1151" s="70">
        <f t="shared" ref="J1151:J1214" si="213">-1*H1151</f>
        <v>-8.9817542169764297E-3</v>
      </c>
      <c r="K1151" s="28">
        <f t="shared" ref="K1151:K1214" si="214">IF($C1151&lt;-E1151,1,0)</f>
        <v>0</v>
      </c>
      <c r="L1151" s="28">
        <f t="shared" si="199"/>
        <v>1</v>
      </c>
      <c r="M1151" s="57">
        <f t="shared" si="206"/>
        <v>0</v>
      </c>
      <c r="N1151" s="28">
        <f t="shared" ref="N1151:N1214" si="215">IF($C1151&lt;-F1151,1,0)</f>
        <v>0</v>
      </c>
      <c r="O1151" s="28">
        <f t="shared" si="200"/>
        <v>1</v>
      </c>
      <c r="P1151" s="57">
        <f t="shared" si="201"/>
        <v>0</v>
      </c>
      <c r="Q1151" s="28">
        <f t="shared" ref="Q1151:Q1214" si="216">IF($C1151&lt;-G1151,1,0)</f>
        <v>0</v>
      </c>
      <c r="R1151" s="28">
        <f t="shared" si="202"/>
        <v>1</v>
      </c>
      <c r="S1151" s="57">
        <f t="shared" si="203"/>
        <v>0</v>
      </c>
      <c r="T1151" s="28">
        <f t="shared" ref="T1151:T1214" si="217">IF($C1151&lt;-H1151,1,0)</f>
        <v>0</v>
      </c>
      <c r="U1151" s="28">
        <f t="shared" si="204"/>
        <v>1</v>
      </c>
      <c r="V1151" s="57">
        <f t="shared" si="205"/>
        <v>0</v>
      </c>
      <c r="AA1151" s="1"/>
    </row>
    <row r="1152" spans="1:27" x14ac:dyDescent="0.2">
      <c r="A1152" s="61">
        <v>34530</v>
      </c>
      <c r="B1152" s="62">
        <v>454.16</v>
      </c>
      <c r="C1152" s="16">
        <f t="shared" si="207"/>
        <v>1.6527654522011416E-3</v>
      </c>
      <c r="D1152" s="73">
        <f t="shared" ref="D1152:D1215" si="218">0.94*D1151+0.06*(C1151^2)</f>
        <v>1.4453971120624527E-4</v>
      </c>
      <c r="E1152" s="27">
        <f t="shared" si="208"/>
        <v>2.7968440395261248E-2</v>
      </c>
      <c r="F1152" s="68">
        <f t="shared" si="209"/>
        <v>1.9775198343149392E-2</v>
      </c>
      <c r="G1152" s="16">
        <f t="shared" si="210"/>
        <v>1.6452337657403327E-2</v>
      </c>
      <c r="H1152" s="68">
        <f t="shared" si="211"/>
        <v>8.9817542169764297E-3</v>
      </c>
      <c r="I1152" s="69">
        <f t="shared" si="212"/>
        <v>-1.9775198343149392E-2</v>
      </c>
      <c r="J1152" s="70">
        <f t="shared" si="213"/>
        <v>-8.9817542169764297E-3</v>
      </c>
      <c r="K1152" s="28">
        <f t="shared" si="214"/>
        <v>0</v>
      </c>
      <c r="L1152" s="28">
        <f t="shared" ref="L1152:L1215" si="219">IF(AND(K1151=0,K1152=0), 1,0)</f>
        <v>1</v>
      </c>
      <c r="M1152" s="57">
        <f t="shared" si="206"/>
        <v>0</v>
      </c>
      <c r="N1152" s="28">
        <f t="shared" si="215"/>
        <v>0</v>
      </c>
      <c r="O1152" s="28">
        <f t="shared" ref="O1152:O1215" si="220">IF(AND(N1151=0,N1152=0), 1,0)</f>
        <v>1</v>
      </c>
      <c r="P1152" s="57">
        <f t="shared" ref="P1152:P1215" si="221">IF(AND(N1152=1,N1151=0),1,0)</f>
        <v>0</v>
      </c>
      <c r="Q1152" s="28">
        <f t="shared" si="216"/>
        <v>0</v>
      </c>
      <c r="R1152" s="28">
        <f t="shared" ref="R1152:R1215" si="222">IF(AND(Q1151=0,Q1152=0), 1,0)</f>
        <v>1</v>
      </c>
      <c r="S1152" s="57">
        <f t="shared" ref="S1152:S1215" si="223">IF(AND(Q1152=1,Q1151=0),1,0)</f>
        <v>0</v>
      </c>
      <c r="T1152" s="28">
        <f t="shared" si="217"/>
        <v>0</v>
      </c>
      <c r="U1152" s="28">
        <f t="shared" ref="U1152:U1215" si="224">IF(AND(T1151=0,T1152=0), 1,0)</f>
        <v>1</v>
      </c>
      <c r="V1152" s="57">
        <f t="shared" ref="V1152:V1215" si="225">IF(AND(T1152=1,T1151=0),1,0)</f>
        <v>0</v>
      </c>
      <c r="AA1152" s="1"/>
    </row>
    <row r="1153" spans="1:27" x14ac:dyDescent="0.2">
      <c r="A1153" s="61">
        <v>34533</v>
      </c>
      <c r="B1153" s="62">
        <v>455.22</v>
      </c>
      <c r="C1153" s="16">
        <f t="shared" si="207"/>
        <v>2.3312597155676238E-3</v>
      </c>
      <c r="D1153" s="73">
        <f t="shared" si="218"/>
        <v>1.3603122655226992E-4</v>
      </c>
      <c r="E1153" s="27">
        <f t="shared" si="208"/>
        <v>2.7132759487890661E-2</v>
      </c>
      <c r="F1153" s="68">
        <f t="shared" si="209"/>
        <v>1.9184326794314786E-2</v>
      </c>
      <c r="G1153" s="16">
        <f t="shared" si="210"/>
        <v>1.6452337657403327E-2</v>
      </c>
      <c r="H1153" s="68">
        <f t="shared" si="211"/>
        <v>8.9817542169764297E-3</v>
      </c>
      <c r="I1153" s="69">
        <f t="shared" si="212"/>
        <v>-1.9184326794314786E-2</v>
      </c>
      <c r="J1153" s="70">
        <f t="shared" si="213"/>
        <v>-8.9817542169764297E-3</v>
      </c>
      <c r="K1153" s="28">
        <f t="shared" si="214"/>
        <v>0</v>
      </c>
      <c r="L1153" s="28">
        <f t="shared" si="219"/>
        <v>1</v>
      </c>
      <c r="M1153" s="57">
        <f t="shared" ref="M1153:M1216" si="226">IF(AND(K1153=1,K1152=0),1,0)</f>
        <v>0</v>
      </c>
      <c r="N1153" s="28">
        <f t="shared" si="215"/>
        <v>0</v>
      </c>
      <c r="O1153" s="28">
        <f t="shared" si="220"/>
        <v>1</v>
      </c>
      <c r="P1153" s="57">
        <f t="shared" si="221"/>
        <v>0</v>
      </c>
      <c r="Q1153" s="28">
        <f t="shared" si="216"/>
        <v>0</v>
      </c>
      <c r="R1153" s="28">
        <f t="shared" si="222"/>
        <v>1</v>
      </c>
      <c r="S1153" s="57">
        <f t="shared" si="223"/>
        <v>0</v>
      </c>
      <c r="T1153" s="28">
        <f t="shared" si="217"/>
        <v>0</v>
      </c>
      <c r="U1153" s="28">
        <f t="shared" si="224"/>
        <v>1</v>
      </c>
      <c r="V1153" s="57">
        <f t="shared" si="225"/>
        <v>0</v>
      </c>
      <c r="AA1153" s="1"/>
    </row>
    <row r="1154" spans="1:27" x14ac:dyDescent="0.2">
      <c r="A1154" s="61">
        <v>34534</v>
      </c>
      <c r="B1154" s="62">
        <v>453.86</v>
      </c>
      <c r="C1154" s="16">
        <f t="shared" si="207"/>
        <v>-2.992038136562224E-3</v>
      </c>
      <c r="D1154" s="73">
        <f t="shared" si="218"/>
        <v>1.2819543927081943E-4</v>
      </c>
      <c r="E1154" s="27">
        <f t="shared" si="208"/>
        <v>2.6339707361250474E-2</v>
      </c>
      <c r="F1154" s="68">
        <f t="shared" si="209"/>
        <v>1.8623596096459236E-2</v>
      </c>
      <c r="G1154" s="16">
        <f t="shared" si="210"/>
        <v>1.6452337657403327E-2</v>
      </c>
      <c r="H1154" s="68">
        <f t="shared" si="211"/>
        <v>8.9817542169764297E-3</v>
      </c>
      <c r="I1154" s="69">
        <f t="shared" si="212"/>
        <v>-1.8623596096459236E-2</v>
      </c>
      <c r="J1154" s="70">
        <f t="shared" si="213"/>
        <v>-8.9817542169764297E-3</v>
      </c>
      <c r="K1154" s="28">
        <f t="shared" si="214"/>
        <v>0</v>
      </c>
      <c r="L1154" s="28">
        <f t="shared" si="219"/>
        <v>1</v>
      </c>
      <c r="M1154" s="57">
        <f t="shared" si="226"/>
        <v>0</v>
      </c>
      <c r="N1154" s="28">
        <f t="shared" si="215"/>
        <v>0</v>
      </c>
      <c r="O1154" s="28">
        <f t="shared" si="220"/>
        <v>1</v>
      </c>
      <c r="P1154" s="57">
        <f t="shared" si="221"/>
        <v>0</v>
      </c>
      <c r="Q1154" s="28">
        <f t="shared" si="216"/>
        <v>0</v>
      </c>
      <c r="R1154" s="28">
        <f t="shared" si="222"/>
        <v>1</v>
      </c>
      <c r="S1154" s="57">
        <f t="shared" si="223"/>
        <v>0</v>
      </c>
      <c r="T1154" s="28">
        <f t="shared" si="217"/>
        <v>0</v>
      </c>
      <c r="U1154" s="28">
        <f t="shared" si="224"/>
        <v>1</v>
      </c>
      <c r="V1154" s="57">
        <f t="shared" si="225"/>
        <v>0</v>
      </c>
      <c r="AA1154" s="1"/>
    </row>
    <row r="1155" spans="1:27" x14ac:dyDescent="0.2">
      <c r="A1155" s="61">
        <v>34535</v>
      </c>
      <c r="B1155" s="62">
        <v>451.6</v>
      </c>
      <c r="C1155" s="16">
        <f t="shared" si="207"/>
        <v>-4.9919481659693099E-3</v>
      </c>
      <c r="D1155" s="73">
        <f t="shared" si="218"/>
        <v>1.2104085044720882E-4</v>
      </c>
      <c r="E1155" s="27">
        <f t="shared" si="208"/>
        <v>2.5594145902243556E-2</v>
      </c>
      <c r="F1155" s="68">
        <f t="shared" si="209"/>
        <v>1.8096443866284555E-2</v>
      </c>
      <c r="G1155" s="16">
        <f t="shared" si="210"/>
        <v>1.6452337657403327E-2</v>
      </c>
      <c r="H1155" s="68">
        <f t="shared" si="211"/>
        <v>8.9817542169764297E-3</v>
      </c>
      <c r="I1155" s="69">
        <f t="shared" si="212"/>
        <v>-1.8096443866284555E-2</v>
      </c>
      <c r="J1155" s="70">
        <f t="shared" si="213"/>
        <v>-8.9817542169764297E-3</v>
      </c>
      <c r="K1155" s="28">
        <f t="shared" si="214"/>
        <v>0</v>
      </c>
      <c r="L1155" s="28">
        <f t="shared" si="219"/>
        <v>1</v>
      </c>
      <c r="M1155" s="57">
        <f t="shared" si="226"/>
        <v>0</v>
      </c>
      <c r="N1155" s="28">
        <f t="shared" si="215"/>
        <v>0</v>
      </c>
      <c r="O1155" s="28">
        <f t="shared" si="220"/>
        <v>1</v>
      </c>
      <c r="P1155" s="57">
        <f t="shared" si="221"/>
        <v>0</v>
      </c>
      <c r="Q1155" s="28">
        <f t="shared" si="216"/>
        <v>0</v>
      </c>
      <c r="R1155" s="28">
        <f t="shared" si="222"/>
        <v>1</v>
      </c>
      <c r="S1155" s="57">
        <f t="shared" si="223"/>
        <v>0</v>
      </c>
      <c r="T1155" s="28">
        <f t="shared" si="217"/>
        <v>0</v>
      </c>
      <c r="U1155" s="28">
        <f t="shared" si="224"/>
        <v>1</v>
      </c>
      <c r="V1155" s="57">
        <f t="shared" si="225"/>
        <v>0</v>
      </c>
      <c r="AA1155" s="1"/>
    </row>
    <row r="1156" spans="1:27" x14ac:dyDescent="0.2">
      <c r="A1156" s="61">
        <v>34536</v>
      </c>
      <c r="B1156" s="62">
        <v>452.61</v>
      </c>
      <c r="C1156" s="16">
        <f t="shared" si="207"/>
        <v>2.233995244585851E-3</v>
      </c>
      <c r="D1156" s="73">
        <f t="shared" si="218"/>
        <v>1.1527357220987975E-4</v>
      </c>
      <c r="E1156" s="27">
        <f t="shared" si="208"/>
        <v>2.4976957450626138E-2</v>
      </c>
      <c r="F1156" s="68">
        <f t="shared" si="209"/>
        <v>1.7660058287634138E-2</v>
      </c>
      <c r="G1156" s="16">
        <f t="shared" si="210"/>
        <v>1.6452337657403327E-2</v>
      </c>
      <c r="H1156" s="68">
        <f t="shared" si="211"/>
        <v>8.9817542169764297E-3</v>
      </c>
      <c r="I1156" s="69">
        <f t="shared" si="212"/>
        <v>-1.7660058287634138E-2</v>
      </c>
      <c r="J1156" s="70">
        <f t="shared" si="213"/>
        <v>-8.9817542169764297E-3</v>
      </c>
      <c r="K1156" s="28">
        <f t="shared" si="214"/>
        <v>0</v>
      </c>
      <c r="L1156" s="28">
        <f t="shared" si="219"/>
        <v>1</v>
      </c>
      <c r="M1156" s="57">
        <f t="shared" si="226"/>
        <v>0</v>
      </c>
      <c r="N1156" s="28">
        <f t="shared" si="215"/>
        <v>0</v>
      </c>
      <c r="O1156" s="28">
        <f t="shared" si="220"/>
        <v>1</v>
      </c>
      <c r="P1156" s="57">
        <f t="shared" si="221"/>
        <v>0</v>
      </c>
      <c r="Q1156" s="28">
        <f t="shared" si="216"/>
        <v>0</v>
      </c>
      <c r="R1156" s="28">
        <f t="shared" si="222"/>
        <v>1</v>
      </c>
      <c r="S1156" s="57">
        <f t="shared" si="223"/>
        <v>0</v>
      </c>
      <c r="T1156" s="28">
        <f t="shared" si="217"/>
        <v>0</v>
      </c>
      <c r="U1156" s="28">
        <f t="shared" si="224"/>
        <v>1</v>
      </c>
      <c r="V1156" s="57">
        <f t="shared" si="225"/>
        <v>0</v>
      </c>
      <c r="AA1156" s="1"/>
    </row>
    <row r="1157" spans="1:27" x14ac:dyDescent="0.2">
      <c r="A1157" s="61">
        <v>34537</v>
      </c>
      <c r="B1157" s="62">
        <v>453.11</v>
      </c>
      <c r="C1157" s="16">
        <f t="shared" si="207"/>
        <v>1.1040940926392538E-3</v>
      </c>
      <c r="D1157" s="73">
        <f t="shared" si="218"/>
        <v>1.0865660196245689E-4</v>
      </c>
      <c r="E1157" s="27">
        <f t="shared" si="208"/>
        <v>2.4249496057813416E-2</v>
      </c>
      <c r="F1157" s="68">
        <f t="shared" si="209"/>
        <v>1.7145703782107519E-2</v>
      </c>
      <c r="G1157" s="16">
        <f t="shared" si="210"/>
        <v>1.6452337657403327E-2</v>
      </c>
      <c r="H1157" s="68">
        <f t="shared" si="211"/>
        <v>8.9817542169764297E-3</v>
      </c>
      <c r="I1157" s="69">
        <f t="shared" si="212"/>
        <v>-1.7145703782107519E-2</v>
      </c>
      <c r="J1157" s="70">
        <f t="shared" si="213"/>
        <v>-8.9817542169764297E-3</v>
      </c>
      <c r="K1157" s="28">
        <f t="shared" si="214"/>
        <v>0</v>
      </c>
      <c r="L1157" s="28">
        <f t="shared" si="219"/>
        <v>1</v>
      </c>
      <c r="M1157" s="57">
        <f t="shared" si="226"/>
        <v>0</v>
      </c>
      <c r="N1157" s="28">
        <f t="shared" si="215"/>
        <v>0</v>
      </c>
      <c r="O1157" s="28">
        <f t="shared" si="220"/>
        <v>1</v>
      </c>
      <c r="P1157" s="57">
        <f t="shared" si="221"/>
        <v>0</v>
      </c>
      <c r="Q1157" s="28">
        <f t="shared" si="216"/>
        <v>0</v>
      </c>
      <c r="R1157" s="28">
        <f t="shared" si="222"/>
        <v>1</v>
      </c>
      <c r="S1157" s="57">
        <f t="shared" si="223"/>
        <v>0</v>
      </c>
      <c r="T1157" s="28">
        <f t="shared" si="217"/>
        <v>0</v>
      </c>
      <c r="U1157" s="28">
        <f t="shared" si="224"/>
        <v>1</v>
      </c>
      <c r="V1157" s="57">
        <f t="shared" si="225"/>
        <v>0</v>
      </c>
      <c r="AA1157" s="1"/>
    </row>
    <row r="1158" spans="1:27" x14ac:dyDescent="0.2">
      <c r="A1158" s="61">
        <v>34540</v>
      </c>
      <c r="B1158" s="62">
        <v>454.25</v>
      </c>
      <c r="C1158" s="16">
        <f t="shared" si="207"/>
        <v>2.5127856635484111E-3</v>
      </c>
      <c r="D1158" s="73">
        <f t="shared" si="218"/>
        <v>1.0221034727063353E-4</v>
      </c>
      <c r="E1158" s="27">
        <f t="shared" si="208"/>
        <v>2.3519175350978437E-2</v>
      </c>
      <c r="F1158" s="68">
        <f t="shared" si="209"/>
        <v>1.6629327587093883E-2</v>
      </c>
      <c r="G1158" s="16">
        <f t="shared" si="210"/>
        <v>1.6452337657403327E-2</v>
      </c>
      <c r="H1158" s="68">
        <f t="shared" si="211"/>
        <v>8.9817542169764297E-3</v>
      </c>
      <c r="I1158" s="69">
        <f t="shared" si="212"/>
        <v>-1.6629327587093883E-2</v>
      </c>
      <c r="J1158" s="70">
        <f t="shared" si="213"/>
        <v>-8.9817542169764297E-3</v>
      </c>
      <c r="K1158" s="28">
        <f t="shared" si="214"/>
        <v>0</v>
      </c>
      <c r="L1158" s="28">
        <f t="shared" si="219"/>
        <v>1</v>
      </c>
      <c r="M1158" s="57">
        <f t="shared" si="226"/>
        <v>0</v>
      </c>
      <c r="N1158" s="28">
        <f t="shared" si="215"/>
        <v>0</v>
      </c>
      <c r="O1158" s="28">
        <f t="shared" si="220"/>
        <v>1</v>
      </c>
      <c r="P1158" s="57">
        <f t="shared" si="221"/>
        <v>0</v>
      </c>
      <c r="Q1158" s="28">
        <f t="shared" si="216"/>
        <v>0</v>
      </c>
      <c r="R1158" s="28">
        <f t="shared" si="222"/>
        <v>1</v>
      </c>
      <c r="S1158" s="57">
        <f t="shared" si="223"/>
        <v>0</v>
      </c>
      <c r="T1158" s="28">
        <f t="shared" si="217"/>
        <v>0</v>
      </c>
      <c r="U1158" s="28">
        <f t="shared" si="224"/>
        <v>1</v>
      </c>
      <c r="V1158" s="57">
        <f t="shared" si="225"/>
        <v>0</v>
      </c>
      <c r="AA1158" s="1"/>
    </row>
    <row r="1159" spans="1:27" x14ac:dyDescent="0.2">
      <c r="A1159" s="61">
        <v>34541</v>
      </c>
      <c r="B1159" s="62">
        <v>453.36</v>
      </c>
      <c r="C1159" s="16">
        <f t="shared" ref="C1159:C1222" si="227">LN(B1159/B1158)</f>
        <v>-1.9611954149167119E-3</v>
      </c>
      <c r="D1159" s="73">
        <f t="shared" si="218"/>
        <v>9.6456571941851585E-5</v>
      </c>
      <c r="E1159" s="27">
        <f t="shared" si="208"/>
        <v>2.2847599097732322E-2</v>
      </c>
      <c r="F1159" s="68">
        <f t="shared" si="209"/>
        <v>1.6154486894412956E-2</v>
      </c>
      <c r="G1159" s="16">
        <f t="shared" si="210"/>
        <v>1.6452337657403327E-2</v>
      </c>
      <c r="H1159" s="68">
        <f t="shared" si="211"/>
        <v>8.9817542169764297E-3</v>
      </c>
      <c r="I1159" s="69">
        <f t="shared" si="212"/>
        <v>-1.6154486894412956E-2</v>
      </c>
      <c r="J1159" s="70">
        <f t="shared" si="213"/>
        <v>-8.9817542169764297E-3</v>
      </c>
      <c r="K1159" s="28">
        <f t="shared" si="214"/>
        <v>0</v>
      </c>
      <c r="L1159" s="28">
        <f t="shared" si="219"/>
        <v>1</v>
      </c>
      <c r="M1159" s="57">
        <f t="shared" si="226"/>
        <v>0</v>
      </c>
      <c r="N1159" s="28">
        <f t="shared" si="215"/>
        <v>0</v>
      </c>
      <c r="O1159" s="28">
        <f t="shared" si="220"/>
        <v>1</v>
      </c>
      <c r="P1159" s="57">
        <f t="shared" si="221"/>
        <v>0</v>
      </c>
      <c r="Q1159" s="28">
        <f t="shared" si="216"/>
        <v>0</v>
      </c>
      <c r="R1159" s="28">
        <f t="shared" si="222"/>
        <v>1</v>
      </c>
      <c r="S1159" s="57">
        <f t="shared" si="223"/>
        <v>0</v>
      </c>
      <c r="T1159" s="28">
        <f t="shared" si="217"/>
        <v>0</v>
      </c>
      <c r="U1159" s="28">
        <f t="shared" si="224"/>
        <v>1</v>
      </c>
      <c r="V1159" s="57">
        <f t="shared" si="225"/>
        <v>0</v>
      </c>
      <c r="AA1159" s="1"/>
    </row>
    <row r="1160" spans="1:27" x14ac:dyDescent="0.2">
      <c r="A1160" s="61">
        <v>34542</v>
      </c>
      <c r="B1160" s="62">
        <v>452.57</v>
      </c>
      <c r="C1160" s="16">
        <f t="shared" si="227"/>
        <v>-1.7440645529991847E-3</v>
      </c>
      <c r="D1160" s="73">
        <f t="shared" si="218"/>
        <v>9.0899954872669905E-5</v>
      </c>
      <c r="E1160" s="27">
        <f t="shared" si="208"/>
        <v>2.2179742098556804E-2</v>
      </c>
      <c r="F1160" s="68">
        <f t="shared" si="209"/>
        <v>1.568227591529114E-2</v>
      </c>
      <c r="G1160" s="16">
        <f t="shared" si="210"/>
        <v>1.6452337657403327E-2</v>
      </c>
      <c r="H1160" s="68">
        <f t="shared" si="211"/>
        <v>8.9817542169764297E-3</v>
      </c>
      <c r="I1160" s="69">
        <f t="shared" si="212"/>
        <v>-1.568227591529114E-2</v>
      </c>
      <c r="J1160" s="70">
        <f t="shared" si="213"/>
        <v>-8.9817542169764297E-3</v>
      </c>
      <c r="K1160" s="28">
        <f t="shared" si="214"/>
        <v>0</v>
      </c>
      <c r="L1160" s="28">
        <f t="shared" si="219"/>
        <v>1</v>
      </c>
      <c r="M1160" s="57">
        <f t="shared" si="226"/>
        <v>0</v>
      </c>
      <c r="N1160" s="28">
        <f t="shared" si="215"/>
        <v>0</v>
      </c>
      <c r="O1160" s="28">
        <f t="shared" si="220"/>
        <v>1</v>
      </c>
      <c r="P1160" s="57">
        <f t="shared" si="221"/>
        <v>0</v>
      </c>
      <c r="Q1160" s="28">
        <f t="shared" si="216"/>
        <v>0</v>
      </c>
      <c r="R1160" s="28">
        <f t="shared" si="222"/>
        <v>1</v>
      </c>
      <c r="S1160" s="57">
        <f t="shared" si="223"/>
        <v>0</v>
      </c>
      <c r="T1160" s="28">
        <f t="shared" si="217"/>
        <v>0</v>
      </c>
      <c r="U1160" s="28">
        <f t="shared" si="224"/>
        <v>1</v>
      </c>
      <c r="V1160" s="57">
        <f t="shared" si="225"/>
        <v>0</v>
      </c>
      <c r="AA1160" s="1"/>
    </row>
    <row r="1161" spans="1:27" x14ac:dyDescent="0.2">
      <c r="A1161" s="61">
        <v>34543</v>
      </c>
      <c r="B1161" s="62">
        <v>454.24</v>
      </c>
      <c r="C1161" s="16">
        <f t="shared" si="227"/>
        <v>3.683245416296368E-3</v>
      </c>
      <c r="D1161" s="73">
        <f t="shared" si="218"/>
        <v>8.5628463250211399E-5</v>
      </c>
      <c r="E1161" s="27">
        <f t="shared" si="208"/>
        <v>2.1527011018800547E-2</v>
      </c>
      <c r="F1161" s="68">
        <f t="shared" si="209"/>
        <v>1.5220759778370433E-2</v>
      </c>
      <c r="G1161" s="16">
        <f t="shared" si="210"/>
        <v>1.6452337657403327E-2</v>
      </c>
      <c r="H1161" s="68">
        <f t="shared" si="211"/>
        <v>8.9817542169764297E-3</v>
      </c>
      <c r="I1161" s="69">
        <f t="shared" si="212"/>
        <v>-1.5220759778370433E-2</v>
      </c>
      <c r="J1161" s="70">
        <f t="shared" si="213"/>
        <v>-8.9817542169764297E-3</v>
      </c>
      <c r="K1161" s="28">
        <f t="shared" si="214"/>
        <v>0</v>
      </c>
      <c r="L1161" s="28">
        <f t="shared" si="219"/>
        <v>1</v>
      </c>
      <c r="M1161" s="57">
        <f t="shared" si="226"/>
        <v>0</v>
      </c>
      <c r="N1161" s="28">
        <f t="shared" si="215"/>
        <v>0</v>
      </c>
      <c r="O1161" s="28">
        <f t="shared" si="220"/>
        <v>1</v>
      </c>
      <c r="P1161" s="57">
        <f t="shared" si="221"/>
        <v>0</v>
      </c>
      <c r="Q1161" s="28">
        <f t="shared" si="216"/>
        <v>0</v>
      </c>
      <c r="R1161" s="28">
        <f t="shared" si="222"/>
        <v>1</v>
      </c>
      <c r="S1161" s="57">
        <f t="shared" si="223"/>
        <v>0</v>
      </c>
      <c r="T1161" s="28">
        <f t="shared" si="217"/>
        <v>0</v>
      </c>
      <c r="U1161" s="28">
        <f t="shared" si="224"/>
        <v>1</v>
      </c>
      <c r="V1161" s="57">
        <f t="shared" si="225"/>
        <v>0</v>
      </c>
      <c r="AA1161" s="1"/>
    </row>
    <row r="1162" spans="1:27" x14ac:dyDescent="0.2">
      <c r="A1162" s="61">
        <v>34544</v>
      </c>
      <c r="B1162" s="62">
        <v>458.25</v>
      </c>
      <c r="C1162" s="16">
        <f t="shared" si="227"/>
        <v>8.7891939951532314E-3</v>
      </c>
      <c r="D1162" s="73">
        <f t="shared" si="218"/>
        <v>8.1304733262998802E-5</v>
      </c>
      <c r="E1162" s="27">
        <f t="shared" si="208"/>
        <v>2.0976478092482105E-2</v>
      </c>
      <c r="F1162" s="68">
        <f t="shared" si="209"/>
        <v>1.4831503257144236E-2</v>
      </c>
      <c r="G1162" s="16">
        <f t="shared" si="210"/>
        <v>1.6452337657403327E-2</v>
      </c>
      <c r="H1162" s="68">
        <f t="shared" si="211"/>
        <v>8.9817542169764297E-3</v>
      </c>
      <c r="I1162" s="69">
        <f t="shared" si="212"/>
        <v>-1.4831503257144236E-2</v>
      </c>
      <c r="J1162" s="70">
        <f t="shared" si="213"/>
        <v>-8.9817542169764297E-3</v>
      </c>
      <c r="K1162" s="28">
        <f t="shared" si="214"/>
        <v>0</v>
      </c>
      <c r="L1162" s="28">
        <f t="shared" si="219"/>
        <v>1</v>
      </c>
      <c r="M1162" s="57">
        <f t="shared" si="226"/>
        <v>0</v>
      </c>
      <c r="N1162" s="28">
        <f t="shared" si="215"/>
        <v>0</v>
      </c>
      <c r="O1162" s="28">
        <f t="shared" si="220"/>
        <v>1</v>
      </c>
      <c r="P1162" s="57">
        <f t="shared" si="221"/>
        <v>0</v>
      </c>
      <c r="Q1162" s="28">
        <f t="shared" si="216"/>
        <v>0</v>
      </c>
      <c r="R1162" s="28">
        <f t="shared" si="222"/>
        <v>1</v>
      </c>
      <c r="S1162" s="57">
        <f t="shared" si="223"/>
        <v>0</v>
      </c>
      <c r="T1162" s="28">
        <f t="shared" si="217"/>
        <v>0</v>
      </c>
      <c r="U1162" s="28">
        <f t="shared" si="224"/>
        <v>1</v>
      </c>
      <c r="V1162" s="57">
        <f t="shared" si="225"/>
        <v>0</v>
      </c>
      <c r="AA1162" s="1"/>
    </row>
    <row r="1163" spans="1:27" x14ac:dyDescent="0.2">
      <c r="A1163" s="61">
        <v>34547</v>
      </c>
      <c r="B1163" s="62">
        <v>461.01</v>
      </c>
      <c r="C1163" s="16">
        <f t="shared" si="227"/>
        <v>6.0048480155362877E-3</v>
      </c>
      <c r="D1163" s="73">
        <f t="shared" si="218"/>
        <v>8.1061445132285133E-5</v>
      </c>
      <c r="E1163" s="27">
        <f t="shared" si="208"/>
        <v>2.0945070624961634E-2</v>
      </c>
      <c r="F1163" s="68">
        <f t="shared" si="209"/>
        <v>1.4809296480831511E-2</v>
      </c>
      <c r="G1163" s="16">
        <f t="shared" si="210"/>
        <v>1.6452337657403327E-2</v>
      </c>
      <c r="H1163" s="68">
        <f t="shared" si="211"/>
        <v>8.9817542169764297E-3</v>
      </c>
      <c r="I1163" s="69">
        <f t="shared" si="212"/>
        <v>-1.4809296480831511E-2</v>
      </c>
      <c r="J1163" s="70">
        <f t="shared" si="213"/>
        <v>-8.9817542169764297E-3</v>
      </c>
      <c r="K1163" s="28">
        <f t="shared" si="214"/>
        <v>0</v>
      </c>
      <c r="L1163" s="28">
        <f t="shared" si="219"/>
        <v>1</v>
      </c>
      <c r="M1163" s="57">
        <f t="shared" si="226"/>
        <v>0</v>
      </c>
      <c r="N1163" s="28">
        <f t="shared" si="215"/>
        <v>0</v>
      </c>
      <c r="O1163" s="28">
        <f t="shared" si="220"/>
        <v>1</v>
      </c>
      <c r="P1163" s="57">
        <f t="shared" si="221"/>
        <v>0</v>
      </c>
      <c r="Q1163" s="28">
        <f t="shared" si="216"/>
        <v>0</v>
      </c>
      <c r="R1163" s="28">
        <f t="shared" si="222"/>
        <v>1</v>
      </c>
      <c r="S1163" s="57">
        <f t="shared" si="223"/>
        <v>0</v>
      </c>
      <c r="T1163" s="28">
        <f t="shared" si="217"/>
        <v>0</v>
      </c>
      <c r="U1163" s="28">
        <f t="shared" si="224"/>
        <v>1</v>
      </c>
      <c r="V1163" s="57">
        <f t="shared" si="225"/>
        <v>0</v>
      </c>
      <c r="AA1163" s="1"/>
    </row>
    <row r="1164" spans="1:27" x14ac:dyDescent="0.2">
      <c r="A1164" s="61">
        <v>34548</v>
      </c>
      <c r="B1164" s="62">
        <v>460.56</v>
      </c>
      <c r="C1164" s="16">
        <f t="shared" si="227"/>
        <v>-9.7659436779648804E-4</v>
      </c>
      <c r="D1164" s="73">
        <f t="shared" si="218"/>
        <v>7.8361250405729427E-5</v>
      </c>
      <c r="E1164" s="27">
        <f t="shared" si="208"/>
        <v>2.0593271102018289E-2</v>
      </c>
      <c r="F1164" s="68">
        <f t="shared" si="209"/>
        <v>1.4560555212283385E-2</v>
      </c>
      <c r="G1164" s="16">
        <f t="shared" si="210"/>
        <v>1.6452337657403327E-2</v>
      </c>
      <c r="H1164" s="68">
        <f t="shared" si="211"/>
        <v>8.9817542169764297E-3</v>
      </c>
      <c r="I1164" s="69">
        <f t="shared" si="212"/>
        <v>-1.4560555212283385E-2</v>
      </c>
      <c r="J1164" s="70">
        <f t="shared" si="213"/>
        <v>-8.9817542169764297E-3</v>
      </c>
      <c r="K1164" s="28">
        <f t="shared" si="214"/>
        <v>0</v>
      </c>
      <c r="L1164" s="28">
        <f t="shared" si="219"/>
        <v>1</v>
      </c>
      <c r="M1164" s="57">
        <f t="shared" si="226"/>
        <v>0</v>
      </c>
      <c r="N1164" s="28">
        <f t="shared" si="215"/>
        <v>0</v>
      </c>
      <c r="O1164" s="28">
        <f t="shared" si="220"/>
        <v>1</v>
      </c>
      <c r="P1164" s="57">
        <f t="shared" si="221"/>
        <v>0</v>
      </c>
      <c r="Q1164" s="28">
        <f t="shared" si="216"/>
        <v>0</v>
      </c>
      <c r="R1164" s="28">
        <f t="shared" si="222"/>
        <v>1</v>
      </c>
      <c r="S1164" s="57">
        <f t="shared" si="223"/>
        <v>0</v>
      </c>
      <c r="T1164" s="28">
        <f t="shared" si="217"/>
        <v>0</v>
      </c>
      <c r="U1164" s="28">
        <f t="shared" si="224"/>
        <v>1</v>
      </c>
      <c r="V1164" s="57">
        <f t="shared" si="225"/>
        <v>0</v>
      </c>
      <c r="AA1164" s="1"/>
    </row>
    <row r="1165" spans="1:27" x14ac:dyDescent="0.2">
      <c r="A1165" s="61">
        <v>34549</v>
      </c>
      <c r="B1165" s="62">
        <v>461.46</v>
      </c>
      <c r="C1165" s="16">
        <f t="shared" si="227"/>
        <v>1.9522359294631873E-3</v>
      </c>
      <c r="D1165" s="73">
        <f t="shared" si="218"/>
        <v>7.3716799574938361E-5</v>
      </c>
      <c r="E1165" s="27">
        <f t="shared" si="208"/>
        <v>1.9973671097090733E-2</v>
      </c>
      <c r="F1165" s="68">
        <f t="shared" si="209"/>
        <v>1.4122464535159508E-2</v>
      </c>
      <c r="G1165" s="16">
        <f t="shared" si="210"/>
        <v>1.6452337657403327E-2</v>
      </c>
      <c r="H1165" s="68">
        <f t="shared" si="211"/>
        <v>8.9817542169764297E-3</v>
      </c>
      <c r="I1165" s="69">
        <f t="shared" si="212"/>
        <v>-1.4122464535159508E-2</v>
      </c>
      <c r="J1165" s="70">
        <f t="shared" si="213"/>
        <v>-8.9817542169764297E-3</v>
      </c>
      <c r="K1165" s="28">
        <f t="shared" si="214"/>
        <v>0</v>
      </c>
      <c r="L1165" s="28">
        <f t="shared" si="219"/>
        <v>1</v>
      </c>
      <c r="M1165" s="57">
        <f t="shared" si="226"/>
        <v>0</v>
      </c>
      <c r="N1165" s="28">
        <f t="shared" si="215"/>
        <v>0</v>
      </c>
      <c r="O1165" s="28">
        <f t="shared" si="220"/>
        <v>1</v>
      </c>
      <c r="P1165" s="57">
        <f t="shared" si="221"/>
        <v>0</v>
      </c>
      <c r="Q1165" s="28">
        <f t="shared" si="216"/>
        <v>0</v>
      </c>
      <c r="R1165" s="28">
        <f t="shared" si="222"/>
        <v>1</v>
      </c>
      <c r="S1165" s="57">
        <f t="shared" si="223"/>
        <v>0</v>
      </c>
      <c r="T1165" s="28">
        <f t="shared" si="217"/>
        <v>0</v>
      </c>
      <c r="U1165" s="28">
        <f t="shared" si="224"/>
        <v>1</v>
      </c>
      <c r="V1165" s="57">
        <f t="shared" si="225"/>
        <v>0</v>
      </c>
      <c r="AA1165" s="1"/>
    </row>
    <row r="1166" spans="1:27" x14ac:dyDescent="0.2">
      <c r="A1166" s="61">
        <v>34550</v>
      </c>
      <c r="B1166" s="62">
        <v>458.4</v>
      </c>
      <c r="C1166" s="16">
        <f t="shared" si="227"/>
        <v>-6.6532108964876702E-3</v>
      </c>
      <c r="D1166" s="73">
        <f t="shared" si="218"/>
        <v>6.9522465107899273E-5</v>
      </c>
      <c r="E1166" s="27">
        <f t="shared" si="208"/>
        <v>1.9397119418888199E-2</v>
      </c>
      <c r="F1166" s="68">
        <f t="shared" si="209"/>
        <v>1.3714811350698693E-2</v>
      </c>
      <c r="G1166" s="16">
        <f t="shared" si="210"/>
        <v>1.6452337657403327E-2</v>
      </c>
      <c r="H1166" s="68">
        <f t="shared" si="211"/>
        <v>8.9817542169764297E-3</v>
      </c>
      <c r="I1166" s="69">
        <f t="shared" si="212"/>
        <v>-1.3714811350698693E-2</v>
      </c>
      <c r="J1166" s="70">
        <f t="shared" si="213"/>
        <v>-8.9817542169764297E-3</v>
      </c>
      <c r="K1166" s="28">
        <f t="shared" si="214"/>
        <v>0</v>
      </c>
      <c r="L1166" s="28">
        <f t="shared" si="219"/>
        <v>1</v>
      </c>
      <c r="M1166" s="57">
        <f t="shared" si="226"/>
        <v>0</v>
      </c>
      <c r="N1166" s="28">
        <f t="shared" si="215"/>
        <v>0</v>
      </c>
      <c r="O1166" s="28">
        <f t="shared" si="220"/>
        <v>1</v>
      </c>
      <c r="P1166" s="57">
        <f t="shared" si="221"/>
        <v>0</v>
      </c>
      <c r="Q1166" s="28">
        <f t="shared" si="216"/>
        <v>0</v>
      </c>
      <c r="R1166" s="28">
        <f t="shared" si="222"/>
        <v>1</v>
      </c>
      <c r="S1166" s="57">
        <f t="shared" si="223"/>
        <v>0</v>
      </c>
      <c r="T1166" s="28">
        <f t="shared" si="217"/>
        <v>0</v>
      </c>
      <c r="U1166" s="28">
        <f t="shared" si="224"/>
        <v>1</v>
      </c>
      <c r="V1166" s="57">
        <f t="shared" si="225"/>
        <v>0</v>
      </c>
      <c r="AA1166" s="1"/>
    </row>
    <row r="1167" spans="1:27" x14ac:dyDescent="0.2">
      <c r="A1167" s="61">
        <v>34551</v>
      </c>
      <c r="B1167" s="62">
        <v>457.09</v>
      </c>
      <c r="C1167" s="16">
        <f t="shared" si="227"/>
        <v>-2.861857353110878E-3</v>
      </c>
      <c r="D1167" s="73">
        <f t="shared" si="218"/>
        <v>6.8007030115413853E-5</v>
      </c>
      <c r="E1167" s="27">
        <f t="shared" si="208"/>
        <v>1.9184547624433397E-2</v>
      </c>
      <c r="F1167" s="68">
        <f t="shared" si="209"/>
        <v>1.356451160791378E-2</v>
      </c>
      <c r="G1167" s="16">
        <f t="shared" si="210"/>
        <v>1.6452337657403327E-2</v>
      </c>
      <c r="H1167" s="68">
        <f t="shared" si="211"/>
        <v>8.9817542169764297E-3</v>
      </c>
      <c r="I1167" s="69">
        <f t="shared" si="212"/>
        <v>-1.356451160791378E-2</v>
      </c>
      <c r="J1167" s="70">
        <f t="shared" si="213"/>
        <v>-8.9817542169764297E-3</v>
      </c>
      <c r="K1167" s="28">
        <f t="shared" si="214"/>
        <v>0</v>
      </c>
      <c r="L1167" s="28">
        <f t="shared" si="219"/>
        <v>1</v>
      </c>
      <c r="M1167" s="57">
        <f t="shared" si="226"/>
        <v>0</v>
      </c>
      <c r="N1167" s="28">
        <f t="shared" si="215"/>
        <v>0</v>
      </c>
      <c r="O1167" s="28">
        <f t="shared" si="220"/>
        <v>1</v>
      </c>
      <c r="P1167" s="57">
        <f t="shared" si="221"/>
        <v>0</v>
      </c>
      <c r="Q1167" s="28">
        <f t="shared" si="216"/>
        <v>0</v>
      </c>
      <c r="R1167" s="28">
        <f t="shared" si="222"/>
        <v>1</v>
      </c>
      <c r="S1167" s="57">
        <f t="shared" si="223"/>
        <v>0</v>
      </c>
      <c r="T1167" s="28">
        <f t="shared" si="217"/>
        <v>0</v>
      </c>
      <c r="U1167" s="28">
        <f t="shared" si="224"/>
        <v>1</v>
      </c>
      <c r="V1167" s="57">
        <f t="shared" si="225"/>
        <v>0</v>
      </c>
      <c r="AA1167" s="1"/>
    </row>
    <row r="1168" spans="1:27" x14ac:dyDescent="0.2">
      <c r="A1168" s="61">
        <v>34554</v>
      </c>
      <c r="B1168" s="62">
        <v>457.89</v>
      </c>
      <c r="C1168" s="16">
        <f t="shared" si="227"/>
        <v>1.7486725477213706E-3</v>
      </c>
      <c r="D1168" s="73">
        <f t="shared" si="218"/>
        <v>6.44180219590623E-5</v>
      </c>
      <c r="E1168" s="27">
        <f t="shared" si="208"/>
        <v>1.867146310013721E-2</v>
      </c>
      <c r="F1168" s="68">
        <f t="shared" si="209"/>
        <v>1.3201733130052117E-2</v>
      </c>
      <c r="G1168" s="16">
        <f t="shared" si="210"/>
        <v>1.6452337657403327E-2</v>
      </c>
      <c r="H1168" s="68">
        <f t="shared" si="211"/>
        <v>8.9817542169764297E-3</v>
      </c>
      <c r="I1168" s="69">
        <f t="shared" si="212"/>
        <v>-1.3201733130052117E-2</v>
      </c>
      <c r="J1168" s="70">
        <f t="shared" si="213"/>
        <v>-8.9817542169764297E-3</v>
      </c>
      <c r="K1168" s="28">
        <f t="shared" si="214"/>
        <v>0</v>
      </c>
      <c r="L1168" s="28">
        <f t="shared" si="219"/>
        <v>1</v>
      </c>
      <c r="M1168" s="57">
        <f t="shared" si="226"/>
        <v>0</v>
      </c>
      <c r="N1168" s="28">
        <f t="shared" si="215"/>
        <v>0</v>
      </c>
      <c r="O1168" s="28">
        <f t="shared" si="220"/>
        <v>1</v>
      </c>
      <c r="P1168" s="57">
        <f t="shared" si="221"/>
        <v>0</v>
      </c>
      <c r="Q1168" s="28">
        <f t="shared" si="216"/>
        <v>0</v>
      </c>
      <c r="R1168" s="28">
        <f t="shared" si="222"/>
        <v>1</v>
      </c>
      <c r="S1168" s="57">
        <f t="shared" si="223"/>
        <v>0</v>
      </c>
      <c r="T1168" s="28">
        <f t="shared" si="217"/>
        <v>0</v>
      </c>
      <c r="U1168" s="28">
        <f t="shared" si="224"/>
        <v>1</v>
      </c>
      <c r="V1168" s="57">
        <f t="shared" si="225"/>
        <v>0</v>
      </c>
      <c r="AA1168" s="1"/>
    </row>
    <row r="1169" spans="1:27" x14ac:dyDescent="0.2">
      <c r="A1169" s="61">
        <v>34555</v>
      </c>
      <c r="B1169" s="62">
        <v>457.92</v>
      </c>
      <c r="C1169" s="16">
        <f t="shared" si="227"/>
        <v>6.5515772945759276E-5</v>
      </c>
      <c r="D1169" s="73">
        <f t="shared" si="218"/>
        <v>6.0736411982267822E-5</v>
      </c>
      <c r="E1169" s="27">
        <f t="shared" si="208"/>
        <v>1.8130059287521851E-2</v>
      </c>
      <c r="F1169" s="68">
        <f t="shared" si="209"/>
        <v>1.2818931385410681E-2</v>
      </c>
      <c r="G1169" s="16">
        <f t="shared" si="210"/>
        <v>1.6452337657403327E-2</v>
      </c>
      <c r="H1169" s="68">
        <f t="shared" si="211"/>
        <v>8.9817542169764297E-3</v>
      </c>
      <c r="I1169" s="69">
        <f t="shared" si="212"/>
        <v>-1.2818931385410681E-2</v>
      </c>
      <c r="J1169" s="70">
        <f t="shared" si="213"/>
        <v>-8.9817542169764297E-3</v>
      </c>
      <c r="K1169" s="28">
        <f t="shared" si="214"/>
        <v>0</v>
      </c>
      <c r="L1169" s="28">
        <f t="shared" si="219"/>
        <v>1</v>
      </c>
      <c r="M1169" s="57">
        <f t="shared" si="226"/>
        <v>0</v>
      </c>
      <c r="N1169" s="28">
        <f t="shared" si="215"/>
        <v>0</v>
      </c>
      <c r="O1169" s="28">
        <f t="shared" si="220"/>
        <v>1</v>
      </c>
      <c r="P1169" s="57">
        <f t="shared" si="221"/>
        <v>0</v>
      </c>
      <c r="Q1169" s="28">
        <f t="shared" si="216"/>
        <v>0</v>
      </c>
      <c r="R1169" s="28">
        <f t="shared" si="222"/>
        <v>1</v>
      </c>
      <c r="S1169" s="57">
        <f t="shared" si="223"/>
        <v>0</v>
      </c>
      <c r="T1169" s="28">
        <f t="shared" si="217"/>
        <v>0</v>
      </c>
      <c r="U1169" s="28">
        <f t="shared" si="224"/>
        <v>1</v>
      </c>
      <c r="V1169" s="57">
        <f t="shared" si="225"/>
        <v>0</v>
      </c>
      <c r="AA1169" s="1"/>
    </row>
    <row r="1170" spans="1:27" x14ac:dyDescent="0.2">
      <c r="A1170" s="61">
        <v>34556</v>
      </c>
      <c r="B1170" s="62">
        <v>460.3</v>
      </c>
      <c r="C1170" s="16">
        <f t="shared" si="227"/>
        <v>5.183954455109629E-3</v>
      </c>
      <c r="D1170" s="73">
        <f t="shared" si="218"/>
        <v>5.7092484802322034E-5</v>
      </c>
      <c r="E1170" s="27">
        <f t="shared" si="208"/>
        <v>1.7577784290312051E-2</v>
      </c>
      <c r="F1170" s="68">
        <f t="shared" si="209"/>
        <v>1.2428443125949618E-2</v>
      </c>
      <c r="G1170" s="16">
        <f t="shared" si="210"/>
        <v>1.6452337657403327E-2</v>
      </c>
      <c r="H1170" s="68">
        <f t="shared" si="211"/>
        <v>8.9817542169764297E-3</v>
      </c>
      <c r="I1170" s="69">
        <f t="shared" si="212"/>
        <v>-1.2428443125949618E-2</v>
      </c>
      <c r="J1170" s="70">
        <f t="shared" si="213"/>
        <v>-8.9817542169764297E-3</v>
      </c>
      <c r="K1170" s="28">
        <f t="shared" si="214"/>
        <v>0</v>
      </c>
      <c r="L1170" s="28">
        <f t="shared" si="219"/>
        <v>1</v>
      </c>
      <c r="M1170" s="57">
        <f t="shared" si="226"/>
        <v>0</v>
      </c>
      <c r="N1170" s="28">
        <f t="shared" si="215"/>
        <v>0</v>
      </c>
      <c r="O1170" s="28">
        <f t="shared" si="220"/>
        <v>1</v>
      </c>
      <c r="P1170" s="57">
        <f t="shared" si="221"/>
        <v>0</v>
      </c>
      <c r="Q1170" s="28">
        <f t="shared" si="216"/>
        <v>0</v>
      </c>
      <c r="R1170" s="28">
        <f t="shared" si="222"/>
        <v>1</v>
      </c>
      <c r="S1170" s="57">
        <f t="shared" si="223"/>
        <v>0</v>
      </c>
      <c r="T1170" s="28">
        <f t="shared" si="217"/>
        <v>0</v>
      </c>
      <c r="U1170" s="28">
        <f t="shared" si="224"/>
        <v>1</v>
      </c>
      <c r="V1170" s="57">
        <f t="shared" si="225"/>
        <v>0</v>
      </c>
      <c r="AA1170" s="1"/>
    </row>
    <row r="1171" spans="1:27" x14ac:dyDescent="0.2">
      <c r="A1171" s="61">
        <v>34557</v>
      </c>
      <c r="B1171" s="62">
        <v>458.88</v>
      </c>
      <c r="C1171" s="16">
        <f t="shared" si="227"/>
        <v>-3.0897128519949643E-3</v>
      </c>
      <c r="D1171" s="73">
        <f t="shared" si="218"/>
        <v>5.5279338741741766E-5</v>
      </c>
      <c r="E1171" s="27">
        <f t="shared" si="208"/>
        <v>1.7296414237893319E-2</v>
      </c>
      <c r="F1171" s="68">
        <f t="shared" si="209"/>
        <v>1.2229499297986099E-2</v>
      </c>
      <c r="G1171" s="16">
        <f t="shared" si="210"/>
        <v>1.6452337657403327E-2</v>
      </c>
      <c r="H1171" s="68">
        <f t="shared" si="211"/>
        <v>8.9817542169764297E-3</v>
      </c>
      <c r="I1171" s="69">
        <f t="shared" si="212"/>
        <v>-1.2229499297986099E-2</v>
      </c>
      <c r="J1171" s="70">
        <f t="shared" si="213"/>
        <v>-8.9817542169764297E-3</v>
      </c>
      <c r="K1171" s="28">
        <f t="shared" si="214"/>
        <v>0</v>
      </c>
      <c r="L1171" s="28">
        <f t="shared" si="219"/>
        <v>1</v>
      </c>
      <c r="M1171" s="57">
        <f t="shared" si="226"/>
        <v>0</v>
      </c>
      <c r="N1171" s="28">
        <f t="shared" si="215"/>
        <v>0</v>
      </c>
      <c r="O1171" s="28">
        <f t="shared" si="220"/>
        <v>1</v>
      </c>
      <c r="P1171" s="57">
        <f t="shared" si="221"/>
        <v>0</v>
      </c>
      <c r="Q1171" s="28">
        <f t="shared" si="216"/>
        <v>0</v>
      </c>
      <c r="R1171" s="28">
        <f t="shared" si="222"/>
        <v>1</v>
      </c>
      <c r="S1171" s="57">
        <f t="shared" si="223"/>
        <v>0</v>
      </c>
      <c r="T1171" s="28">
        <f t="shared" si="217"/>
        <v>0</v>
      </c>
      <c r="U1171" s="28">
        <f t="shared" si="224"/>
        <v>1</v>
      </c>
      <c r="V1171" s="57">
        <f t="shared" si="225"/>
        <v>0</v>
      </c>
      <c r="AA1171" s="1"/>
    </row>
    <row r="1172" spans="1:27" x14ac:dyDescent="0.2">
      <c r="A1172" s="61">
        <v>34558</v>
      </c>
      <c r="B1172" s="62">
        <v>461.95</v>
      </c>
      <c r="C1172" s="16">
        <f t="shared" si="227"/>
        <v>6.6679221455533582E-3</v>
      </c>
      <c r="D1172" s="73">
        <f t="shared" si="218"/>
        <v>5.253535794770423E-5</v>
      </c>
      <c r="E1172" s="27">
        <f t="shared" si="208"/>
        <v>1.6861666913761134E-2</v>
      </c>
      <c r="F1172" s="68">
        <f t="shared" si="209"/>
        <v>1.1922109452775992E-2</v>
      </c>
      <c r="G1172" s="16">
        <f t="shared" si="210"/>
        <v>1.6452337657403327E-2</v>
      </c>
      <c r="H1172" s="68">
        <f t="shared" si="211"/>
        <v>8.9817542169764297E-3</v>
      </c>
      <c r="I1172" s="69">
        <f t="shared" si="212"/>
        <v>-1.1922109452775992E-2</v>
      </c>
      <c r="J1172" s="70">
        <f t="shared" si="213"/>
        <v>-8.9817542169764297E-3</v>
      </c>
      <c r="K1172" s="28">
        <f t="shared" si="214"/>
        <v>0</v>
      </c>
      <c r="L1172" s="28">
        <f t="shared" si="219"/>
        <v>1</v>
      </c>
      <c r="M1172" s="57">
        <f t="shared" si="226"/>
        <v>0</v>
      </c>
      <c r="N1172" s="28">
        <f t="shared" si="215"/>
        <v>0</v>
      </c>
      <c r="O1172" s="28">
        <f t="shared" si="220"/>
        <v>1</v>
      </c>
      <c r="P1172" s="57">
        <f t="shared" si="221"/>
        <v>0</v>
      </c>
      <c r="Q1172" s="28">
        <f t="shared" si="216"/>
        <v>0</v>
      </c>
      <c r="R1172" s="28">
        <f t="shared" si="222"/>
        <v>1</v>
      </c>
      <c r="S1172" s="57">
        <f t="shared" si="223"/>
        <v>0</v>
      </c>
      <c r="T1172" s="28">
        <f t="shared" si="217"/>
        <v>0</v>
      </c>
      <c r="U1172" s="28">
        <f t="shared" si="224"/>
        <v>1</v>
      </c>
      <c r="V1172" s="57">
        <f t="shared" si="225"/>
        <v>0</v>
      </c>
      <c r="AA1172" s="1"/>
    </row>
    <row r="1173" spans="1:27" x14ac:dyDescent="0.2">
      <c r="A1173" s="61">
        <v>34561</v>
      </c>
      <c r="B1173" s="62">
        <v>461.23</v>
      </c>
      <c r="C1173" s="16">
        <f t="shared" si="227"/>
        <v>-1.5598261357122798E-3</v>
      </c>
      <c r="D1173" s="73">
        <f t="shared" si="218"/>
        <v>5.2050907615191633E-5</v>
      </c>
      <c r="E1173" s="27">
        <f t="shared" si="208"/>
        <v>1.6783742641436668E-2</v>
      </c>
      <c r="F1173" s="68">
        <f t="shared" si="209"/>
        <v>1.1867012782415249E-2</v>
      </c>
      <c r="G1173" s="16">
        <f t="shared" si="210"/>
        <v>1.6452337657403327E-2</v>
      </c>
      <c r="H1173" s="68">
        <f t="shared" si="211"/>
        <v>8.9817542169764297E-3</v>
      </c>
      <c r="I1173" s="69">
        <f t="shared" si="212"/>
        <v>-1.1867012782415249E-2</v>
      </c>
      <c r="J1173" s="70">
        <f t="shared" si="213"/>
        <v>-8.9817542169764297E-3</v>
      </c>
      <c r="K1173" s="28">
        <f t="shared" si="214"/>
        <v>0</v>
      </c>
      <c r="L1173" s="28">
        <f t="shared" si="219"/>
        <v>1</v>
      </c>
      <c r="M1173" s="57">
        <f t="shared" si="226"/>
        <v>0</v>
      </c>
      <c r="N1173" s="28">
        <f t="shared" si="215"/>
        <v>0</v>
      </c>
      <c r="O1173" s="28">
        <f t="shared" si="220"/>
        <v>1</v>
      </c>
      <c r="P1173" s="57">
        <f t="shared" si="221"/>
        <v>0</v>
      </c>
      <c r="Q1173" s="28">
        <f t="shared" si="216"/>
        <v>0</v>
      </c>
      <c r="R1173" s="28">
        <f t="shared" si="222"/>
        <v>1</v>
      </c>
      <c r="S1173" s="57">
        <f t="shared" si="223"/>
        <v>0</v>
      </c>
      <c r="T1173" s="28">
        <f t="shared" si="217"/>
        <v>0</v>
      </c>
      <c r="U1173" s="28">
        <f t="shared" si="224"/>
        <v>1</v>
      </c>
      <c r="V1173" s="57">
        <f t="shared" si="225"/>
        <v>0</v>
      </c>
      <c r="AA1173" s="1"/>
    </row>
    <row r="1174" spans="1:27" x14ac:dyDescent="0.2">
      <c r="A1174" s="61">
        <v>34562</v>
      </c>
      <c r="B1174" s="62">
        <v>465.01</v>
      </c>
      <c r="C1174" s="16">
        <f t="shared" si="227"/>
        <v>8.1620767514211448E-3</v>
      </c>
      <c r="D1174" s="73">
        <f t="shared" si="218"/>
        <v>4.9073836612699198E-5</v>
      </c>
      <c r="E1174" s="27">
        <f t="shared" si="208"/>
        <v>1.6296699760219469E-2</v>
      </c>
      <c r="F1174" s="68">
        <f t="shared" si="209"/>
        <v>1.1522647153099681E-2</v>
      </c>
      <c r="G1174" s="16">
        <f t="shared" si="210"/>
        <v>1.6452337657403327E-2</v>
      </c>
      <c r="H1174" s="68">
        <f t="shared" si="211"/>
        <v>8.9817542169764297E-3</v>
      </c>
      <c r="I1174" s="69">
        <f t="shared" si="212"/>
        <v>-1.1522647153099681E-2</v>
      </c>
      <c r="J1174" s="70">
        <f t="shared" si="213"/>
        <v>-8.9817542169764297E-3</v>
      </c>
      <c r="K1174" s="28">
        <f t="shared" si="214"/>
        <v>0</v>
      </c>
      <c r="L1174" s="28">
        <f t="shared" si="219"/>
        <v>1</v>
      </c>
      <c r="M1174" s="57">
        <f t="shared" si="226"/>
        <v>0</v>
      </c>
      <c r="N1174" s="28">
        <f t="shared" si="215"/>
        <v>0</v>
      </c>
      <c r="O1174" s="28">
        <f t="shared" si="220"/>
        <v>1</v>
      </c>
      <c r="P1174" s="57">
        <f t="shared" si="221"/>
        <v>0</v>
      </c>
      <c r="Q1174" s="28">
        <f t="shared" si="216"/>
        <v>0</v>
      </c>
      <c r="R1174" s="28">
        <f t="shared" si="222"/>
        <v>1</v>
      </c>
      <c r="S1174" s="57">
        <f t="shared" si="223"/>
        <v>0</v>
      </c>
      <c r="T1174" s="28">
        <f t="shared" si="217"/>
        <v>0</v>
      </c>
      <c r="U1174" s="28">
        <f t="shared" si="224"/>
        <v>1</v>
      </c>
      <c r="V1174" s="57">
        <f t="shared" si="225"/>
        <v>0</v>
      </c>
      <c r="AA1174" s="1"/>
    </row>
    <row r="1175" spans="1:27" x14ac:dyDescent="0.2">
      <c r="A1175" s="61">
        <v>34563</v>
      </c>
      <c r="B1175" s="62">
        <v>465.17</v>
      </c>
      <c r="C1175" s="16">
        <f t="shared" si="227"/>
        <v>3.4401944049123327E-4</v>
      </c>
      <c r="D1175" s="73">
        <f t="shared" si="218"/>
        <v>5.0126576229702619E-5</v>
      </c>
      <c r="E1175" s="27">
        <f t="shared" si="208"/>
        <v>1.6470571900979895E-2</v>
      </c>
      <c r="F1175" s="68">
        <f t="shared" si="209"/>
        <v>1.1645584149989502E-2</v>
      </c>
      <c r="G1175" s="16">
        <f t="shared" si="210"/>
        <v>1.6452337657403327E-2</v>
      </c>
      <c r="H1175" s="68">
        <f t="shared" si="211"/>
        <v>8.9817542169764297E-3</v>
      </c>
      <c r="I1175" s="69">
        <f t="shared" si="212"/>
        <v>-1.1645584149989502E-2</v>
      </c>
      <c r="J1175" s="70">
        <f t="shared" si="213"/>
        <v>-8.9817542169764297E-3</v>
      </c>
      <c r="K1175" s="28">
        <f t="shared" si="214"/>
        <v>0</v>
      </c>
      <c r="L1175" s="28">
        <f t="shared" si="219"/>
        <v>1</v>
      </c>
      <c r="M1175" s="57">
        <f t="shared" si="226"/>
        <v>0</v>
      </c>
      <c r="N1175" s="28">
        <f t="shared" si="215"/>
        <v>0</v>
      </c>
      <c r="O1175" s="28">
        <f t="shared" si="220"/>
        <v>1</v>
      </c>
      <c r="P1175" s="57">
        <f t="shared" si="221"/>
        <v>0</v>
      </c>
      <c r="Q1175" s="28">
        <f t="shared" si="216"/>
        <v>0</v>
      </c>
      <c r="R1175" s="28">
        <f t="shared" si="222"/>
        <v>1</v>
      </c>
      <c r="S1175" s="57">
        <f t="shared" si="223"/>
        <v>0</v>
      </c>
      <c r="T1175" s="28">
        <f t="shared" si="217"/>
        <v>0</v>
      </c>
      <c r="U1175" s="28">
        <f t="shared" si="224"/>
        <v>1</v>
      </c>
      <c r="V1175" s="57">
        <f t="shared" si="225"/>
        <v>0</v>
      </c>
      <c r="AA1175" s="1"/>
    </row>
    <row r="1176" spans="1:27" x14ac:dyDescent="0.2">
      <c r="A1176" s="61">
        <v>34564</v>
      </c>
      <c r="B1176" s="62">
        <v>463.17</v>
      </c>
      <c r="C1176" s="16">
        <f t="shared" si="227"/>
        <v>-4.3087728510091926E-3</v>
      </c>
      <c r="D1176" s="73">
        <f t="shared" si="218"/>
        <v>4.7126082618446619E-5</v>
      </c>
      <c r="E1176" s="27">
        <f t="shared" si="208"/>
        <v>1.5970015155915725E-2</v>
      </c>
      <c r="F1176" s="68">
        <f t="shared" si="209"/>
        <v>1.1291663488853089E-2</v>
      </c>
      <c r="G1176" s="16">
        <f t="shared" si="210"/>
        <v>1.6452337657403327E-2</v>
      </c>
      <c r="H1176" s="68">
        <f t="shared" si="211"/>
        <v>8.9817542169764297E-3</v>
      </c>
      <c r="I1176" s="69">
        <f t="shared" si="212"/>
        <v>-1.1291663488853089E-2</v>
      </c>
      <c r="J1176" s="70">
        <f t="shared" si="213"/>
        <v>-8.9817542169764297E-3</v>
      </c>
      <c r="K1176" s="28">
        <f t="shared" si="214"/>
        <v>0</v>
      </c>
      <c r="L1176" s="28">
        <f t="shared" si="219"/>
        <v>1</v>
      </c>
      <c r="M1176" s="57">
        <f t="shared" si="226"/>
        <v>0</v>
      </c>
      <c r="N1176" s="28">
        <f t="shared" si="215"/>
        <v>0</v>
      </c>
      <c r="O1176" s="28">
        <f t="shared" si="220"/>
        <v>1</v>
      </c>
      <c r="P1176" s="57">
        <f t="shared" si="221"/>
        <v>0</v>
      </c>
      <c r="Q1176" s="28">
        <f t="shared" si="216"/>
        <v>0</v>
      </c>
      <c r="R1176" s="28">
        <f t="shared" si="222"/>
        <v>1</v>
      </c>
      <c r="S1176" s="57">
        <f t="shared" si="223"/>
        <v>0</v>
      </c>
      <c r="T1176" s="28">
        <f t="shared" si="217"/>
        <v>0</v>
      </c>
      <c r="U1176" s="28">
        <f t="shared" si="224"/>
        <v>1</v>
      </c>
      <c r="V1176" s="57">
        <f t="shared" si="225"/>
        <v>0</v>
      </c>
      <c r="AA1176" s="1"/>
    </row>
    <row r="1177" spans="1:27" x14ac:dyDescent="0.2">
      <c r="A1177" s="61">
        <v>34565</v>
      </c>
      <c r="B1177" s="62">
        <v>463.68</v>
      </c>
      <c r="C1177" s="16">
        <f t="shared" si="227"/>
        <v>1.100501810372553E-3</v>
      </c>
      <c r="D1177" s="73">
        <f t="shared" si="218"/>
        <v>4.5412449070235457E-5</v>
      </c>
      <c r="E1177" s="27">
        <f t="shared" si="208"/>
        <v>1.5676969739836396E-2</v>
      </c>
      <c r="F1177" s="68">
        <f t="shared" si="209"/>
        <v>1.1084464548024723E-2</v>
      </c>
      <c r="G1177" s="16">
        <f t="shared" si="210"/>
        <v>1.6452337657403327E-2</v>
      </c>
      <c r="H1177" s="68">
        <f t="shared" si="211"/>
        <v>8.9817542169764297E-3</v>
      </c>
      <c r="I1177" s="69">
        <f t="shared" si="212"/>
        <v>-1.1084464548024723E-2</v>
      </c>
      <c r="J1177" s="70">
        <f t="shared" si="213"/>
        <v>-8.9817542169764297E-3</v>
      </c>
      <c r="K1177" s="28">
        <f t="shared" si="214"/>
        <v>0</v>
      </c>
      <c r="L1177" s="28">
        <f t="shared" si="219"/>
        <v>1</v>
      </c>
      <c r="M1177" s="57">
        <f t="shared" si="226"/>
        <v>0</v>
      </c>
      <c r="N1177" s="28">
        <f t="shared" si="215"/>
        <v>0</v>
      </c>
      <c r="O1177" s="28">
        <f t="shared" si="220"/>
        <v>1</v>
      </c>
      <c r="P1177" s="57">
        <f t="shared" si="221"/>
        <v>0</v>
      </c>
      <c r="Q1177" s="28">
        <f t="shared" si="216"/>
        <v>0</v>
      </c>
      <c r="R1177" s="28">
        <f t="shared" si="222"/>
        <v>1</v>
      </c>
      <c r="S1177" s="57">
        <f t="shared" si="223"/>
        <v>0</v>
      </c>
      <c r="T1177" s="28">
        <f t="shared" si="217"/>
        <v>0</v>
      </c>
      <c r="U1177" s="28">
        <f t="shared" si="224"/>
        <v>1</v>
      </c>
      <c r="V1177" s="57">
        <f t="shared" si="225"/>
        <v>0</v>
      </c>
      <c r="AA1177" s="1"/>
    </row>
    <row r="1178" spans="1:27" x14ac:dyDescent="0.2">
      <c r="A1178" s="61">
        <v>34568</v>
      </c>
      <c r="B1178" s="62">
        <v>462.31</v>
      </c>
      <c r="C1178" s="16">
        <f t="shared" si="227"/>
        <v>-2.9589973965270136E-3</v>
      </c>
      <c r="D1178" s="73">
        <f t="shared" si="218"/>
        <v>4.2760368380099324E-5</v>
      </c>
      <c r="E1178" s="27">
        <f t="shared" si="208"/>
        <v>1.5212317361470331E-2</v>
      </c>
      <c r="F1178" s="68">
        <f t="shared" si="209"/>
        <v>1.0755930213862782E-2</v>
      </c>
      <c r="G1178" s="16">
        <f t="shared" si="210"/>
        <v>1.6452337657403327E-2</v>
      </c>
      <c r="H1178" s="68">
        <f t="shared" si="211"/>
        <v>8.9817542169764297E-3</v>
      </c>
      <c r="I1178" s="69">
        <f t="shared" si="212"/>
        <v>-1.0755930213862782E-2</v>
      </c>
      <c r="J1178" s="70">
        <f t="shared" si="213"/>
        <v>-8.9817542169764297E-3</v>
      </c>
      <c r="K1178" s="28">
        <f t="shared" si="214"/>
        <v>0</v>
      </c>
      <c r="L1178" s="28">
        <f t="shared" si="219"/>
        <v>1</v>
      </c>
      <c r="M1178" s="57">
        <f t="shared" si="226"/>
        <v>0</v>
      </c>
      <c r="N1178" s="28">
        <f t="shared" si="215"/>
        <v>0</v>
      </c>
      <c r="O1178" s="28">
        <f t="shared" si="220"/>
        <v>1</v>
      </c>
      <c r="P1178" s="57">
        <f t="shared" si="221"/>
        <v>0</v>
      </c>
      <c r="Q1178" s="28">
        <f t="shared" si="216"/>
        <v>0</v>
      </c>
      <c r="R1178" s="28">
        <f t="shared" si="222"/>
        <v>1</v>
      </c>
      <c r="S1178" s="57">
        <f t="shared" si="223"/>
        <v>0</v>
      </c>
      <c r="T1178" s="28">
        <f t="shared" si="217"/>
        <v>0</v>
      </c>
      <c r="U1178" s="28">
        <f t="shared" si="224"/>
        <v>1</v>
      </c>
      <c r="V1178" s="57">
        <f t="shared" si="225"/>
        <v>0</v>
      </c>
      <c r="AA1178" s="1"/>
    </row>
    <row r="1179" spans="1:27" x14ac:dyDescent="0.2">
      <c r="A1179" s="61">
        <v>34569</v>
      </c>
      <c r="B1179" s="62">
        <v>464.51</v>
      </c>
      <c r="C1179" s="16">
        <f t="shared" si="227"/>
        <v>4.7474248116631604E-3</v>
      </c>
      <c r="D1179" s="73">
        <f t="shared" si="218"/>
        <v>4.0720086212852581E-5</v>
      </c>
      <c r="E1179" s="27">
        <f t="shared" si="208"/>
        <v>1.4844959003223602E-2</v>
      </c>
      <c r="F1179" s="68">
        <f t="shared" si="209"/>
        <v>1.0496188008195366E-2</v>
      </c>
      <c r="G1179" s="16">
        <f t="shared" si="210"/>
        <v>1.6452337657403327E-2</v>
      </c>
      <c r="H1179" s="68">
        <f t="shared" si="211"/>
        <v>8.9817542169764297E-3</v>
      </c>
      <c r="I1179" s="69">
        <f t="shared" si="212"/>
        <v>-1.0496188008195366E-2</v>
      </c>
      <c r="J1179" s="70">
        <f t="shared" si="213"/>
        <v>-8.9817542169764297E-3</v>
      </c>
      <c r="K1179" s="28">
        <f t="shared" si="214"/>
        <v>0</v>
      </c>
      <c r="L1179" s="28">
        <f t="shared" si="219"/>
        <v>1</v>
      </c>
      <c r="M1179" s="57">
        <f t="shared" si="226"/>
        <v>0</v>
      </c>
      <c r="N1179" s="28">
        <f t="shared" si="215"/>
        <v>0</v>
      </c>
      <c r="O1179" s="28">
        <f t="shared" si="220"/>
        <v>1</v>
      </c>
      <c r="P1179" s="57">
        <f t="shared" si="221"/>
        <v>0</v>
      </c>
      <c r="Q1179" s="28">
        <f t="shared" si="216"/>
        <v>0</v>
      </c>
      <c r="R1179" s="28">
        <f t="shared" si="222"/>
        <v>1</v>
      </c>
      <c r="S1179" s="57">
        <f t="shared" si="223"/>
        <v>0</v>
      </c>
      <c r="T1179" s="28">
        <f t="shared" si="217"/>
        <v>0</v>
      </c>
      <c r="U1179" s="28">
        <f t="shared" si="224"/>
        <v>1</v>
      </c>
      <c r="V1179" s="57">
        <f t="shared" si="225"/>
        <v>0</v>
      </c>
      <c r="AA1179" s="1"/>
    </row>
    <row r="1180" spans="1:27" x14ac:dyDescent="0.2">
      <c r="A1180" s="61">
        <v>34570</v>
      </c>
      <c r="B1180" s="62">
        <v>469.03</v>
      </c>
      <c r="C1180" s="16">
        <f t="shared" si="227"/>
        <v>9.6836457379569727E-3</v>
      </c>
      <c r="D1180" s="73">
        <f t="shared" si="218"/>
        <v>3.9629163580625123E-5</v>
      </c>
      <c r="E1180" s="27">
        <f t="shared" si="208"/>
        <v>1.4644755023192657E-2</v>
      </c>
      <c r="F1180" s="68">
        <f t="shared" si="209"/>
        <v>1.0354632978374302E-2</v>
      </c>
      <c r="G1180" s="16">
        <f t="shared" si="210"/>
        <v>1.6452337657403327E-2</v>
      </c>
      <c r="H1180" s="68">
        <f t="shared" si="211"/>
        <v>8.9338470658519471E-3</v>
      </c>
      <c r="I1180" s="69">
        <f t="shared" si="212"/>
        <v>-1.0354632978374302E-2</v>
      </c>
      <c r="J1180" s="70">
        <f t="shared" si="213"/>
        <v>-8.9338470658519471E-3</v>
      </c>
      <c r="K1180" s="28">
        <f t="shared" si="214"/>
        <v>0</v>
      </c>
      <c r="L1180" s="28">
        <f t="shared" si="219"/>
        <v>1</v>
      </c>
      <c r="M1180" s="57">
        <f t="shared" si="226"/>
        <v>0</v>
      </c>
      <c r="N1180" s="28">
        <f t="shared" si="215"/>
        <v>0</v>
      </c>
      <c r="O1180" s="28">
        <f t="shared" si="220"/>
        <v>1</v>
      </c>
      <c r="P1180" s="57">
        <f t="shared" si="221"/>
        <v>0</v>
      </c>
      <c r="Q1180" s="28">
        <f t="shared" si="216"/>
        <v>0</v>
      </c>
      <c r="R1180" s="28">
        <f t="shared" si="222"/>
        <v>1</v>
      </c>
      <c r="S1180" s="57">
        <f t="shared" si="223"/>
        <v>0</v>
      </c>
      <c r="T1180" s="28">
        <f t="shared" si="217"/>
        <v>0</v>
      </c>
      <c r="U1180" s="28">
        <f t="shared" si="224"/>
        <v>1</v>
      </c>
      <c r="V1180" s="57">
        <f t="shared" si="225"/>
        <v>0</v>
      </c>
      <c r="AA1180" s="1"/>
    </row>
    <row r="1181" spans="1:27" x14ac:dyDescent="0.2">
      <c r="A1181" s="61">
        <v>34571</v>
      </c>
      <c r="B1181" s="62">
        <v>468.08</v>
      </c>
      <c r="C1181" s="16">
        <f t="shared" si="227"/>
        <v>-2.0275108054301351E-3</v>
      </c>
      <c r="D1181" s="73">
        <f t="shared" si="218"/>
        <v>4.287779345248275E-5</v>
      </c>
      <c r="E1181" s="27">
        <f t="shared" si="208"/>
        <v>1.5233190460352998E-2</v>
      </c>
      <c r="F1181" s="68">
        <f t="shared" si="209"/>
        <v>1.0770688622433567E-2</v>
      </c>
      <c r="G1181" s="16">
        <f t="shared" si="210"/>
        <v>1.6452337657403327E-2</v>
      </c>
      <c r="H1181" s="68">
        <f t="shared" si="211"/>
        <v>8.9338470658519471E-3</v>
      </c>
      <c r="I1181" s="69">
        <f t="shared" si="212"/>
        <v>-1.0770688622433567E-2</v>
      </c>
      <c r="J1181" s="70">
        <f t="shared" si="213"/>
        <v>-8.9338470658519471E-3</v>
      </c>
      <c r="K1181" s="28">
        <f t="shared" si="214"/>
        <v>0</v>
      </c>
      <c r="L1181" s="28">
        <f t="shared" si="219"/>
        <v>1</v>
      </c>
      <c r="M1181" s="57">
        <f t="shared" si="226"/>
        <v>0</v>
      </c>
      <c r="N1181" s="28">
        <f t="shared" si="215"/>
        <v>0</v>
      </c>
      <c r="O1181" s="28">
        <f t="shared" si="220"/>
        <v>1</v>
      </c>
      <c r="P1181" s="57">
        <f t="shared" si="221"/>
        <v>0</v>
      </c>
      <c r="Q1181" s="28">
        <f t="shared" si="216"/>
        <v>0</v>
      </c>
      <c r="R1181" s="28">
        <f t="shared" si="222"/>
        <v>1</v>
      </c>
      <c r="S1181" s="57">
        <f t="shared" si="223"/>
        <v>0</v>
      </c>
      <c r="T1181" s="28">
        <f t="shared" si="217"/>
        <v>0</v>
      </c>
      <c r="U1181" s="28">
        <f t="shared" si="224"/>
        <v>1</v>
      </c>
      <c r="V1181" s="57">
        <f t="shared" si="225"/>
        <v>0</v>
      </c>
      <c r="AA1181" s="1"/>
    </row>
    <row r="1182" spans="1:27" x14ac:dyDescent="0.2">
      <c r="A1182" s="61">
        <v>34572</v>
      </c>
      <c r="B1182" s="62">
        <v>473.8</v>
      </c>
      <c r="C1182" s="16">
        <f t="shared" si="227"/>
        <v>1.2146070244704385E-2</v>
      </c>
      <c r="D1182" s="73">
        <f t="shared" si="218"/>
        <v>4.0551773849301938E-5</v>
      </c>
      <c r="E1182" s="27">
        <f t="shared" si="208"/>
        <v>1.4814247164956178E-2</v>
      </c>
      <c r="F1182" s="68">
        <f t="shared" si="209"/>
        <v>1.0474473079345636E-2</v>
      </c>
      <c r="G1182" s="16">
        <f t="shared" si="210"/>
        <v>1.6452337657403327E-2</v>
      </c>
      <c r="H1182" s="68">
        <f t="shared" si="211"/>
        <v>8.9338470658519471E-3</v>
      </c>
      <c r="I1182" s="69">
        <f t="shared" si="212"/>
        <v>-1.0474473079345636E-2</v>
      </c>
      <c r="J1182" s="70">
        <f t="shared" si="213"/>
        <v>-8.9338470658519471E-3</v>
      </c>
      <c r="K1182" s="28">
        <f t="shared" si="214"/>
        <v>0</v>
      </c>
      <c r="L1182" s="28">
        <f t="shared" si="219"/>
        <v>1</v>
      </c>
      <c r="M1182" s="57">
        <f t="shared" si="226"/>
        <v>0</v>
      </c>
      <c r="N1182" s="28">
        <f t="shared" si="215"/>
        <v>0</v>
      </c>
      <c r="O1182" s="28">
        <f t="shared" si="220"/>
        <v>1</v>
      </c>
      <c r="P1182" s="57">
        <f t="shared" si="221"/>
        <v>0</v>
      </c>
      <c r="Q1182" s="28">
        <f t="shared" si="216"/>
        <v>0</v>
      </c>
      <c r="R1182" s="28">
        <f t="shared" si="222"/>
        <v>1</v>
      </c>
      <c r="S1182" s="57">
        <f t="shared" si="223"/>
        <v>0</v>
      </c>
      <c r="T1182" s="28">
        <f t="shared" si="217"/>
        <v>0</v>
      </c>
      <c r="U1182" s="28">
        <f t="shared" si="224"/>
        <v>1</v>
      </c>
      <c r="V1182" s="57">
        <f t="shared" si="225"/>
        <v>0</v>
      </c>
      <c r="AA1182" s="1"/>
    </row>
    <row r="1183" spans="1:27" x14ac:dyDescent="0.2">
      <c r="A1183" s="61">
        <v>34575</v>
      </c>
      <c r="B1183" s="62">
        <v>474.59</v>
      </c>
      <c r="C1183" s="16">
        <f t="shared" si="227"/>
        <v>1.6659816799418107E-3</v>
      </c>
      <c r="D1183" s="73">
        <f t="shared" si="218"/>
        <v>4.6970288761701419E-5</v>
      </c>
      <c r="E1183" s="27">
        <f t="shared" si="208"/>
        <v>1.5943595710330407E-2</v>
      </c>
      <c r="F1183" s="68">
        <f t="shared" si="209"/>
        <v>1.1272983513524388E-2</v>
      </c>
      <c r="G1183" s="16">
        <f t="shared" si="210"/>
        <v>1.6452337657403327E-2</v>
      </c>
      <c r="H1183" s="68">
        <f t="shared" si="211"/>
        <v>8.9338470658519471E-3</v>
      </c>
      <c r="I1183" s="69">
        <f t="shared" si="212"/>
        <v>-1.1272983513524388E-2</v>
      </c>
      <c r="J1183" s="70">
        <f t="shared" si="213"/>
        <v>-8.9338470658519471E-3</v>
      </c>
      <c r="K1183" s="28">
        <f t="shared" si="214"/>
        <v>0</v>
      </c>
      <c r="L1183" s="28">
        <f t="shared" si="219"/>
        <v>1</v>
      </c>
      <c r="M1183" s="57">
        <f t="shared" si="226"/>
        <v>0</v>
      </c>
      <c r="N1183" s="28">
        <f t="shared" si="215"/>
        <v>0</v>
      </c>
      <c r="O1183" s="28">
        <f t="shared" si="220"/>
        <v>1</v>
      </c>
      <c r="P1183" s="57">
        <f t="shared" si="221"/>
        <v>0</v>
      </c>
      <c r="Q1183" s="28">
        <f t="shared" si="216"/>
        <v>0</v>
      </c>
      <c r="R1183" s="28">
        <f t="shared" si="222"/>
        <v>1</v>
      </c>
      <c r="S1183" s="57">
        <f t="shared" si="223"/>
        <v>0</v>
      </c>
      <c r="T1183" s="28">
        <f t="shared" si="217"/>
        <v>0</v>
      </c>
      <c r="U1183" s="28">
        <f t="shared" si="224"/>
        <v>1</v>
      </c>
      <c r="V1183" s="57">
        <f t="shared" si="225"/>
        <v>0</v>
      </c>
      <c r="AA1183" s="1"/>
    </row>
    <row r="1184" spans="1:27" x14ac:dyDescent="0.2">
      <c r="A1184" s="61">
        <v>34576</v>
      </c>
      <c r="B1184" s="62">
        <v>476.09</v>
      </c>
      <c r="C1184" s="16">
        <f t="shared" si="227"/>
        <v>3.1556385845008111E-3</v>
      </c>
      <c r="D1184" s="73">
        <f t="shared" si="218"/>
        <v>4.4318601133473435E-5</v>
      </c>
      <c r="E1184" s="27">
        <f t="shared" si="208"/>
        <v>1.5487013613552595E-2</v>
      </c>
      <c r="F1184" s="68">
        <f t="shared" si="209"/>
        <v>1.095015530443905E-2</v>
      </c>
      <c r="G1184" s="16">
        <f t="shared" si="210"/>
        <v>1.6452337657403327E-2</v>
      </c>
      <c r="H1184" s="68">
        <f t="shared" si="211"/>
        <v>8.9338470658519471E-3</v>
      </c>
      <c r="I1184" s="69">
        <f t="shared" si="212"/>
        <v>-1.095015530443905E-2</v>
      </c>
      <c r="J1184" s="70">
        <f t="shared" si="213"/>
        <v>-8.9338470658519471E-3</v>
      </c>
      <c r="K1184" s="28">
        <f t="shared" si="214"/>
        <v>0</v>
      </c>
      <c r="L1184" s="28">
        <f t="shared" si="219"/>
        <v>1</v>
      </c>
      <c r="M1184" s="57">
        <f t="shared" si="226"/>
        <v>0</v>
      </c>
      <c r="N1184" s="28">
        <f t="shared" si="215"/>
        <v>0</v>
      </c>
      <c r="O1184" s="28">
        <f t="shared" si="220"/>
        <v>1</v>
      </c>
      <c r="P1184" s="57">
        <f t="shared" si="221"/>
        <v>0</v>
      </c>
      <c r="Q1184" s="28">
        <f t="shared" si="216"/>
        <v>0</v>
      </c>
      <c r="R1184" s="28">
        <f t="shared" si="222"/>
        <v>1</v>
      </c>
      <c r="S1184" s="57">
        <f t="shared" si="223"/>
        <v>0</v>
      </c>
      <c r="T1184" s="28">
        <f t="shared" si="217"/>
        <v>0</v>
      </c>
      <c r="U1184" s="28">
        <f t="shared" si="224"/>
        <v>1</v>
      </c>
      <c r="V1184" s="57">
        <f t="shared" si="225"/>
        <v>0</v>
      </c>
      <c r="AA1184" s="1"/>
    </row>
    <row r="1185" spans="1:27" x14ac:dyDescent="0.2">
      <c r="A1185" s="61">
        <v>34577</v>
      </c>
      <c r="B1185" s="62">
        <v>475.5</v>
      </c>
      <c r="C1185" s="16">
        <f t="shared" si="227"/>
        <v>-1.2400300036828587E-3</v>
      </c>
      <c r="D1185" s="73">
        <f t="shared" si="218"/>
        <v>4.225696835802444E-5</v>
      </c>
      <c r="E1185" s="27">
        <f t="shared" si="208"/>
        <v>1.512250811638175E-2</v>
      </c>
      <c r="F1185" s="68">
        <f t="shared" si="209"/>
        <v>1.0692430225676952E-2</v>
      </c>
      <c r="G1185" s="16">
        <f t="shared" si="210"/>
        <v>1.6452337657403327E-2</v>
      </c>
      <c r="H1185" s="68">
        <f t="shared" si="211"/>
        <v>8.9338470658519471E-3</v>
      </c>
      <c r="I1185" s="69">
        <f t="shared" si="212"/>
        <v>-1.0692430225676952E-2</v>
      </c>
      <c r="J1185" s="70">
        <f t="shared" si="213"/>
        <v>-8.9338470658519471E-3</v>
      </c>
      <c r="K1185" s="28">
        <f t="shared" si="214"/>
        <v>0</v>
      </c>
      <c r="L1185" s="28">
        <f t="shared" si="219"/>
        <v>1</v>
      </c>
      <c r="M1185" s="57">
        <f t="shared" si="226"/>
        <v>0</v>
      </c>
      <c r="N1185" s="28">
        <f t="shared" si="215"/>
        <v>0</v>
      </c>
      <c r="O1185" s="28">
        <f t="shared" si="220"/>
        <v>1</v>
      </c>
      <c r="P1185" s="57">
        <f t="shared" si="221"/>
        <v>0</v>
      </c>
      <c r="Q1185" s="28">
        <f t="shared" si="216"/>
        <v>0</v>
      </c>
      <c r="R1185" s="28">
        <f t="shared" si="222"/>
        <v>1</v>
      </c>
      <c r="S1185" s="57">
        <f t="shared" si="223"/>
        <v>0</v>
      </c>
      <c r="T1185" s="28">
        <f t="shared" si="217"/>
        <v>0</v>
      </c>
      <c r="U1185" s="28">
        <f t="shared" si="224"/>
        <v>1</v>
      </c>
      <c r="V1185" s="57">
        <f t="shared" si="225"/>
        <v>0</v>
      </c>
      <c r="AA1185" s="1"/>
    </row>
    <row r="1186" spans="1:27" x14ac:dyDescent="0.2">
      <c r="A1186" s="61">
        <v>34578</v>
      </c>
      <c r="B1186" s="62">
        <v>473.17</v>
      </c>
      <c r="C1186" s="16">
        <f t="shared" si="227"/>
        <v>-4.9121500312815387E-3</v>
      </c>
      <c r="D1186" s="73">
        <f t="shared" si="218"/>
        <v>3.9813810721144988E-5</v>
      </c>
      <c r="E1186" s="27">
        <f t="shared" si="208"/>
        <v>1.4678833077626303E-2</v>
      </c>
      <c r="F1186" s="68">
        <f t="shared" si="209"/>
        <v>1.0378728003912024E-2</v>
      </c>
      <c r="G1186" s="16">
        <f t="shared" si="210"/>
        <v>1.6452337657403327E-2</v>
      </c>
      <c r="H1186" s="68">
        <f t="shared" si="211"/>
        <v>8.9338470658519471E-3</v>
      </c>
      <c r="I1186" s="69">
        <f t="shared" si="212"/>
        <v>-1.0378728003912024E-2</v>
      </c>
      <c r="J1186" s="70">
        <f t="shared" si="213"/>
        <v>-8.9338470658519471E-3</v>
      </c>
      <c r="K1186" s="28">
        <f t="shared" si="214"/>
        <v>0</v>
      </c>
      <c r="L1186" s="28">
        <f t="shared" si="219"/>
        <v>1</v>
      </c>
      <c r="M1186" s="57">
        <f t="shared" si="226"/>
        <v>0</v>
      </c>
      <c r="N1186" s="28">
        <f t="shared" si="215"/>
        <v>0</v>
      </c>
      <c r="O1186" s="28">
        <f t="shared" si="220"/>
        <v>1</v>
      </c>
      <c r="P1186" s="57">
        <f t="shared" si="221"/>
        <v>0</v>
      </c>
      <c r="Q1186" s="28">
        <f t="shared" si="216"/>
        <v>0</v>
      </c>
      <c r="R1186" s="28">
        <f t="shared" si="222"/>
        <v>1</v>
      </c>
      <c r="S1186" s="57">
        <f t="shared" si="223"/>
        <v>0</v>
      </c>
      <c r="T1186" s="28">
        <f t="shared" si="217"/>
        <v>0</v>
      </c>
      <c r="U1186" s="28">
        <f t="shared" si="224"/>
        <v>1</v>
      </c>
      <c r="V1186" s="57">
        <f t="shared" si="225"/>
        <v>0</v>
      </c>
      <c r="AA1186" s="1"/>
    </row>
    <row r="1187" spans="1:27" x14ac:dyDescent="0.2">
      <c r="A1187" s="61">
        <v>34579</v>
      </c>
      <c r="B1187" s="62">
        <v>470.99</v>
      </c>
      <c r="C1187" s="16">
        <f t="shared" si="227"/>
        <v>-4.6178695856408962E-3</v>
      </c>
      <c r="D1187" s="73">
        <f t="shared" si="218"/>
        <v>3.8872735153665445E-5</v>
      </c>
      <c r="E1187" s="27">
        <f t="shared" si="208"/>
        <v>1.4504314492521606E-2</v>
      </c>
      <c r="F1187" s="68">
        <f t="shared" si="209"/>
        <v>1.0255333935946905E-2</v>
      </c>
      <c r="G1187" s="16">
        <f t="shared" si="210"/>
        <v>1.6452337657403327E-2</v>
      </c>
      <c r="H1187" s="68">
        <f t="shared" si="211"/>
        <v>8.9338470658519471E-3</v>
      </c>
      <c r="I1187" s="69">
        <f t="shared" si="212"/>
        <v>-1.0255333935946905E-2</v>
      </c>
      <c r="J1187" s="70">
        <f t="shared" si="213"/>
        <v>-8.9338470658519471E-3</v>
      </c>
      <c r="K1187" s="28">
        <f t="shared" si="214"/>
        <v>0</v>
      </c>
      <c r="L1187" s="28">
        <f t="shared" si="219"/>
        <v>1</v>
      </c>
      <c r="M1187" s="57">
        <f t="shared" si="226"/>
        <v>0</v>
      </c>
      <c r="N1187" s="28">
        <f t="shared" si="215"/>
        <v>0</v>
      </c>
      <c r="O1187" s="28">
        <f t="shared" si="220"/>
        <v>1</v>
      </c>
      <c r="P1187" s="57">
        <f t="shared" si="221"/>
        <v>0</v>
      </c>
      <c r="Q1187" s="28">
        <f t="shared" si="216"/>
        <v>0</v>
      </c>
      <c r="R1187" s="28">
        <f t="shared" si="222"/>
        <v>1</v>
      </c>
      <c r="S1187" s="57">
        <f t="shared" si="223"/>
        <v>0</v>
      </c>
      <c r="T1187" s="28">
        <f t="shared" si="217"/>
        <v>0</v>
      </c>
      <c r="U1187" s="28">
        <f t="shared" si="224"/>
        <v>1</v>
      </c>
      <c r="V1187" s="57">
        <f t="shared" si="225"/>
        <v>0</v>
      </c>
      <c r="AA1187" s="1"/>
    </row>
    <row r="1188" spans="1:27" x14ac:dyDescent="0.2">
      <c r="A1188" s="61">
        <v>34583</v>
      </c>
      <c r="B1188" s="62">
        <v>471.86</v>
      </c>
      <c r="C1188" s="16">
        <f t="shared" si="227"/>
        <v>1.8454690500445874E-3</v>
      </c>
      <c r="D1188" s="73">
        <f t="shared" si="218"/>
        <v>3.7819854215044746E-5</v>
      </c>
      <c r="E1188" s="27">
        <f t="shared" si="208"/>
        <v>1.4306539008778037E-2</v>
      </c>
      <c r="F1188" s="68">
        <f t="shared" si="209"/>
        <v>1.0115495984199549E-2</v>
      </c>
      <c r="G1188" s="16">
        <f t="shared" si="210"/>
        <v>1.6452337657403327E-2</v>
      </c>
      <c r="H1188" s="68">
        <f t="shared" si="211"/>
        <v>8.9338470658519471E-3</v>
      </c>
      <c r="I1188" s="69">
        <f t="shared" si="212"/>
        <v>-1.0115495984199549E-2</v>
      </c>
      <c r="J1188" s="70">
        <f t="shared" si="213"/>
        <v>-8.9338470658519471E-3</v>
      </c>
      <c r="K1188" s="28">
        <f t="shared" si="214"/>
        <v>0</v>
      </c>
      <c r="L1188" s="28">
        <f t="shared" si="219"/>
        <v>1</v>
      </c>
      <c r="M1188" s="57">
        <f t="shared" si="226"/>
        <v>0</v>
      </c>
      <c r="N1188" s="28">
        <f t="shared" si="215"/>
        <v>0</v>
      </c>
      <c r="O1188" s="28">
        <f t="shared" si="220"/>
        <v>1</v>
      </c>
      <c r="P1188" s="57">
        <f t="shared" si="221"/>
        <v>0</v>
      </c>
      <c r="Q1188" s="28">
        <f t="shared" si="216"/>
        <v>0</v>
      </c>
      <c r="R1188" s="28">
        <f t="shared" si="222"/>
        <v>1</v>
      </c>
      <c r="S1188" s="57">
        <f t="shared" si="223"/>
        <v>0</v>
      </c>
      <c r="T1188" s="28">
        <f t="shared" si="217"/>
        <v>0</v>
      </c>
      <c r="U1188" s="28">
        <f t="shared" si="224"/>
        <v>1</v>
      </c>
      <c r="V1188" s="57">
        <f t="shared" si="225"/>
        <v>0</v>
      </c>
      <c r="AA1188" s="1"/>
    </row>
    <row r="1189" spans="1:27" x14ac:dyDescent="0.2">
      <c r="A1189" s="61">
        <v>34584</v>
      </c>
      <c r="B1189" s="62">
        <v>470.99</v>
      </c>
      <c r="C1189" s="16">
        <f t="shared" si="227"/>
        <v>-1.8454690500446461E-3</v>
      </c>
      <c r="D1189" s="73">
        <f t="shared" si="218"/>
        <v>3.5755008323022405E-5</v>
      </c>
      <c r="E1189" s="27">
        <f t="shared" si="208"/>
        <v>1.3910511508412137E-2</v>
      </c>
      <c r="F1189" s="68">
        <f t="shared" si="209"/>
        <v>9.8354831462150513E-3</v>
      </c>
      <c r="G1189" s="16">
        <f t="shared" si="210"/>
        <v>1.6452337657403327E-2</v>
      </c>
      <c r="H1189" s="68">
        <f t="shared" si="211"/>
        <v>8.9338470658519471E-3</v>
      </c>
      <c r="I1189" s="69">
        <f t="shared" si="212"/>
        <v>-9.8354831462150513E-3</v>
      </c>
      <c r="J1189" s="70">
        <f t="shared" si="213"/>
        <v>-8.9338470658519471E-3</v>
      </c>
      <c r="K1189" s="28">
        <f t="shared" si="214"/>
        <v>0</v>
      </c>
      <c r="L1189" s="28">
        <f t="shared" si="219"/>
        <v>1</v>
      </c>
      <c r="M1189" s="57">
        <f t="shared" si="226"/>
        <v>0</v>
      </c>
      <c r="N1189" s="28">
        <f t="shared" si="215"/>
        <v>0</v>
      </c>
      <c r="O1189" s="28">
        <f t="shared" si="220"/>
        <v>1</v>
      </c>
      <c r="P1189" s="57">
        <f t="shared" si="221"/>
        <v>0</v>
      </c>
      <c r="Q1189" s="28">
        <f t="shared" si="216"/>
        <v>0</v>
      </c>
      <c r="R1189" s="28">
        <f t="shared" si="222"/>
        <v>1</v>
      </c>
      <c r="S1189" s="57">
        <f t="shared" si="223"/>
        <v>0</v>
      </c>
      <c r="T1189" s="28">
        <f t="shared" si="217"/>
        <v>0</v>
      </c>
      <c r="U1189" s="28">
        <f t="shared" si="224"/>
        <v>1</v>
      </c>
      <c r="V1189" s="57">
        <f t="shared" si="225"/>
        <v>0</v>
      </c>
      <c r="AA1189" s="1"/>
    </row>
    <row r="1190" spans="1:27" x14ac:dyDescent="0.2">
      <c r="A1190" s="61">
        <v>34585</v>
      </c>
      <c r="B1190" s="62">
        <v>473.14</v>
      </c>
      <c r="C1190" s="16">
        <f t="shared" si="227"/>
        <v>4.5544654157385761E-3</v>
      </c>
      <c r="D1190" s="73">
        <f t="shared" si="218"/>
        <v>3.3814053184521422E-5</v>
      </c>
      <c r="E1190" s="27">
        <f t="shared" si="208"/>
        <v>1.3527678519268808E-2</v>
      </c>
      <c r="F1190" s="68">
        <f t="shared" si="209"/>
        <v>9.5647995404930537E-3</v>
      </c>
      <c r="G1190" s="16">
        <f t="shared" si="210"/>
        <v>1.6452337657403327E-2</v>
      </c>
      <c r="H1190" s="68">
        <f t="shared" si="211"/>
        <v>8.9338470658519471E-3</v>
      </c>
      <c r="I1190" s="69">
        <f t="shared" si="212"/>
        <v>-9.5647995404930537E-3</v>
      </c>
      <c r="J1190" s="70">
        <f t="shared" si="213"/>
        <v>-8.9338470658519471E-3</v>
      </c>
      <c r="K1190" s="28">
        <f t="shared" si="214"/>
        <v>0</v>
      </c>
      <c r="L1190" s="28">
        <f t="shared" si="219"/>
        <v>1</v>
      </c>
      <c r="M1190" s="57">
        <f t="shared" si="226"/>
        <v>0</v>
      </c>
      <c r="N1190" s="28">
        <f t="shared" si="215"/>
        <v>0</v>
      </c>
      <c r="O1190" s="28">
        <f t="shared" si="220"/>
        <v>1</v>
      </c>
      <c r="P1190" s="57">
        <f t="shared" si="221"/>
        <v>0</v>
      </c>
      <c r="Q1190" s="28">
        <f t="shared" si="216"/>
        <v>0</v>
      </c>
      <c r="R1190" s="28">
        <f t="shared" si="222"/>
        <v>1</v>
      </c>
      <c r="S1190" s="57">
        <f t="shared" si="223"/>
        <v>0</v>
      </c>
      <c r="T1190" s="28">
        <f t="shared" si="217"/>
        <v>0</v>
      </c>
      <c r="U1190" s="28">
        <f t="shared" si="224"/>
        <v>1</v>
      </c>
      <c r="V1190" s="57">
        <f t="shared" si="225"/>
        <v>0</v>
      </c>
      <c r="AA1190" s="1"/>
    </row>
    <row r="1191" spans="1:27" x14ac:dyDescent="0.2">
      <c r="A1191" s="61">
        <v>34586</v>
      </c>
      <c r="B1191" s="62">
        <v>468.18</v>
      </c>
      <c r="C1191" s="16">
        <f t="shared" si="227"/>
        <v>-1.0538490427536391E-2</v>
      </c>
      <c r="D1191" s="73">
        <f t="shared" si="218"/>
        <v>3.3029799306839661E-5</v>
      </c>
      <c r="E1191" s="27">
        <f t="shared" si="208"/>
        <v>1.3369883579430602E-2</v>
      </c>
      <c r="F1191" s="68">
        <f t="shared" si="209"/>
        <v>9.4532299932195279E-3</v>
      </c>
      <c r="G1191" s="16">
        <f t="shared" si="210"/>
        <v>1.6452337657403327E-2</v>
      </c>
      <c r="H1191" s="68">
        <f t="shared" si="211"/>
        <v>8.9338470658519471E-3</v>
      </c>
      <c r="I1191" s="69">
        <f t="shared" si="212"/>
        <v>-9.4532299932195279E-3</v>
      </c>
      <c r="J1191" s="70">
        <f t="shared" si="213"/>
        <v>-8.9338470658519471E-3</v>
      </c>
      <c r="K1191" s="28">
        <f t="shared" si="214"/>
        <v>0</v>
      </c>
      <c r="L1191" s="28">
        <f t="shared" si="219"/>
        <v>1</v>
      </c>
      <c r="M1191" s="57">
        <f t="shared" si="226"/>
        <v>0</v>
      </c>
      <c r="N1191" s="28">
        <f t="shared" si="215"/>
        <v>1</v>
      </c>
      <c r="O1191" s="28">
        <f t="shared" si="220"/>
        <v>0</v>
      </c>
      <c r="P1191" s="57">
        <f t="shared" si="221"/>
        <v>1</v>
      </c>
      <c r="Q1191" s="28">
        <f t="shared" si="216"/>
        <v>0</v>
      </c>
      <c r="R1191" s="28">
        <f t="shared" si="222"/>
        <v>1</v>
      </c>
      <c r="S1191" s="57">
        <f t="shared" si="223"/>
        <v>0</v>
      </c>
      <c r="T1191" s="28">
        <f t="shared" si="217"/>
        <v>1</v>
      </c>
      <c r="U1191" s="28">
        <f t="shared" si="224"/>
        <v>0</v>
      </c>
      <c r="V1191" s="57">
        <f t="shared" si="225"/>
        <v>1</v>
      </c>
      <c r="AA1191" s="1"/>
    </row>
    <row r="1192" spans="1:27" x14ac:dyDescent="0.2">
      <c r="A1192" s="61">
        <v>34589</v>
      </c>
      <c r="B1192" s="62">
        <v>466.21</v>
      </c>
      <c r="C1192" s="16">
        <f t="shared" si="227"/>
        <v>-4.2166609636665291E-3</v>
      </c>
      <c r="D1192" s="73">
        <f t="shared" si="218"/>
        <v>3.7711598177905848E-5</v>
      </c>
      <c r="E1192" s="27">
        <f t="shared" si="208"/>
        <v>1.4286048724723279E-2</v>
      </c>
      <c r="F1192" s="68">
        <f t="shared" si="209"/>
        <v>1.0101008246393511E-2</v>
      </c>
      <c r="G1192" s="16">
        <f t="shared" si="210"/>
        <v>1.6452337657403327E-2</v>
      </c>
      <c r="H1192" s="68">
        <f t="shared" si="211"/>
        <v>8.9817542169764297E-3</v>
      </c>
      <c r="I1192" s="69">
        <f t="shared" si="212"/>
        <v>-1.0101008246393511E-2</v>
      </c>
      <c r="J1192" s="70">
        <f t="shared" si="213"/>
        <v>-8.9817542169764297E-3</v>
      </c>
      <c r="K1192" s="28">
        <f t="shared" si="214"/>
        <v>0</v>
      </c>
      <c r="L1192" s="28">
        <f t="shared" si="219"/>
        <v>1</v>
      </c>
      <c r="M1192" s="57">
        <f t="shared" si="226"/>
        <v>0</v>
      </c>
      <c r="N1192" s="28">
        <f t="shared" si="215"/>
        <v>0</v>
      </c>
      <c r="O1192" s="28">
        <f t="shared" si="220"/>
        <v>0</v>
      </c>
      <c r="P1192" s="57">
        <f t="shared" si="221"/>
        <v>0</v>
      </c>
      <c r="Q1192" s="28">
        <f t="shared" si="216"/>
        <v>0</v>
      </c>
      <c r="R1192" s="28">
        <f t="shared" si="222"/>
        <v>1</v>
      </c>
      <c r="S1192" s="57">
        <f t="shared" si="223"/>
        <v>0</v>
      </c>
      <c r="T1192" s="28">
        <f t="shared" si="217"/>
        <v>0</v>
      </c>
      <c r="U1192" s="28">
        <f t="shared" si="224"/>
        <v>0</v>
      </c>
      <c r="V1192" s="57">
        <f t="shared" si="225"/>
        <v>0</v>
      </c>
      <c r="AA1192" s="1"/>
    </row>
    <row r="1193" spans="1:27" x14ac:dyDescent="0.2">
      <c r="A1193" s="61">
        <v>34590</v>
      </c>
      <c r="B1193" s="62">
        <v>467.52</v>
      </c>
      <c r="C1193" s="16">
        <f t="shared" si="227"/>
        <v>2.8059521692762874E-3</v>
      </c>
      <c r="D1193" s="73">
        <f t="shared" si="218"/>
        <v>3.6515716068182043E-5</v>
      </c>
      <c r="E1193" s="27">
        <f t="shared" si="208"/>
        <v>1.4057709644012281E-2</v>
      </c>
      <c r="F1193" s="68">
        <f t="shared" si="209"/>
        <v>9.9395601804041951E-3</v>
      </c>
      <c r="G1193" s="16">
        <f t="shared" si="210"/>
        <v>1.6452337657403327E-2</v>
      </c>
      <c r="H1193" s="68">
        <f t="shared" si="211"/>
        <v>8.9817542169764297E-3</v>
      </c>
      <c r="I1193" s="69">
        <f t="shared" si="212"/>
        <v>-9.9395601804041951E-3</v>
      </c>
      <c r="J1193" s="70">
        <f t="shared" si="213"/>
        <v>-8.9817542169764297E-3</v>
      </c>
      <c r="K1193" s="28">
        <f t="shared" si="214"/>
        <v>0</v>
      </c>
      <c r="L1193" s="28">
        <f t="shared" si="219"/>
        <v>1</v>
      </c>
      <c r="M1193" s="57">
        <f t="shared" si="226"/>
        <v>0</v>
      </c>
      <c r="N1193" s="28">
        <f t="shared" si="215"/>
        <v>0</v>
      </c>
      <c r="O1193" s="28">
        <f t="shared" si="220"/>
        <v>1</v>
      </c>
      <c r="P1193" s="57">
        <f t="shared" si="221"/>
        <v>0</v>
      </c>
      <c r="Q1193" s="28">
        <f t="shared" si="216"/>
        <v>0</v>
      </c>
      <c r="R1193" s="28">
        <f t="shared" si="222"/>
        <v>1</v>
      </c>
      <c r="S1193" s="57">
        <f t="shared" si="223"/>
        <v>0</v>
      </c>
      <c r="T1193" s="28">
        <f t="shared" si="217"/>
        <v>0</v>
      </c>
      <c r="U1193" s="28">
        <f t="shared" si="224"/>
        <v>1</v>
      </c>
      <c r="V1193" s="57">
        <f t="shared" si="225"/>
        <v>0</v>
      </c>
      <c r="AA1193" s="1"/>
    </row>
    <row r="1194" spans="1:27" x14ac:dyDescent="0.2">
      <c r="A1194" s="61">
        <v>34591</v>
      </c>
      <c r="B1194" s="62">
        <v>468.8</v>
      </c>
      <c r="C1194" s="16">
        <f t="shared" si="227"/>
        <v>2.734109700468165E-3</v>
      </c>
      <c r="D1194" s="73">
        <f t="shared" si="218"/>
        <v>3.4797175158667097E-5</v>
      </c>
      <c r="E1194" s="27">
        <f t="shared" si="208"/>
        <v>1.3722923830496652E-2</v>
      </c>
      <c r="F1194" s="68">
        <f t="shared" si="209"/>
        <v>9.7028485235802452E-3</v>
      </c>
      <c r="G1194" s="16">
        <f t="shared" si="210"/>
        <v>1.6452337657403327E-2</v>
      </c>
      <c r="H1194" s="68">
        <f t="shared" si="211"/>
        <v>8.9817542169764297E-3</v>
      </c>
      <c r="I1194" s="69">
        <f t="shared" si="212"/>
        <v>-9.7028485235802452E-3</v>
      </c>
      <c r="J1194" s="70">
        <f t="shared" si="213"/>
        <v>-8.9817542169764297E-3</v>
      </c>
      <c r="K1194" s="28">
        <f t="shared" si="214"/>
        <v>0</v>
      </c>
      <c r="L1194" s="28">
        <f t="shared" si="219"/>
        <v>1</v>
      </c>
      <c r="M1194" s="57">
        <f t="shared" si="226"/>
        <v>0</v>
      </c>
      <c r="N1194" s="28">
        <f t="shared" si="215"/>
        <v>0</v>
      </c>
      <c r="O1194" s="28">
        <f t="shared" si="220"/>
        <v>1</v>
      </c>
      <c r="P1194" s="57">
        <f t="shared" si="221"/>
        <v>0</v>
      </c>
      <c r="Q1194" s="28">
        <f t="shared" si="216"/>
        <v>0</v>
      </c>
      <c r="R1194" s="28">
        <f t="shared" si="222"/>
        <v>1</v>
      </c>
      <c r="S1194" s="57">
        <f t="shared" si="223"/>
        <v>0</v>
      </c>
      <c r="T1194" s="28">
        <f t="shared" si="217"/>
        <v>0</v>
      </c>
      <c r="U1194" s="28">
        <f t="shared" si="224"/>
        <v>1</v>
      </c>
      <c r="V1194" s="57">
        <f t="shared" si="225"/>
        <v>0</v>
      </c>
      <c r="AA1194" s="1"/>
    </row>
    <row r="1195" spans="1:27" x14ac:dyDescent="0.2">
      <c r="A1195" s="61">
        <v>34592</v>
      </c>
      <c r="B1195" s="62">
        <v>474.81</v>
      </c>
      <c r="C1195" s="16">
        <f t="shared" si="227"/>
        <v>1.273848575049865E-2</v>
      </c>
      <c r="D1195" s="73">
        <f t="shared" si="218"/>
        <v>3.3157866000398712E-5</v>
      </c>
      <c r="E1195" s="27">
        <f t="shared" si="208"/>
        <v>1.3395778079425017E-2</v>
      </c>
      <c r="F1195" s="68">
        <f t="shared" si="209"/>
        <v>9.4715388036554875E-3</v>
      </c>
      <c r="G1195" s="16">
        <f t="shared" si="210"/>
        <v>1.6452337657403327E-2</v>
      </c>
      <c r="H1195" s="68">
        <f t="shared" si="211"/>
        <v>8.9338470658519471E-3</v>
      </c>
      <c r="I1195" s="69">
        <f t="shared" si="212"/>
        <v>-9.4715388036554875E-3</v>
      </c>
      <c r="J1195" s="70">
        <f t="shared" si="213"/>
        <v>-8.9338470658519471E-3</v>
      </c>
      <c r="K1195" s="28">
        <f t="shared" si="214"/>
        <v>0</v>
      </c>
      <c r="L1195" s="28">
        <f t="shared" si="219"/>
        <v>1</v>
      </c>
      <c r="M1195" s="57">
        <f t="shared" si="226"/>
        <v>0</v>
      </c>
      <c r="N1195" s="28">
        <f t="shared" si="215"/>
        <v>0</v>
      </c>
      <c r="O1195" s="28">
        <f t="shared" si="220"/>
        <v>1</v>
      </c>
      <c r="P1195" s="57">
        <f t="shared" si="221"/>
        <v>0</v>
      </c>
      <c r="Q1195" s="28">
        <f t="shared" si="216"/>
        <v>0</v>
      </c>
      <c r="R1195" s="28">
        <f t="shared" si="222"/>
        <v>1</v>
      </c>
      <c r="S1195" s="57">
        <f t="shared" si="223"/>
        <v>0</v>
      </c>
      <c r="T1195" s="28">
        <f t="shared" si="217"/>
        <v>0</v>
      </c>
      <c r="U1195" s="28">
        <f t="shared" si="224"/>
        <v>1</v>
      </c>
      <c r="V1195" s="57">
        <f t="shared" si="225"/>
        <v>0</v>
      </c>
      <c r="AA1195" s="1"/>
    </row>
    <row r="1196" spans="1:27" x14ac:dyDescent="0.2">
      <c r="A1196" s="61">
        <v>34593</v>
      </c>
      <c r="B1196" s="62">
        <v>471.19</v>
      </c>
      <c r="C1196" s="16">
        <f t="shared" si="227"/>
        <v>-7.6533143119890019E-3</v>
      </c>
      <c r="D1196" s="73">
        <f t="shared" si="218"/>
        <v>4.090453519331422E-5</v>
      </c>
      <c r="E1196" s="27">
        <f t="shared" si="208"/>
        <v>1.4878542476249597E-2</v>
      </c>
      <c r="F1196" s="68">
        <f t="shared" si="209"/>
        <v>1.0519933337958316E-2</v>
      </c>
      <c r="G1196" s="16">
        <f t="shared" si="210"/>
        <v>1.6452337657403327E-2</v>
      </c>
      <c r="H1196" s="68">
        <f t="shared" si="211"/>
        <v>8.9338470658519471E-3</v>
      </c>
      <c r="I1196" s="69">
        <f t="shared" si="212"/>
        <v>-1.0519933337958316E-2</v>
      </c>
      <c r="J1196" s="70">
        <f t="shared" si="213"/>
        <v>-8.9338470658519471E-3</v>
      </c>
      <c r="K1196" s="28">
        <f t="shared" si="214"/>
        <v>0</v>
      </c>
      <c r="L1196" s="28">
        <f t="shared" si="219"/>
        <v>1</v>
      </c>
      <c r="M1196" s="57">
        <f t="shared" si="226"/>
        <v>0</v>
      </c>
      <c r="N1196" s="28">
        <f t="shared" si="215"/>
        <v>0</v>
      </c>
      <c r="O1196" s="28">
        <f t="shared" si="220"/>
        <v>1</v>
      </c>
      <c r="P1196" s="57">
        <f t="shared" si="221"/>
        <v>0</v>
      </c>
      <c r="Q1196" s="28">
        <f t="shared" si="216"/>
        <v>0</v>
      </c>
      <c r="R1196" s="28">
        <f t="shared" si="222"/>
        <v>1</v>
      </c>
      <c r="S1196" s="57">
        <f t="shared" si="223"/>
        <v>0</v>
      </c>
      <c r="T1196" s="28">
        <f t="shared" si="217"/>
        <v>0</v>
      </c>
      <c r="U1196" s="28">
        <f t="shared" si="224"/>
        <v>1</v>
      </c>
      <c r="V1196" s="57">
        <f t="shared" si="225"/>
        <v>0</v>
      </c>
      <c r="AA1196" s="1"/>
    </row>
    <row r="1197" spans="1:27" x14ac:dyDescent="0.2">
      <c r="A1197" s="61">
        <v>34596</v>
      </c>
      <c r="B1197" s="62">
        <v>470.85</v>
      </c>
      <c r="C1197" s="16">
        <f t="shared" si="227"/>
        <v>-7.2183774524020084E-4</v>
      </c>
      <c r="D1197" s="73">
        <f t="shared" si="218"/>
        <v>4.1964656279201102E-5</v>
      </c>
      <c r="E1197" s="27">
        <f t="shared" si="208"/>
        <v>1.507011246203949E-2</v>
      </c>
      <c r="F1197" s="68">
        <f t="shared" si="209"/>
        <v>1.0655383667402905E-2</v>
      </c>
      <c r="G1197" s="16">
        <f t="shared" si="210"/>
        <v>1.6452337657403327E-2</v>
      </c>
      <c r="H1197" s="68">
        <f t="shared" si="211"/>
        <v>8.9338470658519471E-3</v>
      </c>
      <c r="I1197" s="69">
        <f t="shared" si="212"/>
        <v>-1.0655383667402905E-2</v>
      </c>
      <c r="J1197" s="70">
        <f t="shared" si="213"/>
        <v>-8.9338470658519471E-3</v>
      </c>
      <c r="K1197" s="28">
        <f t="shared" si="214"/>
        <v>0</v>
      </c>
      <c r="L1197" s="28">
        <f t="shared" si="219"/>
        <v>1</v>
      </c>
      <c r="M1197" s="57">
        <f t="shared" si="226"/>
        <v>0</v>
      </c>
      <c r="N1197" s="28">
        <f t="shared" si="215"/>
        <v>0</v>
      </c>
      <c r="O1197" s="28">
        <f t="shared" si="220"/>
        <v>1</v>
      </c>
      <c r="P1197" s="57">
        <f t="shared" si="221"/>
        <v>0</v>
      </c>
      <c r="Q1197" s="28">
        <f t="shared" si="216"/>
        <v>0</v>
      </c>
      <c r="R1197" s="28">
        <f t="shared" si="222"/>
        <v>1</v>
      </c>
      <c r="S1197" s="57">
        <f t="shared" si="223"/>
        <v>0</v>
      </c>
      <c r="T1197" s="28">
        <f t="shared" si="217"/>
        <v>0</v>
      </c>
      <c r="U1197" s="28">
        <f t="shared" si="224"/>
        <v>1</v>
      </c>
      <c r="V1197" s="57">
        <f t="shared" si="225"/>
        <v>0</v>
      </c>
      <c r="AA1197" s="1"/>
    </row>
    <row r="1198" spans="1:27" x14ac:dyDescent="0.2">
      <c r="A1198" s="61">
        <v>34597</v>
      </c>
      <c r="B1198" s="62">
        <v>463.36</v>
      </c>
      <c r="C1198" s="16">
        <f t="shared" si="227"/>
        <v>-1.6035282198775428E-2</v>
      </c>
      <c r="D1198" s="73">
        <f t="shared" si="218"/>
        <v>3.9478039886276238E-5</v>
      </c>
      <c r="E1198" s="27">
        <f t="shared" si="208"/>
        <v>1.4616804856379504E-2</v>
      </c>
      <c r="F1198" s="68">
        <f t="shared" si="209"/>
        <v>1.0334870700440927E-2</v>
      </c>
      <c r="G1198" s="16">
        <f t="shared" si="210"/>
        <v>1.6452337657403327E-2</v>
      </c>
      <c r="H1198" s="68">
        <f t="shared" si="211"/>
        <v>8.9338470658519471E-3</v>
      </c>
      <c r="I1198" s="69">
        <f t="shared" si="212"/>
        <v>-1.0334870700440927E-2</v>
      </c>
      <c r="J1198" s="70">
        <f t="shared" si="213"/>
        <v>-8.9338470658519471E-3</v>
      </c>
      <c r="K1198" s="28">
        <f t="shared" si="214"/>
        <v>1</v>
      </c>
      <c r="L1198" s="28">
        <f t="shared" si="219"/>
        <v>0</v>
      </c>
      <c r="M1198" s="57">
        <f t="shared" si="226"/>
        <v>1</v>
      </c>
      <c r="N1198" s="28">
        <f t="shared" si="215"/>
        <v>1</v>
      </c>
      <c r="O1198" s="28">
        <f t="shared" si="220"/>
        <v>0</v>
      </c>
      <c r="P1198" s="57">
        <f t="shared" si="221"/>
        <v>1</v>
      </c>
      <c r="Q1198" s="28">
        <f t="shared" si="216"/>
        <v>0</v>
      </c>
      <c r="R1198" s="28">
        <f t="shared" si="222"/>
        <v>1</v>
      </c>
      <c r="S1198" s="57">
        <f t="shared" si="223"/>
        <v>0</v>
      </c>
      <c r="T1198" s="28">
        <f t="shared" si="217"/>
        <v>1</v>
      </c>
      <c r="U1198" s="28">
        <f t="shared" si="224"/>
        <v>0</v>
      </c>
      <c r="V1198" s="57">
        <f t="shared" si="225"/>
        <v>1</v>
      </c>
      <c r="AA1198" s="1"/>
    </row>
    <row r="1199" spans="1:27" x14ac:dyDescent="0.2">
      <c r="A1199" s="61">
        <v>34598</v>
      </c>
      <c r="B1199" s="62">
        <v>461.46</v>
      </c>
      <c r="C1199" s="16">
        <f t="shared" si="227"/>
        <v>-4.1089134602795181E-3</v>
      </c>
      <c r="D1199" s="73">
        <f t="shared" si="218"/>
        <v>5.2537174004761516E-5</v>
      </c>
      <c r="E1199" s="27">
        <f t="shared" si="208"/>
        <v>1.6861958350669167E-2</v>
      </c>
      <c r="F1199" s="68">
        <f t="shared" si="209"/>
        <v>1.1922315514414734E-2</v>
      </c>
      <c r="G1199" s="16">
        <f t="shared" si="210"/>
        <v>1.6465020454338945E-2</v>
      </c>
      <c r="H1199" s="68">
        <f t="shared" si="211"/>
        <v>8.9817542169764297E-3</v>
      </c>
      <c r="I1199" s="69">
        <f t="shared" si="212"/>
        <v>-1.1922315514414734E-2</v>
      </c>
      <c r="J1199" s="70">
        <f t="shared" si="213"/>
        <v>-8.9817542169764297E-3</v>
      </c>
      <c r="K1199" s="28">
        <f t="shared" si="214"/>
        <v>0</v>
      </c>
      <c r="L1199" s="28">
        <f t="shared" si="219"/>
        <v>0</v>
      </c>
      <c r="M1199" s="57">
        <f t="shared" si="226"/>
        <v>0</v>
      </c>
      <c r="N1199" s="28">
        <f t="shared" si="215"/>
        <v>0</v>
      </c>
      <c r="O1199" s="28">
        <f t="shared" si="220"/>
        <v>0</v>
      </c>
      <c r="P1199" s="57">
        <f t="shared" si="221"/>
        <v>0</v>
      </c>
      <c r="Q1199" s="28">
        <f t="shared" si="216"/>
        <v>0</v>
      </c>
      <c r="R1199" s="28">
        <f t="shared" si="222"/>
        <v>1</v>
      </c>
      <c r="S1199" s="57">
        <f t="shared" si="223"/>
        <v>0</v>
      </c>
      <c r="T1199" s="28">
        <f t="shared" si="217"/>
        <v>0</v>
      </c>
      <c r="U1199" s="28">
        <f t="shared" si="224"/>
        <v>0</v>
      </c>
      <c r="V1199" s="57">
        <f t="shared" si="225"/>
        <v>0</v>
      </c>
      <c r="AA1199" s="1"/>
    </row>
    <row r="1200" spans="1:27" x14ac:dyDescent="0.2">
      <c r="A1200" s="61">
        <v>34599</v>
      </c>
      <c r="B1200" s="62">
        <v>461.27</v>
      </c>
      <c r="C1200" s="16">
        <f t="shared" si="227"/>
        <v>-4.1182144871259902E-4</v>
      </c>
      <c r="D1200" s="73">
        <f t="shared" si="218"/>
        <v>5.0397933753919792E-5</v>
      </c>
      <c r="E1200" s="27">
        <f t="shared" si="208"/>
        <v>1.6515093006685855E-2</v>
      </c>
      <c r="F1200" s="68">
        <f t="shared" si="209"/>
        <v>1.1677062976958377E-2</v>
      </c>
      <c r="G1200" s="16">
        <f t="shared" si="210"/>
        <v>1.6465020454338945E-2</v>
      </c>
      <c r="H1200" s="68">
        <f t="shared" si="211"/>
        <v>8.9338470658519471E-3</v>
      </c>
      <c r="I1200" s="69">
        <f t="shared" si="212"/>
        <v>-1.1677062976958377E-2</v>
      </c>
      <c r="J1200" s="70">
        <f t="shared" si="213"/>
        <v>-8.9338470658519471E-3</v>
      </c>
      <c r="K1200" s="28">
        <f t="shared" si="214"/>
        <v>0</v>
      </c>
      <c r="L1200" s="28">
        <f t="shared" si="219"/>
        <v>1</v>
      </c>
      <c r="M1200" s="57">
        <f t="shared" si="226"/>
        <v>0</v>
      </c>
      <c r="N1200" s="28">
        <f t="shared" si="215"/>
        <v>0</v>
      </c>
      <c r="O1200" s="28">
        <f t="shared" si="220"/>
        <v>1</v>
      </c>
      <c r="P1200" s="57">
        <f t="shared" si="221"/>
        <v>0</v>
      </c>
      <c r="Q1200" s="28">
        <f t="shared" si="216"/>
        <v>0</v>
      </c>
      <c r="R1200" s="28">
        <f t="shared" si="222"/>
        <v>1</v>
      </c>
      <c r="S1200" s="57">
        <f t="shared" si="223"/>
        <v>0</v>
      </c>
      <c r="T1200" s="28">
        <f t="shared" si="217"/>
        <v>0</v>
      </c>
      <c r="U1200" s="28">
        <f t="shared" si="224"/>
        <v>1</v>
      </c>
      <c r="V1200" s="57">
        <f t="shared" si="225"/>
        <v>0</v>
      </c>
      <c r="AA1200" s="1"/>
    </row>
    <row r="1201" spans="1:27" x14ac:dyDescent="0.2">
      <c r="A1201" s="61">
        <v>34600</v>
      </c>
      <c r="B1201" s="62">
        <v>459.67</v>
      </c>
      <c r="C1201" s="16">
        <f t="shared" si="227"/>
        <v>-3.4747141177884655E-3</v>
      </c>
      <c r="D1201" s="73">
        <f t="shared" si="218"/>
        <v>4.7384233543021787E-5</v>
      </c>
      <c r="E1201" s="27">
        <f t="shared" si="208"/>
        <v>1.6013696313820176E-2</v>
      </c>
      <c r="F1201" s="68">
        <f t="shared" si="209"/>
        <v>1.1322548427348455E-2</v>
      </c>
      <c r="G1201" s="16">
        <f t="shared" si="210"/>
        <v>1.6465020454338945E-2</v>
      </c>
      <c r="H1201" s="68">
        <f t="shared" si="211"/>
        <v>8.9338470658519471E-3</v>
      </c>
      <c r="I1201" s="69">
        <f t="shared" si="212"/>
        <v>-1.1322548427348455E-2</v>
      </c>
      <c r="J1201" s="70">
        <f t="shared" si="213"/>
        <v>-8.9338470658519471E-3</v>
      </c>
      <c r="K1201" s="28">
        <f t="shared" si="214"/>
        <v>0</v>
      </c>
      <c r="L1201" s="28">
        <f t="shared" si="219"/>
        <v>1</v>
      </c>
      <c r="M1201" s="57">
        <f t="shared" si="226"/>
        <v>0</v>
      </c>
      <c r="N1201" s="28">
        <f t="shared" si="215"/>
        <v>0</v>
      </c>
      <c r="O1201" s="28">
        <f t="shared" si="220"/>
        <v>1</v>
      </c>
      <c r="P1201" s="57">
        <f t="shared" si="221"/>
        <v>0</v>
      </c>
      <c r="Q1201" s="28">
        <f t="shared" si="216"/>
        <v>0</v>
      </c>
      <c r="R1201" s="28">
        <f t="shared" si="222"/>
        <v>1</v>
      </c>
      <c r="S1201" s="57">
        <f t="shared" si="223"/>
        <v>0</v>
      </c>
      <c r="T1201" s="28">
        <f t="shared" si="217"/>
        <v>0</v>
      </c>
      <c r="U1201" s="28">
        <f t="shared" si="224"/>
        <v>1</v>
      </c>
      <c r="V1201" s="57">
        <f t="shared" si="225"/>
        <v>0</v>
      </c>
      <c r="AA1201" s="1"/>
    </row>
    <row r="1202" spans="1:27" x14ac:dyDescent="0.2">
      <c r="A1202" s="61">
        <v>34603</v>
      </c>
      <c r="B1202" s="62">
        <v>460.82</v>
      </c>
      <c r="C1202" s="16">
        <f t="shared" si="227"/>
        <v>2.4986704870695584E-3</v>
      </c>
      <c r="D1202" s="73">
        <f t="shared" si="218"/>
        <v>4.5265597822461986E-5</v>
      </c>
      <c r="E1202" s="27">
        <f t="shared" si="208"/>
        <v>1.5651601731890813E-2</v>
      </c>
      <c r="F1202" s="68">
        <f t="shared" si="209"/>
        <v>1.1066527995910807E-2</v>
      </c>
      <c r="G1202" s="16">
        <f t="shared" si="210"/>
        <v>1.6465020454338945E-2</v>
      </c>
      <c r="H1202" s="68">
        <f t="shared" si="211"/>
        <v>8.9338470658519471E-3</v>
      </c>
      <c r="I1202" s="69">
        <f t="shared" si="212"/>
        <v>-1.1066527995910807E-2</v>
      </c>
      <c r="J1202" s="70">
        <f t="shared" si="213"/>
        <v>-8.9338470658519471E-3</v>
      </c>
      <c r="K1202" s="28">
        <f t="shared" si="214"/>
        <v>0</v>
      </c>
      <c r="L1202" s="28">
        <f t="shared" si="219"/>
        <v>1</v>
      </c>
      <c r="M1202" s="57">
        <f t="shared" si="226"/>
        <v>0</v>
      </c>
      <c r="N1202" s="28">
        <f t="shared" si="215"/>
        <v>0</v>
      </c>
      <c r="O1202" s="28">
        <f t="shared" si="220"/>
        <v>1</v>
      </c>
      <c r="P1202" s="57">
        <f t="shared" si="221"/>
        <v>0</v>
      </c>
      <c r="Q1202" s="28">
        <f t="shared" si="216"/>
        <v>0</v>
      </c>
      <c r="R1202" s="28">
        <f t="shared" si="222"/>
        <v>1</v>
      </c>
      <c r="S1202" s="57">
        <f t="shared" si="223"/>
        <v>0</v>
      </c>
      <c r="T1202" s="28">
        <f t="shared" si="217"/>
        <v>0</v>
      </c>
      <c r="U1202" s="28">
        <f t="shared" si="224"/>
        <v>1</v>
      </c>
      <c r="V1202" s="57">
        <f t="shared" si="225"/>
        <v>0</v>
      </c>
      <c r="AA1202" s="1"/>
    </row>
    <row r="1203" spans="1:27" x14ac:dyDescent="0.2">
      <c r="A1203" s="61">
        <v>34604</v>
      </c>
      <c r="B1203" s="62">
        <v>462.05</v>
      </c>
      <c r="C1203" s="16">
        <f t="shared" si="227"/>
        <v>2.6655991164635435E-3</v>
      </c>
      <c r="D1203" s="73">
        <f t="shared" si="218"/>
        <v>4.2924263205291408E-5</v>
      </c>
      <c r="E1203" s="27">
        <f t="shared" si="208"/>
        <v>1.5241442877819254E-2</v>
      </c>
      <c r="F1203" s="68">
        <f t="shared" si="209"/>
        <v>1.0776523527415732E-2</v>
      </c>
      <c r="G1203" s="16">
        <f t="shared" si="210"/>
        <v>1.6465020454338945E-2</v>
      </c>
      <c r="H1203" s="68">
        <f t="shared" si="211"/>
        <v>8.7305307197887514E-3</v>
      </c>
      <c r="I1203" s="69">
        <f t="shared" si="212"/>
        <v>-1.0776523527415732E-2</v>
      </c>
      <c r="J1203" s="70">
        <f t="shared" si="213"/>
        <v>-8.7305307197887514E-3</v>
      </c>
      <c r="K1203" s="28">
        <f t="shared" si="214"/>
        <v>0</v>
      </c>
      <c r="L1203" s="28">
        <f t="shared" si="219"/>
        <v>1</v>
      </c>
      <c r="M1203" s="57">
        <f t="shared" si="226"/>
        <v>0</v>
      </c>
      <c r="N1203" s="28">
        <f t="shared" si="215"/>
        <v>0</v>
      </c>
      <c r="O1203" s="28">
        <f t="shared" si="220"/>
        <v>1</v>
      </c>
      <c r="P1203" s="57">
        <f t="shared" si="221"/>
        <v>0</v>
      </c>
      <c r="Q1203" s="28">
        <f t="shared" si="216"/>
        <v>0</v>
      </c>
      <c r="R1203" s="28">
        <f t="shared" si="222"/>
        <v>1</v>
      </c>
      <c r="S1203" s="57">
        <f t="shared" si="223"/>
        <v>0</v>
      </c>
      <c r="T1203" s="28">
        <f t="shared" si="217"/>
        <v>0</v>
      </c>
      <c r="U1203" s="28">
        <f t="shared" si="224"/>
        <v>1</v>
      </c>
      <c r="V1203" s="57">
        <f t="shared" si="225"/>
        <v>0</v>
      </c>
      <c r="AA1203" s="1"/>
    </row>
    <row r="1204" spans="1:27" x14ac:dyDescent="0.2">
      <c r="A1204" s="61">
        <v>34605</v>
      </c>
      <c r="B1204" s="62">
        <v>464.81</v>
      </c>
      <c r="C1204" s="16">
        <f t="shared" si="227"/>
        <v>5.9556096021640224E-3</v>
      </c>
      <c r="D1204" s="73">
        <f t="shared" si="218"/>
        <v>4.0775132531955396E-5</v>
      </c>
      <c r="E1204" s="27">
        <f t="shared" si="208"/>
        <v>1.4854989487549024E-2</v>
      </c>
      <c r="F1204" s="68">
        <f t="shared" si="209"/>
        <v>1.0503280102506308E-2</v>
      </c>
      <c r="G1204" s="16">
        <f t="shared" si="210"/>
        <v>1.6465020454338945E-2</v>
      </c>
      <c r="H1204" s="68">
        <f t="shared" si="211"/>
        <v>8.7305307197887514E-3</v>
      </c>
      <c r="I1204" s="69">
        <f t="shared" si="212"/>
        <v>-1.0503280102506308E-2</v>
      </c>
      <c r="J1204" s="70">
        <f t="shared" si="213"/>
        <v>-8.7305307197887514E-3</v>
      </c>
      <c r="K1204" s="28">
        <f t="shared" si="214"/>
        <v>0</v>
      </c>
      <c r="L1204" s="28">
        <f t="shared" si="219"/>
        <v>1</v>
      </c>
      <c r="M1204" s="57">
        <f t="shared" si="226"/>
        <v>0</v>
      </c>
      <c r="N1204" s="28">
        <f t="shared" si="215"/>
        <v>0</v>
      </c>
      <c r="O1204" s="28">
        <f t="shared" si="220"/>
        <v>1</v>
      </c>
      <c r="P1204" s="57">
        <f t="shared" si="221"/>
        <v>0</v>
      </c>
      <c r="Q1204" s="28">
        <f t="shared" si="216"/>
        <v>0</v>
      </c>
      <c r="R1204" s="28">
        <f t="shared" si="222"/>
        <v>1</v>
      </c>
      <c r="S1204" s="57">
        <f t="shared" si="223"/>
        <v>0</v>
      </c>
      <c r="T1204" s="28">
        <f t="shared" si="217"/>
        <v>0</v>
      </c>
      <c r="U1204" s="28">
        <f t="shared" si="224"/>
        <v>1</v>
      </c>
      <c r="V1204" s="57">
        <f t="shared" si="225"/>
        <v>0</v>
      </c>
      <c r="AA1204" s="1"/>
    </row>
    <row r="1205" spans="1:27" x14ac:dyDescent="0.2">
      <c r="A1205" s="61">
        <v>34606</v>
      </c>
      <c r="B1205" s="62">
        <v>462.23</v>
      </c>
      <c r="C1205" s="16">
        <f t="shared" si="227"/>
        <v>-5.56611723561805E-3</v>
      </c>
      <c r="D1205" s="73">
        <f t="shared" si="218"/>
        <v>4.0456781724041368E-5</v>
      </c>
      <c r="E1205" s="27">
        <f t="shared" si="208"/>
        <v>1.4796885878816543E-2</v>
      </c>
      <c r="F1205" s="68">
        <f t="shared" si="209"/>
        <v>1.0462197712108441E-2</v>
      </c>
      <c r="G1205" s="16">
        <f t="shared" si="210"/>
        <v>1.6465020454338945E-2</v>
      </c>
      <c r="H1205" s="68">
        <f t="shared" si="211"/>
        <v>8.7305307197887514E-3</v>
      </c>
      <c r="I1205" s="69">
        <f t="shared" si="212"/>
        <v>-1.0462197712108441E-2</v>
      </c>
      <c r="J1205" s="70">
        <f t="shared" si="213"/>
        <v>-8.7305307197887514E-3</v>
      </c>
      <c r="K1205" s="28">
        <f t="shared" si="214"/>
        <v>0</v>
      </c>
      <c r="L1205" s="28">
        <f t="shared" si="219"/>
        <v>1</v>
      </c>
      <c r="M1205" s="57">
        <f t="shared" si="226"/>
        <v>0</v>
      </c>
      <c r="N1205" s="28">
        <f t="shared" si="215"/>
        <v>0</v>
      </c>
      <c r="O1205" s="28">
        <f t="shared" si="220"/>
        <v>1</v>
      </c>
      <c r="P1205" s="57">
        <f t="shared" si="221"/>
        <v>0</v>
      </c>
      <c r="Q1205" s="28">
        <f t="shared" si="216"/>
        <v>0</v>
      </c>
      <c r="R1205" s="28">
        <f t="shared" si="222"/>
        <v>1</v>
      </c>
      <c r="S1205" s="57">
        <f t="shared" si="223"/>
        <v>0</v>
      </c>
      <c r="T1205" s="28">
        <f t="shared" si="217"/>
        <v>0</v>
      </c>
      <c r="U1205" s="28">
        <f t="shared" si="224"/>
        <v>1</v>
      </c>
      <c r="V1205" s="57">
        <f t="shared" si="225"/>
        <v>0</v>
      </c>
      <c r="AA1205" s="1"/>
    </row>
    <row r="1206" spans="1:27" x14ac:dyDescent="0.2">
      <c r="A1206" s="61">
        <v>34607</v>
      </c>
      <c r="B1206" s="62">
        <v>462.71</v>
      </c>
      <c r="C1206" s="16">
        <f t="shared" si="227"/>
        <v>1.0379052545892616E-3</v>
      </c>
      <c r="D1206" s="73">
        <f t="shared" si="218"/>
        <v>3.9888274485437548E-5</v>
      </c>
      <c r="E1206" s="27">
        <f t="shared" si="208"/>
        <v>1.4692553574927211E-2</v>
      </c>
      <c r="F1206" s="68">
        <f t="shared" si="209"/>
        <v>1.038842913674809E-2</v>
      </c>
      <c r="G1206" s="16">
        <f t="shared" si="210"/>
        <v>1.6465020454338945E-2</v>
      </c>
      <c r="H1206" s="68">
        <f t="shared" si="211"/>
        <v>8.7305307197887514E-3</v>
      </c>
      <c r="I1206" s="69">
        <f t="shared" si="212"/>
        <v>-1.038842913674809E-2</v>
      </c>
      <c r="J1206" s="70">
        <f t="shared" si="213"/>
        <v>-8.7305307197887514E-3</v>
      </c>
      <c r="K1206" s="28">
        <f t="shared" si="214"/>
        <v>0</v>
      </c>
      <c r="L1206" s="28">
        <f t="shared" si="219"/>
        <v>1</v>
      </c>
      <c r="M1206" s="57">
        <f t="shared" si="226"/>
        <v>0</v>
      </c>
      <c r="N1206" s="28">
        <f t="shared" si="215"/>
        <v>0</v>
      </c>
      <c r="O1206" s="28">
        <f t="shared" si="220"/>
        <v>1</v>
      </c>
      <c r="P1206" s="57">
        <f t="shared" si="221"/>
        <v>0</v>
      </c>
      <c r="Q1206" s="28">
        <f t="shared" si="216"/>
        <v>0</v>
      </c>
      <c r="R1206" s="28">
        <f t="shared" si="222"/>
        <v>1</v>
      </c>
      <c r="S1206" s="57">
        <f t="shared" si="223"/>
        <v>0</v>
      </c>
      <c r="T1206" s="28">
        <f t="shared" si="217"/>
        <v>0</v>
      </c>
      <c r="U1206" s="28">
        <f t="shared" si="224"/>
        <v>1</v>
      </c>
      <c r="V1206" s="57">
        <f t="shared" si="225"/>
        <v>0</v>
      </c>
      <c r="AA1206" s="1"/>
    </row>
    <row r="1207" spans="1:27" x14ac:dyDescent="0.2">
      <c r="A1207" s="61">
        <v>34610</v>
      </c>
      <c r="B1207" s="62">
        <v>461.74</v>
      </c>
      <c r="C1207" s="16">
        <f t="shared" si="227"/>
        <v>-2.098545851006395E-3</v>
      </c>
      <c r="D1207" s="73">
        <f t="shared" si="218"/>
        <v>3.7559612855361529E-5</v>
      </c>
      <c r="E1207" s="27">
        <f t="shared" si="208"/>
        <v>1.4257231836667595E-2</v>
      </c>
      <c r="F1207" s="68">
        <f t="shared" si="209"/>
        <v>1.00806331497174E-2</v>
      </c>
      <c r="G1207" s="16">
        <f t="shared" si="210"/>
        <v>1.6465020454338945E-2</v>
      </c>
      <c r="H1207" s="68">
        <f t="shared" si="211"/>
        <v>8.7305307197887514E-3</v>
      </c>
      <c r="I1207" s="69">
        <f t="shared" si="212"/>
        <v>-1.00806331497174E-2</v>
      </c>
      <c r="J1207" s="70">
        <f t="shared" si="213"/>
        <v>-8.7305307197887514E-3</v>
      </c>
      <c r="K1207" s="28">
        <f t="shared" si="214"/>
        <v>0</v>
      </c>
      <c r="L1207" s="28">
        <f t="shared" si="219"/>
        <v>1</v>
      </c>
      <c r="M1207" s="57">
        <f t="shared" si="226"/>
        <v>0</v>
      </c>
      <c r="N1207" s="28">
        <f t="shared" si="215"/>
        <v>0</v>
      </c>
      <c r="O1207" s="28">
        <f t="shared" si="220"/>
        <v>1</v>
      </c>
      <c r="P1207" s="57">
        <f t="shared" si="221"/>
        <v>0</v>
      </c>
      <c r="Q1207" s="28">
        <f t="shared" si="216"/>
        <v>0</v>
      </c>
      <c r="R1207" s="28">
        <f t="shared" si="222"/>
        <v>1</v>
      </c>
      <c r="S1207" s="57">
        <f t="shared" si="223"/>
        <v>0</v>
      </c>
      <c r="T1207" s="28">
        <f t="shared" si="217"/>
        <v>0</v>
      </c>
      <c r="U1207" s="28">
        <f t="shared" si="224"/>
        <v>1</v>
      </c>
      <c r="V1207" s="57">
        <f t="shared" si="225"/>
        <v>0</v>
      </c>
      <c r="AA1207" s="1"/>
    </row>
    <row r="1208" spans="1:27" x14ac:dyDescent="0.2">
      <c r="A1208" s="61">
        <v>34611</v>
      </c>
      <c r="B1208" s="62">
        <v>454.59</v>
      </c>
      <c r="C1208" s="16">
        <f t="shared" si="227"/>
        <v>-1.5606048287997698E-2</v>
      </c>
      <c r="D1208" s="73">
        <f t="shared" si="218"/>
        <v>3.5570269765366404E-5</v>
      </c>
      <c r="E1208" s="27">
        <f t="shared" si="208"/>
        <v>1.3874528635391077E-2</v>
      </c>
      <c r="F1208" s="68">
        <f t="shared" si="209"/>
        <v>9.8100413110289754E-3</v>
      </c>
      <c r="G1208" s="16">
        <f t="shared" si="210"/>
        <v>1.6465020454338945E-2</v>
      </c>
      <c r="H1208" s="68">
        <f t="shared" si="211"/>
        <v>8.5722163582806227E-3</v>
      </c>
      <c r="I1208" s="69">
        <f t="shared" si="212"/>
        <v>-9.8100413110289754E-3</v>
      </c>
      <c r="J1208" s="70">
        <f t="shared" si="213"/>
        <v>-8.5722163582806227E-3</v>
      </c>
      <c r="K1208" s="28">
        <f t="shared" si="214"/>
        <v>1</v>
      </c>
      <c r="L1208" s="28">
        <f t="shared" si="219"/>
        <v>0</v>
      </c>
      <c r="M1208" s="57">
        <f t="shared" si="226"/>
        <v>1</v>
      </c>
      <c r="N1208" s="28">
        <f t="shared" si="215"/>
        <v>1</v>
      </c>
      <c r="O1208" s="28">
        <f t="shared" si="220"/>
        <v>0</v>
      </c>
      <c r="P1208" s="57">
        <f t="shared" si="221"/>
        <v>1</v>
      </c>
      <c r="Q1208" s="28">
        <f t="shared" si="216"/>
        <v>0</v>
      </c>
      <c r="R1208" s="28">
        <f t="shared" si="222"/>
        <v>1</v>
      </c>
      <c r="S1208" s="57">
        <f t="shared" si="223"/>
        <v>0</v>
      </c>
      <c r="T1208" s="28">
        <f t="shared" si="217"/>
        <v>1</v>
      </c>
      <c r="U1208" s="28">
        <f t="shared" si="224"/>
        <v>0</v>
      </c>
      <c r="V1208" s="57">
        <f t="shared" si="225"/>
        <v>1</v>
      </c>
      <c r="AA1208" s="1"/>
    </row>
    <row r="1209" spans="1:27" x14ac:dyDescent="0.2">
      <c r="A1209" s="61">
        <v>34612</v>
      </c>
      <c r="B1209" s="62">
        <v>453.52</v>
      </c>
      <c r="C1209" s="16">
        <f t="shared" si="227"/>
        <v>-2.3565438001323367E-3</v>
      </c>
      <c r="D1209" s="73">
        <f t="shared" si="218"/>
        <v>4.8048978169483371E-5</v>
      </c>
      <c r="E1209" s="27">
        <f t="shared" si="208"/>
        <v>1.612563168912395E-2</v>
      </c>
      <c r="F1209" s="68">
        <f t="shared" si="209"/>
        <v>1.140169278495168E-2</v>
      </c>
      <c r="G1209" s="16">
        <f t="shared" si="210"/>
        <v>1.6465020454338945E-2</v>
      </c>
      <c r="H1209" s="68">
        <f t="shared" si="211"/>
        <v>8.7305307197887514E-3</v>
      </c>
      <c r="I1209" s="69">
        <f t="shared" si="212"/>
        <v>-1.140169278495168E-2</v>
      </c>
      <c r="J1209" s="70">
        <f t="shared" si="213"/>
        <v>-8.7305307197887514E-3</v>
      </c>
      <c r="K1209" s="28">
        <f t="shared" si="214"/>
        <v>0</v>
      </c>
      <c r="L1209" s="28">
        <f t="shared" si="219"/>
        <v>0</v>
      </c>
      <c r="M1209" s="57">
        <f t="shared" si="226"/>
        <v>0</v>
      </c>
      <c r="N1209" s="28">
        <f t="shared" si="215"/>
        <v>0</v>
      </c>
      <c r="O1209" s="28">
        <f t="shared" si="220"/>
        <v>0</v>
      </c>
      <c r="P1209" s="57">
        <f t="shared" si="221"/>
        <v>0</v>
      </c>
      <c r="Q1209" s="28">
        <f t="shared" si="216"/>
        <v>0</v>
      </c>
      <c r="R1209" s="28">
        <f t="shared" si="222"/>
        <v>1</v>
      </c>
      <c r="S1209" s="57">
        <f t="shared" si="223"/>
        <v>0</v>
      </c>
      <c r="T1209" s="28">
        <f t="shared" si="217"/>
        <v>0</v>
      </c>
      <c r="U1209" s="28">
        <f t="shared" si="224"/>
        <v>0</v>
      </c>
      <c r="V1209" s="57">
        <f t="shared" si="225"/>
        <v>0</v>
      </c>
      <c r="AA1209" s="1"/>
    </row>
    <row r="1210" spans="1:27" x14ac:dyDescent="0.2">
      <c r="A1210" s="61">
        <v>34613</v>
      </c>
      <c r="B1210" s="62">
        <v>452.36</v>
      </c>
      <c r="C1210" s="16">
        <f t="shared" si="227"/>
        <v>-2.5610470129220084E-3</v>
      </c>
      <c r="D1210" s="73">
        <f t="shared" si="218"/>
        <v>4.5499237400230895E-5</v>
      </c>
      <c r="E1210" s="27">
        <f t="shared" si="208"/>
        <v>1.5691942821191036E-2</v>
      </c>
      <c r="F1210" s="68">
        <f t="shared" si="209"/>
        <v>1.1095051325457128E-2</v>
      </c>
      <c r="G1210" s="16">
        <f t="shared" si="210"/>
        <v>1.6465020454338945E-2</v>
      </c>
      <c r="H1210" s="68">
        <f t="shared" si="211"/>
        <v>8.7305307197887514E-3</v>
      </c>
      <c r="I1210" s="69">
        <f t="shared" si="212"/>
        <v>-1.1095051325457128E-2</v>
      </c>
      <c r="J1210" s="70">
        <f t="shared" si="213"/>
        <v>-8.7305307197887514E-3</v>
      </c>
      <c r="K1210" s="28">
        <f t="shared" si="214"/>
        <v>0</v>
      </c>
      <c r="L1210" s="28">
        <f t="shared" si="219"/>
        <v>1</v>
      </c>
      <c r="M1210" s="57">
        <f t="shared" si="226"/>
        <v>0</v>
      </c>
      <c r="N1210" s="28">
        <f t="shared" si="215"/>
        <v>0</v>
      </c>
      <c r="O1210" s="28">
        <f t="shared" si="220"/>
        <v>1</v>
      </c>
      <c r="P1210" s="57">
        <f t="shared" si="221"/>
        <v>0</v>
      </c>
      <c r="Q1210" s="28">
        <f t="shared" si="216"/>
        <v>0</v>
      </c>
      <c r="R1210" s="28">
        <f t="shared" si="222"/>
        <v>1</v>
      </c>
      <c r="S1210" s="57">
        <f t="shared" si="223"/>
        <v>0</v>
      </c>
      <c r="T1210" s="28">
        <f t="shared" si="217"/>
        <v>0</v>
      </c>
      <c r="U1210" s="28">
        <f t="shared" si="224"/>
        <v>1</v>
      </c>
      <c r="V1210" s="57">
        <f t="shared" si="225"/>
        <v>0</v>
      </c>
      <c r="AA1210" s="1"/>
    </row>
    <row r="1211" spans="1:27" x14ac:dyDescent="0.2">
      <c r="A1211" s="61">
        <v>34614</v>
      </c>
      <c r="B1211" s="62">
        <v>455.1</v>
      </c>
      <c r="C1211" s="16">
        <f t="shared" si="227"/>
        <v>6.0388520194700783E-3</v>
      </c>
      <c r="D1211" s="73">
        <f t="shared" si="218"/>
        <v>4.3162820864360843E-5</v>
      </c>
      <c r="E1211" s="27">
        <f t="shared" si="208"/>
        <v>1.5283737431153105E-2</v>
      </c>
      <c r="F1211" s="68">
        <f t="shared" si="209"/>
        <v>1.0806428061568932E-2</v>
      </c>
      <c r="G1211" s="16">
        <f t="shared" si="210"/>
        <v>1.6465020454338945E-2</v>
      </c>
      <c r="H1211" s="68">
        <f t="shared" si="211"/>
        <v>8.7305307197887514E-3</v>
      </c>
      <c r="I1211" s="69">
        <f t="shared" si="212"/>
        <v>-1.0806428061568932E-2</v>
      </c>
      <c r="J1211" s="70">
        <f t="shared" si="213"/>
        <v>-8.7305307197887514E-3</v>
      </c>
      <c r="K1211" s="28">
        <f t="shared" si="214"/>
        <v>0</v>
      </c>
      <c r="L1211" s="28">
        <f t="shared" si="219"/>
        <v>1</v>
      </c>
      <c r="M1211" s="57">
        <f t="shared" si="226"/>
        <v>0</v>
      </c>
      <c r="N1211" s="28">
        <f t="shared" si="215"/>
        <v>0</v>
      </c>
      <c r="O1211" s="28">
        <f t="shared" si="220"/>
        <v>1</v>
      </c>
      <c r="P1211" s="57">
        <f t="shared" si="221"/>
        <v>0</v>
      </c>
      <c r="Q1211" s="28">
        <f t="shared" si="216"/>
        <v>0</v>
      </c>
      <c r="R1211" s="28">
        <f t="shared" si="222"/>
        <v>1</v>
      </c>
      <c r="S1211" s="57">
        <f t="shared" si="223"/>
        <v>0</v>
      </c>
      <c r="T1211" s="28">
        <f t="shared" si="217"/>
        <v>0</v>
      </c>
      <c r="U1211" s="28">
        <f t="shared" si="224"/>
        <v>1</v>
      </c>
      <c r="V1211" s="57">
        <f t="shared" si="225"/>
        <v>0</v>
      </c>
      <c r="AA1211" s="1"/>
    </row>
    <row r="1212" spans="1:27" x14ac:dyDescent="0.2">
      <c r="A1212" s="61">
        <v>34617</v>
      </c>
      <c r="B1212" s="62">
        <v>459.04</v>
      </c>
      <c r="C1212" s="16">
        <f t="shared" si="227"/>
        <v>8.6201772104584976E-3</v>
      </c>
      <c r="D1212" s="73">
        <f t="shared" si="218"/>
        <v>4.276111563528266E-5</v>
      </c>
      <c r="E1212" s="27">
        <f t="shared" si="208"/>
        <v>1.5212450281669185E-2</v>
      </c>
      <c r="F1212" s="68">
        <f t="shared" si="209"/>
        <v>1.0756024195624332E-2</v>
      </c>
      <c r="G1212" s="16">
        <f t="shared" si="210"/>
        <v>1.6465020454338945E-2</v>
      </c>
      <c r="H1212" s="68">
        <f t="shared" si="211"/>
        <v>8.7305307197887514E-3</v>
      </c>
      <c r="I1212" s="69">
        <f t="shared" si="212"/>
        <v>-1.0756024195624332E-2</v>
      </c>
      <c r="J1212" s="70">
        <f t="shared" si="213"/>
        <v>-8.7305307197887514E-3</v>
      </c>
      <c r="K1212" s="28">
        <f t="shared" si="214"/>
        <v>0</v>
      </c>
      <c r="L1212" s="28">
        <f t="shared" si="219"/>
        <v>1</v>
      </c>
      <c r="M1212" s="57">
        <f t="shared" si="226"/>
        <v>0</v>
      </c>
      <c r="N1212" s="28">
        <f t="shared" si="215"/>
        <v>0</v>
      </c>
      <c r="O1212" s="28">
        <f t="shared" si="220"/>
        <v>1</v>
      </c>
      <c r="P1212" s="57">
        <f t="shared" si="221"/>
        <v>0</v>
      </c>
      <c r="Q1212" s="28">
        <f t="shared" si="216"/>
        <v>0</v>
      </c>
      <c r="R1212" s="28">
        <f t="shared" si="222"/>
        <v>1</v>
      </c>
      <c r="S1212" s="57">
        <f t="shared" si="223"/>
        <v>0</v>
      </c>
      <c r="T1212" s="28">
        <f t="shared" si="217"/>
        <v>0</v>
      </c>
      <c r="U1212" s="28">
        <f t="shared" si="224"/>
        <v>1</v>
      </c>
      <c r="V1212" s="57">
        <f t="shared" si="225"/>
        <v>0</v>
      </c>
      <c r="AA1212" s="1"/>
    </row>
    <row r="1213" spans="1:27" x14ac:dyDescent="0.2">
      <c r="A1213" s="61">
        <v>34618</v>
      </c>
      <c r="B1213" s="62">
        <v>465.79</v>
      </c>
      <c r="C1213" s="16">
        <f t="shared" si="227"/>
        <v>1.4597536545344455E-2</v>
      </c>
      <c r="D1213" s="73">
        <f t="shared" si="218"/>
        <v>4.465389600554818E-5</v>
      </c>
      <c r="E1213" s="27">
        <f t="shared" si="208"/>
        <v>1.5545487162430961E-2</v>
      </c>
      <c r="F1213" s="68">
        <f t="shared" si="209"/>
        <v>1.0991499262505923E-2</v>
      </c>
      <c r="G1213" s="16">
        <f t="shared" si="210"/>
        <v>1.6465020454338945E-2</v>
      </c>
      <c r="H1213" s="68">
        <f t="shared" si="211"/>
        <v>8.5722163582806227E-3</v>
      </c>
      <c r="I1213" s="69">
        <f t="shared" si="212"/>
        <v>-1.0991499262505923E-2</v>
      </c>
      <c r="J1213" s="70">
        <f t="shared" si="213"/>
        <v>-8.5722163582806227E-3</v>
      </c>
      <c r="K1213" s="28">
        <f t="shared" si="214"/>
        <v>0</v>
      </c>
      <c r="L1213" s="28">
        <f t="shared" si="219"/>
        <v>1</v>
      </c>
      <c r="M1213" s="57">
        <f t="shared" si="226"/>
        <v>0</v>
      </c>
      <c r="N1213" s="28">
        <f t="shared" si="215"/>
        <v>0</v>
      </c>
      <c r="O1213" s="28">
        <f t="shared" si="220"/>
        <v>1</v>
      </c>
      <c r="P1213" s="57">
        <f t="shared" si="221"/>
        <v>0</v>
      </c>
      <c r="Q1213" s="28">
        <f t="shared" si="216"/>
        <v>0</v>
      </c>
      <c r="R1213" s="28">
        <f t="shared" si="222"/>
        <v>1</v>
      </c>
      <c r="S1213" s="57">
        <f t="shared" si="223"/>
        <v>0</v>
      </c>
      <c r="T1213" s="28">
        <f t="shared" si="217"/>
        <v>0</v>
      </c>
      <c r="U1213" s="28">
        <f t="shared" si="224"/>
        <v>1</v>
      </c>
      <c r="V1213" s="57">
        <f t="shared" si="225"/>
        <v>0</v>
      </c>
      <c r="AA1213" s="1"/>
    </row>
    <row r="1214" spans="1:27" x14ac:dyDescent="0.2">
      <c r="A1214" s="61">
        <v>34619</v>
      </c>
      <c r="B1214" s="62">
        <v>465.47</v>
      </c>
      <c r="C1214" s="16">
        <f t="shared" si="227"/>
        <v>-6.8724096942774293E-4</v>
      </c>
      <c r="D1214" s="73">
        <f t="shared" si="218"/>
        <v>5.4759946636775297E-5</v>
      </c>
      <c r="E1214" s="27">
        <f t="shared" si="208"/>
        <v>1.7214965879966099E-2</v>
      </c>
      <c r="F1214" s="68">
        <f t="shared" si="209"/>
        <v>1.2171910908716905E-2</v>
      </c>
      <c r="G1214" s="16">
        <f t="shared" si="210"/>
        <v>1.6465020454338945E-2</v>
      </c>
      <c r="H1214" s="68">
        <f t="shared" si="211"/>
        <v>8.5722163582806227E-3</v>
      </c>
      <c r="I1214" s="69">
        <f t="shared" si="212"/>
        <v>-1.2171910908716905E-2</v>
      </c>
      <c r="J1214" s="70">
        <f t="shared" si="213"/>
        <v>-8.5722163582806227E-3</v>
      </c>
      <c r="K1214" s="28">
        <f t="shared" si="214"/>
        <v>0</v>
      </c>
      <c r="L1214" s="28">
        <f t="shared" si="219"/>
        <v>1</v>
      </c>
      <c r="M1214" s="57">
        <f t="shared" si="226"/>
        <v>0</v>
      </c>
      <c r="N1214" s="28">
        <f t="shared" si="215"/>
        <v>0</v>
      </c>
      <c r="O1214" s="28">
        <f t="shared" si="220"/>
        <v>1</v>
      </c>
      <c r="P1214" s="57">
        <f t="shared" si="221"/>
        <v>0</v>
      </c>
      <c r="Q1214" s="28">
        <f t="shared" si="216"/>
        <v>0</v>
      </c>
      <c r="R1214" s="28">
        <f t="shared" si="222"/>
        <v>1</v>
      </c>
      <c r="S1214" s="57">
        <f t="shared" si="223"/>
        <v>0</v>
      </c>
      <c r="T1214" s="28">
        <f t="shared" si="217"/>
        <v>0</v>
      </c>
      <c r="U1214" s="28">
        <f t="shared" si="224"/>
        <v>1</v>
      </c>
      <c r="V1214" s="57">
        <f t="shared" si="225"/>
        <v>0</v>
      </c>
      <c r="AA1214" s="1"/>
    </row>
    <row r="1215" spans="1:27" x14ac:dyDescent="0.2">
      <c r="A1215" s="61">
        <v>34620</v>
      </c>
      <c r="B1215" s="62">
        <v>467.79</v>
      </c>
      <c r="C1215" s="16">
        <f t="shared" si="227"/>
        <v>4.9718294559324824E-3</v>
      </c>
      <c r="D1215" s="73">
        <f t="shared" si="218"/>
        <v>5.1502687847572374E-5</v>
      </c>
      <c r="E1215" s="27">
        <f t="shared" ref="E1215:E1278" si="228">-NORMSINV($E$4)*SQRT(D1215)</f>
        <v>1.6695122327991696E-2</v>
      </c>
      <c r="F1215" s="68">
        <f t="shared" ref="F1215:F1278" si="229">-NORMSINV($F$4)*SQRT(D1215)</f>
        <v>1.1804353433133E-2</v>
      </c>
      <c r="G1215" s="16">
        <f t="shared" ref="G1215:G1278" si="230">-PERCENTILE($C710:$C1214,$G$4)</f>
        <v>1.6465020454338945E-2</v>
      </c>
      <c r="H1215" s="68">
        <f t="shared" ref="H1215:H1278" si="231">-PERCENTILE($C710:$C1214,$H$4)</f>
        <v>8.5722163582806227E-3</v>
      </c>
      <c r="I1215" s="69">
        <f t="shared" ref="I1215:I1278" si="232">-F1215</f>
        <v>-1.1804353433133E-2</v>
      </c>
      <c r="J1215" s="70">
        <f t="shared" ref="J1215:J1278" si="233">-1*H1215</f>
        <v>-8.5722163582806227E-3</v>
      </c>
      <c r="K1215" s="28">
        <f t="shared" ref="K1215:K1278" si="234">IF($C1215&lt;-E1215,1,0)</f>
        <v>0</v>
      </c>
      <c r="L1215" s="28">
        <f t="shared" si="219"/>
        <v>1</v>
      </c>
      <c r="M1215" s="57">
        <f t="shared" si="226"/>
        <v>0</v>
      </c>
      <c r="N1215" s="28">
        <f t="shared" ref="N1215:N1278" si="235">IF($C1215&lt;-F1215,1,0)</f>
        <v>0</v>
      </c>
      <c r="O1215" s="28">
        <f t="shared" si="220"/>
        <v>1</v>
      </c>
      <c r="P1215" s="57">
        <f t="shared" si="221"/>
        <v>0</v>
      </c>
      <c r="Q1215" s="28">
        <f t="shared" ref="Q1215:Q1278" si="236">IF($C1215&lt;-G1215,1,0)</f>
        <v>0</v>
      </c>
      <c r="R1215" s="28">
        <f t="shared" si="222"/>
        <v>1</v>
      </c>
      <c r="S1215" s="57">
        <f t="shared" si="223"/>
        <v>0</v>
      </c>
      <c r="T1215" s="28">
        <f t="shared" ref="T1215:T1278" si="237">IF($C1215&lt;-H1215,1,0)</f>
        <v>0</v>
      </c>
      <c r="U1215" s="28">
        <f t="shared" si="224"/>
        <v>1</v>
      </c>
      <c r="V1215" s="57">
        <f t="shared" si="225"/>
        <v>0</v>
      </c>
      <c r="AA1215" s="1"/>
    </row>
    <row r="1216" spans="1:27" x14ac:dyDescent="0.2">
      <c r="A1216" s="61">
        <v>34621</v>
      </c>
      <c r="B1216" s="62">
        <v>469.1</v>
      </c>
      <c r="C1216" s="16">
        <f t="shared" si="227"/>
        <v>2.7964880695086798E-3</v>
      </c>
      <c r="D1216" s="73">
        <f t="shared" ref="D1216:D1279" si="238">0.94*D1215+0.06*(C1215^2)</f>
        <v>4.9895671865050705E-5</v>
      </c>
      <c r="E1216" s="27">
        <f t="shared" si="228"/>
        <v>1.6432592878185191E-2</v>
      </c>
      <c r="F1216" s="68">
        <f t="shared" si="229"/>
        <v>1.1618730929072275E-2</v>
      </c>
      <c r="G1216" s="16">
        <f t="shared" si="230"/>
        <v>1.6465020454338945E-2</v>
      </c>
      <c r="H1216" s="68">
        <f t="shared" si="231"/>
        <v>8.5722163582806227E-3</v>
      </c>
      <c r="I1216" s="69">
        <f t="shared" si="232"/>
        <v>-1.1618730929072275E-2</v>
      </c>
      <c r="J1216" s="70">
        <f t="shared" si="233"/>
        <v>-8.5722163582806227E-3</v>
      </c>
      <c r="K1216" s="28">
        <f t="shared" si="234"/>
        <v>0</v>
      </c>
      <c r="L1216" s="28">
        <f t="shared" ref="L1216:L1279" si="239">IF(AND(K1215=0,K1216=0), 1,0)</f>
        <v>1</v>
      </c>
      <c r="M1216" s="57">
        <f t="shared" si="226"/>
        <v>0</v>
      </c>
      <c r="N1216" s="28">
        <f t="shared" si="235"/>
        <v>0</v>
      </c>
      <c r="O1216" s="28">
        <f t="shared" ref="O1216:O1279" si="240">IF(AND(N1215=0,N1216=0), 1,0)</f>
        <v>1</v>
      </c>
      <c r="P1216" s="57">
        <f t="shared" ref="P1216:P1279" si="241">IF(AND(N1216=1,N1215=0),1,0)</f>
        <v>0</v>
      </c>
      <c r="Q1216" s="28">
        <f t="shared" si="236"/>
        <v>0</v>
      </c>
      <c r="R1216" s="28">
        <f t="shared" ref="R1216:R1279" si="242">IF(AND(Q1215=0,Q1216=0), 1,0)</f>
        <v>1</v>
      </c>
      <c r="S1216" s="57">
        <f t="shared" ref="S1216:S1279" si="243">IF(AND(Q1216=1,Q1215=0),1,0)</f>
        <v>0</v>
      </c>
      <c r="T1216" s="28">
        <f t="shared" si="237"/>
        <v>0</v>
      </c>
      <c r="U1216" s="28">
        <f t="shared" ref="U1216:U1279" si="244">IF(AND(T1215=0,T1216=0), 1,0)</f>
        <v>1</v>
      </c>
      <c r="V1216" s="57">
        <f t="shared" ref="V1216:V1279" si="245">IF(AND(T1216=1,T1215=0),1,0)</f>
        <v>0</v>
      </c>
      <c r="AA1216" s="1"/>
    </row>
    <row r="1217" spans="1:27" x14ac:dyDescent="0.2">
      <c r="A1217" s="61">
        <v>34624</v>
      </c>
      <c r="B1217" s="62">
        <v>468.96</v>
      </c>
      <c r="C1217" s="16">
        <f t="shared" si="227"/>
        <v>-2.9848837183017886E-4</v>
      </c>
      <c r="D1217" s="73">
        <f t="shared" si="238"/>
        <v>4.7371152284521925E-5</v>
      </c>
      <c r="E1217" s="27">
        <f t="shared" si="228"/>
        <v>1.6011485728727088E-2</v>
      </c>
      <c r="F1217" s="68">
        <f t="shared" si="229"/>
        <v>1.1320985424261677E-2</v>
      </c>
      <c r="G1217" s="16">
        <f t="shared" si="230"/>
        <v>1.6465020454338945E-2</v>
      </c>
      <c r="H1217" s="68">
        <f t="shared" si="231"/>
        <v>8.5722163582806227E-3</v>
      </c>
      <c r="I1217" s="69">
        <f t="shared" si="232"/>
        <v>-1.1320985424261677E-2</v>
      </c>
      <c r="J1217" s="70">
        <f t="shared" si="233"/>
        <v>-8.5722163582806227E-3</v>
      </c>
      <c r="K1217" s="28">
        <f t="shared" si="234"/>
        <v>0</v>
      </c>
      <c r="L1217" s="28">
        <f t="shared" si="239"/>
        <v>1</v>
      </c>
      <c r="M1217" s="57">
        <f t="shared" ref="M1217:M1280" si="246">IF(AND(K1217=1,K1216=0),1,0)</f>
        <v>0</v>
      </c>
      <c r="N1217" s="28">
        <f t="shared" si="235"/>
        <v>0</v>
      </c>
      <c r="O1217" s="28">
        <f t="shared" si="240"/>
        <v>1</v>
      </c>
      <c r="P1217" s="57">
        <f t="shared" si="241"/>
        <v>0</v>
      </c>
      <c r="Q1217" s="28">
        <f t="shared" si="236"/>
        <v>0</v>
      </c>
      <c r="R1217" s="28">
        <f t="shared" si="242"/>
        <v>1</v>
      </c>
      <c r="S1217" s="57">
        <f t="shared" si="243"/>
        <v>0</v>
      </c>
      <c r="T1217" s="28">
        <f t="shared" si="237"/>
        <v>0</v>
      </c>
      <c r="U1217" s="28">
        <f t="shared" si="244"/>
        <v>1</v>
      </c>
      <c r="V1217" s="57">
        <f t="shared" si="245"/>
        <v>0</v>
      </c>
      <c r="AA1217" s="1"/>
    </row>
    <row r="1218" spans="1:27" x14ac:dyDescent="0.2">
      <c r="A1218" s="61">
        <v>34625</v>
      </c>
      <c r="B1218" s="62">
        <v>467.66</v>
      </c>
      <c r="C1218" s="16">
        <f t="shared" si="227"/>
        <v>-2.7759407973349916E-3</v>
      </c>
      <c r="D1218" s="73">
        <f t="shared" si="238"/>
        <v>4.453422886593768E-5</v>
      </c>
      <c r="E1218" s="27">
        <f t="shared" si="228"/>
        <v>1.552464315824578E-2</v>
      </c>
      <c r="F1218" s="68">
        <f t="shared" si="229"/>
        <v>1.097676142545809E-2</v>
      </c>
      <c r="G1218" s="16">
        <f t="shared" si="230"/>
        <v>1.6465020454338945E-2</v>
      </c>
      <c r="H1218" s="68">
        <f t="shared" si="231"/>
        <v>8.5722163582806227E-3</v>
      </c>
      <c r="I1218" s="69">
        <f t="shared" si="232"/>
        <v>-1.097676142545809E-2</v>
      </c>
      <c r="J1218" s="70">
        <f t="shared" si="233"/>
        <v>-8.5722163582806227E-3</v>
      </c>
      <c r="K1218" s="28">
        <f t="shared" si="234"/>
        <v>0</v>
      </c>
      <c r="L1218" s="28">
        <f t="shared" si="239"/>
        <v>1</v>
      </c>
      <c r="M1218" s="57">
        <f t="shared" si="246"/>
        <v>0</v>
      </c>
      <c r="N1218" s="28">
        <f t="shared" si="235"/>
        <v>0</v>
      </c>
      <c r="O1218" s="28">
        <f t="shared" si="240"/>
        <v>1</v>
      </c>
      <c r="P1218" s="57">
        <f t="shared" si="241"/>
        <v>0</v>
      </c>
      <c r="Q1218" s="28">
        <f t="shared" si="236"/>
        <v>0</v>
      </c>
      <c r="R1218" s="28">
        <f t="shared" si="242"/>
        <v>1</v>
      </c>
      <c r="S1218" s="57">
        <f t="shared" si="243"/>
        <v>0</v>
      </c>
      <c r="T1218" s="28">
        <f t="shared" si="237"/>
        <v>0</v>
      </c>
      <c r="U1218" s="28">
        <f t="shared" si="244"/>
        <v>1</v>
      </c>
      <c r="V1218" s="57">
        <f t="shared" si="245"/>
        <v>0</v>
      </c>
      <c r="AA1218" s="1"/>
    </row>
    <row r="1219" spans="1:27" x14ac:dyDescent="0.2">
      <c r="A1219" s="61">
        <v>34626</v>
      </c>
      <c r="B1219" s="62">
        <v>470.28</v>
      </c>
      <c r="C1219" s="16">
        <f t="shared" si="227"/>
        <v>5.586725834293085E-3</v>
      </c>
      <c r="D1219" s="73">
        <f t="shared" si="238"/>
        <v>4.2324525972599943E-5</v>
      </c>
      <c r="E1219" s="27">
        <f t="shared" si="228"/>
        <v>1.5134591715937644E-2</v>
      </c>
      <c r="F1219" s="68">
        <f t="shared" si="229"/>
        <v>1.0700973983374556E-2</v>
      </c>
      <c r="G1219" s="16">
        <f t="shared" si="230"/>
        <v>1.6465020454338945E-2</v>
      </c>
      <c r="H1219" s="68">
        <f t="shared" si="231"/>
        <v>8.5722163582806227E-3</v>
      </c>
      <c r="I1219" s="69">
        <f t="shared" si="232"/>
        <v>-1.0700973983374556E-2</v>
      </c>
      <c r="J1219" s="70">
        <f t="shared" si="233"/>
        <v>-8.5722163582806227E-3</v>
      </c>
      <c r="K1219" s="28">
        <f t="shared" si="234"/>
        <v>0</v>
      </c>
      <c r="L1219" s="28">
        <f t="shared" si="239"/>
        <v>1</v>
      </c>
      <c r="M1219" s="57">
        <f t="shared" si="246"/>
        <v>0</v>
      </c>
      <c r="N1219" s="28">
        <f t="shared" si="235"/>
        <v>0</v>
      </c>
      <c r="O1219" s="28">
        <f t="shared" si="240"/>
        <v>1</v>
      </c>
      <c r="P1219" s="57">
        <f t="shared" si="241"/>
        <v>0</v>
      </c>
      <c r="Q1219" s="28">
        <f t="shared" si="236"/>
        <v>0</v>
      </c>
      <c r="R1219" s="28">
        <f t="shared" si="242"/>
        <v>1</v>
      </c>
      <c r="S1219" s="57">
        <f t="shared" si="243"/>
        <v>0</v>
      </c>
      <c r="T1219" s="28">
        <f t="shared" si="237"/>
        <v>0</v>
      </c>
      <c r="U1219" s="28">
        <f t="shared" si="244"/>
        <v>1</v>
      </c>
      <c r="V1219" s="57">
        <f t="shared" si="245"/>
        <v>0</v>
      </c>
      <c r="AA1219" s="1"/>
    </row>
    <row r="1220" spans="1:27" x14ac:dyDescent="0.2">
      <c r="A1220" s="61">
        <v>34627</v>
      </c>
      <c r="B1220" s="62">
        <v>466.85</v>
      </c>
      <c r="C1220" s="16">
        <f t="shared" si="227"/>
        <v>-7.3202550696054528E-3</v>
      </c>
      <c r="D1220" s="73">
        <f t="shared" si="238"/>
        <v>4.1657744747097411E-5</v>
      </c>
      <c r="E1220" s="27">
        <f t="shared" si="228"/>
        <v>1.5014903156767267E-2</v>
      </c>
      <c r="F1220" s="68">
        <f t="shared" si="229"/>
        <v>1.0616347705915016E-2</v>
      </c>
      <c r="G1220" s="16">
        <f t="shared" si="230"/>
        <v>1.6465020454338945E-2</v>
      </c>
      <c r="H1220" s="68">
        <f t="shared" si="231"/>
        <v>8.5722163582806227E-3</v>
      </c>
      <c r="I1220" s="69">
        <f t="shared" si="232"/>
        <v>-1.0616347705915016E-2</v>
      </c>
      <c r="J1220" s="70">
        <f t="shared" si="233"/>
        <v>-8.5722163582806227E-3</v>
      </c>
      <c r="K1220" s="28">
        <f t="shared" si="234"/>
        <v>0</v>
      </c>
      <c r="L1220" s="28">
        <f t="shared" si="239"/>
        <v>1</v>
      </c>
      <c r="M1220" s="57">
        <f t="shared" si="246"/>
        <v>0</v>
      </c>
      <c r="N1220" s="28">
        <f t="shared" si="235"/>
        <v>0</v>
      </c>
      <c r="O1220" s="28">
        <f t="shared" si="240"/>
        <v>1</v>
      </c>
      <c r="P1220" s="57">
        <f t="shared" si="241"/>
        <v>0</v>
      </c>
      <c r="Q1220" s="28">
        <f t="shared" si="236"/>
        <v>0</v>
      </c>
      <c r="R1220" s="28">
        <f t="shared" si="242"/>
        <v>1</v>
      </c>
      <c r="S1220" s="57">
        <f t="shared" si="243"/>
        <v>0</v>
      </c>
      <c r="T1220" s="28">
        <f t="shared" si="237"/>
        <v>0</v>
      </c>
      <c r="U1220" s="28">
        <f t="shared" si="244"/>
        <v>1</v>
      </c>
      <c r="V1220" s="57">
        <f t="shared" si="245"/>
        <v>0</v>
      </c>
      <c r="AA1220" s="1"/>
    </row>
    <row r="1221" spans="1:27" x14ac:dyDescent="0.2">
      <c r="A1221" s="61">
        <v>34628</v>
      </c>
      <c r="B1221" s="62">
        <v>464.89</v>
      </c>
      <c r="C1221" s="16">
        <f t="shared" si="227"/>
        <v>-4.2071884668903412E-3</v>
      </c>
      <c r="D1221" s="73">
        <f t="shared" si="238"/>
        <v>4.2373448119316626E-5</v>
      </c>
      <c r="E1221" s="27">
        <f t="shared" si="228"/>
        <v>1.5143336088903911E-2</v>
      </c>
      <c r="F1221" s="68">
        <f t="shared" si="229"/>
        <v>1.0707156727472926E-2</v>
      </c>
      <c r="G1221" s="16">
        <f t="shared" si="230"/>
        <v>1.6465020454338945E-2</v>
      </c>
      <c r="H1221" s="68">
        <f t="shared" si="231"/>
        <v>8.5722163582806227E-3</v>
      </c>
      <c r="I1221" s="69">
        <f t="shared" si="232"/>
        <v>-1.0707156727472926E-2</v>
      </c>
      <c r="J1221" s="70">
        <f t="shared" si="233"/>
        <v>-8.5722163582806227E-3</v>
      </c>
      <c r="K1221" s="28">
        <f t="shared" si="234"/>
        <v>0</v>
      </c>
      <c r="L1221" s="28">
        <f t="shared" si="239"/>
        <v>1</v>
      </c>
      <c r="M1221" s="57">
        <f t="shared" si="246"/>
        <v>0</v>
      </c>
      <c r="N1221" s="28">
        <f t="shared" si="235"/>
        <v>0</v>
      </c>
      <c r="O1221" s="28">
        <f t="shared" si="240"/>
        <v>1</v>
      </c>
      <c r="P1221" s="57">
        <f t="shared" si="241"/>
        <v>0</v>
      </c>
      <c r="Q1221" s="28">
        <f t="shared" si="236"/>
        <v>0</v>
      </c>
      <c r="R1221" s="28">
        <f t="shared" si="242"/>
        <v>1</v>
      </c>
      <c r="S1221" s="57">
        <f t="shared" si="243"/>
        <v>0</v>
      </c>
      <c r="T1221" s="28">
        <f t="shared" si="237"/>
        <v>0</v>
      </c>
      <c r="U1221" s="28">
        <f t="shared" si="244"/>
        <v>1</v>
      </c>
      <c r="V1221" s="57">
        <f t="shared" si="245"/>
        <v>0</v>
      </c>
      <c r="AA1221" s="1"/>
    </row>
    <row r="1222" spans="1:27" x14ac:dyDescent="0.2">
      <c r="A1222" s="61">
        <v>34631</v>
      </c>
      <c r="B1222" s="62">
        <v>460.83</v>
      </c>
      <c r="C1222" s="16">
        <f t="shared" si="227"/>
        <v>-8.7716070338807739E-3</v>
      </c>
      <c r="D1222" s="73">
        <f t="shared" si="238"/>
        <v>4.0893067319913732E-5</v>
      </c>
      <c r="E1222" s="27">
        <f t="shared" si="228"/>
        <v>1.4876456678166724E-2</v>
      </c>
      <c r="F1222" s="68">
        <f t="shared" si="229"/>
        <v>1.0518458566029325E-2</v>
      </c>
      <c r="G1222" s="16">
        <f t="shared" si="230"/>
        <v>1.6465020454338945E-2</v>
      </c>
      <c r="H1222" s="68">
        <f t="shared" si="231"/>
        <v>8.5722163582806227E-3</v>
      </c>
      <c r="I1222" s="69">
        <f t="shared" si="232"/>
        <v>-1.0518458566029325E-2</v>
      </c>
      <c r="J1222" s="70">
        <f t="shared" si="233"/>
        <v>-8.5722163582806227E-3</v>
      </c>
      <c r="K1222" s="28">
        <f t="shared" si="234"/>
        <v>0</v>
      </c>
      <c r="L1222" s="28">
        <f t="shared" si="239"/>
        <v>1</v>
      </c>
      <c r="M1222" s="57">
        <f t="shared" si="246"/>
        <v>0</v>
      </c>
      <c r="N1222" s="28">
        <f t="shared" si="235"/>
        <v>0</v>
      </c>
      <c r="O1222" s="28">
        <f t="shared" si="240"/>
        <v>1</v>
      </c>
      <c r="P1222" s="57">
        <f t="shared" si="241"/>
        <v>0</v>
      </c>
      <c r="Q1222" s="28">
        <f t="shared" si="236"/>
        <v>0</v>
      </c>
      <c r="R1222" s="28">
        <f t="shared" si="242"/>
        <v>1</v>
      </c>
      <c r="S1222" s="57">
        <f t="shared" si="243"/>
        <v>0</v>
      </c>
      <c r="T1222" s="28">
        <f t="shared" si="237"/>
        <v>1</v>
      </c>
      <c r="U1222" s="28">
        <f t="shared" si="244"/>
        <v>0</v>
      </c>
      <c r="V1222" s="57">
        <f t="shared" si="245"/>
        <v>1</v>
      </c>
      <c r="AA1222" s="1"/>
    </row>
    <row r="1223" spans="1:27" x14ac:dyDescent="0.2">
      <c r="A1223" s="61">
        <v>34632</v>
      </c>
      <c r="B1223" s="62">
        <v>461.52</v>
      </c>
      <c r="C1223" s="16">
        <f t="shared" ref="C1223:C1286" si="247">LN(B1223/B1222)</f>
        <v>1.4961785194700448E-3</v>
      </c>
      <c r="D1223" s="73">
        <f t="shared" si="238"/>
        <v>4.3055948678128506E-5</v>
      </c>
      <c r="E1223" s="27">
        <f t="shared" si="228"/>
        <v>1.5264804252754935E-2</v>
      </c>
      <c r="F1223" s="68">
        <f t="shared" si="229"/>
        <v>1.0793041281584106E-2</v>
      </c>
      <c r="G1223" s="16">
        <f t="shared" si="230"/>
        <v>1.6465020454338945E-2</v>
      </c>
      <c r="H1223" s="68">
        <f t="shared" si="231"/>
        <v>8.7305307197887514E-3</v>
      </c>
      <c r="I1223" s="69">
        <f t="shared" si="232"/>
        <v>-1.0793041281584106E-2</v>
      </c>
      <c r="J1223" s="70">
        <f t="shared" si="233"/>
        <v>-8.7305307197887514E-3</v>
      </c>
      <c r="K1223" s="28">
        <f t="shared" si="234"/>
        <v>0</v>
      </c>
      <c r="L1223" s="28">
        <f t="shared" si="239"/>
        <v>1</v>
      </c>
      <c r="M1223" s="57">
        <f t="shared" si="246"/>
        <v>0</v>
      </c>
      <c r="N1223" s="28">
        <f t="shared" si="235"/>
        <v>0</v>
      </c>
      <c r="O1223" s="28">
        <f t="shared" si="240"/>
        <v>1</v>
      </c>
      <c r="P1223" s="57">
        <f t="shared" si="241"/>
        <v>0</v>
      </c>
      <c r="Q1223" s="28">
        <f t="shared" si="236"/>
        <v>0</v>
      </c>
      <c r="R1223" s="28">
        <f t="shared" si="242"/>
        <v>1</v>
      </c>
      <c r="S1223" s="57">
        <f t="shared" si="243"/>
        <v>0</v>
      </c>
      <c r="T1223" s="28">
        <f t="shared" si="237"/>
        <v>0</v>
      </c>
      <c r="U1223" s="28">
        <f t="shared" si="244"/>
        <v>0</v>
      </c>
      <c r="V1223" s="57">
        <f t="shared" si="245"/>
        <v>0</v>
      </c>
      <c r="AA1223" s="1"/>
    </row>
    <row r="1224" spans="1:27" x14ac:dyDescent="0.2">
      <c r="A1224" s="61">
        <v>34633</v>
      </c>
      <c r="B1224" s="62">
        <v>462.61</v>
      </c>
      <c r="C1224" s="16">
        <f t="shared" si="247"/>
        <v>2.3589765627490961E-3</v>
      </c>
      <c r="D1224" s="73">
        <f t="shared" si="238"/>
        <v>4.0606904767168206E-5</v>
      </c>
      <c r="E1224" s="27">
        <f t="shared" si="228"/>
        <v>1.4824313871872503E-2</v>
      </c>
      <c r="F1224" s="68">
        <f t="shared" si="229"/>
        <v>1.0481590784985255E-2</v>
      </c>
      <c r="G1224" s="16">
        <f t="shared" si="230"/>
        <v>1.6465020454338945E-2</v>
      </c>
      <c r="H1224" s="68">
        <f t="shared" si="231"/>
        <v>8.7305307197887514E-3</v>
      </c>
      <c r="I1224" s="69">
        <f t="shared" si="232"/>
        <v>-1.0481590784985255E-2</v>
      </c>
      <c r="J1224" s="70">
        <f t="shared" si="233"/>
        <v>-8.7305307197887514E-3</v>
      </c>
      <c r="K1224" s="28">
        <f t="shared" si="234"/>
        <v>0</v>
      </c>
      <c r="L1224" s="28">
        <f t="shared" si="239"/>
        <v>1</v>
      </c>
      <c r="M1224" s="57">
        <f t="shared" si="246"/>
        <v>0</v>
      </c>
      <c r="N1224" s="28">
        <f t="shared" si="235"/>
        <v>0</v>
      </c>
      <c r="O1224" s="28">
        <f t="shared" si="240"/>
        <v>1</v>
      </c>
      <c r="P1224" s="57">
        <f t="shared" si="241"/>
        <v>0</v>
      </c>
      <c r="Q1224" s="28">
        <f t="shared" si="236"/>
        <v>0</v>
      </c>
      <c r="R1224" s="28">
        <f t="shared" si="242"/>
        <v>1</v>
      </c>
      <c r="S1224" s="57">
        <f t="shared" si="243"/>
        <v>0</v>
      </c>
      <c r="T1224" s="28">
        <f t="shared" si="237"/>
        <v>0</v>
      </c>
      <c r="U1224" s="28">
        <f t="shared" si="244"/>
        <v>1</v>
      </c>
      <c r="V1224" s="57">
        <f t="shared" si="245"/>
        <v>0</v>
      </c>
      <c r="AA1224" s="1"/>
    </row>
    <row r="1225" spans="1:27" x14ac:dyDescent="0.2">
      <c r="A1225" s="61">
        <v>34634</v>
      </c>
      <c r="B1225" s="62">
        <v>465.85</v>
      </c>
      <c r="C1225" s="16">
        <f t="shared" si="247"/>
        <v>6.9793273850509993E-3</v>
      </c>
      <c r="D1225" s="73">
        <f t="shared" si="238"/>
        <v>3.8504376706554089E-5</v>
      </c>
      <c r="E1225" s="27">
        <f t="shared" si="228"/>
        <v>1.443542939677994E-2</v>
      </c>
      <c r="F1225" s="68">
        <f t="shared" si="229"/>
        <v>1.0206628451768065E-2</v>
      </c>
      <c r="G1225" s="16">
        <f t="shared" si="230"/>
        <v>1.6465020454338945E-2</v>
      </c>
      <c r="H1225" s="68">
        <f t="shared" si="231"/>
        <v>8.7305307197887514E-3</v>
      </c>
      <c r="I1225" s="69">
        <f t="shared" si="232"/>
        <v>-1.0206628451768065E-2</v>
      </c>
      <c r="J1225" s="70">
        <f t="shared" si="233"/>
        <v>-8.7305307197887514E-3</v>
      </c>
      <c r="K1225" s="28">
        <f t="shared" si="234"/>
        <v>0</v>
      </c>
      <c r="L1225" s="28">
        <f t="shared" si="239"/>
        <v>1</v>
      </c>
      <c r="M1225" s="57">
        <f t="shared" si="246"/>
        <v>0</v>
      </c>
      <c r="N1225" s="28">
        <f t="shared" si="235"/>
        <v>0</v>
      </c>
      <c r="O1225" s="28">
        <f t="shared" si="240"/>
        <v>1</v>
      </c>
      <c r="P1225" s="57">
        <f t="shared" si="241"/>
        <v>0</v>
      </c>
      <c r="Q1225" s="28">
        <f t="shared" si="236"/>
        <v>0</v>
      </c>
      <c r="R1225" s="28">
        <f t="shared" si="242"/>
        <v>1</v>
      </c>
      <c r="S1225" s="57">
        <f t="shared" si="243"/>
        <v>0</v>
      </c>
      <c r="T1225" s="28">
        <f t="shared" si="237"/>
        <v>0</v>
      </c>
      <c r="U1225" s="28">
        <f t="shared" si="244"/>
        <v>1</v>
      </c>
      <c r="V1225" s="57">
        <f t="shared" si="245"/>
        <v>0</v>
      </c>
      <c r="AA1225" s="1"/>
    </row>
    <row r="1226" spans="1:27" x14ac:dyDescent="0.2">
      <c r="A1226" s="61">
        <v>34635</v>
      </c>
      <c r="B1226" s="62">
        <v>473.77</v>
      </c>
      <c r="C1226" s="16">
        <f t="shared" si="247"/>
        <v>1.685827796795562E-2</v>
      </c>
      <c r="D1226" s="73">
        <f t="shared" si="238"/>
        <v>3.9116774749024208E-5</v>
      </c>
      <c r="E1226" s="27">
        <f t="shared" si="228"/>
        <v>1.4549771662299416E-2</v>
      </c>
      <c r="F1226" s="68">
        <f t="shared" si="229"/>
        <v>1.0287474610785061E-2</v>
      </c>
      <c r="G1226" s="16">
        <f t="shared" si="230"/>
        <v>1.6465020454338945E-2</v>
      </c>
      <c r="H1226" s="68">
        <f t="shared" si="231"/>
        <v>8.7305307197887514E-3</v>
      </c>
      <c r="I1226" s="69">
        <f t="shared" si="232"/>
        <v>-1.0287474610785061E-2</v>
      </c>
      <c r="J1226" s="70">
        <f t="shared" si="233"/>
        <v>-8.7305307197887514E-3</v>
      </c>
      <c r="K1226" s="28">
        <f t="shared" si="234"/>
        <v>0</v>
      </c>
      <c r="L1226" s="28">
        <f t="shared" si="239"/>
        <v>1</v>
      </c>
      <c r="M1226" s="57">
        <f t="shared" si="246"/>
        <v>0</v>
      </c>
      <c r="N1226" s="28">
        <f t="shared" si="235"/>
        <v>0</v>
      </c>
      <c r="O1226" s="28">
        <f t="shared" si="240"/>
        <v>1</v>
      </c>
      <c r="P1226" s="57">
        <f t="shared" si="241"/>
        <v>0</v>
      </c>
      <c r="Q1226" s="28">
        <f t="shared" si="236"/>
        <v>0</v>
      </c>
      <c r="R1226" s="28">
        <f t="shared" si="242"/>
        <v>1</v>
      </c>
      <c r="S1226" s="57">
        <f t="shared" si="243"/>
        <v>0</v>
      </c>
      <c r="T1226" s="28">
        <f t="shared" si="237"/>
        <v>0</v>
      </c>
      <c r="U1226" s="28">
        <f t="shared" si="244"/>
        <v>1</v>
      </c>
      <c r="V1226" s="57">
        <f t="shared" si="245"/>
        <v>0</v>
      </c>
      <c r="AA1226" s="1"/>
    </row>
    <row r="1227" spans="1:27" x14ac:dyDescent="0.2">
      <c r="A1227" s="61">
        <v>34638</v>
      </c>
      <c r="B1227" s="62">
        <v>472.35</v>
      </c>
      <c r="C1227" s="16">
        <f t="shared" si="247"/>
        <v>-3.0017356492463478E-3</v>
      </c>
      <c r="D1227" s="73">
        <f t="shared" si="238"/>
        <v>5.3821860426774221E-5</v>
      </c>
      <c r="E1227" s="27">
        <f t="shared" si="228"/>
        <v>1.7066875130282148E-2</v>
      </c>
      <c r="F1227" s="68">
        <f t="shared" si="229"/>
        <v>1.2067202748147394E-2</v>
      </c>
      <c r="G1227" s="16">
        <f t="shared" si="230"/>
        <v>1.6465020454338945E-2</v>
      </c>
      <c r="H1227" s="68">
        <f t="shared" si="231"/>
        <v>8.7305307197887514E-3</v>
      </c>
      <c r="I1227" s="69">
        <f t="shared" si="232"/>
        <v>-1.2067202748147394E-2</v>
      </c>
      <c r="J1227" s="70">
        <f t="shared" si="233"/>
        <v>-8.7305307197887514E-3</v>
      </c>
      <c r="K1227" s="28">
        <f t="shared" si="234"/>
        <v>0</v>
      </c>
      <c r="L1227" s="28">
        <f t="shared" si="239"/>
        <v>1</v>
      </c>
      <c r="M1227" s="57">
        <f t="shared" si="246"/>
        <v>0</v>
      </c>
      <c r="N1227" s="28">
        <f t="shared" si="235"/>
        <v>0</v>
      </c>
      <c r="O1227" s="28">
        <f t="shared" si="240"/>
        <v>1</v>
      </c>
      <c r="P1227" s="57">
        <f t="shared" si="241"/>
        <v>0</v>
      </c>
      <c r="Q1227" s="28">
        <f t="shared" si="236"/>
        <v>0</v>
      </c>
      <c r="R1227" s="28">
        <f t="shared" si="242"/>
        <v>1</v>
      </c>
      <c r="S1227" s="57">
        <f t="shared" si="243"/>
        <v>0</v>
      </c>
      <c r="T1227" s="28">
        <f t="shared" si="237"/>
        <v>0</v>
      </c>
      <c r="U1227" s="28">
        <f t="shared" si="244"/>
        <v>1</v>
      </c>
      <c r="V1227" s="57">
        <f t="shared" si="245"/>
        <v>0</v>
      </c>
      <c r="AA1227" s="1"/>
    </row>
    <row r="1228" spans="1:27" x14ac:dyDescent="0.2">
      <c r="A1228" s="61">
        <v>34639</v>
      </c>
      <c r="B1228" s="62">
        <v>468.42</v>
      </c>
      <c r="C1228" s="16">
        <f t="shared" si="247"/>
        <v>-8.3549068548887644E-3</v>
      </c>
      <c r="D1228" s="73">
        <f t="shared" si="238"/>
        <v>5.1133173815645152E-5</v>
      </c>
      <c r="E1228" s="27">
        <f t="shared" si="228"/>
        <v>1.6635123642913616E-2</v>
      </c>
      <c r="F1228" s="68">
        <f t="shared" si="229"/>
        <v>1.176193112137806E-2</v>
      </c>
      <c r="G1228" s="16">
        <f t="shared" si="230"/>
        <v>1.6465020454338945E-2</v>
      </c>
      <c r="H1228" s="68">
        <f t="shared" si="231"/>
        <v>8.7305307197887514E-3</v>
      </c>
      <c r="I1228" s="69">
        <f t="shared" si="232"/>
        <v>-1.176193112137806E-2</v>
      </c>
      <c r="J1228" s="70">
        <f t="shared" si="233"/>
        <v>-8.7305307197887514E-3</v>
      </c>
      <c r="K1228" s="28">
        <f t="shared" si="234"/>
        <v>0</v>
      </c>
      <c r="L1228" s="28">
        <f t="shared" si="239"/>
        <v>1</v>
      </c>
      <c r="M1228" s="57">
        <f t="shared" si="246"/>
        <v>0</v>
      </c>
      <c r="N1228" s="28">
        <f t="shared" si="235"/>
        <v>0</v>
      </c>
      <c r="O1228" s="28">
        <f t="shared" si="240"/>
        <v>1</v>
      </c>
      <c r="P1228" s="57">
        <f t="shared" si="241"/>
        <v>0</v>
      </c>
      <c r="Q1228" s="28">
        <f t="shared" si="236"/>
        <v>0</v>
      </c>
      <c r="R1228" s="28">
        <f t="shared" si="242"/>
        <v>1</v>
      </c>
      <c r="S1228" s="57">
        <f t="shared" si="243"/>
        <v>0</v>
      </c>
      <c r="T1228" s="28">
        <f t="shared" si="237"/>
        <v>0</v>
      </c>
      <c r="U1228" s="28">
        <f t="shared" si="244"/>
        <v>1</v>
      </c>
      <c r="V1228" s="57">
        <f t="shared" si="245"/>
        <v>0</v>
      </c>
      <c r="AA1228" s="1"/>
    </row>
    <row r="1229" spans="1:27" x14ac:dyDescent="0.2">
      <c r="A1229" s="61">
        <v>34640</v>
      </c>
      <c r="B1229" s="62">
        <v>466.51</v>
      </c>
      <c r="C1229" s="16">
        <f t="shared" si="247"/>
        <v>-4.0858730753847074E-3</v>
      </c>
      <c r="D1229" s="73">
        <f t="shared" si="238"/>
        <v>5.2253451499938479E-5</v>
      </c>
      <c r="E1229" s="27">
        <f t="shared" si="228"/>
        <v>1.6816365932504119E-2</v>
      </c>
      <c r="F1229" s="68">
        <f t="shared" si="229"/>
        <v>1.1890079211660062E-2</v>
      </c>
      <c r="G1229" s="16">
        <f t="shared" si="230"/>
        <v>1.6465020454338945E-2</v>
      </c>
      <c r="H1229" s="68">
        <f t="shared" si="231"/>
        <v>8.7305307197887514E-3</v>
      </c>
      <c r="I1229" s="69">
        <f t="shared" si="232"/>
        <v>-1.1890079211660062E-2</v>
      </c>
      <c r="J1229" s="70">
        <f t="shared" si="233"/>
        <v>-8.7305307197887514E-3</v>
      </c>
      <c r="K1229" s="28">
        <f t="shared" si="234"/>
        <v>0</v>
      </c>
      <c r="L1229" s="28">
        <f t="shared" si="239"/>
        <v>1</v>
      </c>
      <c r="M1229" s="57">
        <f t="shared" si="246"/>
        <v>0</v>
      </c>
      <c r="N1229" s="28">
        <f t="shared" si="235"/>
        <v>0</v>
      </c>
      <c r="O1229" s="28">
        <f t="shared" si="240"/>
        <v>1</v>
      </c>
      <c r="P1229" s="57">
        <f t="shared" si="241"/>
        <v>0</v>
      </c>
      <c r="Q1229" s="28">
        <f t="shared" si="236"/>
        <v>0</v>
      </c>
      <c r="R1229" s="28">
        <f t="shared" si="242"/>
        <v>1</v>
      </c>
      <c r="S1229" s="57">
        <f t="shared" si="243"/>
        <v>0</v>
      </c>
      <c r="T1229" s="28">
        <f t="shared" si="237"/>
        <v>0</v>
      </c>
      <c r="U1229" s="28">
        <f t="shared" si="244"/>
        <v>1</v>
      </c>
      <c r="V1229" s="57">
        <f t="shared" si="245"/>
        <v>0</v>
      </c>
      <c r="AA1229" s="1"/>
    </row>
    <row r="1230" spans="1:27" x14ac:dyDescent="0.2">
      <c r="A1230" s="61">
        <v>34641</v>
      </c>
      <c r="B1230" s="62">
        <v>467.91</v>
      </c>
      <c r="C1230" s="16">
        <f t="shared" si="247"/>
        <v>2.996513446974079E-3</v>
      </c>
      <c r="D1230" s="73">
        <f t="shared" si="238"/>
        <v>5.0119905937231387E-5</v>
      </c>
      <c r="E1230" s="27">
        <f t="shared" si="228"/>
        <v>1.646947600340308E-2</v>
      </c>
      <c r="F1230" s="68">
        <f t="shared" si="229"/>
        <v>1.164480929119727E-2</v>
      </c>
      <c r="G1230" s="16">
        <f t="shared" si="230"/>
        <v>1.6465020454338945E-2</v>
      </c>
      <c r="H1230" s="68">
        <f t="shared" si="231"/>
        <v>8.7305307197887514E-3</v>
      </c>
      <c r="I1230" s="69">
        <f t="shared" si="232"/>
        <v>-1.164480929119727E-2</v>
      </c>
      <c r="J1230" s="70">
        <f t="shared" si="233"/>
        <v>-8.7305307197887514E-3</v>
      </c>
      <c r="K1230" s="28">
        <f t="shared" si="234"/>
        <v>0</v>
      </c>
      <c r="L1230" s="28">
        <f t="shared" si="239"/>
        <v>1</v>
      </c>
      <c r="M1230" s="57">
        <f t="shared" si="246"/>
        <v>0</v>
      </c>
      <c r="N1230" s="28">
        <f t="shared" si="235"/>
        <v>0</v>
      </c>
      <c r="O1230" s="28">
        <f t="shared" si="240"/>
        <v>1</v>
      </c>
      <c r="P1230" s="57">
        <f t="shared" si="241"/>
        <v>0</v>
      </c>
      <c r="Q1230" s="28">
        <f t="shared" si="236"/>
        <v>0</v>
      </c>
      <c r="R1230" s="28">
        <f t="shared" si="242"/>
        <v>1</v>
      </c>
      <c r="S1230" s="57">
        <f t="shared" si="243"/>
        <v>0</v>
      </c>
      <c r="T1230" s="28">
        <f t="shared" si="237"/>
        <v>0</v>
      </c>
      <c r="U1230" s="28">
        <f t="shared" si="244"/>
        <v>1</v>
      </c>
      <c r="V1230" s="57">
        <f t="shared" si="245"/>
        <v>0</v>
      </c>
      <c r="AA1230" s="1"/>
    </row>
    <row r="1231" spans="1:27" x14ac:dyDescent="0.2">
      <c r="A1231" s="61">
        <v>34642</v>
      </c>
      <c r="B1231" s="62">
        <v>462.28</v>
      </c>
      <c r="C1231" s="16">
        <f t="shared" si="247"/>
        <v>-1.210520162460333E-2</v>
      </c>
      <c r="D1231" s="73">
        <f t="shared" si="238"/>
        <v>4.7651457151271287E-5</v>
      </c>
      <c r="E1231" s="27">
        <f t="shared" si="228"/>
        <v>1.6058787488119692E-2</v>
      </c>
      <c r="F1231" s="68">
        <f t="shared" si="229"/>
        <v>1.1354430323610698E-2</v>
      </c>
      <c r="G1231" s="16">
        <f t="shared" si="230"/>
        <v>1.6465020454338945E-2</v>
      </c>
      <c r="H1231" s="68">
        <f t="shared" si="231"/>
        <v>8.7305307197887514E-3</v>
      </c>
      <c r="I1231" s="69">
        <f t="shared" si="232"/>
        <v>-1.1354430323610698E-2</v>
      </c>
      <c r="J1231" s="70">
        <f t="shared" si="233"/>
        <v>-8.7305307197887514E-3</v>
      </c>
      <c r="K1231" s="28">
        <f t="shared" si="234"/>
        <v>0</v>
      </c>
      <c r="L1231" s="28">
        <f t="shared" si="239"/>
        <v>1</v>
      </c>
      <c r="M1231" s="57">
        <f t="shared" si="246"/>
        <v>0</v>
      </c>
      <c r="N1231" s="28">
        <f t="shared" si="235"/>
        <v>1</v>
      </c>
      <c r="O1231" s="28">
        <f t="shared" si="240"/>
        <v>0</v>
      </c>
      <c r="P1231" s="57">
        <f t="shared" si="241"/>
        <v>1</v>
      </c>
      <c r="Q1231" s="28">
        <f t="shared" si="236"/>
        <v>0</v>
      </c>
      <c r="R1231" s="28">
        <f t="shared" si="242"/>
        <v>1</v>
      </c>
      <c r="S1231" s="57">
        <f t="shared" si="243"/>
        <v>0</v>
      </c>
      <c r="T1231" s="28">
        <f t="shared" si="237"/>
        <v>1</v>
      </c>
      <c r="U1231" s="28">
        <f t="shared" si="244"/>
        <v>0</v>
      </c>
      <c r="V1231" s="57">
        <f t="shared" si="245"/>
        <v>1</v>
      </c>
      <c r="AA1231" s="1"/>
    </row>
    <row r="1232" spans="1:27" x14ac:dyDescent="0.2">
      <c r="A1232" s="61">
        <v>34645</v>
      </c>
      <c r="B1232" s="62">
        <v>463.06</v>
      </c>
      <c r="C1232" s="16">
        <f t="shared" si="247"/>
        <v>1.6858672158118241E-3</v>
      </c>
      <c r="D1232" s="73">
        <f t="shared" si="238"/>
        <v>5.3584524104532953E-5</v>
      </c>
      <c r="E1232" s="27">
        <f t="shared" si="228"/>
        <v>1.702920396237061E-2</v>
      </c>
      <c r="F1232" s="68">
        <f t="shared" si="229"/>
        <v>1.2040567197264301E-2</v>
      </c>
      <c r="G1232" s="16">
        <f t="shared" si="230"/>
        <v>1.6465020454338945E-2</v>
      </c>
      <c r="H1232" s="68">
        <f t="shared" si="231"/>
        <v>8.7693916030390229E-3</v>
      </c>
      <c r="I1232" s="69">
        <f t="shared" si="232"/>
        <v>-1.2040567197264301E-2</v>
      </c>
      <c r="J1232" s="70">
        <f t="shared" si="233"/>
        <v>-8.7693916030390229E-3</v>
      </c>
      <c r="K1232" s="28">
        <f t="shared" si="234"/>
        <v>0</v>
      </c>
      <c r="L1232" s="28">
        <f t="shared" si="239"/>
        <v>1</v>
      </c>
      <c r="M1232" s="57">
        <f t="shared" si="246"/>
        <v>0</v>
      </c>
      <c r="N1232" s="28">
        <f t="shared" si="235"/>
        <v>0</v>
      </c>
      <c r="O1232" s="28">
        <f t="shared" si="240"/>
        <v>0</v>
      </c>
      <c r="P1232" s="57">
        <f t="shared" si="241"/>
        <v>0</v>
      </c>
      <c r="Q1232" s="28">
        <f t="shared" si="236"/>
        <v>0</v>
      </c>
      <c r="R1232" s="28">
        <f t="shared" si="242"/>
        <v>1</v>
      </c>
      <c r="S1232" s="57">
        <f t="shared" si="243"/>
        <v>0</v>
      </c>
      <c r="T1232" s="28">
        <f t="shared" si="237"/>
        <v>0</v>
      </c>
      <c r="U1232" s="28">
        <f t="shared" si="244"/>
        <v>0</v>
      </c>
      <c r="V1232" s="57">
        <f t="shared" si="245"/>
        <v>0</v>
      </c>
      <c r="AA1232" s="1"/>
    </row>
    <row r="1233" spans="1:27" x14ac:dyDescent="0.2">
      <c r="A1233" s="61">
        <v>34646</v>
      </c>
      <c r="B1233" s="62">
        <v>465.65</v>
      </c>
      <c r="C1233" s="16">
        <f t="shared" si="247"/>
        <v>5.57764364461448E-3</v>
      </c>
      <c r="D1233" s="73">
        <f t="shared" si="238"/>
        <v>5.0539981554421914E-5</v>
      </c>
      <c r="E1233" s="27">
        <f t="shared" si="228"/>
        <v>1.6538350725509632E-2</v>
      </c>
      <c r="F1233" s="68">
        <f t="shared" si="229"/>
        <v>1.1693507440655657E-2</v>
      </c>
      <c r="G1233" s="16">
        <f t="shared" si="230"/>
        <v>1.6465020454338945E-2</v>
      </c>
      <c r="H1233" s="68">
        <f t="shared" si="231"/>
        <v>8.7693916030390229E-3</v>
      </c>
      <c r="I1233" s="69">
        <f t="shared" si="232"/>
        <v>-1.1693507440655657E-2</v>
      </c>
      <c r="J1233" s="70">
        <f t="shared" si="233"/>
        <v>-8.7693916030390229E-3</v>
      </c>
      <c r="K1233" s="28">
        <f t="shared" si="234"/>
        <v>0</v>
      </c>
      <c r="L1233" s="28">
        <f t="shared" si="239"/>
        <v>1</v>
      </c>
      <c r="M1233" s="57">
        <f t="shared" si="246"/>
        <v>0</v>
      </c>
      <c r="N1233" s="28">
        <f t="shared" si="235"/>
        <v>0</v>
      </c>
      <c r="O1233" s="28">
        <f t="shared" si="240"/>
        <v>1</v>
      </c>
      <c r="P1233" s="57">
        <f t="shared" si="241"/>
        <v>0</v>
      </c>
      <c r="Q1233" s="28">
        <f t="shared" si="236"/>
        <v>0</v>
      </c>
      <c r="R1233" s="28">
        <f t="shared" si="242"/>
        <v>1</v>
      </c>
      <c r="S1233" s="57">
        <f t="shared" si="243"/>
        <v>0</v>
      </c>
      <c r="T1233" s="28">
        <f t="shared" si="237"/>
        <v>0</v>
      </c>
      <c r="U1233" s="28">
        <f t="shared" si="244"/>
        <v>1</v>
      </c>
      <c r="V1233" s="57">
        <f t="shared" si="245"/>
        <v>0</v>
      </c>
      <c r="AA1233" s="1"/>
    </row>
    <row r="1234" spans="1:27" x14ac:dyDescent="0.2">
      <c r="A1234" s="61">
        <v>34647</v>
      </c>
      <c r="B1234" s="62">
        <v>465.42</v>
      </c>
      <c r="C1234" s="16">
        <f t="shared" si="247"/>
        <v>-4.9405523683156128E-4</v>
      </c>
      <c r="D1234" s="73">
        <f t="shared" si="238"/>
        <v>4.9374189178735094E-5</v>
      </c>
      <c r="E1234" s="27">
        <f t="shared" si="228"/>
        <v>1.6346495020469063E-2</v>
      </c>
      <c r="F1234" s="68">
        <f t="shared" si="229"/>
        <v>1.1557855092264972E-2</v>
      </c>
      <c r="G1234" s="16">
        <f t="shared" si="230"/>
        <v>1.6465020454338945E-2</v>
      </c>
      <c r="H1234" s="68">
        <f t="shared" si="231"/>
        <v>8.7693916030390229E-3</v>
      </c>
      <c r="I1234" s="69">
        <f t="shared" si="232"/>
        <v>-1.1557855092264972E-2</v>
      </c>
      <c r="J1234" s="70">
        <f t="shared" si="233"/>
        <v>-8.7693916030390229E-3</v>
      </c>
      <c r="K1234" s="28">
        <f t="shared" si="234"/>
        <v>0</v>
      </c>
      <c r="L1234" s="28">
        <f t="shared" si="239"/>
        <v>1</v>
      </c>
      <c r="M1234" s="57">
        <f t="shared" si="246"/>
        <v>0</v>
      </c>
      <c r="N1234" s="28">
        <f t="shared" si="235"/>
        <v>0</v>
      </c>
      <c r="O1234" s="28">
        <f t="shared" si="240"/>
        <v>1</v>
      </c>
      <c r="P1234" s="57">
        <f t="shared" si="241"/>
        <v>0</v>
      </c>
      <c r="Q1234" s="28">
        <f t="shared" si="236"/>
        <v>0</v>
      </c>
      <c r="R1234" s="28">
        <f t="shared" si="242"/>
        <v>1</v>
      </c>
      <c r="S1234" s="57">
        <f t="shared" si="243"/>
        <v>0</v>
      </c>
      <c r="T1234" s="28">
        <f t="shared" si="237"/>
        <v>0</v>
      </c>
      <c r="U1234" s="28">
        <f t="shared" si="244"/>
        <v>1</v>
      </c>
      <c r="V1234" s="57">
        <f t="shared" si="245"/>
        <v>0</v>
      </c>
      <c r="AA1234" s="1"/>
    </row>
    <row r="1235" spans="1:27" x14ac:dyDescent="0.2">
      <c r="A1235" s="61">
        <v>34648</v>
      </c>
      <c r="B1235" s="62">
        <v>464.35</v>
      </c>
      <c r="C1235" s="16">
        <f t="shared" si="247"/>
        <v>-2.3016455088179042E-3</v>
      </c>
      <c r="D1235" s="73">
        <f t="shared" si="238"/>
        <v>4.6426383262633428E-5</v>
      </c>
      <c r="E1235" s="27">
        <f t="shared" si="228"/>
        <v>1.5851015268210433E-2</v>
      </c>
      <c r="F1235" s="68">
        <f t="shared" si="229"/>
        <v>1.1207524139324562E-2</v>
      </c>
      <c r="G1235" s="16">
        <f t="shared" si="230"/>
        <v>1.6465020454338945E-2</v>
      </c>
      <c r="H1235" s="68">
        <f t="shared" si="231"/>
        <v>8.7693916030390229E-3</v>
      </c>
      <c r="I1235" s="69">
        <f t="shared" si="232"/>
        <v>-1.1207524139324562E-2</v>
      </c>
      <c r="J1235" s="70">
        <f t="shared" si="233"/>
        <v>-8.7693916030390229E-3</v>
      </c>
      <c r="K1235" s="28">
        <f t="shared" si="234"/>
        <v>0</v>
      </c>
      <c r="L1235" s="28">
        <f t="shared" si="239"/>
        <v>1</v>
      </c>
      <c r="M1235" s="57">
        <f t="shared" si="246"/>
        <v>0</v>
      </c>
      <c r="N1235" s="28">
        <f t="shared" si="235"/>
        <v>0</v>
      </c>
      <c r="O1235" s="28">
        <f t="shared" si="240"/>
        <v>1</v>
      </c>
      <c r="P1235" s="57">
        <f t="shared" si="241"/>
        <v>0</v>
      </c>
      <c r="Q1235" s="28">
        <f t="shared" si="236"/>
        <v>0</v>
      </c>
      <c r="R1235" s="28">
        <f t="shared" si="242"/>
        <v>1</v>
      </c>
      <c r="S1235" s="57">
        <f t="shared" si="243"/>
        <v>0</v>
      </c>
      <c r="T1235" s="28">
        <f t="shared" si="237"/>
        <v>0</v>
      </c>
      <c r="U1235" s="28">
        <f t="shared" si="244"/>
        <v>1</v>
      </c>
      <c r="V1235" s="57">
        <f t="shared" si="245"/>
        <v>0</v>
      </c>
      <c r="AA1235" s="1"/>
    </row>
    <row r="1236" spans="1:27" x14ac:dyDescent="0.2">
      <c r="A1236" s="61">
        <v>34649</v>
      </c>
      <c r="B1236" s="62">
        <v>462.35</v>
      </c>
      <c r="C1236" s="16">
        <f t="shared" si="247"/>
        <v>-4.3163981983697416E-3</v>
      </c>
      <c r="D1236" s="73">
        <f t="shared" si="238"/>
        <v>4.3958654589771115E-5</v>
      </c>
      <c r="E1236" s="27">
        <f t="shared" si="228"/>
        <v>1.5423994228831376E-2</v>
      </c>
      <c r="F1236" s="68">
        <f t="shared" si="229"/>
        <v>1.0905597194844333E-2</v>
      </c>
      <c r="G1236" s="16">
        <f t="shared" si="230"/>
        <v>1.6465020454338945E-2</v>
      </c>
      <c r="H1236" s="68">
        <f t="shared" si="231"/>
        <v>8.7693916030390229E-3</v>
      </c>
      <c r="I1236" s="69">
        <f t="shared" si="232"/>
        <v>-1.0905597194844333E-2</v>
      </c>
      <c r="J1236" s="70">
        <f t="shared" si="233"/>
        <v>-8.7693916030390229E-3</v>
      </c>
      <c r="K1236" s="28">
        <f t="shared" si="234"/>
        <v>0</v>
      </c>
      <c r="L1236" s="28">
        <f t="shared" si="239"/>
        <v>1</v>
      </c>
      <c r="M1236" s="57">
        <f t="shared" si="246"/>
        <v>0</v>
      </c>
      <c r="N1236" s="28">
        <f t="shared" si="235"/>
        <v>0</v>
      </c>
      <c r="O1236" s="28">
        <f t="shared" si="240"/>
        <v>1</v>
      </c>
      <c r="P1236" s="57">
        <f t="shared" si="241"/>
        <v>0</v>
      </c>
      <c r="Q1236" s="28">
        <f t="shared" si="236"/>
        <v>0</v>
      </c>
      <c r="R1236" s="28">
        <f t="shared" si="242"/>
        <v>1</v>
      </c>
      <c r="S1236" s="57">
        <f t="shared" si="243"/>
        <v>0</v>
      </c>
      <c r="T1236" s="28">
        <f t="shared" si="237"/>
        <v>0</v>
      </c>
      <c r="U1236" s="28">
        <f t="shared" si="244"/>
        <v>1</v>
      </c>
      <c r="V1236" s="57">
        <f t="shared" si="245"/>
        <v>0</v>
      </c>
      <c r="AA1236" s="1"/>
    </row>
    <row r="1237" spans="1:27" x14ac:dyDescent="0.2">
      <c r="A1237" s="61">
        <v>34652</v>
      </c>
      <c r="B1237" s="62">
        <v>466.04</v>
      </c>
      <c r="C1237" s="16">
        <f t="shared" si="247"/>
        <v>7.9492873280927173E-3</v>
      </c>
      <c r="D1237" s="73">
        <f t="shared" si="238"/>
        <v>4.2439012918798218E-5</v>
      </c>
      <c r="E1237" s="27">
        <f t="shared" si="228"/>
        <v>1.5155047267319467E-2</v>
      </c>
      <c r="F1237" s="68">
        <f t="shared" si="229"/>
        <v>1.0715437163304409E-2</v>
      </c>
      <c r="G1237" s="16">
        <f t="shared" si="230"/>
        <v>1.6465020454338945E-2</v>
      </c>
      <c r="H1237" s="68">
        <f t="shared" si="231"/>
        <v>8.7693916030390229E-3</v>
      </c>
      <c r="I1237" s="69">
        <f t="shared" si="232"/>
        <v>-1.0715437163304409E-2</v>
      </c>
      <c r="J1237" s="70">
        <f t="shared" si="233"/>
        <v>-8.7693916030390229E-3</v>
      </c>
      <c r="K1237" s="28">
        <f t="shared" si="234"/>
        <v>0</v>
      </c>
      <c r="L1237" s="28">
        <f t="shared" si="239"/>
        <v>1</v>
      </c>
      <c r="M1237" s="57">
        <f t="shared" si="246"/>
        <v>0</v>
      </c>
      <c r="N1237" s="28">
        <f t="shared" si="235"/>
        <v>0</v>
      </c>
      <c r="O1237" s="28">
        <f t="shared" si="240"/>
        <v>1</v>
      </c>
      <c r="P1237" s="57">
        <f t="shared" si="241"/>
        <v>0</v>
      </c>
      <c r="Q1237" s="28">
        <f t="shared" si="236"/>
        <v>0</v>
      </c>
      <c r="R1237" s="28">
        <f t="shared" si="242"/>
        <v>1</v>
      </c>
      <c r="S1237" s="57">
        <f t="shared" si="243"/>
        <v>0</v>
      </c>
      <c r="T1237" s="28">
        <f t="shared" si="237"/>
        <v>0</v>
      </c>
      <c r="U1237" s="28">
        <f t="shared" si="244"/>
        <v>1</v>
      </c>
      <c r="V1237" s="57">
        <f t="shared" si="245"/>
        <v>0</v>
      </c>
      <c r="AA1237" s="1"/>
    </row>
    <row r="1238" spans="1:27" x14ac:dyDescent="0.2">
      <c r="A1238" s="61">
        <v>34653</v>
      </c>
      <c r="B1238" s="62">
        <v>465.03</v>
      </c>
      <c r="C1238" s="16">
        <f t="shared" si="247"/>
        <v>-2.1695477164278892E-3</v>
      </c>
      <c r="D1238" s="73">
        <f t="shared" si="238"/>
        <v>4.3684142285144852E-5</v>
      </c>
      <c r="E1238" s="27">
        <f t="shared" si="228"/>
        <v>1.5375759049827778E-2</v>
      </c>
      <c r="F1238" s="68">
        <f t="shared" si="229"/>
        <v>1.087149231740272E-2</v>
      </c>
      <c r="G1238" s="16">
        <f t="shared" si="230"/>
        <v>1.6465020454338945E-2</v>
      </c>
      <c r="H1238" s="68">
        <f t="shared" si="231"/>
        <v>8.7693916030390229E-3</v>
      </c>
      <c r="I1238" s="69">
        <f t="shared" si="232"/>
        <v>-1.087149231740272E-2</v>
      </c>
      <c r="J1238" s="70">
        <f t="shared" si="233"/>
        <v>-8.7693916030390229E-3</v>
      </c>
      <c r="K1238" s="28">
        <f t="shared" si="234"/>
        <v>0</v>
      </c>
      <c r="L1238" s="28">
        <f t="shared" si="239"/>
        <v>1</v>
      </c>
      <c r="M1238" s="57">
        <f t="shared" si="246"/>
        <v>0</v>
      </c>
      <c r="N1238" s="28">
        <f t="shared" si="235"/>
        <v>0</v>
      </c>
      <c r="O1238" s="28">
        <f t="shared" si="240"/>
        <v>1</v>
      </c>
      <c r="P1238" s="57">
        <f t="shared" si="241"/>
        <v>0</v>
      </c>
      <c r="Q1238" s="28">
        <f t="shared" si="236"/>
        <v>0</v>
      </c>
      <c r="R1238" s="28">
        <f t="shared" si="242"/>
        <v>1</v>
      </c>
      <c r="S1238" s="57">
        <f t="shared" si="243"/>
        <v>0</v>
      </c>
      <c r="T1238" s="28">
        <f t="shared" si="237"/>
        <v>0</v>
      </c>
      <c r="U1238" s="28">
        <f t="shared" si="244"/>
        <v>1</v>
      </c>
      <c r="V1238" s="57">
        <f t="shared" si="245"/>
        <v>0</v>
      </c>
      <c r="AA1238" s="1"/>
    </row>
    <row r="1239" spans="1:27" x14ac:dyDescent="0.2">
      <c r="A1239" s="61">
        <v>34654</v>
      </c>
      <c r="B1239" s="62">
        <v>465.62</v>
      </c>
      <c r="C1239" s="16">
        <f t="shared" si="247"/>
        <v>1.2679311858223071E-3</v>
      </c>
      <c r="D1239" s="73">
        <f t="shared" si="238"/>
        <v>4.1345509985667606E-5</v>
      </c>
      <c r="E1239" s="27">
        <f t="shared" si="228"/>
        <v>1.4958527174843654E-2</v>
      </c>
      <c r="F1239" s="68">
        <f t="shared" si="229"/>
        <v>1.0576486841005362E-2</v>
      </c>
      <c r="G1239" s="16">
        <f t="shared" si="230"/>
        <v>1.6465020454338945E-2</v>
      </c>
      <c r="H1239" s="68">
        <f t="shared" si="231"/>
        <v>8.7693916030390229E-3</v>
      </c>
      <c r="I1239" s="69">
        <f t="shared" si="232"/>
        <v>-1.0576486841005362E-2</v>
      </c>
      <c r="J1239" s="70">
        <f t="shared" si="233"/>
        <v>-8.7693916030390229E-3</v>
      </c>
      <c r="K1239" s="28">
        <f t="shared" si="234"/>
        <v>0</v>
      </c>
      <c r="L1239" s="28">
        <f t="shared" si="239"/>
        <v>1</v>
      </c>
      <c r="M1239" s="57">
        <f t="shared" si="246"/>
        <v>0</v>
      </c>
      <c r="N1239" s="28">
        <f t="shared" si="235"/>
        <v>0</v>
      </c>
      <c r="O1239" s="28">
        <f t="shared" si="240"/>
        <v>1</v>
      </c>
      <c r="P1239" s="57">
        <f t="shared" si="241"/>
        <v>0</v>
      </c>
      <c r="Q1239" s="28">
        <f t="shared" si="236"/>
        <v>0</v>
      </c>
      <c r="R1239" s="28">
        <f t="shared" si="242"/>
        <v>1</v>
      </c>
      <c r="S1239" s="57">
        <f t="shared" si="243"/>
        <v>0</v>
      </c>
      <c r="T1239" s="28">
        <f t="shared" si="237"/>
        <v>0</v>
      </c>
      <c r="U1239" s="28">
        <f t="shared" si="244"/>
        <v>1</v>
      </c>
      <c r="V1239" s="57">
        <f t="shared" si="245"/>
        <v>0</v>
      </c>
      <c r="AA1239" s="1"/>
    </row>
    <row r="1240" spans="1:27" x14ac:dyDescent="0.2">
      <c r="A1240" s="61">
        <v>34655</v>
      </c>
      <c r="B1240" s="62">
        <v>463.57</v>
      </c>
      <c r="C1240" s="16">
        <f t="shared" si="247"/>
        <v>-4.4124524071048896E-3</v>
      </c>
      <c r="D1240" s="73">
        <f t="shared" si="238"/>
        <v>3.8961238356046389E-5</v>
      </c>
      <c r="E1240" s="27">
        <f t="shared" si="228"/>
        <v>1.4520816398745221E-2</v>
      </c>
      <c r="F1240" s="68">
        <f t="shared" si="229"/>
        <v>1.0267001675155823E-2</v>
      </c>
      <c r="G1240" s="16">
        <f t="shared" si="230"/>
        <v>1.6465020454338945E-2</v>
      </c>
      <c r="H1240" s="68">
        <f t="shared" si="231"/>
        <v>8.7693916030390229E-3</v>
      </c>
      <c r="I1240" s="69">
        <f t="shared" si="232"/>
        <v>-1.0267001675155823E-2</v>
      </c>
      <c r="J1240" s="70">
        <f t="shared" si="233"/>
        <v>-8.7693916030390229E-3</v>
      </c>
      <c r="K1240" s="28">
        <f t="shared" si="234"/>
        <v>0</v>
      </c>
      <c r="L1240" s="28">
        <f t="shared" si="239"/>
        <v>1</v>
      </c>
      <c r="M1240" s="57">
        <f t="shared" si="246"/>
        <v>0</v>
      </c>
      <c r="N1240" s="28">
        <f t="shared" si="235"/>
        <v>0</v>
      </c>
      <c r="O1240" s="28">
        <f t="shared" si="240"/>
        <v>1</v>
      </c>
      <c r="P1240" s="57">
        <f t="shared" si="241"/>
        <v>0</v>
      </c>
      <c r="Q1240" s="28">
        <f t="shared" si="236"/>
        <v>0</v>
      </c>
      <c r="R1240" s="28">
        <f t="shared" si="242"/>
        <v>1</v>
      </c>
      <c r="S1240" s="57">
        <f t="shared" si="243"/>
        <v>0</v>
      </c>
      <c r="T1240" s="28">
        <f t="shared" si="237"/>
        <v>0</v>
      </c>
      <c r="U1240" s="28">
        <f t="shared" si="244"/>
        <v>1</v>
      </c>
      <c r="V1240" s="57">
        <f t="shared" si="245"/>
        <v>0</v>
      </c>
      <c r="AA1240" s="1"/>
    </row>
    <row r="1241" spans="1:27" x14ac:dyDescent="0.2">
      <c r="A1241" s="61">
        <v>34656</v>
      </c>
      <c r="B1241" s="62">
        <v>461.47</v>
      </c>
      <c r="C1241" s="16">
        <f t="shared" si="247"/>
        <v>-4.5403520011850227E-3</v>
      </c>
      <c r="D1241" s="73">
        <f t="shared" si="238"/>
        <v>3.7791748229381547E-5</v>
      </c>
      <c r="E1241" s="27">
        <f t="shared" si="228"/>
        <v>1.4301222038077646E-2</v>
      </c>
      <c r="F1241" s="68">
        <f t="shared" si="229"/>
        <v>1.0111736598667176E-2</v>
      </c>
      <c r="G1241" s="16">
        <f t="shared" si="230"/>
        <v>1.6465020454338945E-2</v>
      </c>
      <c r="H1241" s="68">
        <f t="shared" si="231"/>
        <v>8.7693916030390229E-3</v>
      </c>
      <c r="I1241" s="69">
        <f t="shared" si="232"/>
        <v>-1.0111736598667176E-2</v>
      </c>
      <c r="J1241" s="70">
        <f t="shared" si="233"/>
        <v>-8.7693916030390229E-3</v>
      </c>
      <c r="K1241" s="28">
        <f t="shared" si="234"/>
        <v>0</v>
      </c>
      <c r="L1241" s="28">
        <f t="shared" si="239"/>
        <v>1</v>
      </c>
      <c r="M1241" s="57">
        <f t="shared" si="246"/>
        <v>0</v>
      </c>
      <c r="N1241" s="28">
        <f t="shared" si="235"/>
        <v>0</v>
      </c>
      <c r="O1241" s="28">
        <f t="shared" si="240"/>
        <v>1</v>
      </c>
      <c r="P1241" s="57">
        <f t="shared" si="241"/>
        <v>0</v>
      </c>
      <c r="Q1241" s="28">
        <f t="shared" si="236"/>
        <v>0</v>
      </c>
      <c r="R1241" s="28">
        <f t="shared" si="242"/>
        <v>1</v>
      </c>
      <c r="S1241" s="57">
        <f t="shared" si="243"/>
        <v>0</v>
      </c>
      <c r="T1241" s="28">
        <f t="shared" si="237"/>
        <v>0</v>
      </c>
      <c r="U1241" s="28">
        <f t="shared" si="244"/>
        <v>1</v>
      </c>
      <c r="V1241" s="57">
        <f t="shared" si="245"/>
        <v>0</v>
      </c>
      <c r="AA1241" s="1"/>
    </row>
    <row r="1242" spans="1:27" x14ac:dyDescent="0.2">
      <c r="A1242" s="61">
        <v>34659</v>
      </c>
      <c r="B1242" s="62">
        <v>458.29</v>
      </c>
      <c r="C1242" s="16">
        <f t="shared" si="247"/>
        <v>-6.9148749045317539E-3</v>
      </c>
      <c r="D1242" s="73">
        <f t="shared" si="238"/>
        <v>3.6761131113298538E-5</v>
      </c>
      <c r="E1242" s="27">
        <f t="shared" si="228"/>
        <v>1.410487010756635E-2</v>
      </c>
      <c r="F1242" s="68">
        <f t="shared" si="229"/>
        <v>9.9729051759619245E-3</v>
      </c>
      <c r="G1242" s="16">
        <f t="shared" si="230"/>
        <v>1.6465020454338945E-2</v>
      </c>
      <c r="H1242" s="68">
        <f t="shared" si="231"/>
        <v>8.7693916030390229E-3</v>
      </c>
      <c r="I1242" s="69">
        <f t="shared" si="232"/>
        <v>-9.9729051759619245E-3</v>
      </c>
      <c r="J1242" s="70">
        <f t="shared" si="233"/>
        <v>-8.7693916030390229E-3</v>
      </c>
      <c r="K1242" s="28">
        <f t="shared" si="234"/>
        <v>0</v>
      </c>
      <c r="L1242" s="28">
        <f t="shared" si="239"/>
        <v>1</v>
      </c>
      <c r="M1242" s="57">
        <f t="shared" si="246"/>
        <v>0</v>
      </c>
      <c r="N1242" s="28">
        <f t="shared" si="235"/>
        <v>0</v>
      </c>
      <c r="O1242" s="28">
        <f t="shared" si="240"/>
        <v>1</v>
      </c>
      <c r="P1242" s="57">
        <f t="shared" si="241"/>
        <v>0</v>
      </c>
      <c r="Q1242" s="28">
        <f t="shared" si="236"/>
        <v>0</v>
      </c>
      <c r="R1242" s="28">
        <f t="shared" si="242"/>
        <v>1</v>
      </c>
      <c r="S1242" s="57">
        <f t="shared" si="243"/>
        <v>0</v>
      </c>
      <c r="T1242" s="28">
        <f t="shared" si="237"/>
        <v>0</v>
      </c>
      <c r="U1242" s="28">
        <f t="shared" si="244"/>
        <v>1</v>
      </c>
      <c r="V1242" s="57">
        <f t="shared" si="245"/>
        <v>0</v>
      </c>
      <c r="AA1242" s="1"/>
    </row>
    <row r="1243" spans="1:27" x14ac:dyDescent="0.2">
      <c r="A1243" s="61">
        <v>34660</v>
      </c>
      <c r="B1243" s="62">
        <v>450.08</v>
      </c>
      <c r="C1243" s="16">
        <f t="shared" si="247"/>
        <v>-1.807682676676664E-2</v>
      </c>
      <c r="D1243" s="73">
        <f t="shared" si="238"/>
        <v>3.7424392943220008E-5</v>
      </c>
      <c r="E1243" s="27">
        <f t="shared" si="228"/>
        <v>1.4231544672135969E-2</v>
      </c>
      <c r="F1243" s="68">
        <f t="shared" si="229"/>
        <v>1.006247093665485E-2</v>
      </c>
      <c r="G1243" s="16">
        <f t="shared" si="230"/>
        <v>1.6465020454338945E-2</v>
      </c>
      <c r="H1243" s="68">
        <f t="shared" si="231"/>
        <v>8.7693916030390229E-3</v>
      </c>
      <c r="I1243" s="69">
        <f t="shared" si="232"/>
        <v>-1.006247093665485E-2</v>
      </c>
      <c r="J1243" s="70">
        <f t="shared" si="233"/>
        <v>-8.7693916030390229E-3</v>
      </c>
      <c r="K1243" s="28">
        <f t="shared" si="234"/>
        <v>1</v>
      </c>
      <c r="L1243" s="28">
        <f t="shared" si="239"/>
        <v>0</v>
      </c>
      <c r="M1243" s="57">
        <f t="shared" si="246"/>
        <v>1</v>
      </c>
      <c r="N1243" s="28">
        <f t="shared" si="235"/>
        <v>1</v>
      </c>
      <c r="O1243" s="28">
        <f t="shared" si="240"/>
        <v>0</v>
      </c>
      <c r="P1243" s="57">
        <f t="shared" si="241"/>
        <v>1</v>
      </c>
      <c r="Q1243" s="28">
        <f t="shared" si="236"/>
        <v>1</v>
      </c>
      <c r="R1243" s="28">
        <f t="shared" si="242"/>
        <v>0</v>
      </c>
      <c r="S1243" s="57">
        <f t="shared" si="243"/>
        <v>1</v>
      </c>
      <c r="T1243" s="28">
        <f t="shared" si="237"/>
        <v>1</v>
      </c>
      <c r="U1243" s="28">
        <f t="shared" si="244"/>
        <v>0</v>
      </c>
      <c r="V1243" s="57">
        <f t="shared" si="245"/>
        <v>1</v>
      </c>
      <c r="AA1243" s="1"/>
    </row>
    <row r="1244" spans="1:27" x14ac:dyDescent="0.2">
      <c r="A1244" s="61">
        <v>34661</v>
      </c>
      <c r="B1244" s="62">
        <v>449.93</v>
      </c>
      <c r="C1244" s="16">
        <f t="shared" si="247"/>
        <v>-3.3332963275706652E-4</v>
      </c>
      <c r="D1244" s="73">
        <f t="shared" si="238"/>
        <v>5.478522932396826E-5</v>
      </c>
      <c r="E1244" s="27">
        <f t="shared" si="228"/>
        <v>1.7218939499354154E-2</v>
      </c>
      <c r="F1244" s="68">
        <f t="shared" si="229"/>
        <v>1.2174720472297442E-2</v>
      </c>
      <c r="G1244" s="16">
        <f t="shared" si="230"/>
        <v>1.6983189490029679E-2</v>
      </c>
      <c r="H1244" s="68">
        <f t="shared" si="231"/>
        <v>8.9360624966936981E-3</v>
      </c>
      <c r="I1244" s="69">
        <f t="shared" si="232"/>
        <v>-1.2174720472297442E-2</v>
      </c>
      <c r="J1244" s="70">
        <f t="shared" si="233"/>
        <v>-8.9360624966936981E-3</v>
      </c>
      <c r="K1244" s="28">
        <f t="shared" si="234"/>
        <v>0</v>
      </c>
      <c r="L1244" s="28">
        <f t="shared" si="239"/>
        <v>0</v>
      </c>
      <c r="M1244" s="57">
        <f t="shared" si="246"/>
        <v>0</v>
      </c>
      <c r="N1244" s="28">
        <f t="shared" si="235"/>
        <v>0</v>
      </c>
      <c r="O1244" s="28">
        <f t="shared" si="240"/>
        <v>0</v>
      </c>
      <c r="P1244" s="57">
        <f t="shared" si="241"/>
        <v>0</v>
      </c>
      <c r="Q1244" s="28">
        <f t="shared" si="236"/>
        <v>0</v>
      </c>
      <c r="R1244" s="28">
        <f t="shared" si="242"/>
        <v>0</v>
      </c>
      <c r="S1244" s="57">
        <f t="shared" si="243"/>
        <v>0</v>
      </c>
      <c r="T1244" s="28">
        <f t="shared" si="237"/>
        <v>0</v>
      </c>
      <c r="U1244" s="28">
        <f t="shared" si="244"/>
        <v>0</v>
      </c>
      <c r="V1244" s="57">
        <f t="shared" si="245"/>
        <v>0</v>
      </c>
      <c r="AA1244" s="1"/>
    </row>
    <row r="1245" spans="1:27" x14ac:dyDescent="0.2">
      <c r="A1245" s="61">
        <v>34663</v>
      </c>
      <c r="B1245" s="62">
        <v>452.29</v>
      </c>
      <c r="C1245" s="16">
        <f t="shared" si="247"/>
        <v>5.2315519110509648E-3</v>
      </c>
      <c r="D1245" s="73">
        <f t="shared" si="238"/>
        <v>5.1504782083174596E-5</v>
      </c>
      <c r="E1245" s="27">
        <f t="shared" si="228"/>
        <v>1.6695461758471968E-2</v>
      </c>
      <c r="F1245" s="68">
        <f t="shared" si="229"/>
        <v>1.1804593428820148E-2</v>
      </c>
      <c r="G1245" s="16">
        <f t="shared" si="230"/>
        <v>1.6983189490029679E-2</v>
      </c>
      <c r="H1245" s="68">
        <f t="shared" si="231"/>
        <v>8.9360624966936981E-3</v>
      </c>
      <c r="I1245" s="69">
        <f t="shared" si="232"/>
        <v>-1.1804593428820148E-2</v>
      </c>
      <c r="J1245" s="70">
        <f t="shared" si="233"/>
        <v>-8.9360624966936981E-3</v>
      </c>
      <c r="K1245" s="28">
        <f t="shared" si="234"/>
        <v>0</v>
      </c>
      <c r="L1245" s="28">
        <f t="shared" si="239"/>
        <v>1</v>
      </c>
      <c r="M1245" s="57">
        <f t="shared" si="246"/>
        <v>0</v>
      </c>
      <c r="N1245" s="28">
        <f t="shared" si="235"/>
        <v>0</v>
      </c>
      <c r="O1245" s="28">
        <f t="shared" si="240"/>
        <v>1</v>
      </c>
      <c r="P1245" s="57">
        <f t="shared" si="241"/>
        <v>0</v>
      </c>
      <c r="Q1245" s="28">
        <f t="shared" si="236"/>
        <v>0</v>
      </c>
      <c r="R1245" s="28">
        <f t="shared" si="242"/>
        <v>1</v>
      </c>
      <c r="S1245" s="57">
        <f t="shared" si="243"/>
        <v>0</v>
      </c>
      <c r="T1245" s="28">
        <f t="shared" si="237"/>
        <v>0</v>
      </c>
      <c r="U1245" s="28">
        <f t="shared" si="244"/>
        <v>1</v>
      </c>
      <c r="V1245" s="57">
        <f t="shared" si="245"/>
        <v>0</v>
      </c>
      <c r="AA1245" s="1"/>
    </row>
    <row r="1246" spans="1:27" x14ac:dyDescent="0.2">
      <c r="A1246" s="61">
        <v>34666</v>
      </c>
      <c r="B1246" s="62">
        <v>454.16</v>
      </c>
      <c r="C1246" s="16">
        <f t="shared" si="247"/>
        <v>4.1259918426303178E-3</v>
      </c>
      <c r="D1246" s="73">
        <f t="shared" si="238"/>
        <v>5.0056643282065375E-5</v>
      </c>
      <c r="E1246" s="27">
        <f t="shared" si="228"/>
        <v>1.6459078619882803E-2</v>
      </c>
      <c r="F1246" s="68">
        <f t="shared" si="229"/>
        <v>1.1637457779333988E-2</v>
      </c>
      <c r="G1246" s="16">
        <f t="shared" si="230"/>
        <v>1.6983189490029679E-2</v>
      </c>
      <c r="H1246" s="68">
        <f t="shared" si="231"/>
        <v>8.9360624966936981E-3</v>
      </c>
      <c r="I1246" s="69">
        <f t="shared" si="232"/>
        <v>-1.1637457779333988E-2</v>
      </c>
      <c r="J1246" s="70">
        <f t="shared" si="233"/>
        <v>-8.9360624966936981E-3</v>
      </c>
      <c r="K1246" s="28">
        <f t="shared" si="234"/>
        <v>0</v>
      </c>
      <c r="L1246" s="28">
        <f t="shared" si="239"/>
        <v>1</v>
      </c>
      <c r="M1246" s="57">
        <f t="shared" si="246"/>
        <v>0</v>
      </c>
      <c r="N1246" s="28">
        <f t="shared" si="235"/>
        <v>0</v>
      </c>
      <c r="O1246" s="28">
        <f t="shared" si="240"/>
        <v>1</v>
      </c>
      <c r="P1246" s="57">
        <f t="shared" si="241"/>
        <v>0</v>
      </c>
      <c r="Q1246" s="28">
        <f t="shared" si="236"/>
        <v>0</v>
      </c>
      <c r="R1246" s="28">
        <f t="shared" si="242"/>
        <v>1</v>
      </c>
      <c r="S1246" s="57">
        <f t="shared" si="243"/>
        <v>0</v>
      </c>
      <c r="T1246" s="28">
        <f t="shared" si="237"/>
        <v>0</v>
      </c>
      <c r="U1246" s="28">
        <f t="shared" si="244"/>
        <v>1</v>
      </c>
      <c r="V1246" s="57">
        <f t="shared" si="245"/>
        <v>0</v>
      </c>
      <c r="AA1246" s="1"/>
    </row>
    <row r="1247" spans="1:27" x14ac:dyDescent="0.2">
      <c r="A1247" s="61">
        <v>34667</v>
      </c>
      <c r="B1247" s="62">
        <v>455.17</v>
      </c>
      <c r="C1247" s="16">
        <f t="shared" si="247"/>
        <v>2.2214166811533259E-3</v>
      </c>
      <c r="D1247" s="73">
        <f t="shared" si="238"/>
        <v>4.8074673206268564E-5</v>
      </c>
      <c r="E1247" s="27">
        <f t="shared" si="228"/>
        <v>1.6129942845520627E-2</v>
      </c>
      <c r="F1247" s="68">
        <f t="shared" si="229"/>
        <v>1.1404741005432614E-2</v>
      </c>
      <c r="G1247" s="16">
        <f t="shared" si="230"/>
        <v>1.6983189490029679E-2</v>
      </c>
      <c r="H1247" s="68">
        <f t="shared" si="231"/>
        <v>8.9360624966936981E-3</v>
      </c>
      <c r="I1247" s="69">
        <f t="shared" si="232"/>
        <v>-1.1404741005432614E-2</v>
      </c>
      <c r="J1247" s="70">
        <f t="shared" si="233"/>
        <v>-8.9360624966936981E-3</v>
      </c>
      <c r="K1247" s="28">
        <f t="shared" si="234"/>
        <v>0</v>
      </c>
      <c r="L1247" s="28">
        <f t="shared" si="239"/>
        <v>1</v>
      </c>
      <c r="M1247" s="57">
        <f t="shared" si="246"/>
        <v>0</v>
      </c>
      <c r="N1247" s="28">
        <f t="shared" si="235"/>
        <v>0</v>
      </c>
      <c r="O1247" s="28">
        <f t="shared" si="240"/>
        <v>1</v>
      </c>
      <c r="P1247" s="57">
        <f t="shared" si="241"/>
        <v>0</v>
      </c>
      <c r="Q1247" s="28">
        <f t="shared" si="236"/>
        <v>0</v>
      </c>
      <c r="R1247" s="28">
        <f t="shared" si="242"/>
        <v>1</v>
      </c>
      <c r="S1247" s="57">
        <f t="shared" si="243"/>
        <v>0</v>
      </c>
      <c r="T1247" s="28">
        <f t="shared" si="237"/>
        <v>0</v>
      </c>
      <c r="U1247" s="28">
        <f t="shared" si="244"/>
        <v>1</v>
      </c>
      <c r="V1247" s="57">
        <f t="shared" si="245"/>
        <v>0</v>
      </c>
      <c r="AA1247" s="1"/>
    </row>
    <row r="1248" spans="1:27" x14ac:dyDescent="0.2">
      <c r="A1248" s="61">
        <v>34668</v>
      </c>
      <c r="B1248" s="62">
        <v>453.69</v>
      </c>
      <c r="C1248" s="16">
        <f t="shared" si="247"/>
        <v>-3.2568301128652753E-3</v>
      </c>
      <c r="D1248" s="73">
        <f t="shared" si="238"/>
        <v>4.5486274338170824E-5</v>
      </c>
      <c r="E1248" s="27">
        <f t="shared" si="228"/>
        <v>1.5689707287905551E-2</v>
      </c>
      <c r="F1248" s="68">
        <f t="shared" si="229"/>
        <v>1.1093470682650507E-2</v>
      </c>
      <c r="G1248" s="16">
        <f t="shared" si="230"/>
        <v>1.6983189490029679E-2</v>
      </c>
      <c r="H1248" s="68">
        <f t="shared" si="231"/>
        <v>8.9360624966936981E-3</v>
      </c>
      <c r="I1248" s="69">
        <f t="shared" si="232"/>
        <v>-1.1093470682650507E-2</v>
      </c>
      <c r="J1248" s="70">
        <f t="shared" si="233"/>
        <v>-8.9360624966936981E-3</v>
      </c>
      <c r="K1248" s="28">
        <f t="shared" si="234"/>
        <v>0</v>
      </c>
      <c r="L1248" s="28">
        <f t="shared" si="239"/>
        <v>1</v>
      </c>
      <c r="M1248" s="57">
        <f t="shared" si="246"/>
        <v>0</v>
      </c>
      <c r="N1248" s="28">
        <f t="shared" si="235"/>
        <v>0</v>
      </c>
      <c r="O1248" s="28">
        <f t="shared" si="240"/>
        <v>1</v>
      </c>
      <c r="P1248" s="57">
        <f t="shared" si="241"/>
        <v>0</v>
      </c>
      <c r="Q1248" s="28">
        <f t="shared" si="236"/>
        <v>0</v>
      </c>
      <c r="R1248" s="28">
        <f t="shared" si="242"/>
        <v>1</v>
      </c>
      <c r="S1248" s="57">
        <f t="shared" si="243"/>
        <v>0</v>
      </c>
      <c r="T1248" s="28">
        <f t="shared" si="237"/>
        <v>0</v>
      </c>
      <c r="U1248" s="28">
        <f t="shared" si="244"/>
        <v>1</v>
      </c>
      <c r="V1248" s="57">
        <f t="shared" si="245"/>
        <v>0</v>
      </c>
      <c r="AA1248" s="1"/>
    </row>
    <row r="1249" spans="1:27" x14ac:dyDescent="0.2">
      <c r="A1249" s="61">
        <v>34669</v>
      </c>
      <c r="B1249" s="62">
        <v>448.92</v>
      </c>
      <c r="C1249" s="16">
        <f t="shared" si="247"/>
        <v>-1.0569447282703764E-2</v>
      </c>
      <c r="D1249" s="73">
        <f t="shared" si="238"/>
        <v>4.3393514420924528E-5</v>
      </c>
      <c r="E1249" s="27">
        <f t="shared" si="228"/>
        <v>1.5324526714991155E-2</v>
      </c>
      <c r="F1249" s="68">
        <f t="shared" si="229"/>
        <v>1.0835268288867023E-2</v>
      </c>
      <c r="G1249" s="16">
        <f t="shared" si="230"/>
        <v>1.6983189490029679E-2</v>
      </c>
      <c r="H1249" s="68">
        <f t="shared" si="231"/>
        <v>8.9360624966936981E-3</v>
      </c>
      <c r="I1249" s="69">
        <f t="shared" si="232"/>
        <v>-1.0835268288867023E-2</v>
      </c>
      <c r="J1249" s="70">
        <f t="shared" si="233"/>
        <v>-8.9360624966936981E-3</v>
      </c>
      <c r="K1249" s="28">
        <f t="shared" si="234"/>
        <v>0</v>
      </c>
      <c r="L1249" s="28">
        <f t="shared" si="239"/>
        <v>1</v>
      </c>
      <c r="M1249" s="57">
        <f t="shared" si="246"/>
        <v>0</v>
      </c>
      <c r="N1249" s="28">
        <f t="shared" si="235"/>
        <v>0</v>
      </c>
      <c r="O1249" s="28">
        <f t="shared" si="240"/>
        <v>1</v>
      </c>
      <c r="P1249" s="57">
        <f t="shared" si="241"/>
        <v>0</v>
      </c>
      <c r="Q1249" s="28">
        <f t="shared" si="236"/>
        <v>0</v>
      </c>
      <c r="R1249" s="28">
        <f t="shared" si="242"/>
        <v>1</v>
      </c>
      <c r="S1249" s="57">
        <f t="shared" si="243"/>
        <v>0</v>
      </c>
      <c r="T1249" s="28">
        <f t="shared" si="237"/>
        <v>1</v>
      </c>
      <c r="U1249" s="28">
        <f t="shared" si="244"/>
        <v>0</v>
      </c>
      <c r="V1249" s="57">
        <f t="shared" si="245"/>
        <v>1</v>
      </c>
      <c r="AA1249" s="1"/>
    </row>
    <row r="1250" spans="1:27" x14ac:dyDescent="0.2">
      <c r="A1250" s="61">
        <v>34670</v>
      </c>
      <c r="B1250" s="62">
        <v>453.3</v>
      </c>
      <c r="C1250" s="16">
        <f t="shared" si="247"/>
        <v>9.709459798748472E-3</v>
      </c>
      <c r="D1250" s="73">
        <f t="shared" si="238"/>
        <v>4.7492696507380294E-5</v>
      </c>
      <c r="E1250" s="27">
        <f t="shared" si="228"/>
        <v>1.603201358981601E-2</v>
      </c>
      <c r="F1250" s="68">
        <f t="shared" si="229"/>
        <v>1.133549973106095E-2</v>
      </c>
      <c r="G1250" s="16">
        <f t="shared" si="230"/>
        <v>1.6983189490029679E-2</v>
      </c>
      <c r="H1250" s="68">
        <f t="shared" si="231"/>
        <v>8.9817542169764297E-3</v>
      </c>
      <c r="I1250" s="69">
        <f t="shared" si="232"/>
        <v>-1.133549973106095E-2</v>
      </c>
      <c r="J1250" s="70">
        <f t="shared" si="233"/>
        <v>-8.9817542169764297E-3</v>
      </c>
      <c r="K1250" s="28">
        <f t="shared" si="234"/>
        <v>0</v>
      </c>
      <c r="L1250" s="28">
        <f t="shared" si="239"/>
        <v>1</v>
      </c>
      <c r="M1250" s="57">
        <f t="shared" si="246"/>
        <v>0</v>
      </c>
      <c r="N1250" s="28">
        <f t="shared" si="235"/>
        <v>0</v>
      </c>
      <c r="O1250" s="28">
        <f t="shared" si="240"/>
        <v>1</v>
      </c>
      <c r="P1250" s="57">
        <f t="shared" si="241"/>
        <v>0</v>
      </c>
      <c r="Q1250" s="28">
        <f t="shared" si="236"/>
        <v>0</v>
      </c>
      <c r="R1250" s="28">
        <f t="shared" si="242"/>
        <v>1</v>
      </c>
      <c r="S1250" s="57">
        <f t="shared" si="243"/>
        <v>0</v>
      </c>
      <c r="T1250" s="28">
        <f t="shared" si="237"/>
        <v>0</v>
      </c>
      <c r="U1250" s="28">
        <f t="shared" si="244"/>
        <v>0</v>
      </c>
      <c r="V1250" s="57">
        <f t="shared" si="245"/>
        <v>0</v>
      </c>
      <c r="AA1250" s="1"/>
    </row>
    <row r="1251" spans="1:27" x14ac:dyDescent="0.2">
      <c r="A1251" s="61">
        <v>34673</v>
      </c>
      <c r="B1251" s="62">
        <v>453.33</v>
      </c>
      <c r="C1251" s="16">
        <f t="shared" si="247"/>
        <v>6.6179146974925236E-5</v>
      </c>
      <c r="D1251" s="73">
        <f t="shared" si="238"/>
        <v>5.0299551291948236E-5</v>
      </c>
      <c r="E1251" s="27">
        <f t="shared" si="228"/>
        <v>1.6498965468217296E-2</v>
      </c>
      <c r="F1251" s="68">
        <f t="shared" si="229"/>
        <v>1.1665659935977351E-2</v>
      </c>
      <c r="G1251" s="16">
        <f t="shared" si="230"/>
        <v>1.6983189490029679E-2</v>
      </c>
      <c r="H1251" s="68">
        <f t="shared" si="231"/>
        <v>8.9817542169764297E-3</v>
      </c>
      <c r="I1251" s="69">
        <f t="shared" si="232"/>
        <v>-1.1665659935977351E-2</v>
      </c>
      <c r="J1251" s="70">
        <f t="shared" si="233"/>
        <v>-8.9817542169764297E-3</v>
      </c>
      <c r="K1251" s="28">
        <f t="shared" si="234"/>
        <v>0</v>
      </c>
      <c r="L1251" s="28">
        <f t="shared" si="239"/>
        <v>1</v>
      </c>
      <c r="M1251" s="57">
        <f t="shared" si="246"/>
        <v>0</v>
      </c>
      <c r="N1251" s="28">
        <f t="shared" si="235"/>
        <v>0</v>
      </c>
      <c r="O1251" s="28">
        <f t="shared" si="240"/>
        <v>1</v>
      </c>
      <c r="P1251" s="57">
        <f t="shared" si="241"/>
        <v>0</v>
      </c>
      <c r="Q1251" s="28">
        <f t="shared" si="236"/>
        <v>0</v>
      </c>
      <c r="R1251" s="28">
        <f t="shared" si="242"/>
        <v>1</v>
      </c>
      <c r="S1251" s="57">
        <f t="shared" si="243"/>
        <v>0</v>
      </c>
      <c r="T1251" s="28">
        <f t="shared" si="237"/>
        <v>0</v>
      </c>
      <c r="U1251" s="28">
        <f t="shared" si="244"/>
        <v>1</v>
      </c>
      <c r="V1251" s="57">
        <f t="shared" si="245"/>
        <v>0</v>
      </c>
      <c r="AA1251" s="1"/>
    </row>
    <row r="1252" spans="1:27" x14ac:dyDescent="0.2">
      <c r="A1252" s="61">
        <v>34674</v>
      </c>
      <c r="B1252" s="62">
        <v>453.11</v>
      </c>
      <c r="C1252" s="16">
        <f t="shared" si="247"/>
        <v>-4.8541548104635808E-4</v>
      </c>
      <c r="D1252" s="73">
        <f t="shared" si="238"/>
        <v>4.7281840995201E-5</v>
      </c>
      <c r="E1252" s="27">
        <f t="shared" si="228"/>
        <v>1.5996384965732885E-2</v>
      </c>
      <c r="F1252" s="68">
        <f t="shared" si="229"/>
        <v>1.1310308369012151E-2</v>
      </c>
      <c r="G1252" s="16">
        <f t="shared" si="230"/>
        <v>1.6983189490029679E-2</v>
      </c>
      <c r="H1252" s="68">
        <f t="shared" si="231"/>
        <v>8.9817542169764297E-3</v>
      </c>
      <c r="I1252" s="69">
        <f t="shared" si="232"/>
        <v>-1.1310308369012151E-2</v>
      </c>
      <c r="J1252" s="70">
        <f t="shared" si="233"/>
        <v>-8.9817542169764297E-3</v>
      </c>
      <c r="K1252" s="28">
        <f t="shared" si="234"/>
        <v>0</v>
      </c>
      <c r="L1252" s="28">
        <f t="shared" si="239"/>
        <v>1</v>
      </c>
      <c r="M1252" s="57">
        <f t="shared" si="246"/>
        <v>0</v>
      </c>
      <c r="N1252" s="28">
        <f t="shared" si="235"/>
        <v>0</v>
      </c>
      <c r="O1252" s="28">
        <f t="shared" si="240"/>
        <v>1</v>
      </c>
      <c r="P1252" s="57">
        <f t="shared" si="241"/>
        <v>0</v>
      </c>
      <c r="Q1252" s="28">
        <f t="shared" si="236"/>
        <v>0</v>
      </c>
      <c r="R1252" s="28">
        <f t="shared" si="242"/>
        <v>1</v>
      </c>
      <c r="S1252" s="57">
        <f t="shared" si="243"/>
        <v>0</v>
      </c>
      <c r="T1252" s="28">
        <f t="shared" si="237"/>
        <v>0</v>
      </c>
      <c r="U1252" s="28">
        <f t="shared" si="244"/>
        <v>1</v>
      </c>
      <c r="V1252" s="57">
        <f t="shared" si="245"/>
        <v>0</v>
      </c>
      <c r="AA1252" s="1"/>
    </row>
    <row r="1253" spans="1:27" x14ac:dyDescent="0.2">
      <c r="A1253" s="61">
        <v>34675</v>
      </c>
      <c r="B1253" s="62">
        <v>451.23</v>
      </c>
      <c r="C1253" s="16">
        <f t="shared" si="247"/>
        <v>-4.1577342775005162E-3</v>
      </c>
      <c r="D1253" s="73">
        <f t="shared" si="238"/>
        <v>4.4459068226843306E-5</v>
      </c>
      <c r="E1253" s="27">
        <f t="shared" si="228"/>
        <v>1.5511537117472215E-2</v>
      </c>
      <c r="F1253" s="68">
        <f t="shared" si="229"/>
        <v>1.0967494746582618E-2</v>
      </c>
      <c r="G1253" s="16">
        <f t="shared" si="230"/>
        <v>1.6983189490029679E-2</v>
      </c>
      <c r="H1253" s="68">
        <f t="shared" si="231"/>
        <v>8.9817542169764297E-3</v>
      </c>
      <c r="I1253" s="69">
        <f t="shared" si="232"/>
        <v>-1.0967494746582618E-2</v>
      </c>
      <c r="J1253" s="70">
        <f t="shared" si="233"/>
        <v>-8.9817542169764297E-3</v>
      </c>
      <c r="K1253" s="28">
        <f t="shared" si="234"/>
        <v>0</v>
      </c>
      <c r="L1253" s="28">
        <f t="shared" si="239"/>
        <v>1</v>
      </c>
      <c r="M1253" s="57">
        <f t="shared" si="246"/>
        <v>0</v>
      </c>
      <c r="N1253" s="28">
        <f t="shared" si="235"/>
        <v>0</v>
      </c>
      <c r="O1253" s="28">
        <f t="shared" si="240"/>
        <v>1</v>
      </c>
      <c r="P1253" s="57">
        <f t="shared" si="241"/>
        <v>0</v>
      </c>
      <c r="Q1253" s="28">
        <f t="shared" si="236"/>
        <v>0</v>
      </c>
      <c r="R1253" s="28">
        <f t="shared" si="242"/>
        <v>1</v>
      </c>
      <c r="S1253" s="57">
        <f t="shared" si="243"/>
        <v>0</v>
      </c>
      <c r="T1253" s="28">
        <f t="shared" si="237"/>
        <v>0</v>
      </c>
      <c r="U1253" s="28">
        <f t="shared" si="244"/>
        <v>1</v>
      </c>
      <c r="V1253" s="57">
        <f t="shared" si="245"/>
        <v>0</v>
      </c>
      <c r="AA1253" s="1"/>
    </row>
    <row r="1254" spans="1:27" x14ac:dyDescent="0.2">
      <c r="A1254" s="61">
        <v>34676</v>
      </c>
      <c r="B1254" s="62">
        <v>445.45</v>
      </c>
      <c r="C1254" s="16">
        <f t="shared" si="247"/>
        <v>-1.2892180168578864E-2</v>
      </c>
      <c r="D1254" s="73">
        <f t="shared" si="238"/>
        <v>4.2828729392570868E-5</v>
      </c>
      <c r="E1254" s="27">
        <f t="shared" si="228"/>
        <v>1.5224472473251333E-2</v>
      </c>
      <c r="F1254" s="68">
        <f t="shared" si="229"/>
        <v>1.0764524534566958E-2</v>
      </c>
      <c r="G1254" s="16">
        <f t="shared" si="230"/>
        <v>1.6983189490029679E-2</v>
      </c>
      <c r="H1254" s="68">
        <f t="shared" si="231"/>
        <v>8.9817542169764297E-3</v>
      </c>
      <c r="I1254" s="69">
        <f t="shared" si="232"/>
        <v>-1.0764524534566958E-2</v>
      </c>
      <c r="J1254" s="70">
        <f t="shared" si="233"/>
        <v>-8.9817542169764297E-3</v>
      </c>
      <c r="K1254" s="28">
        <f t="shared" si="234"/>
        <v>0</v>
      </c>
      <c r="L1254" s="28">
        <f t="shared" si="239"/>
        <v>1</v>
      </c>
      <c r="M1254" s="57">
        <f t="shared" si="246"/>
        <v>0</v>
      </c>
      <c r="N1254" s="28">
        <f t="shared" si="235"/>
        <v>1</v>
      </c>
      <c r="O1254" s="28">
        <f t="shared" si="240"/>
        <v>0</v>
      </c>
      <c r="P1254" s="57">
        <f t="shared" si="241"/>
        <v>1</v>
      </c>
      <c r="Q1254" s="28">
        <f t="shared" si="236"/>
        <v>0</v>
      </c>
      <c r="R1254" s="28">
        <f t="shared" si="242"/>
        <v>1</v>
      </c>
      <c r="S1254" s="57">
        <f t="shared" si="243"/>
        <v>0</v>
      </c>
      <c r="T1254" s="28">
        <f t="shared" si="237"/>
        <v>1</v>
      </c>
      <c r="U1254" s="28">
        <f t="shared" si="244"/>
        <v>0</v>
      </c>
      <c r="V1254" s="57">
        <f t="shared" si="245"/>
        <v>1</v>
      </c>
      <c r="AA1254" s="1"/>
    </row>
    <row r="1255" spans="1:27" x14ac:dyDescent="0.2">
      <c r="A1255" s="61">
        <v>34677</v>
      </c>
      <c r="B1255" s="62">
        <v>446.97</v>
      </c>
      <c r="C1255" s="16">
        <f t="shared" si="247"/>
        <v>3.4064711007048549E-3</v>
      </c>
      <c r="D1255" s="73">
        <f t="shared" si="238"/>
        <v>5.0231504198962502E-5</v>
      </c>
      <c r="E1255" s="27">
        <f t="shared" si="228"/>
        <v>1.6487801485881855E-2</v>
      </c>
      <c r="F1255" s="68">
        <f t="shared" si="229"/>
        <v>1.1657766397336556E-2</v>
      </c>
      <c r="G1255" s="16">
        <f t="shared" si="230"/>
        <v>1.6983189490029679E-2</v>
      </c>
      <c r="H1255" s="68">
        <f t="shared" si="231"/>
        <v>9.3519247077455386E-3</v>
      </c>
      <c r="I1255" s="69">
        <f t="shared" si="232"/>
        <v>-1.1657766397336556E-2</v>
      </c>
      <c r="J1255" s="70">
        <f t="shared" si="233"/>
        <v>-9.3519247077455386E-3</v>
      </c>
      <c r="K1255" s="28">
        <f t="shared" si="234"/>
        <v>0</v>
      </c>
      <c r="L1255" s="28">
        <f t="shared" si="239"/>
        <v>1</v>
      </c>
      <c r="M1255" s="57">
        <f t="shared" si="246"/>
        <v>0</v>
      </c>
      <c r="N1255" s="28">
        <f t="shared" si="235"/>
        <v>0</v>
      </c>
      <c r="O1255" s="28">
        <f t="shared" si="240"/>
        <v>0</v>
      </c>
      <c r="P1255" s="57">
        <f t="shared" si="241"/>
        <v>0</v>
      </c>
      <c r="Q1255" s="28">
        <f t="shared" si="236"/>
        <v>0</v>
      </c>
      <c r="R1255" s="28">
        <f t="shared" si="242"/>
        <v>1</v>
      </c>
      <c r="S1255" s="57">
        <f t="shared" si="243"/>
        <v>0</v>
      </c>
      <c r="T1255" s="28">
        <f t="shared" si="237"/>
        <v>0</v>
      </c>
      <c r="U1255" s="28">
        <f t="shared" si="244"/>
        <v>0</v>
      </c>
      <c r="V1255" s="57">
        <f t="shared" si="245"/>
        <v>0</v>
      </c>
      <c r="AA1255" s="1"/>
    </row>
    <row r="1256" spans="1:27" x14ac:dyDescent="0.2">
      <c r="A1256" s="61">
        <v>34680</v>
      </c>
      <c r="B1256" s="62">
        <v>449.47</v>
      </c>
      <c r="C1256" s="16">
        <f t="shared" si="247"/>
        <v>5.5776325939128199E-3</v>
      </c>
      <c r="D1256" s="73">
        <f t="shared" si="238"/>
        <v>4.791385666862099E-5</v>
      </c>
      <c r="E1256" s="27">
        <f t="shared" si="228"/>
        <v>1.6102941783265746E-2</v>
      </c>
      <c r="F1256" s="68">
        <f t="shared" si="229"/>
        <v>1.1385649795696926E-2</v>
      </c>
      <c r="G1256" s="16">
        <f t="shared" si="230"/>
        <v>1.6983189490029679E-2</v>
      </c>
      <c r="H1256" s="68">
        <f t="shared" si="231"/>
        <v>9.3519247077455386E-3</v>
      </c>
      <c r="I1256" s="69">
        <f t="shared" si="232"/>
        <v>-1.1385649795696926E-2</v>
      </c>
      <c r="J1256" s="70">
        <f t="shared" si="233"/>
        <v>-9.3519247077455386E-3</v>
      </c>
      <c r="K1256" s="28">
        <f t="shared" si="234"/>
        <v>0</v>
      </c>
      <c r="L1256" s="28">
        <f t="shared" si="239"/>
        <v>1</v>
      </c>
      <c r="M1256" s="57">
        <f t="shared" si="246"/>
        <v>0</v>
      </c>
      <c r="N1256" s="28">
        <f t="shared" si="235"/>
        <v>0</v>
      </c>
      <c r="O1256" s="28">
        <f t="shared" si="240"/>
        <v>1</v>
      </c>
      <c r="P1256" s="57">
        <f t="shared" si="241"/>
        <v>0</v>
      </c>
      <c r="Q1256" s="28">
        <f t="shared" si="236"/>
        <v>0</v>
      </c>
      <c r="R1256" s="28">
        <f t="shared" si="242"/>
        <v>1</v>
      </c>
      <c r="S1256" s="57">
        <f t="shared" si="243"/>
        <v>0</v>
      </c>
      <c r="T1256" s="28">
        <f t="shared" si="237"/>
        <v>0</v>
      </c>
      <c r="U1256" s="28">
        <f t="shared" si="244"/>
        <v>1</v>
      </c>
      <c r="V1256" s="57">
        <f t="shared" si="245"/>
        <v>0</v>
      </c>
      <c r="AA1256" s="1"/>
    </row>
    <row r="1257" spans="1:27" x14ac:dyDescent="0.2">
      <c r="A1257" s="61">
        <v>34681</v>
      </c>
      <c r="B1257" s="62">
        <v>450.15</v>
      </c>
      <c r="C1257" s="16">
        <f t="shared" si="247"/>
        <v>1.5117496932153783E-3</v>
      </c>
      <c r="D1257" s="73">
        <f t="shared" si="238"/>
        <v>4.6905624389664449E-5</v>
      </c>
      <c r="E1257" s="27">
        <f t="shared" si="228"/>
        <v>1.5932617092604455E-2</v>
      </c>
      <c r="F1257" s="68">
        <f t="shared" si="229"/>
        <v>1.1265221037676751E-2</v>
      </c>
      <c r="G1257" s="16">
        <f t="shared" si="230"/>
        <v>1.6983189490029679E-2</v>
      </c>
      <c r="H1257" s="68">
        <f t="shared" si="231"/>
        <v>9.3519247077455386E-3</v>
      </c>
      <c r="I1257" s="69">
        <f t="shared" si="232"/>
        <v>-1.1265221037676751E-2</v>
      </c>
      <c r="J1257" s="70">
        <f t="shared" si="233"/>
        <v>-9.3519247077455386E-3</v>
      </c>
      <c r="K1257" s="28">
        <f t="shared" si="234"/>
        <v>0</v>
      </c>
      <c r="L1257" s="28">
        <f t="shared" si="239"/>
        <v>1</v>
      </c>
      <c r="M1257" s="57">
        <f t="shared" si="246"/>
        <v>0</v>
      </c>
      <c r="N1257" s="28">
        <f t="shared" si="235"/>
        <v>0</v>
      </c>
      <c r="O1257" s="28">
        <f t="shared" si="240"/>
        <v>1</v>
      </c>
      <c r="P1257" s="57">
        <f t="shared" si="241"/>
        <v>0</v>
      </c>
      <c r="Q1257" s="28">
        <f t="shared" si="236"/>
        <v>0</v>
      </c>
      <c r="R1257" s="28">
        <f t="shared" si="242"/>
        <v>1</v>
      </c>
      <c r="S1257" s="57">
        <f t="shared" si="243"/>
        <v>0</v>
      </c>
      <c r="T1257" s="28">
        <f t="shared" si="237"/>
        <v>0</v>
      </c>
      <c r="U1257" s="28">
        <f t="shared" si="244"/>
        <v>1</v>
      </c>
      <c r="V1257" s="57">
        <f t="shared" si="245"/>
        <v>0</v>
      </c>
      <c r="AA1257" s="1"/>
    </row>
    <row r="1258" spans="1:27" x14ac:dyDescent="0.2">
      <c r="A1258" s="61">
        <v>34682</v>
      </c>
      <c r="B1258" s="62">
        <v>454.97</v>
      </c>
      <c r="C1258" s="16">
        <f t="shared" si="247"/>
        <v>1.0650622156784475E-2</v>
      </c>
      <c r="D1258" s="73">
        <f t="shared" si="238"/>
        <v>4.4228410154380786E-5</v>
      </c>
      <c r="E1258" s="27">
        <f t="shared" si="228"/>
        <v>1.5471247092877826E-2</v>
      </c>
      <c r="F1258" s="68">
        <f t="shared" si="229"/>
        <v>1.0939007522542074E-2</v>
      </c>
      <c r="G1258" s="16">
        <f t="shared" si="230"/>
        <v>1.6983189490029679E-2</v>
      </c>
      <c r="H1258" s="68">
        <f t="shared" si="231"/>
        <v>9.3519247077455386E-3</v>
      </c>
      <c r="I1258" s="69">
        <f t="shared" si="232"/>
        <v>-1.0939007522542074E-2</v>
      </c>
      <c r="J1258" s="70">
        <f t="shared" si="233"/>
        <v>-9.3519247077455386E-3</v>
      </c>
      <c r="K1258" s="28">
        <f t="shared" si="234"/>
        <v>0</v>
      </c>
      <c r="L1258" s="28">
        <f t="shared" si="239"/>
        <v>1</v>
      </c>
      <c r="M1258" s="57">
        <f t="shared" si="246"/>
        <v>0</v>
      </c>
      <c r="N1258" s="28">
        <f t="shared" si="235"/>
        <v>0</v>
      </c>
      <c r="O1258" s="28">
        <f t="shared" si="240"/>
        <v>1</v>
      </c>
      <c r="P1258" s="57">
        <f t="shared" si="241"/>
        <v>0</v>
      </c>
      <c r="Q1258" s="28">
        <f t="shared" si="236"/>
        <v>0</v>
      </c>
      <c r="R1258" s="28">
        <f t="shared" si="242"/>
        <v>1</v>
      </c>
      <c r="S1258" s="57">
        <f t="shared" si="243"/>
        <v>0</v>
      </c>
      <c r="T1258" s="28">
        <f t="shared" si="237"/>
        <v>0</v>
      </c>
      <c r="U1258" s="28">
        <f t="shared" si="244"/>
        <v>1</v>
      </c>
      <c r="V1258" s="57">
        <f t="shared" si="245"/>
        <v>0</v>
      </c>
      <c r="AA1258" s="1"/>
    </row>
    <row r="1259" spans="1:27" x14ac:dyDescent="0.2">
      <c r="A1259" s="61">
        <v>34683</v>
      </c>
      <c r="B1259" s="62">
        <v>455.35</v>
      </c>
      <c r="C1259" s="16">
        <f t="shared" si="247"/>
        <v>8.3487130255732451E-4</v>
      </c>
      <c r="D1259" s="73">
        <f t="shared" si="238"/>
        <v>4.8380850684713238E-5</v>
      </c>
      <c r="E1259" s="27">
        <f t="shared" si="228"/>
        <v>1.6181225429190184E-2</v>
      </c>
      <c r="F1259" s="68">
        <f t="shared" si="229"/>
        <v>1.1441000562607868E-2</v>
      </c>
      <c r="G1259" s="16">
        <f t="shared" si="230"/>
        <v>1.6983189490029679E-2</v>
      </c>
      <c r="H1259" s="68">
        <f t="shared" si="231"/>
        <v>9.3519247077455386E-3</v>
      </c>
      <c r="I1259" s="69">
        <f t="shared" si="232"/>
        <v>-1.1441000562607868E-2</v>
      </c>
      <c r="J1259" s="70">
        <f t="shared" si="233"/>
        <v>-9.3519247077455386E-3</v>
      </c>
      <c r="K1259" s="28">
        <f t="shared" si="234"/>
        <v>0</v>
      </c>
      <c r="L1259" s="28">
        <f t="shared" si="239"/>
        <v>1</v>
      </c>
      <c r="M1259" s="57">
        <f t="shared" si="246"/>
        <v>0</v>
      </c>
      <c r="N1259" s="28">
        <f t="shared" si="235"/>
        <v>0</v>
      </c>
      <c r="O1259" s="28">
        <f t="shared" si="240"/>
        <v>1</v>
      </c>
      <c r="P1259" s="57">
        <f t="shared" si="241"/>
        <v>0</v>
      </c>
      <c r="Q1259" s="28">
        <f t="shared" si="236"/>
        <v>0</v>
      </c>
      <c r="R1259" s="28">
        <f t="shared" si="242"/>
        <v>1</v>
      </c>
      <c r="S1259" s="57">
        <f t="shared" si="243"/>
        <v>0</v>
      </c>
      <c r="T1259" s="28">
        <f t="shared" si="237"/>
        <v>0</v>
      </c>
      <c r="U1259" s="28">
        <f t="shared" si="244"/>
        <v>1</v>
      </c>
      <c r="V1259" s="57">
        <f t="shared" si="245"/>
        <v>0</v>
      </c>
      <c r="AA1259" s="1"/>
    </row>
    <row r="1260" spans="1:27" x14ac:dyDescent="0.2">
      <c r="A1260" s="61">
        <v>34684</v>
      </c>
      <c r="B1260" s="62">
        <v>458.8</v>
      </c>
      <c r="C1260" s="16">
        <f t="shared" si="247"/>
        <v>7.5480312413880269E-3</v>
      </c>
      <c r="D1260" s="73">
        <f t="shared" si="238"/>
        <v>4.5519820249140469E-5</v>
      </c>
      <c r="E1260" s="27">
        <f t="shared" si="228"/>
        <v>1.5695491763844733E-2</v>
      </c>
      <c r="F1260" s="68">
        <f t="shared" si="229"/>
        <v>1.1097560619643485E-2</v>
      </c>
      <c r="G1260" s="16">
        <f t="shared" si="230"/>
        <v>1.6983189490029679E-2</v>
      </c>
      <c r="H1260" s="68">
        <f t="shared" si="231"/>
        <v>9.3519247077455386E-3</v>
      </c>
      <c r="I1260" s="69">
        <f t="shared" si="232"/>
        <v>-1.1097560619643485E-2</v>
      </c>
      <c r="J1260" s="70">
        <f t="shared" si="233"/>
        <v>-9.3519247077455386E-3</v>
      </c>
      <c r="K1260" s="28">
        <f t="shared" si="234"/>
        <v>0</v>
      </c>
      <c r="L1260" s="28">
        <f t="shared" si="239"/>
        <v>1</v>
      </c>
      <c r="M1260" s="57">
        <f t="shared" si="246"/>
        <v>0</v>
      </c>
      <c r="N1260" s="28">
        <f t="shared" si="235"/>
        <v>0</v>
      </c>
      <c r="O1260" s="28">
        <f t="shared" si="240"/>
        <v>1</v>
      </c>
      <c r="P1260" s="57">
        <f t="shared" si="241"/>
        <v>0</v>
      </c>
      <c r="Q1260" s="28">
        <f t="shared" si="236"/>
        <v>0</v>
      </c>
      <c r="R1260" s="28">
        <f t="shared" si="242"/>
        <v>1</v>
      </c>
      <c r="S1260" s="57">
        <f t="shared" si="243"/>
        <v>0</v>
      </c>
      <c r="T1260" s="28">
        <f t="shared" si="237"/>
        <v>0</v>
      </c>
      <c r="U1260" s="28">
        <f t="shared" si="244"/>
        <v>1</v>
      </c>
      <c r="V1260" s="57">
        <f t="shared" si="245"/>
        <v>0</v>
      </c>
      <c r="AA1260" s="1"/>
    </row>
    <row r="1261" spans="1:27" x14ac:dyDescent="0.2">
      <c r="A1261" s="61">
        <v>34687</v>
      </c>
      <c r="B1261" s="62">
        <v>457.91</v>
      </c>
      <c r="C1261" s="16">
        <f t="shared" si="247"/>
        <v>-1.9417270011908394E-3</v>
      </c>
      <c r="D1261" s="73">
        <f t="shared" si="238"/>
        <v>4.6206997571450221E-5</v>
      </c>
      <c r="E1261" s="27">
        <f t="shared" si="228"/>
        <v>1.5813519305729284E-2</v>
      </c>
      <c r="F1261" s="68">
        <f t="shared" si="229"/>
        <v>1.1181012468146158E-2</v>
      </c>
      <c r="G1261" s="16">
        <f t="shared" si="230"/>
        <v>1.6983189490029679E-2</v>
      </c>
      <c r="H1261" s="68">
        <f t="shared" si="231"/>
        <v>9.3519247077455386E-3</v>
      </c>
      <c r="I1261" s="69">
        <f t="shared" si="232"/>
        <v>-1.1181012468146158E-2</v>
      </c>
      <c r="J1261" s="70">
        <f t="shared" si="233"/>
        <v>-9.3519247077455386E-3</v>
      </c>
      <c r="K1261" s="28">
        <f t="shared" si="234"/>
        <v>0</v>
      </c>
      <c r="L1261" s="28">
        <f t="shared" si="239"/>
        <v>1</v>
      </c>
      <c r="M1261" s="57">
        <f t="shared" si="246"/>
        <v>0</v>
      </c>
      <c r="N1261" s="28">
        <f t="shared" si="235"/>
        <v>0</v>
      </c>
      <c r="O1261" s="28">
        <f t="shared" si="240"/>
        <v>1</v>
      </c>
      <c r="P1261" s="57">
        <f t="shared" si="241"/>
        <v>0</v>
      </c>
      <c r="Q1261" s="28">
        <f t="shared" si="236"/>
        <v>0</v>
      </c>
      <c r="R1261" s="28">
        <f t="shared" si="242"/>
        <v>1</v>
      </c>
      <c r="S1261" s="57">
        <f t="shared" si="243"/>
        <v>0</v>
      </c>
      <c r="T1261" s="28">
        <f t="shared" si="237"/>
        <v>0</v>
      </c>
      <c r="U1261" s="28">
        <f t="shared" si="244"/>
        <v>1</v>
      </c>
      <c r="V1261" s="57">
        <f t="shared" si="245"/>
        <v>0</v>
      </c>
      <c r="AA1261" s="1"/>
    </row>
    <row r="1262" spans="1:27" x14ac:dyDescent="0.2">
      <c r="A1262" s="61">
        <v>34688</v>
      </c>
      <c r="B1262" s="62">
        <v>457.1</v>
      </c>
      <c r="C1262" s="16">
        <f t="shared" si="247"/>
        <v>-1.7704729163260306E-3</v>
      </c>
      <c r="D1262" s="73">
        <f t="shared" si="238"/>
        <v>4.3660795941992415E-5</v>
      </c>
      <c r="E1262" s="27">
        <f t="shared" si="228"/>
        <v>1.5371649827323959E-2</v>
      </c>
      <c r="F1262" s="68">
        <f t="shared" si="229"/>
        <v>1.0868586875093431E-2</v>
      </c>
      <c r="G1262" s="16">
        <f t="shared" si="230"/>
        <v>1.6983189490029679E-2</v>
      </c>
      <c r="H1262" s="68">
        <f t="shared" si="231"/>
        <v>9.3519247077455386E-3</v>
      </c>
      <c r="I1262" s="69">
        <f t="shared" si="232"/>
        <v>-1.0868586875093431E-2</v>
      </c>
      <c r="J1262" s="70">
        <f t="shared" si="233"/>
        <v>-9.3519247077455386E-3</v>
      </c>
      <c r="K1262" s="28">
        <f t="shared" si="234"/>
        <v>0</v>
      </c>
      <c r="L1262" s="28">
        <f t="shared" si="239"/>
        <v>1</v>
      </c>
      <c r="M1262" s="57">
        <f t="shared" si="246"/>
        <v>0</v>
      </c>
      <c r="N1262" s="28">
        <f t="shared" si="235"/>
        <v>0</v>
      </c>
      <c r="O1262" s="28">
        <f t="shared" si="240"/>
        <v>1</v>
      </c>
      <c r="P1262" s="57">
        <f t="shared" si="241"/>
        <v>0</v>
      </c>
      <c r="Q1262" s="28">
        <f t="shared" si="236"/>
        <v>0</v>
      </c>
      <c r="R1262" s="28">
        <f t="shared" si="242"/>
        <v>1</v>
      </c>
      <c r="S1262" s="57">
        <f t="shared" si="243"/>
        <v>0</v>
      </c>
      <c r="T1262" s="28">
        <f t="shared" si="237"/>
        <v>0</v>
      </c>
      <c r="U1262" s="28">
        <f t="shared" si="244"/>
        <v>1</v>
      </c>
      <c r="V1262" s="57">
        <f t="shared" si="245"/>
        <v>0</v>
      </c>
      <c r="AA1262" s="1"/>
    </row>
    <row r="1263" spans="1:27" x14ac:dyDescent="0.2">
      <c r="A1263" s="61">
        <v>34689</v>
      </c>
      <c r="B1263" s="62">
        <v>459.61</v>
      </c>
      <c r="C1263" s="16">
        <f t="shared" si="247"/>
        <v>5.4761184506777246E-3</v>
      </c>
      <c r="D1263" s="73">
        <f t="shared" si="238"/>
        <v>4.1229222646319507E-5</v>
      </c>
      <c r="E1263" s="27">
        <f t="shared" si="228"/>
        <v>1.4937476374418673E-2</v>
      </c>
      <c r="F1263" s="68">
        <f t="shared" si="229"/>
        <v>1.0561602787843906E-2</v>
      </c>
      <c r="G1263" s="16">
        <f t="shared" si="230"/>
        <v>1.6983189490029679E-2</v>
      </c>
      <c r="H1263" s="68">
        <f t="shared" si="231"/>
        <v>9.3519247077455386E-3</v>
      </c>
      <c r="I1263" s="69">
        <f t="shared" si="232"/>
        <v>-1.0561602787843906E-2</v>
      </c>
      <c r="J1263" s="70">
        <f t="shared" si="233"/>
        <v>-9.3519247077455386E-3</v>
      </c>
      <c r="K1263" s="28">
        <f t="shared" si="234"/>
        <v>0</v>
      </c>
      <c r="L1263" s="28">
        <f t="shared" si="239"/>
        <v>1</v>
      </c>
      <c r="M1263" s="57">
        <f t="shared" si="246"/>
        <v>0</v>
      </c>
      <c r="N1263" s="28">
        <f t="shared" si="235"/>
        <v>0</v>
      </c>
      <c r="O1263" s="28">
        <f t="shared" si="240"/>
        <v>1</v>
      </c>
      <c r="P1263" s="57">
        <f t="shared" si="241"/>
        <v>0</v>
      </c>
      <c r="Q1263" s="28">
        <f t="shared" si="236"/>
        <v>0</v>
      </c>
      <c r="R1263" s="28">
        <f t="shared" si="242"/>
        <v>1</v>
      </c>
      <c r="S1263" s="57">
        <f t="shared" si="243"/>
        <v>0</v>
      </c>
      <c r="T1263" s="28">
        <f t="shared" si="237"/>
        <v>0</v>
      </c>
      <c r="U1263" s="28">
        <f t="shared" si="244"/>
        <v>1</v>
      </c>
      <c r="V1263" s="57">
        <f t="shared" si="245"/>
        <v>0</v>
      </c>
      <c r="AA1263" s="1"/>
    </row>
    <row r="1264" spans="1:27" x14ac:dyDescent="0.2">
      <c r="A1264" s="61">
        <v>34690</v>
      </c>
      <c r="B1264" s="62">
        <v>459.68</v>
      </c>
      <c r="C1264" s="16">
        <f t="shared" si="247"/>
        <v>1.5229144260295487E-4</v>
      </c>
      <c r="D1264" s="73">
        <f t="shared" si="238"/>
        <v>4.0554741684691519E-5</v>
      </c>
      <c r="E1264" s="27">
        <f t="shared" si="228"/>
        <v>1.48147892552081E-2</v>
      </c>
      <c r="F1264" s="68">
        <f t="shared" si="229"/>
        <v>1.0474856366439951E-2</v>
      </c>
      <c r="G1264" s="16">
        <f t="shared" si="230"/>
        <v>1.6983189490029679E-2</v>
      </c>
      <c r="H1264" s="68">
        <f t="shared" si="231"/>
        <v>9.3519247077455386E-3</v>
      </c>
      <c r="I1264" s="69">
        <f t="shared" si="232"/>
        <v>-1.0474856366439951E-2</v>
      </c>
      <c r="J1264" s="70">
        <f t="shared" si="233"/>
        <v>-9.3519247077455386E-3</v>
      </c>
      <c r="K1264" s="28">
        <f t="shared" si="234"/>
        <v>0</v>
      </c>
      <c r="L1264" s="28">
        <f t="shared" si="239"/>
        <v>1</v>
      </c>
      <c r="M1264" s="57">
        <f t="shared" si="246"/>
        <v>0</v>
      </c>
      <c r="N1264" s="28">
        <f t="shared" si="235"/>
        <v>0</v>
      </c>
      <c r="O1264" s="28">
        <f t="shared" si="240"/>
        <v>1</v>
      </c>
      <c r="P1264" s="57">
        <f t="shared" si="241"/>
        <v>0</v>
      </c>
      <c r="Q1264" s="28">
        <f t="shared" si="236"/>
        <v>0</v>
      </c>
      <c r="R1264" s="28">
        <f t="shared" si="242"/>
        <v>1</v>
      </c>
      <c r="S1264" s="57">
        <f t="shared" si="243"/>
        <v>0</v>
      </c>
      <c r="T1264" s="28">
        <f t="shared" si="237"/>
        <v>0</v>
      </c>
      <c r="U1264" s="28">
        <f t="shared" si="244"/>
        <v>1</v>
      </c>
      <c r="V1264" s="57">
        <f t="shared" si="245"/>
        <v>0</v>
      </c>
      <c r="AA1264" s="1"/>
    </row>
    <row r="1265" spans="1:27" x14ac:dyDescent="0.2">
      <c r="A1265" s="61">
        <v>34691</v>
      </c>
      <c r="B1265" s="62">
        <v>459.83</v>
      </c>
      <c r="C1265" s="16">
        <f t="shared" si="247"/>
        <v>3.2626072871535524E-4</v>
      </c>
      <c r="D1265" s="73">
        <f t="shared" si="238"/>
        <v>3.8122848744619432E-5</v>
      </c>
      <c r="E1265" s="27">
        <f t="shared" si="228"/>
        <v>1.4363733247903653E-2</v>
      </c>
      <c r="F1265" s="68">
        <f t="shared" si="229"/>
        <v>1.0155935401157034E-2</v>
      </c>
      <c r="G1265" s="16">
        <f t="shared" si="230"/>
        <v>1.6983189490029679E-2</v>
      </c>
      <c r="H1265" s="68">
        <f t="shared" si="231"/>
        <v>9.3519247077455386E-3</v>
      </c>
      <c r="I1265" s="69">
        <f t="shared" si="232"/>
        <v>-1.0155935401157034E-2</v>
      </c>
      <c r="J1265" s="70">
        <f t="shared" si="233"/>
        <v>-9.3519247077455386E-3</v>
      </c>
      <c r="K1265" s="28">
        <f t="shared" si="234"/>
        <v>0</v>
      </c>
      <c r="L1265" s="28">
        <f t="shared" si="239"/>
        <v>1</v>
      </c>
      <c r="M1265" s="57">
        <f t="shared" si="246"/>
        <v>0</v>
      </c>
      <c r="N1265" s="28">
        <f t="shared" si="235"/>
        <v>0</v>
      </c>
      <c r="O1265" s="28">
        <f t="shared" si="240"/>
        <v>1</v>
      </c>
      <c r="P1265" s="57">
        <f t="shared" si="241"/>
        <v>0</v>
      </c>
      <c r="Q1265" s="28">
        <f t="shared" si="236"/>
        <v>0</v>
      </c>
      <c r="R1265" s="28">
        <f t="shared" si="242"/>
        <v>1</v>
      </c>
      <c r="S1265" s="57">
        <f t="shared" si="243"/>
        <v>0</v>
      </c>
      <c r="T1265" s="28">
        <f t="shared" si="237"/>
        <v>0</v>
      </c>
      <c r="U1265" s="28">
        <f t="shared" si="244"/>
        <v>1</v>
      </c>
      <c r="V1265" s="57">
        <f t="shared" si="245"/>
        <v>0</v>
      </c>
      <c r="AA1265" s="1"/>
    </row>
    <row r="1266" spans="1:27" x14ac:dyDescent="0.2">
      <c r="A1266" s="61">
        <v>34695</v>
      </c>
      <c r="B1266" s="62">
        <v>462.47</v>
      </c>
      <c r="C1266" s="16">
        <f t="shared" si="247"/>
        <v>5.7248340241038056E-3</v>
      </c>
      <c r="D1266" s="73">
        <f t="shared" si="238"/>
        <v>3.5841864583728373E-5</v>
      </c>
      <c r="E1266" s="27">
        <f t="shared" si="228"/>
        <v>1.3927397005157974E-2</v>
      </c>
      <c r="F1266" s="68">
        <f t="shared" si="229"/>
        <v>9.847422104646503E-3</v>
      </c>
      <c r="G1266" s="16">
        <f t="shared" si="230"/>
        <v>1.6983189490029679E-2</v>
      </c>
      <c r="H1266" s="68">
        <f t="shared" si="231"/>
        <v>9.3519247077455386E-3</v>
      </c>
      <c r="I1266" s="69">
        <f t="shared" si="232"/>
        <v>-9.847422104646503E-3</v>
      </c>
      <c r="J1266" s="70">
        <f t="shared" si="233"/>
        <v>-9.3519247077455386E-3</v>
      </c>
      <c r="K1266" s="28">
        <f t="shared" si="234"/>
        <v>0</v>
      </c>
      <c r="L1266" s="28">
        <f t="shared" si="239"/>
        <v>1</v>
      </c>
      <c r="M1266" s="57">
        <f t="shared" si="246"/>
        <v>0</v>
      </c>
      <c r="N1266" s="28">
        <f t="shared" si="235"/>
        <v>0</v>
      </c>
      <c r="O1266" s="28">
        <f t="shared" si="240"/>
        <v>1</v>
      </c>
      <c r="P1266" s="57">
        <f t="shared" si="241"/>
        <v>0</v>
      </c>
      <c r="Q1266" s="28">
        <f t="shared" si="236"/>
        <v>0</v>
      </c>
      <c r="R1266" s="28">
        <f t="shared" si="242"/>
        <v>1</v>
      </c>
      <c r="S1266" s="57">
        <f t="shared" si="243"/>
        <v>0</v>
      </c>
      <c r="T1266" s="28">
        <f t="shared" si="237"/>
        <v>0</v>
      </c>
      <c r="U1266" s="28">
        <f t="shared" si="244"/>
        <v>1</v>
      </c>
      <c r="V1266" s="57">
        <f t="shared" si="245"/>
        <v>0</v>
      </c>
      <c r="AA1266" s="1"/>
    </row>
    <row r="1267" spans="1:27" x14ac:dyDescent="0.2">
      <c r="A1267" s="61">
        <v>34696</v>
      </c>
      <c r="B1267" s="62">
        <v>460.86</v>
      </c>
      <c r="C1267" s="16">
        <f t="shared" si="247"/>
        <v>-3.4873807451531688E-3</v>
      </c>
      <c r="D1267" s="73">
        <f t="shared" si="238"/>
        <v>3.5657776184916864E-5</v>
      </c>
      <c r="E1267" s="27">
        <f t="shared" si="228"/>
        <v>1.3891584515775501E-2</v>
      </c>
      <c r="F1267" s="68">
        <f t="shared" si="229"/>
        <v>9.8221007398978134E-3</v>
      </c>
      <c r="G1267" s="16">
        <f t="shared" si="230"/>
        <v>1.6983189490029679E-2</v>
      </c>
      <c r="H1267" s="68">
        <f t="shared" si="231"/>
        <v>9.3519247077455386E-3</v>
      </c>
      <c r="I1267" s="69">
        <f t="shared" si="232"/>
        <v>-9.8221007398978134E-3</v>
      </c>
      <c r="J1267" s="70">
        <f t="shared" si="233"/>
        <v>-9.3519247077455386E-3</v>
      </c>
      <c r="K1267" s="28">
        <f t="shared" si="234"/>
        <v>0</v>
      </c>
      <c r="L1267" s="28">
        <f t="shared" si="239"/>
        <v>1</v>
      </c>
      <c r="M1267" s="57">
        <f t="shared" si="246"/>
        <v>0</v>
      </c>
      <c r="N1267" s="28">
        <f t="shared" si="235"/>
        <v>0</v>
      </c>
      <c r="O1267" s="28">
        <f t="shared" si="240"/>
        <v>1</v>
      </c>
      <c r="P1267" s="57">
        <f t="shared" si="241"/>
        <v>0</v>
      </c>
      <c r="Q1267" s="28">
        <f t="shared" si="236"/>
        <v>0</v>
      </c>
      <c r="R1267" s="28">
        <f t="shared" si="242"/>
        <v>1</v>
      </c>
      <c r="S1267" s="57">
        <f t="shared" si="243"/>
        <v>0</v>
      </c>
      <c r="T1267" s="28">
        <f t="shared" si="237"/>
        <v>0</v>
      </c>
      <c r="U1267" s="28">
        <f t="shared" si="244"/>
        <v>1</v>
      </c>
      <c r="V1267" s="57">
        <f t="shared" si="245"/>
        <v>0</v>
      </c>
      <c r="AA1267" s="1"/>
    </row>
    <row r="1268" spans="1:27" x14ac:dyDescent="0.2">
      <c r="A1268" s="61">
        <v>34697</v>
      </c>
      <c r="B1268" s="62">
        <v>461.17</v>
      </c>
      <c r="C1268" s="16">
        <f t="shared" si="247"/>
        <v>6.7242933891704525E-4</v>
      </c>
      <c r="D1268" s="73">
        <f t="shared" si="238"/>
        <v>3.4248019081521758E-5</v>
      </c>
      <c r="E1268" s="27">
        <f t="shared" si="228"/>
        <v>1.361420815699284E-2</v>
      </c>
      <c r="F1268" s="68">
        <f t="shared" si="229"/>
        <v>9.6259806690926833E-3</v>
      </c>
      <c r="G1268" s="16">
        <f t="shared" si="230"/>
        <v>1.6983189490029679E-2</v>
      </c>
      <c r="H1268" s="68">
        <f t="shared" si="231"/>
        <v>9.3519247077455386E-3</v>
      </c>
      <c r="I1268" s="69">
        <f t="shared" si="232"/>
        <v>-9.6259806690926833E-3</v>
      </c>
      <c r="J1268" s="70">
        <f t="shared" si="233"/>
        <v>-9.3519247077455386E-3</v>
      </c>
      <c r="K1268" s="28">
        <f t="shared" si="234"/>
        <v>0</v>
      </c>
      <c r="L1268" s="28">
        <f t="shared" si="239"/>
        <v>1</v>
      </c>
      <c r="M1268" s="57">
        <f t="shared" si="246"/>
        <v>0</v>
      </c>
      <c r="N1268" s="28">
        <f t="shared" si="235"/>
        <v>0</v>
      </c>
      <c r="O1268" s="28">
        <f t="shared" si="240"/>
        <v>1</v>
      </c>
      <c r="P1268" s="57">
        <f t="shared" si="241"/>
        <v>0</v>
      </c>
      <c r="Q1268" s="28">
        <f t="shared" si="236"/>
        <v>0</v>
      </c>
      <c r="R1268" s="28">
        <f t="shared" si="242"/>
        <v>1</v>
      </c>
      <c r="S1268" s="57">
        <f t="shared" si="243"/>
        <v>0</v>
      </c>
      <c r="T1268" s="28">
        <f t="shared" si="237"/>
        <v>0</v>
      </c>
      <c r="U1268" s="28">
        <f t="shared" si="244"/>
        <v>1</v>
      </c>
      <c r="V1268" s="57">
        <f t="shared" si="245"/>
        <v>0</v>
      </c>
      <c r="AA1268" s="1"/>
    </row>
    <row r="1269" spans="1:27" x14ac:dyDescent="0.2">
      <c r="A1269" s="61">
        <v>34698</v>
      </c>
      <c r="B1269" s="62">
        <v>459.27</v>
      </c>
      <c r="C1269" s="16">
        <f t="shared" si="247"/>
        <v>-4.1284661654632524E-3</v>
      </c>
      <c r="D1269" s="73">
        <f t="shared" si="238"/>
        <v>3.2220267609580634E-5</v>
      </c>
      <c r="E1269" s="27">
        <f t="shared" si="228"/>
        <v>1.320502506030829E-2</v>
      </c>
      <c r="F1269" s="68">
        <f t="shared" si="229"/>
        <v>9.3366661137851241E-3</v>
      </c>
      <c r="G1269" s="16">
        <f t="shared" si="230"/>
        <v>1.6983189490029679E-2</v>
      </c>
      <c r="H1269" s="68">
        <f t="shared" si="231"/>
        <v>9.3519247077455386E-3</v>
      </c>
      <c r="I1269" s="69">
        <f t="shared" si="232"/>
        <v>-9.3366661137851241E-3</v>
      </c>
      <c r="J1269" s="70">
        <f t="shared" si="233"/>
        <v>-9.3519247077455386E-3</v>
      </c>
      <c r="K1269" s="28">
        <f t="shared" si="234"/>
        <v>0</v>
      </c>
      <c r="L1269" s="28">
        <f t="shared" si="239"/>
        <v>1</v>
      </c>
      <c r="M1269" s="57">
        <f t="shared" si="246"/>
        <v>0</v>
      </c>
      <c r="N1269" s="28">
        <f t="shared" si="235"/>
        <v>0</v>
      </c>
      <c r="O1269" s="28">
        <f t="shared" si="240"/>
        <v>1</v>
      </c>
      <c r="P1269" s="57">
        <f t="shared" si="241"/>
        <v>0</v>
      </c>
      <c r="Q1269" s="28">
        <f t="shared" si="236"/>
        <v>0</v>
      </c>
      <c r="R1269" s="28">
        <f t="shared" si="242"/>
        <v>1</v>
      </c>
      <c r="S1269" s="57">
        <f t="shared" si="243"/>
        <v>0</v>
      </c>
      <c r="T1269" s="28">
        <f t="shared" si="237"/>
        <v>0</v>
      </c>
      <c r="U1269" s="28">
        <f t="shared" si="244"/>
        <v>1</v>
      </c>
      <c r="V1269" s="57">
        <f t="shared" si="245"/>
        <v>0</v>
      </c>
      <c r="AA1269" s="1"/>
    </row>
    <row r="1270" spans="1:27" x14ac:dyDescent="0.2">
      <c r="A1270" s="61">
        <v>34702</v>
      </c>
      <c r="B1270" s="62">
        <v>459.11</v>
      </c>
      <c r="C1270" s="16">
        <f t="shared" si="247"/>
        <v>-3.4843964724573517E-4</v>
      </c>
      <c r="D1270" s="73">
        <f t="shared" si="238"/>
        <v>3.1309705525768288E-5</v>
      </c>
      <c r="E1270" s="27">
        <f t="shared" si="228"/>
        <v>1.3017097256026657E-2</v>
      </c>
      <c r="F1270" s="68">
        <f t="shared" si="229"/>
        <v>9.2037910034342592E-3</v>
      </c>
      <c r="G1270" s="16">
        <f t="shared" si="230"/>
        <v>1.6983189490029679E-2</v>
      </c>
      <c r="H1270" s="68">
        <f t="shared" si="231"/>
        <v>9.3519247077455386E-3</v>
      </c>
      <c r="I1270" s="69">
        <f t="shared" si="232"/>
        <v>-9.2037910034342592E-3</v>
      </c>
      <c r="J1270" s="70">
        <f t="shared" si="233"/>
        <v>-9.3519247077455386E-3</v>
      </c>
      <c r="K1270" s="28">
        <f t="shared" si="234"/>
        <v>0</v>
      </c>
      <c r="L1270" s="28">
        <f t="shared" si="239"/>
        <v>1</v>
      </c>
      <c r="M1270" s="57">
        <f t="shared" si="246"/>
        <v>0</v>
      </c>
      <c r="N1270" s="28">
        <f t="shared" si="235"/>
        <v>0</v>
      </c>
      <c r="O1270" s="28">
        <f t="shared" si="240"/>
        <v>1</v>
      </c>
      <c r="P1270" s="57">
        <f t="shared" si="241"/>
        <v>0</v>
      </c>
      <c r="Q1270" s="28">
        <f t="shared" si="236"/>
        <v>0</v>
      </c>
      <c r="R1270" s="28">
        <f t="shared" si="242"/>
        <v>1</v>
      </c>
      <c r="S1270" s="57">
        <f t="shared" si="243"/>
        <v>0</v>
      </c>
      <c r="T1270" s="28">
        <f t="shared" si="237"/>
        <v>0</v>
      </c>
      <c r="U1270" s="28">
        <f t="shared" si="244"/>
        <v>1</v>
      </c>
      <c r="V1270" s="57">
        <f t="shared" si="245"/>
        <v>0</v>
      </c>
      <c r="AA1270" s="1"/>
    </row>
    <row r="1271" spans="1:27" x14ac:dyDescent="0.2">
      <c r="A1271" s="61">
        <v>34703</v>
      </c>
      <c r="B1271" s="62">
        <v>460.71</v>
      </c>
      <c r="C1271" s="16">
        <f t="shared" si="247"/>
        <v>3.4789450408574452E-3</v>
      </c>
      <c r="D1271" s="73">
        <f t="shared" si="238"/>
        <v>2.9438407805488551E-5</v>
      </c>
      <c r="E1271" s="27">
        <f t="shared" si="228"/>
        <v>1.262210581724104E-2</v>
      </c>
      <c r="F1271" s="68">
        <f t="shared" si="229"/>
        <v>8.9245107169598319E-3</v>
      </c>
      <c r="G1271" s="16">
        <f t="shared" si="230"/>
        <v>1.6983189490029679E-2</v>
      </c>
      <c r="H1271" s="68">
        <f t="shared" si="231"/>
        <v>9.3519247077455386E-3</v>
      </c>
      <c r="I1271" s="69">
        <f t="shared" si="232"/>
        <v>-8.9245107169598319E-3</v>
      </c>
      <c r="J1271" s="70">
        <f t="shared" si="233"/>
        <v>-9.3519247077455386E-3</v>
      </c>
      <c r="K1271" s="28">
        <f t="shared" si="234"/>
        <v>0</v>
      </c>
      <c r="L1271" s="28">
        <f t="shared" si="239"/>
        <v>1</v>
      </c>
      <c r="M1271" s="57">
        <f t="shared" si="246"/>
        <v>0</v>
      </c>
      <c r="N1271" s="28">
        <f t="shared" si="235"/>
        <v>0</v>
      </c>
      <c r="O1271" s="28">
        <f t="shared" si="240"/>
        <v>1</v>
      </c>
      <c r="P1271" s="57">
        <f t="shared" si="241"/>
        <v>0</v>
      </c>
      <c r="Q1271" s="28">
        <f t="shared" si="236"/>
        <v>0</v>
      </c>
      <c r="R1271" s="28">
        <f t="shared" si="242"/>
        <v>1</v>
      </c>
      <c r="S1271" s="57">
        <f t="shared" si="243"/>
        <v>0</v>
      </c>
      <c r="T1271" s="28">
        <f t="shared" si="237"/>
        <v>0</v>
      </c>
      <c r="U1271" s="28">
        <f t="shared" si="244"/>
        <v>1</v>
      </c>
      <c r="V1271" s="57">
        <f t="shared" si="245"/>
        <v>0</v>
      </c>
      <c r="AA1271" s="1"/>
    </row>
    <row r="1272" spans="1:27" x14ac:dyDescent="0.2">
      <c r="A1272" s="61">
        <v>34704</v>
      </c>
      <c r="B1272" s="62">
        <v>460.34</v>
      </c>
      <c r="C1272" s="16">
        <f t="shared" si="247"/>
        <v>-8.0343091016330881E-4</v>
      </c>
      <c r="D1272" s="73">
        <f t="shared" si="238"/>
        <v>2.8398286852997632E-5</v>
      </c>
      <c r="E1272" s="27">
        <f t="shared" si="228"/>
        <v>1.2397117829206172E-2</v>
      </c>
      <c r="F1272" s="68">
        <f t="shared" si="229"/>
        <v>8.7654320545339694E-3</v>
      </c>
      <c r="G1272" s="16">
        <f t="shared" si="230"/>
        <v>1.6983189490029679E-2</v>
      </c>
      <c r="H1272" s="68">
        <f t="shared" si="231"/>
        <v>9.3519247077455386E-3</v>
      </c>
      <c r="I1272" s="69">
        <f t="shared" si="232"/>
        <v>-8.7654320545339694E-3</v>
      </c>
      <c r="J1272" s="70">
        <f t="shared" si="233"/>
        <v>-9.3519247077455386E-3</v>
      </c>
      <c r="K1272" s="28">
        <f t="shared" si="234"/>
        <v>0</v>
      </c>
      <c r="L1272" s="28">
        <f t="shared" si="239"/>
        <v>1</v>
      </c>
      <c r="M1272" s="57">
        <f t="shared" si="246"/>
        <v>0</v>
      </c>
      <c r="N1272" s="28">
        <f t="shared" si="235"/>
        <v>0</v>
      </c>
      <c r="O1272" s="28">
        <f t="shared" si="240"/>
        <v>1</v>
      </c>
      <c r="P1272" s="57">
        <f t="shared" si="241"/>
        <v>0</v>
      </c>
      <c r="Q1272" s="28">
        <f t="shared" si="236"/>
        <v>0</v>
      </c>
      <c r="R1272" s="28">
        <f t="shared" si="242"/>
        <v>1</v>
      </c>
      <c r="S1272" s="57">
        <f t="shared" si="243"/>
        <v>0</v>
      </c>
      <c r="T1272" s="28">
        <f t="shared" si="237"/>
        <v>0</v>
      </c>
      <c r="U1272" s="28">
        <f t="shared" si="244"/>
        <v>1</v>
      </c>
      <c r="V1272" s="57">
        <f t="shared" si="245"/>
        <v>0</v>
      </c>
      <c r="AA1272" s="1"/>
    </row>
    <row r="1273" spans="1:27" x14ac:dyDescent="0.2">
      <c r="A1273" s="61">
        <v>34705</v>
      </c>
      <c r="B1273" s="62">
        <v>460.68</v>
      </c>
      <c r="C1273" s="16">
        <f t="shared" si="247"/>
        <v>7.3831190515883673E-4</v>
      </c>
      <c r="D1273" s="73">
        <f t="shared" si="238"/>
        <v>2.6733119715462122E-5</v>
      </c>
      <c r="E1273" s="27">
        <f t="shared" si="228"/>
        <v>1.2028167845221418E-2</v>
      </c>
      <c r="F1273" s="68">
        <f t="shared" si="229"/>
        <v>8.5045644834828328E-3</v>
      </c>
      <c r="G1273" s="16">
        <f t="shared" si="230"/>
        <v>1.6983189490029679E-2</v>
      </c>
      <c r="H1273" s="68">
        <f t="shared" si="231"/>
        <v>9.3519247077455386E-3</v>
      </c>
      <c r="I1273" s="69">
        <f t="shared" si="232"/>
        <v>-8.5045644834828328E-3</v>
      </c>
      <c r="J1273" s="70">
        <f t="shared" si="233"/>
        <v>-9.3519247077455386E-3</v>
      </c>
      <c r="K1273" s="28">
        <f t="shared" si="234"/>
        <v>0</v>
      </c>
      <c r="L1273" s="28">
        <f t="shared" si="239"/>
        <v>1</v>
      </c>
      <c r="M1273" s="57">
        <f t="shared" si="246"/>
        <v>0</v>
      </c>
      <c r="N1273" s="28">
        <f t="shared" si="235"/>
        <v>0</v>
      </c>
      <c r="O1273" s="28">
        <f t="shared" si="240"/>
        <v>1</v>
      </c>
      <c r="P1273" s="57">
        <f t="shared" si="241"/>
        <v>0</v>
      </c>
      <c r="Q1273" s="28">
        <f t="shared" si="236"/>
        <v>0</v>
      </c>
      <c r="R1273" s="28">
        <f t="shared" si="242"/>
        <v>1</v>
      </c>
      <c r="S1273" s="57">
        <f t="shared" si="243"/>
        <v>0</v>
      </c>
      <c r="T1273" s="28">
        <f t="shared" si="237"/>
        <v>0</v>
      </c>
      <c r="U1273" s="28">
        <f t="shared" si="244"/>
        <v>1</v>
      </c>
      <c r="V1273" s="57">
        <f t="shared" si="245"/>
        <v>0</v>
      </c>
      <c r="AA1273" s="1"/>
    </row>
    <row r="1274" spans="1:27" x14ac:dyDescent="0.2">
      <c r="A1274" s="61">
        <v>34708</v>
      </c>
      <c r="B1274" s="62">
        <v>460.83</v>
      </c>
      <c r="C1274" s="16">
        <f t="shared" si="247"/>
        <v>3.2555262845710336E-4</v>
      </c>
      <c r="D1274" s="73">
        <f t="shared" si="238"/>
        <v>2.5161838800692348E-5</v>
      </c>
      <c r="E1274" s="27">
        <f t="shared" si="228"/>
        <v>1.1669327970391181E-2</v>
      </c>
      <c r="F1274" s="68">
        <f t="shared" si="229"/>
        <v>8.2508453057985043E-3</v>
      </c>
      <c r="G1274" s="16">
        <f t="shared" si="230"/>
        <v>1.6983189490029679E-2</v>
      </c>
      <c r="H1274" s="68">
        <f t="shared" si="231"/>
        <v>9.3519247077455386E-3</v>
      </c>
      <c r="I1274" s="69">
        <f t="shared" si="232"/>
        <v>-8.2508453057985043E-3</v>
      </c>
      <c r="J1274" s="70">
        <f t="shared" si="233"/>
        <v>-9.3519247077455386E-3</v>
      </c>
      <c r="K1274" s="28">
        <f t="shared" si="234"/>
        <v>0</v>
      </c>
      <c r="L1274" s="28">
        <f t="shared" si="239"/>
        <v>1</v>
      </c>
      <c r="M1274" s="57">
        <f t="shared" si="246"/>
        <v>0</v>
      </c>
      <c r="N1274" s="28">
        <f t="shared" si="235"/>
        <v>0</v>
      </c>
      <c r="O1274" s="28">
        <f t="shared" si="240"/>
        <v>1</v>
      </c>
      <c r="P1274" s="57">
        <f t="shared" si="241"/>
        <v>0</v>
      </c>
      <c r="Q1274" s="28">
        <f t="shared" si="236"/>
        <v>0</v>
      </c>
      <c r="R1274" s="28">
        <f t="shared" si="242"/>
        <v>1</v>
      </c>
      <c r="S1274" s="57">
        <f t="shared" si="243"/>
        <v>0</v>
      </c>
      <c r="T1274" s="28">
        <f t="shared" si="237"/>
        <v>0</v>
      </c>
      <c r="U1274" s="28">
        <f t="shared" si="244"/>
        <v>1</v>
      </c>
      <c r="V1274" s="57">
        <f t="shared" si="245"/>
        <v>0</v>
      </c>
      <c r="AA1274" s="1"/>
    </row>
    <row r="1275" spans="1:27" x14ac:dyDescent="0.2">
      <c r="A1275" s="61">
        <v>34709</v>
      </c>
      <c r="B1275" s="62">
        <v>461.68</v>
      </c>
      <c r="C1275" s="16">
        <f t="shared" si="247"/>
        <v>1.8427989735472314E-3</v>
      </c>
      <c r="D1275" s="73">
        <f t="shared" si="238"/>
        <v>2.3658487543484523E-5</v>
      </c>
      <c r="E1275" s="27">
        <f t="shared" si="228"/>
        <v>1.1315354037048614E-2</v>
      </c>
      <c r="F1275" s="68">
        <f t="shared" si="229"/>
        <v>8.0005666116264827E-3</v>
      </c>
      <c r="G1275" s="16">
        <f t="shared" si="230"/>
        <v>1.6983189490029679E-2</v>
      </c>
      <c r="H1275" s="68">
        <f t="shared" si="231"/>
        <v>9.3519247077455386E-3</v>
      </c>
      <c r="I1275" s="69">
        <f t="shared" si="232"/>
        <v>-8.0005666116264827E-3</v>
      </c>
      <c r="J1275" s="70">
        <f t="shared" si="233"/>
        <v>-9.3519247077455386E-3</v>
      </c>
      <c r="K1275" s="28">
        <f t="shared" si="234"/>
        <v>0</v>
      </c>
      <c r="L1275" s="28">
        <f t="shared" si="239"/>
        <v>1</v>
      </c>
      <c r="M1275" s="57">
        <f t="shared" si="246"/>
        <v>0</v>
      </c>
      <c r="N1275" s="28">
        <f t="shared" si="235"/>
        <v>0</v>
      </c>
      <c r="O1275" s="28">
        <f t="shared" si="240"/>
        <v>1</v>
      </c>
      <c r="P1275" s="57">
        <f t="shared" si="241"/>
        <v>0</v>
      </c>
      <c r="Q1275" s="28">
        <f t="shared" si="236"/>
        <v>0</v>
      </c>
      <c r="R1275" s="28">
        <f t="shared" si="242"/>
        <v>1</v>
      </c>
      <c r="S1275" s="57">
        <f t="shared" si="243"/>
        <v>0</v>
      </c>
      <c r="T1275" s="28">
        <f t="shared" si="237"/>
        <v>0</v>
      </c>
      <c r="U1275" s="28">
        <f t="shared" si="244"/>
        <v>1</v>
      </c>
      <c r="V1275" s="57">
        <f t="shared" si="245"/>
        <v>0</v>
      </c>
      <c r="AA1275" s="1"/>
    </row>
    <row r="1276" spans="1:27" x14ac:dyDescent="0.2">
      <c r="A1276" s="61">
        <v>34710</v>
      </c>
      <c r="B1276" s="62">
        <v>461.67</v>
      </c>
      <c r="C1276" s="16">
        <f t="shared" si="247"/>
        <v>-2.1660258840897496E-5</v>
      </c>
      <c r="D1276" s="73">
        <f t="shared" si="238"/>
        <v>2.2442732774289851E-5</v>
      </c>
      <c r="E1276" s="27">
        <f t="shared" si="228"/>
        <v>1.1020784932064501E-2</v>
      </c>
      <c r="F1276" s="68">
        <f t="shared" si="229"/>
        <v>7.7922903404257539E-3</v>
      </c>
      <c r="G1276" s="16">
        <f t="shared" si="230"/>
        <v>1.6983189490029679E-2</v>
      </c>
      <c r="H1276" s="68">
        <f t="shared" si="231"/>
        <v>9.3519247077455386E-3</v>
      </c>
      <c r="I1276" s="69">
        <f t="shared" si="232"/>
        <v>-7.7922903404257539E-3</v>
      </c>
      <c r="J1276" s="70">
        <f t="shared" si="233"/>
        <v>-9.3519247077455386E-3</v>
      </c>
      <c r="K1276" s="28">
        <f t="shared" si="234"/>
        <v>0</v>
      </c>
      <c r="L1276" s="28">
        <f t="shared" si="239"/>
        <v>1</v>
      </c>
      <c r="M1276" s="57">
        <f t="shared" si="246"/>
        <v>0</v>
      </c>
      <c r="N1276" s="28">
        <f t="shared" si="235"/>
        <v>0</v>
      </c>
      <c r="O1276" s="28">
        <f t="shared" si="240"/>
        <v>1</v>
      </c>
      <c r="P1276" s="57">
        <f t="shared" si="241"/>
        <v>0</v>
      </c>
      <c r="Q1276" s="28">
        <f t="shared" si="236"/>
        <v>0</v>
      </c>
      <c r="R1276" s="28">
        <f t="shared" si="242"/>
        <v>1</v>
      </c>
      <c r="S1276" s="57">
        <f t="shared" si="243"/>
        <v>0</v>
      </c>
      <c r="T1276" s="28">
        <f t="shared" si="237"/>
        <v>0</v>
      </c>
      <c r="U1276" s="28">
        <f t="shared" si="244"/>
        <v>1</v>
      </c>
      <c r="V1276" s="57">
        <f t="shared" si="245"/>
        <v>0</v>
      </c>
      <c r="AA1276" s="1"/>
    </row>
    <row r="1277" spans="1:27" x14ac:dyDescent="0.2">
      <c r="A1277" s="61">
        <v>34711</v>
      </c>
      <c r="B1277" s="62">
        <v>461.64</v>
      </c>
      <c r="C1277" s="16">
        <f t="shared" si="247"/>
        <v>-6.4983591666083068E-5</v>
      </c>
      <c r="D1277" s="73">
        <f t="shared" si="238"/>
        <v>2.1096196957841241E-5</v>
      </c>
      <c r="E1277" s="27">
        <f t="shared" si="228"/>
        <v>1.0685054554496505E-2</v>
      </c>
      <c r="F1277" s="68">
        <f t="shared" si="229"/>
        <v>7.5549108257870895E-3</v>
      </c>
      <c r="G1277" s="16">
        <f t="shared" si="230"/>
        <v>1.6983189490029679E-2</v>
      </c>
      <c r="H1277" s="68">
        <f t="shared" si="231"/>
        <v>9.3519247077455386E-3</v>
      </c>
      <c r="I1277" s="69">
        <f t="shared" si="232"/>
        <v>-7.5549108257870895E-3</v>
      </c>
      <c r="J1277" s="70">
        <f t="shared" si="233"/>
        <v>-9.3519247077455386E-3</v>
      </c>
      <c r="K1277" s="28">
        <f t="shared" si="234"/>
        <v>0</v>
      </c>
      <c r="L1277" s="28">
        <f t="shared" si="239"/>
        <v>1</v>
      </c>
      <c r="M1277" s="57">
        <f t="shared" si="246"/>
        <v>0</v>
      </c>
      <c r="N1277" s="28">
        <f t="shared" si="235"/>
        <v>0</v>
      </c>
      <c r="O1277" s="28">
        <f t="shared" si="240"/>
        <v>1</v>
      </c>
      <c r="P1277" s="57">
        <f t="shared" si="241"/>
        <v>0</v>
      </c>
      <c r="Q1277" s="28">
        <f t="shared" si="236"/>
        <v>0</v>
      </c>
      <c r="R1277" s="28">
        <f t="shared" si="242"/>
        <v>1</v>
      </c>
      <c r="S1277" s="57">
        <f t="shared" si="243"/>
        <v>0</v>
      </c>
      <c r="T1277" s="28">
        <f t="shared" si="237"/>
        <v>0</v>
      </c>
      <c r="U1277" s="28">
        <f t="shared" si="244"/>
        <v>1</v>
      </c>
      <c r="V1277" s="57">
        <f t="shared" si="245"/>
        <v>0</v>
      </c>
      <c r="AA1277" s="1"/>
    </row>
    <row r="1278" spans="1:27" x14ac:dyDescent="0.2">
      <c r="A1278" s="61">
        <v>34712</v>
      </c>
      <c r="B1278" s="62">
        <v>465.97</v>
      </c>
      <c r="C1278" s="16">
        <f t="shared" si="247"/>
        <v>9.3358878187064388E-3</v>
      </c>
      <c r="D1278" s="73">
        <f t="shared" si="238"/>
        <v>1.9830678512401915E-5</v>
      </c>
      <c r="E1278" s="27">
        <f t="shared" si="228"/>
        <v>1.0359610929243283E-2</v>
      </c>
      <c r="F1278" s="68">
        <f t="shared" si="229"/>
        <v>7.3248046007726095E-3</v>
      </c>
      <c r="G1278" s="16">
        <f t="shared" si="230"/>
        <v>1.6983189490029679E-2</v>
      </c>
      <c r="H1278" s="68">
        <f t="shared" si="231"/>
        <v>9.3519247077455386E-3</v>
      </c>
      <c r="I1278" s="69">
        <f t="shared" si="232"/>
        <v>-7.3248046007726095E-3</v>
      </c>
      <c r="J1278" s="70">
        <f t="shared" si="233"/>
        <v>-9.3519247077455386E-3</v>
      </c>
      <c r="K1278" s="28">
        <f t="shared" si="234"/>
        <v>0</v>
      </c>
      <c r="L1278" s="28">
        <f t="shared" si="239"/>
        <v>1</v>
      </c>
      <c r="M1278" s="57">
        <f t="shared" si="246"/>
        <v>0</v>
      </c>
      <c r="N1278" s="28">
        <f t="shared" si="235"/>
        <v>0</v>
      </c>
      <c r="O1278" s="28">
        <f t="shared" si="240"/>
        <v>1</v>
      </c>
      <c r="P1278" s="57">
        <f t="shared" si="241"/>
        <v>0</v>
      </c>
      <c r="Q1278" s="28">
        <f t="shared" si="236"/>
        <v>0</v>
      </c>
      <c r="R1278" s="28">
        <f t="shared" si="242"/>
        <v>1</v>
      </c>
      <c r="S1278" s="57">
        <f t="shared" si="243"/>
        <v>0</v>
      </c>
      <c r="T1278" s="28">
        <f t="shared" si="237"/>
        <v>0</v>
      </c>
      <c r="U1278" s="28">
        <f t="shared" si="244"/>
        <v>1</v>
      </c>
      <c r="V1278" s="57">
        <f t="shared" si="245"/>
        <v>0</v>
      </c>
      <c r="AA1278" s="1"/>
    </row>
    <row r="1279" spans="1:27" x14ac:dyDescent="0.2">
      <c r="A1279" s="61">
        <v>34715</v>
      </c>
      <c r="B1279" s="62">
        <v>469.38</v>
      </c>
      <c r="C1279" s="16">
        <f t="shared" si="247"/>
        <v>7.2914205541336086E-3</v>
      </c>
      <c r="D1279" s="73">
        <f t="shared" si="238"/>
        <v>2.3870365883466076E-5</v>
      </c>
      <c r="E1279" s="27">
        <f t="shared" ref="E1279:E1342" si="248">-NORMSINV($E$4)*SQRT(D1279)</f>
        <v>1.1365909562897267E-2</v>
      </c>
      <c r="F1279" s="68">
        <f t="shared" ref="F1279:F1342" si="249">-NORMSINV($F$4)*SQRT(D1279)</f>
        <v>8.0363120996433529E-3</v>
      </c>
      <c r="G1279" s="16">
        <f t="shared" ref="G1279:G1342" si="250">-PERCENTILE($C774:$C1278,$G$4)</f>
        <v>1.6983189490029679E-2</v>
      </c>
      <c r="H1279" s="68">
        <f t="shared" ref="H1279:H1342" si="251">-PERCENTILE($C774:$C1278,$H$4)</f>
        <v>9.3519247077455386E-3</v>
      </c>
      <c r="I1279" s="69">
        <f t="shared" ref="I1279:I1342" si="252">-F1279</f>
        <v>-8.0363120996433529E-3</v>
      </c>
      <c r="J1279" s="70">
        <f t="shared" ref="J1279:J1342" si="253">-1*H1279</f>
        <v>-9.3519247077455386E-3</v>
      </c>
      <c r="K1279" s="28">
        <f t="shared" ref="K1279:K1342" si="254">IF($C1279&lt;-E1279,1,0)</f>
        <v>0</v>
      </c>
      <c r="L1279" s="28">
        <f t="shared" si="239"/>
        <v>1</v>
      </c>
      <c r="M1279" s="57">
        <f t="shared" si="246"/>
        <v>0</v>
      </c>
      <c r="N1279" s="28">
        <f t="shared" ref="N1279:N1342" si="255">IF($C1279&lt;-F1279,1,0)</f>
        <v>0</v>
      </c>
      <c r="O1279" s="28">
        <f t="shared" si="240"/>
        <v>1</v>
      </c>
      <c r="P1279" s="57">
        <f t="shared" si="241"/>
        <v>0</v>
      </c>
      <c r="Q1279" s="28">
        <f t="shared" ref="Q1279:Q1342" si="256">IF($C1279&lt;-G1279,1,0)</f>
        <v>0</v>
      </c>
      <c r="R1279" s="28">
        <f t="shared" si="242"/>
        <v>1</v>
      </c>
      <c r="S1279" s="57">
        <f t="shared" si="243"/>
        <v>0</v>
      </c>
      <c r="T1279" s="28">
        <f t="shared" ref="T1279:T1342" si="257">IF($C1279&lt;-H1279,1,0)</f>
        <v>0</v>
      </c>
      <c r="U1279" s="28">
        <f t="shared" si="244"/>
        <v>1</v>
      </c>
      <c r="V1279" s="57">
        <f t="shared" si="245"/>
        <v>0</v>
      </c>
      <c r="AA1279" s="1"/>
    </row>
    <row r="1280" spans="1:27" x14ac:dyDescent="0.2">
      <c r="A1280" s="61">
        <v>34716</v>
      </c>
      <c r="B1280" s="62">
        <v>470.05</v>
      </c>
      <c r="C1280" s="16">
        <f t="shared" si="247"/>
        <v>1.4263970995156347E-3</v>
      </c>
      <c r="D1280" s="73">
        <f t="shared" ref="D1280:D1343" si="258">0.94*D1279+0.06*(C1279^2)</f>
        <v>2.5628032752292631E-5</v>
      </c>
      <c r="E1280" s="27">
        <f t="shared" si="248"/>
        <v>1.1776935413383684E-2</v>
      </c>
      <c r="F1280" s="68">
        <f t="shared" si="249"/>
        <v>8.3269295814428629E-3</v>
      </c>
      <c r="G1280" s="16">
        <f t="shared" si="250"/>
        <v>1.6983189490029679E-2</v>
      </c>
      <c r="H1280" s="68">
        <f t="shared" si="251"/>
        <v>9.3519247077455386E-3</v>
      </c>
      <c r="I1280" s="69">
        <f t="shared" si="252"/>
        <v>-8.3269295814428629E-3</v>
      </c>
      <c r="J1280" s="70">
        <f t="shared" si="253"/>
        <v>-9.3519247077455386E-3</v>
      </c>
      <c r="K1280" s="28">
        <f t="shared" si="254"/>
        <v>0</v>
      </c>
      <c r="L1280" s="28">
        <f t="shared" ref="L1280:L1343" si="259">IF(AND(K1279=0,K1280=0), 1,0)</f>
        <v>1</v>
      </c>
      <c r="M1280" s="57">
        <f t="shared" si="246"/>
        <v>0</v>
      </c>
      <c r="N1280" s="28">
        <f t="shared" si="255"/>
        <v>0</v>
      </c>
      <c r="O1280" s="28">
        <f t="shared" ref="O1280:O1343" si="260">IF(AND(N1279=0,N1280=0), 1,0)</f>
        <v>1</v>
      </c>
      <c r="P1280" s="57">
        <f t="shared" ref="P1280:P1343" si="261">IF(AND(N1280=1,N1279=0),1,0)</f>
        <v>0</v>
      </c>
      <c r="Q1280" s="28">
        <f t="shared" si="256"/>
        <v>0</v>
      </c>
      <c r="R1280" s="28">
        <f t="shared" ref="R1280:R1343" si="262">IF(AND(Q1279=0,Q1280=0), 1,0)</f>
        <v>1</v>
      </c>
      <c r="S1280" s="57">
        <f t="shared" ref="S1280:S1343" si="263">IF(AND(Q1280=1,Q1279=0),1,0)</f>
        <v>0</v>
      </c>
      <c r="T1280" s="28">
        <f t="shared" si="257"/>
        <v>0</v>
      </c>
      <c r="U1280" s="28">
        <f t="shared" ref="U1280:U1343" si="264">IF(AND(T1279=0,T1280=0), 1,0)</f>
        <v>1</v>
      </c>
      <c r="V1280" s="57">
        <f t="shared" ref="V1280:V1343" si="265">IF(AND(T1280=1,T1279=0),1,0)</f>
        <v>0</v>
      </c>
      <c r="AA1280" s="1"/>
    </row>
    <row r="1281" spans="1:27" x14ac:dyDescent="0.2">
      <c r="A1281" s="61">
        <v>34717</v>
      </c>
      <c r="B1281" s="62">
        <v>469.71</v>
      </c>
      <c r="C1281" s="16">
        <f t="shared" si="247"/>
        <v>-7.2358903301872075E-4</v>
      </c>
      <c r="D1281" s="73">
        <f t="shared" si="258"/>
        <v>2.421242730828547E-5</v>
      </c>
      <c r="E1281" s="27">
        <f t="shared" si="248"/>
        <v>1.1447056412546334E-2</v>
      </c>
      <c r="F1281" s="68">
        <f t="shared" si="249"/>
        <v>8.0936873062710316E-3</v>
      </c>
      <c r="G1281" s="16">
        <f t="shared" si="250"/>
        <v>1.6983189490029679E-2</v>
      </c>
      <c r="H1281" s="68">
        <f t="shared" si="251"/>
        <v>9.3519247077455386E-3</v>
      </c>
      <c r="I1281" s="69">
        <f t="shared" si="252"/>
        <v>-8.0936873062710316E-3</v>
      </c>
      <c r="J1281" s="70">
        <f t="shared" si="253"/>
        <v>-9.3519247077455386E-3</v>
      </c>
      <c r="K1281" s="28">
        <f t="shared" si="254"/>
        <v>0</v>
      </c>
      <c r="L1281" s="28">
        <f t="shared" si="259"/>
        <v>1</v>
      </c>
      <c r="M1281" s="57">
        <f t="shared" ref="M1281:M1344" si="266">IF(AND(K1281=1,K1280=0),1,0)</f>
        <v>0</v>
      </c>
      <c r="N1281" s="28">
        <f t="shared" si="255"/>
        <v>0</v>
      </c>
      <c r="O1281" s="28">
        <f t="shared" si="260"/>
        <v>1</v>
      </c>
      <c r="P1281" s="57">
        <f t="shared" si="261"/>
        <v>0</v>
      </c>
      <c r="Q1281" s="28">
        <f t="shared" si="256"/>
        <v>0</v>
      </c>
      <c r="R1281" s="28">
        <f t="shared" si="262"/>
        <v>1</v>
      </c>
      <c r="S1281" s="57">
        <f t="shared" si="263"/>
        <v>0</v>
      </c>
      <c r="T1281" s="28">
        <f t="shared" si="257"/>
        <v>0</v>
      </c>
      <c r="U1281" s="28">
        <f t="shared" si="264"/>
        <v>1</v>
      </c>
      <c r="V1281" s="57">
        <f t="shared" si="265"/>
        <v>0</v>
      </c>
      <c r="AA1281" s="1"/>
    </row>
    <row r="1282" spans="1:27" x14ac:dyDescent="0.2">
      <c r="A1282" s="61">
        <v>34718</v>
      </c>
      <c r="B1282" s="62">
        <v>466.95</v>
      </c>
      <c r="C1282" s="16">
        <f t="shared" si="247"/>
        <v>-5.8932974358143911E-3</v>
      </c>
      <c r="D1282" s="73">
        <f t="shared" si="258"/>
        <v>2.279109653511064E-5</v>
      </c>
      <c r="E1282" s="27">
        <f t="shared" si="248"/>
        <v>1.1105989754001537E-2</v>
      </c>
      <c r="F1282" s="68">
        <f t="shared" si="249"/>
        <v>7.8525347526913411E-3</v>
      </c>
      <c r="G1282" s="16">
        <f t="shared" si="250"/>
        <v>1.6983189490029679E-2</v>
      </c>
      <c r="H1282" s="68">
        <f t="shared" si="251"/>
        <v>9.3519247077455386E-3</v>
      </c>
      <c r="I1282" s="69">
        <f t="shared" si="252"/>
        <v>-7.8525347526913411E-3</v>
      </c>
      <c r="J1282" s="70">
        <f t="shared" si="253"/>
        <v>-9.3519247077455386E-3</v>
      </c>
      <c r="K1282" s="28">
        <f t="shared" si="254"/>
        <v>0</v>
      </c>
      <c r="L1282" s="28">
        <f t="shared" si="259"/>
        <v>1</v>
      </c>
      <c r="M1282" s="57">
        <f t="shared" si="266"/>
        <v>0</v>
      </c>
      <c r="N1282" s="28">
        <f t="shared" si="255"/>
        <v>0</v>
      </c>
      <c r="O1282" s="28">
        <f t="shared" si="260"/>
        <v>1</v>
      </c>
      <c r="P1282" s="57">
        <f t="shared" si="261"/>
        <v>0</v>
      </c>
      <c r="Q1282" s="28">
        <f t="shared" si="256"/>
        <v>0</v>
      </c>
      <c r="R1282" s="28">
        <f t="shared" si="262"/>
        <v>1</v>
      </c>
      <c r="S1282" s="57">
        <f t="shared" si="263"/>
        <v>0</v>
      </c>
      <c r="T1282" s="28">
        <f t="shared" si="257"/>
        <v>0</v>
      </c>
      <c r="U1282" s="28">
        <f t="shared" si="264"/>
        <v>1</v>
      </c>
      <c r="V1282" s="57">
        <f t="shared" si="265"/>
        <v>0</v>
      </c>
      <c r="AA1282" s="1"/>
    </row>
    <row r="1283" spans="1:27" x14ac:dyDescent="0.2">
      <c r="A1283" s="61">
        <v>34719</v>
      </c>
      <c r="B1283" s="62">
        <v>464.78</v>
      </c>
      <c r="C1283" s="16">
        <f t="shared" si="247"/>
        <v>-4.6580102037072912E-3</v>
      </c>
      <c r="D1283" s="73">
        <f t="shared" si="258"/>
        <v>2.3507488023022588E-5</v>
      </c>
      <c r="E1283" s="27">
        <f t="shared" si="248"/>
        <v>1.1279186296886514E-2</v>
      </c>
      <c r="F1283" s="68">
        <f t="shared" si="249"/>
        <v>7.9749940653843186E-3</v>
      </c>
      <c r="G1283" s="16">
        <f t="shared" si="250"/>
        <v>1.6983189490029679E-2</v>
      </c>
      <c r="H1283" s="68">
        <f t="shared" si="251"/>
        <v>9.3519247077455386E-3</v>
      </c>
      <c r="I1283" s="69">
        <f t="shared" si="252"/>
        <v>-7.9749940653843186E-3</v>
      </c>
      <c r="J1283" s="70">
        <f t="shared" si="253"/>
        <v>-9.3519247077455386E-3</v>
      </c>
      <c r="K1283" s="28">
        <f t="shared" si="254"/>
        <v>0</v>
      </c>
      <c r="L1283" s="28">
        <f t="shared" si="259"/>
        <v>1</v>
      </c>
      <c r="M1283" s="57">
        <f t="shared" si="266"/>
        <v>0</v>
      </c>
      <c r="N1283" s="28">
        <f t="shared" si="255"/>
        <v>0</v>
      </c>
      <c r="O1283" s="28">
        <f t="shared" si="260"/>
        <v>1</v>
      </c>
      <c r="P1283" s="57">
        <f t="shared" si="261"/>
        <v>0</v>
      </c>
      <c r="Q1283" s="28">
        <f t="shared" si="256"/>
        <v>0</v>
      </c>
      <c r="R1283" s="28">
        <f t="shared" si="262"/>
        <v>1</v>
      </c>
      <c r="S1283" s="57">
        <f t="shared" si="263"/>
        <v>0</v>
      </c>
      <c r="T1283" s="28">
        <f t="shared" si="257"/>
        <v>0</v>
      </c>
      <c r="U1283" s="28">
        <f t="shared" si="264"/>
        <v>1</v>
      </c>
      <c r="V1283" s="57">
        <f t="shared" si="265"/>
        <v>0</v>
      </c>
      <c r="AA1283" s="1"/>
    </row>
    <row r="1284" spans="1:27" x14ac:dyDescent="0.2">
      <c r="A1284" s="61">
        <v>34722</v>
      </c>
      <c r="B1284" s="62">
        <v>465.82</v>
      </c>
      <c r="C1284" s="16">
        <f t="shared" si="247"/>
        <v>2.2351180592418032E-3</v>
      </c>
      <c r="D1284" s="73">
        <f t="shared" si="258"/>
        <v>2.3398862285111707E-5</v>
      </c>
      <c r="E1284" s="27">
        <f t="shared" si="248"/>
        <v>1.1253096129234986E-2</v>
      </c>
      <c r="F1284" s="68">
        <f t="shared" si="249"/>
        <v>7.9565469073439154E-3</v>
      </c>
      <c r="G1284" s="16">
        <f t="shared" si="250"/>
        <v>1.6983189490029679E-2</v>
      </c>
      <c r="H1284" s="68">
        <f t="shared" si="251"/>
        <v>9.3519247077455386E-3</v>
      </c>
      <c r="I1284" s="69">
        <f t="shared" si="252"/>
        <v>-7.9565469073439154E-3</v>
      </c>
      <c r="J1284" s="70">
        <f t="shared" si="253"/>
        <v>-9.3519247077455386E-3</v>
      </c>
      <c r="K1284" s="28">
        <f t="shared" si="254"/>
        <v>0</v>
      </c>
      <c r="L1284" s="28">
        <f t="shared" si="259"/>
        <v>1</v>
      </c>
      <c r="M1284" s="57">
        <f t="shared" si="266"/>
        <v>0</v>
      </c>
      <c r="N1284" s="28">
        <f t="shared" si="255"/>
        <v>0</v>
      </c>
      <c r="O1284" s="28">
        <f t="shared" si="260"/>
        <v>1</v>
      </c>
      <c r="P1284" s="57">
        <f t="shared" si="261"/>
        <v>0</v>
      </c>
      <c r="Q1284" s="28">
        <f t="shared" si="256"/>
        <v>0</v>
      </c>
      <c r="R1284" s="28">
        <f t="shared" si="262"/>
        <v>1</v>
      </c>
      <c r="S1284" s="57">
        <f t="shared" si="263"/>
        <v>0</v>
      </c>
      <c r="T1284" s="28">
        <f t="shared" si="257"/>
        <v>0</v>
      </c>
      <c r="U1284" s="28">
        <f t="shared" si="264"/>
        <v>1</v>
      </c>
      <c r="V1284" s="57">
        <f t="shared" si="265"/>
        <v>0</v>
      </c>
      <c r="AA1284" s="1"/>
    </row>
    <row r="1285" spans="1:27" x14ac:dyDescent="0.2">
      <c r="A1285" s="61">
        <v>34723</v>
      </c>
      <c r="B1285" s="62">
        <v>465.86</v>
      </c>
      <c r="C1285" s="16">
        <f t="shared" si="247"/>
        <v>8.5866391946930702E-5</v>
      </c>
      <c r="D1285" s="73">
        <f t="shared" si="258"/>
        <v>2.2294675712329935E-5</v>
      </c>
      <c r="E1285" s="27">
        <f t="shared" si="248"/>
        <v>1.0984372140897303E-2</v>
      </c>
      <c r="F1285" s="68">
        <f t="shared" si="249"/>
        <v>7.7665445298842053E-3</v>
      </c>
      <c r="G1285" s="16">
        <f t="shared" si="250"/>
        <v>1.6983189490029679E-2</v>
      </c>
      <c r="H1285" s="68">
        <f t="shared" si="251"/>
        <v>9.3519247077455386E-3</v>
      </c>
      <c r="I1285" s="69">
        <f t="shared" si="252"/>
        <v>-7.7665445298842053E-3</v>
      </c>
      <c r="J1285" s="70">
        <f t="shared" si="253"/>
        <v>-9.3519247077455386E-3</v>
      </c>
      <c r="K1285" s="28">
        <f t="shared" si="254"/>
        <v>0</v>
      </c>
      <c r="L1285" s="28">
        <f t="shared" si="259"/>
        <v>1</v>
      </c>
      <c r="M1285" s="57">
        <f t="shared" si="266"/>
        <v>0</v>
      </c>
      <c r="N1285" s="28">
        <f t="shared" si="255"/>
        <v>0</v>
      </c>
      <c r="O1285" s="28">
        <f t="shared" si="260"/>
        <v>1</v>
      </c>
      <c r="P1285" s="57">
        <f t="shared" si="261"/>
        <v>0</v>
      </c>
      <c r="Q1285" s="28">
        <f t="shared" si="256"/>
        <v>0</v>
      </c>
      <c r="R1285" s="28">
        <f t="shared" si="262"/>
        <v>1</v>
      </c>
      <c r="S1285" s="57">
        <f t="shared" si="263"/>
        <v>0</v>
      </c>
      <c r="T1285" s="28">
        <f t="shared" si="257"/>
        <v>0</v>
      </c>
      <c r="U1285" s="28">
        <f t="shared" si="264"/>
        <v>1</v>
      </c>
      <c r="V1285" s="57">
        <f t="shared" si="265"/>
        <v>0</v>
      </c>
      <c r="AA1285" s="1"/>
    </row>
    <row r="1286" spans="1:27" x14ac:dyDescent="0.2">
      <c r="A1286" s="61">
        <v>34724</v>
      </c>
      <c r="B1286" s="62">
        <v>467.44</v>
      </c>
      <c r="C1286" s="16">
        <f t="shared" si="247"/>
        <v>3.3858384429731698E-3</v>
      </c>
      <c r="D1286" s="73">
        <f t="shared" si="258"/>
        <v>2.0957437551826097E-5</v>
      </c>
      <c r="E1286" s="27">
        <f t="shared" si="248"/>
        <v>1.0649856317147981E-2</v>
      </c>
      <c r="F1286" s="68">
        <f t="shared" si="249"/>
        <v>7.5300237704111223E-3</v>
      </c>
      <c r="G1286" s="16">
        <f t="shared" si="250"/>
        <v>1.6983189490029679E-2</v>
      </c>
      <c r="H1286" s="68">
        <f t="shared" si="251"/>
        <v>9.3519247077455386E-3</v>
      </c>
      <c r="I1286" s="69">
        <f t="shared" si="252"/>
        <v>-7.5300237704111223E-3</v>
      </c>
      <c r="J1286" s="70">
        <f t="shared" si="253"/>
        <v>-9.3519247077455386E-3</v>
      </c>
      <c r="K1286" s="28">
        <f t="shared" si="254"/>
        <v>0</v>
      </c>
      <c r="L1286" s="28">
        <f t="shared" si="259"/>
        <v>1</v>
      </c>
      <c r="M1286" s="57">
        <f t="shared" si="266"/>
        <v>0</v>
      </c>
      <c r="N1286" s="28">
        <f t="shared" si="255"/>
        <v>0</v>
      </c>
      <c r="O1286" s="28">
        <f t="shared" si="260"/>
        <v>1</v>
      </c>
      <c r="P1286" s="57">
        <f t="shared" si="261"/>
        <v>0</v>
      </c>
      <c r="Q1286" s="28">
        <f t="shared" si="256"/>
        <v>0</v>
      </c>
      <c r="R1286" s="28">
        <f t="shared" si="262"/>
        <v>1</v>
      </c>
      <c r="S1286" s="57">
        <f t="shared" si="263"/>
        <v>0</v>
      </c>
      <c r="T1286" s="28">
        <f t="shared" si="257"/>
        <v>0</v>
      </c>
      <c r="U1286" s="28">
        <f t="shared" si="264"/>
        <v>1</v>
      </c>
      <c r="V1286" s="57">
        <f t="shared" si="265"/>
        <v>0</v>
      </c>
      <c r="AA1286" s="1"/>
    </row>
    <row r="1287" spans="1:27" x14ac:dyDescent="0.2">
      <c r="A1287" s="61">
        <v>34725</v>
      </c>
      <c r="B1287" s="62">
        <v>468.32</v>
      </c>
      <c r="C1287" s="16">
        <f t="shared" ref="C1287:C1350" si="267">LN(B1287/B1286)</f>
        <v>1.8808246973940604E-3</v>
      </c>
      <c r="D1287" s="73">
        <f t="shared" si="258"/>
        <v>2.0387825416431429E-5</v>
      </c>
      <c r="E1287" s="27">
        <f t="shared" si="248"/>
        <v>1.0504130560522055E-2</v>
      </c>
      <c r="F1287" s="68">
        <f t="shared" si="249"/>
        <v>7.4269877877014296E-3</v>
      </c>
      <c r="G1287" s="16">
        <f t="shared" si="250"/>
        <v>1.6983189490029679E-2</v>
      </c>
      <c r="H1287" s="68">
        <f t="shared" si="251"/>
        <v>9.3519247077455386E-3</v>
      </c>
      <c r="I1287" s="69">
        <f t="shared" si="252"/>
        <v>-7.4269877877014296E-3</v>
      </c>
      <c r="J1287" s="70">
        <f t="shared" si="253"/>
        <v>-9.3519247077455386E-3</v>
      </c>
      <c r="K1287" s="28">
        <f t="shared" si="254"/>
        <v>0</v>
      </c>
      <c r="L1287" s="28">
        <f t="shared" si="259"/>
        <v>1</v>
      </c>
      <c r="M1287" s="57">
        <f t="shared" si="266"/>
        <v>0</v>
      </c>
      <c r="N1287" s="28">
        <f t="shared" si="255"/>
        <v>0</v>
      </c>
      <c r="O1287" s="28">
        <f t="shared" si="260"/>
        <v>1</v>
      </c>
      <c r="P1287" s="57">
        <f t="shared" si="261"/>
        <v>0</v>
      </c>
      <c r="Q1287" s="28">
        <f t="shared" si="256"/>
        <v>0</v>
      </c>
      <c r="R1287" s="28">
        <f t="shared" si="262"/>
        <v>1</v>
      </c>
      <c r="S1287" s="57">
        <f t="shared" si="263"/>
        <v>0</v>
      </c>
      <c r="T1287" s="28">
        <f t="shared" si="257"/>
        <v>0</v>
      </c>
      <c r="U1287" s="28">
        <f t="shared" si="264"/>
        <v>1</v>
      </c>
      <c r="V1287" s="57">
        <f t="shared" si="265"/>
        <v>0</v>
      </c>
      <c r="AA1287" s="1"/>
    </row>
    <row r="1288" spans="1:27" x14ac:dyDescent="0.2">
      <c r="A1288" s="61">
        <v>34726</v>
      </c>
      <c r="B1288" s="62">
        <v>470.39</v>
      </c>
      <c r="C1288" s="16">
        <f t="shared" si="267"/>
        <v>4.4103149114749921E-3</v>
      </c>
      <c r="D1288" s="73">
        <f t="shared" si="258"/>
        <v>1.9376805983985189E-5</v>
      </c>
      <c r="E1288" s="27">
        <f t="shared" si="248"/>
        <v>1.0240372473516276E-2</v>
      </c>
      <c r="F1288" s="68">
        <f t="shared" si="249"/>
        <v>7.2404965707641884E-3</v>
      </c>
      <c r="G1288" s="16">
        <f t="shared" si="250"/>
        <v>1.6983189490029679E-2</v>
      </c>
      <c r="H1288" s="68">
        <f t="shared" si="251"/>
        <v>9.3519247077455386E-3</v>
      </c>
      <c r="I1288" s="69">
        <f t="shared" si="252"/>
        <v>-7.2404965707641884E-3</v>
      </c>
      <c r="J1288" s="70">
        <f t="shared" si="253"/>
        <v>-9.3519247077455386E-3</v>
      </c>
      <c r="K1288" s="28">
        <f t="shared" si="254"/>
        <v>0</v>
      </c>
      <c r="L1288" s="28">
        <f t="shared" si="259"/>
        <v>1</v>
      </c>
      <c r="M1288" s="57">
        <f t="shared" si="266"/>
        <v>0</v>
      </c>
      <c r="N1288" s="28">
        <f t="shared" si="255"/>
        <v>0</v>
      </c>
      <c r="O1288" s="28">
        <f t="shared" si="260"/>
        <v>1</v>
      </c>
      <c r="P1288" s="57">
        <f t="shared" si="261"/>
        <v>0</v>
      </c>
      <c r="Q1288" s="28">
        <f t="shared" si="256"/>
        <v>0</v>
      </c>
      <c r="R1288" s="28">
        <f t="shared" si="262"/>
        <v>1</v>
      </c>
      <c r="S1288" s="57">
        <f t="shared" si="263"/>
        <v>0</v>
      </c>
      <c r="T1288" s="28">
        <f t="shared" si="257"/>
        <v>0</v>
      </c>
      <c r="U1288" s="28">
        <f t="shared" si="264"/>
        <v>1</v>
      </c>
      <c r="V1288" s="57">
        <f t="shared" si="265"/>
        <v>0</v>
      </c>
      <c r="AA1288" s="1"/>
    </row>
    <row r="1289" spans="1:27" x14ac:dyDescent="0.2">
      <c r="A1289" s="61">
        <v>34729</v>
      </c>
      <c r="B1289" s="62">
        <v>468.51</v>
      </c>
      <c r="C1289" s="16">
        <f t="shared" si="267"/>
        <v>-4.0046916871865146E-3</v>
      </c>
      <c r="D1289" s="73">
        <f t="shared" si="258"/>
        <v>1.9381250282048795E-5</v>
      </c>
      <c r="E1289" s="27">
        <f t="shared" si="248"/>
        <v>1.0241546781042901E-2</v>
      </c>
      <c r="F1289" s="68">
        <f t="shared" si="249"/>
        <v>7.2413268696270034E-3</v>
      </c>
      <c r="G1289" s="16">
        <f t="shared" si="250"/>
        <v>1.6983189490029679E-2</v>
      </c>
      <c r="H1289" s="68">
        <f t="shared" si="251"/>
        <v>9.3519247077455386E-3</v>
      </c>
      <c r="I1289" s="69">
        <f t="shared" si="252"/>
        <v>-7.2413268696270034E-3</v>
      </c>
      <c r="J1289" s="70">
        <f t="shared" si="253"/>
        <v>-9.3519247077455386E-3</v>
      </c>
      <c r="K1289" s="28">
        <f t="shared" si="254"/>
        <v>0</v>
      </c>
      <c r="L1289" s="28">
        <f t="shared" si="259"/>
        <v>1</v>
      </c>
      <c r="M1289" s="57">
        <f t="shared" si="266"/>
        <v>0</v>
      </c>
      <c r="N1289" s="28">
        <f t="shared" si="255"/>
        <v>0</v>
      </c>
      <c r="O1289" s="28">
        <f t="shared" si="260"/>
        <v>1</v>
      </c>
      <c r="P1289" s="57">
        <f t="shared" si="261"/>
        <v>0</v>
      </c>
      <c r="Q1289" s="28">
        <f t="shared" si="256"/>
        <v>0</v>
      </c>
      <c r="R1289" s="28">
        <f t="shared" si="262"/>
        <v>1</v>
      </c>
      <c r="S1289" s="57">
        <f t="shared" si="263"/>
        <v>0</v>
      </c>
      <c r="T1289" s="28">
        <f t="shared" si="257"/>
        <v>0</v>
      </c>
      <c r="U1289" s="28">
        <f t="shared" si="264"/>
        <v>1</v>
      </c>
      <c r="V1289" s="57">
        <f t="shared" si="265"/>
        <v>0</v>
      </c>
      <c r="AA1289" s="1"/>
    </row>
    <row r="1290" spans="1:27" x14ac:dyDescent="0.2">
      <c r="A1290" s="61">
        <v>34730</v>
      </c>
      <c r="B1290" s="62">
        <v>470.42</v>
      </c>
      <c r="C1290" s="16">
        <f t="shared" si="267"/>
        <v>4.068466519533482E-3</v>
      </c>
      <c r="D1290" s="73">
        <f t="shared" si="258"/>
        <v>1.9180628595691113E-5</v>
      </c>
      <c r="E1290" s="27">
        <f t="shared" si="248"/>
        <v>1.018840208674267E-2</v>
      </c>
      <c r="F1290" s="68">
        <f t="shared" si="249"/>
        <v>7.203750699636087E-3</v>
      </c>
      <c r="G1290" s="16">
        <f t="shared" si="250"/>
        <v>1.6983189490029679E-2</v>
      </c>
      <c r="H1290" s="68">
        <f t="shared" si="251"/>
        <v>9.3519247077455386E-3</v>
      </c>
      <c r="I1290" s="69">
        <f t="shared" si="252"/>
        <v>-7.203750699636087E-3</v>
      </c>
      <c r="J1290" s="70">
        <f t="shared" si="253"/>
        <v>-9.3519247077455386E-3</v>
      </c>
      <c r="K1290" s="28">
        <f t="shared" si="254"/>
        <v>0</v>
      </c>
      <c r="L1290" s="28">
        <f t="shared" si="259"/>
        <v>1</v>
      </c>
      <c r="M1290" s="57">
        <f t="shared" si="266"/>
        <v>0</v>
      </c>
      <c r="N1290" s="28">
        <f t="shared" si="255"/>
        <v>0</v>
      </c>
      <c r="O1290" s="28">
        <f t="shared" si="260"/>
        <v>1</v>
      </c>
      <c r="P1290" s="57">
        <f t="shared" si="261"/>
        <v>0</v>
      </c>
      <c r="Q1290" s="28">
        <f t="shared" si="256"/>
        <v>0</v>
      </c>
      <c r="R1290" s="28">
        <f t="shared" si="262"/>
        <v>1</v>
      </c>
      <c r="S1290" s="57">
        <f t="shared" si="263"/>
        <v>0</v>
      </c>
      <c r="T1290" s="28">
        <f t="shared" si="257"/>
        <v>0</v>
      </c>
      <c r="U1290" s="28">
        <f t="shared" si="264"/>
        <v>1</v>
      </c>
      <c r="V1290" s="57">
        <f t="shared" si="265"/>
        <v>0</v>
      </c>
      <c r="AA1290" s="1"/>
    </row>
    <row r="1291" spans="1:27" x14ac:dyDescent="0.2">
      <c r="A1291" s="61">
        <v>34731</v>
      </c>
      <c r="B1291" s="62">
        <v>470.4</v>
      </c>
      <c r="C1291" s="16">
        <f t="shared" si="267"/>
        <v>-4.2516102980443438E-5</v>
      </c>
      <c r="D1291" s="73">
        <f t="shared" si="258"/>
        <v>1.9022936069183539E-5</v>
      </c>
      <c r="E1291" s="27">
        <f t="shared" si="248"/>
        <v>1.0146433943761577E-2</v>
      </c>
      <c r="F1291" s="68">
        <f t="shared" si="249"/>
        <v>7.1740769552364764E-3</v>
      </c>
      <c r="G1291" s="16">
        <f t="shared" si="250"/>
        <v>1.6983189490029679E-2</v>
      </c>
      <c r="H1291" s="68">
        <f t="shared" si="251"/>
        <v>9.3519247077455386E-3</v>
      </c>
      <c r="I1291" s="69">
        <f t="shared" si="252"/>
        <v>-7.1740769552364764E-3</v>
      </c>
      <c r="J1291" s="70">
        <f t="shared" si="253"/>
        <v>-9.3519247077455386E-3</v>
      </c>
      <c r="K1291" s="28">
        <f t="shared" si="254"/>
        <v>0</v>
      </c>
      <c r="L1291" s="28">
        <f t="shared" si="259"/>
        <v>1</v>
      </c>
      <c r="M1291" s="57">
        <f t="shared" si="266"/>
        <v>0</v>
      </c>
      <c r="N1291" s="28">
        <f t="shared" si="255"/>
        <v>0</v>
      </c>
      <c r="O1291" s="28">
        <f t="shared" si="260"/>
        <v>1</v>
      </c>
      <c r="P1291" s="57">
        <f t="shared" si="261"/>
        <v>0</v>
      </c>
      <c r="Q1291" s="28">
        <f t="shared" si="256"/>
        <v>0</v>
      </c>
      <c r="R1291" s="28">
        <f t="shared" si="262"/>
        <v>1</v>
      </c>
      <c r="S1291" s="57">
        <f t="shared" si="263"/>
        <v>0</v>
      </c>
      <c r="T1291" s="28">
        <f t="shared" si="257"/>
        <v>0</v>
      </c>
      <c r="U1291" s="28">
        <f t="shared" si="264"/>
        <v>1</v>
      </c>
      <c r="V1291" s="57">
        <f t="shared" si="265"/>
        <v>0</v>
      </c>
      <c r="AA1291" s="1"/>
    </row>
    <row r="1292" spans="1:27" x14ac:dyDescent="0.2">
      <c r="A1292" s="61">
        <v>34732</v>
      </c>
      <c r="B1292" s="62">
        <v>472.79</v>
      </c>
      <c r="C1292" s="16">
        <f t="shared" si="267"/>
        <v>5.0679186915778985E-3</v>
      </c>
      <c r="D1292" s="73">
        <f t="shared" si="258"/>
        <v>1.7881668362173285E-5</v>
      </c>
      <c r="E1292" s="27">
        <f t="shared" si="248"/>
        <v>9.8373625239291749E-3</v>
      </c>
      <c r="F1292" s="68">
        <f t="shared" si="249"/>
        <v>6.9555467639563027E-3</v>
      </c>
      <c r="G1292" s="16">
        <f t="shared" si="250"/>
        <v>1.6983189490029679E-2</v>
      </c>
      <c r="H1292" s="68">
        <f t="shared" si="251"/>
        <v>9.3519247077455386E-3</v>
      </c>
      <c r="I1292" s="69">
        <f t="shared" si="252"/>
        <v>-6.9555467639563027E-3</v>
      </c>
      <c r="J1292" s="70">
        <f t="shared" si="253"/>
        <v>-9.3519247077455386E-3</v>
      </c>
      <c r="K1292" s="28">
        <f t="shared" si="254"/>
        <v>0</v>
      </c>
      <c r="L1292" s="28">
        <f t="shared" si="259"/>
        <v>1</v>
      </c>
      <c r="M1292" s="57">
        <f t="shared" si="266"/>
        <v>0</v>
      </c>
      <c r="N1292" s="28">
        <f t="shared" si="255"/>
        <v>0</v>
      </c>
      <c r="O1292" s="28">
        <f t="shared" si="260"/>
        <v>1</v>
      </c>
      <c r="P1292" s="57">
        <f t="shared" si="261"/>
        <v>0</v>
      </c>
      <c r="Q1292" s="28">
        <f t="shared" si="256"/>
        <v>0</v>
      </c>
      <c r="R1292" s="28">
        <f t="shared" si="262"/>
        <v>1</v>
      </c>
      <c r="S1292" s="57">
        <f t="shared" si="263"/>
        <v>0</v>
      </c>
      <c r="T1292" s="28">
        <f t="shared" si="257"/>
        <v>0</v>
      </c>
      <c r="U1292" s="28">
        <f t="shared" si="264"/>
        <v>1</v>
      </c>
      <c r="V1292" s="57">
        <f t="shared" si="265"/>
        <v>0</v>
      </c>
      <c r="AA1292" s="1"/>
    </row>
    <row r="1293" spans="1:27" x14ac:dyDescent="0.2">
      <c r="A1293" s="61">
        <v>34733</v>
      </c>
      <c r="B1293" s="62">
        <v>478.65</v>
      </c>
      <c r="C1293" s="16">
        <f t="shared" si="267"/>
        <v>1.2318326116367108E-2</v>
      </c>
      <c r="D1293" s="73">
        <f t="shared" si="258"/>
        <v>1.8349796252309564E-5</v>
      </c>
      <c r="E1293" s="27">
        <f t="shared" si="248"/>
        <v>9.9652977952922172E-3</v>
      </c>
      <c r="F1293" s="68">
        <f t="shared" si="249"/>
        <v>7.0460039124613533E-3</v>
      </c>
      <c r="G1293" s="16">
        <f t="shared" si="250"/>
        <v>1.6983189490029679E-2</v>
      </c>
      <c r="H1293" s="68">
        <f t="shared" si="251"/>
        <v>9.3519247077455386E-3</v>
      </c>
      <c r="I1293" s="69">
        <f t="shared" si="252"/>
        <v>-7.0460039124613533E-3</v>
      </c>
      <c r="J1293" s="70">
        <f t="shared" si="253"/>
        <v>-9.3519247077455386E-3</v>
      </c>
      <c r="K1293" s="28">
        <f t="shared" si="254"/>
        <v>0</v>
      </c>
      <c r="L1293" s="28">
        <f t="shared" si="259"/>
        <v>1</v>
      </c>
      <c r="M1293" s="57">
        <f t="shared" si="266"/>
        <v>0</v>
      </c>
      <c r="N1293" s="28">
        <f t="shared" si="255"/>
        <v>0</v>
      </c>
      <c r="O1293" s="28">
        <f t="shared" si="260"/>
        <v>1</v>
      </c>
      <c r="P1293" s="57">
        <f t="shared" si="261"/>
        <v>0</v>
      </c>
      <c r="Q1293" s="28">
        <f t="shared" si="256"/>
        <v>0</v>
      </c>
      <c r="R1293" s="28">
        <f t="shared" si="262"/>
        <v>1</v>
      </c>
      <c r="S1293" s="57">
        <f t="shared" si="263"/>
        <v>0</v>
      </c>
      <c r="T1293" s="28">
        <f t="shared" si="257"/>
        <v>0</v>
      </c>
      <c r="U1293" s="28">
        <f t="shared" si="264"/>
        <v>1</v>
      </c>
      <c r="V1293" s="57">
        <f t="shared" si="265"/>
        <v>0</v>
      </c>
      <c r="AA1293" s="1"/>
    </row>
    <row r="1294" spans="1:27" x14ac:dyDescent="0.2">
      <c r="A1294" s="61">
        <v>34736</v>
      </c>
      <c r="B1294" s="62">
        <v>481.14</v>
      </c>
      <c r="C1294" s="16">
        <f t="shared" si="267"/>
        <v>5.1886466546300575E-3</v>
      </c>
      <c r="D1294" s="73">
        <f t="shared" si="258"/>
        <v>2.6353277975721305E-5</v>
      </c>
      <c r="E1294" s="27">
        <f t="shared" si="248"/>
        <v>1.1942410071540548E-2</v>
      </c>
      <c r="F1294" s="68">
        <f t="shared" si="249"/>
        <v>8.4439291044613608E-3</v>
      </c>
      <c r="G1294" s="16">
        <f t="shared" si="250"/>
        <v>1.6983189490029679E-2</v>
      </c>
      <c r="H1294" s="68">
        <f t="shared" si="251"/>
        <v>9.3519247077455386E-3</v>
      </c>
      <c r="I1294" s="69">
        <f t="shared" si="252"/>
        <v>-8.4439291044613608E-3</v>
      </c>
      <c r="J1294" s="70">
        <f t="shared" si="253"/>
        <v>-9.3519247077455386E-3</v>
      </c>
      <c r="K1294" s="28">
        <f t="shared" si="254"/>
        <v>0</v>
      </c>
      <c r="L1294" s="28">
        <f t="shared" si="259"/>
        <v>1</v>
      </c>
      <c r="M1294" s="57">
        <f t="shared" si="266"/>
        <v>0</v>
      </c>
      <c r="N1294" s="28">
        <f t="shared" si="255"/>
        <v>0</v>
      </c>
      <c r="O1294" s="28">
        <f t="shared" si="260"/>
        <v>1</v>
      </c>
      <c r="P1294" s="57">
        <f t="shared" si="261"/>
        <v>0</v>
      </c>
      <c r="Q1294" s="28">
        <f t="shared" si="256"/>
        <v>0</v>
      </c>
      <c r="R1294" s="28">
        <f t="shared" si="262"/>
        <v>1</v>
      </c>
      <c r="S1294" s="57">
        <f t="shared" si="263"/>
        <v>0</v>
      </c>
      <c r="T1294" s="28">
        <f t="shared" si="257"/>
        <v>0</v>
      </c>
      <c r="U1294" s="28">
        <f t="shared" si="264"/>
        <v>1</v>
      </c>
      <c r="V1294" s="57">
        <f t="shared" si="265"/>
        <v>0</v>
      </c>
      <c r="AA1294" s="1"/>
    </row>
    <row r="1295" spans="1:27" x14ac:dyDescent="0.2">
      <c r="A1295" s="61">
        <v>34737</v>
      </c>
      <c r="B1295" s="62">
        <v>480.81</v>
      </c>
      <c r="C1295" s="16">
        <f t="shared" si="267"/>
        <v>-6.861063733986034E-4</v>
      </c>
      <c r="D1295" s="73">
        <f t="shared" si="258"/>
        <v>2.6387404543574244E-5</v>
      </c>
      <c r="E1295" s="27">
        <f t="shared" si="248"/>
        <v>1.1950140070281496E-2</v>
      </c>
      <c r="F1295" s="68">
        <f t="shared" si="249"/>
        <v>8.4493946311812711E-3</v>
      </c>
      <c r="G1295" s="16">
        <f t="shared" si="250"/>
        <v>1.6983189490029679E-2</v>
      </c>
      <c r="H1295" s="68">
        <f t="shared" si="251"/>
        <v>9.3519247077455386E-3</v>
      </c>
      <c r="I1295" s="69">
        <f t="shared" si="252"/>
        <v>-8.4493946311812711E-3</v>
      </c>
      <c r="J1295" s="70">
        <f t="shared" si="253"/>
        <v>-9.3519247077455386E-3</v>
      </c>
      <c r="K1295" s="28">
        <f t="shared" si="254"/>
        <v>0</v>
      </c>
      <c r="L1295" s="28">
        <f t="shared" si="259"/>
        <v>1</v>
      </c>
      <c r="M1295" s="57">
        <f t="shared" si="266"/>
        <v>0</v>
      </c>
      <c r="N1295" s="28">
        <f t="shared" si="255"/>
        <v>0</v>
      </c>
      <c r="O1295" s="28">
        <f t="shared" si="260"/>
        <v>1</v>
      </c>
      <c r="P1295" s="57">
        <f t="shared" si="261"/>
        <v>0</v>
      </c>
      <c r="Q1295" s="28">
        <f t="shared" si="256"/>
        <v>0</v>
      </c>
      <c r="R1295" s="28">
        <f t="shared" si="262"/>
        <v>1</v>
      </c>
      <c r="S1295" s="57">
        <f t="shared" si="263"/>
        <v>0</v>
      </c>
      <c r="T1295" s="28">
        <f t="shared" si="257"/>
        <v>0</v>
      </c>
      <c r="U1295" s="28">
        <f t="shared" si="264"/>
        <v>1</v>
      </c>
      <c r="V1295" s="57">
        <f t="shared" si="265"/>
        <v>0</v>
      </c>
      <c r="AA1295" s="1"/>
    </row>
    <row r="1296" spans="1:27" x14ac:dyDescent="0.2">
      <c r="A1296" s="61">
        <v>34738</v>
      </c>
      <c r="B1296" s="62">
        <v>481.19</v>
      </c>
      <c r="C1296" s="16">
        <f t="shared" si="267"/>
        <v>7.9002083111069112E-4</v>
      </c>
      <c r="D1296" s="73">
        <f t="shared" si="258"/>
        <v>2.4832404788296878E-5</v>
      </c>
      <c r="E1296" s="27">
        <f t="shared" si="248"/>
        <v>1.1592685330995186E-2</v>
      </c>
      <c r="F1296" s="68">
        <f t="shared" si="249"/>
        <v>8.1966548191578885E-3</v>
      </c>
      <c r="G1296" s="16">
        <f t="shared" si="250"/>
        <v>1.6983189490029679E-2</v>
      </c>
      <c r="H1296" s="68">
        <f t="shared" si="251"/>
        <v>9.3519247077455386E-3</v>
      </c>
      <c r="I1296" s="69">
        <f t="shared" si="252"/>
        <v>-8.1966548191578885E-3</v>
      </c>
      <c r="J1296" s="70">
        <f t="shared" si="253"/>
        <v>-9.3519247077455386E-3</v>
      </c>
      <c r="K1296" s="28">
        <f t="shared" si="254"/>
        <v>0</v>
      </c>
      <c r="L1296" s="28">
        <f t="shared" si="259"/>
        <v>1</v>
      </c>
      <c r="M1296" s="57">
        <f t="shared" si="266"/>
        <v>0</v>
      </c>
      <c r="N1296" s="28">
        <f t="shared" si="255"/>
        <v>0</v>
      </c>
      <c r="O1296" s="28">
        <f t="shared" si="260"/>
        <v>1</v>
      </c>
      <c r="P1296" s="57">
        <f t="shared" si="261"/>
        <v>0</v>
      </c>
      <c r="Q1296" s="28">
        <f t="shared" si="256"/>
        <v>0</v>
      </c>
      <c r="R1296" s="28">
        <f t="shared" si="262"/>
        <v>1</v>
      </c>
      <c r="S1296" s="57">
        <f t="shared" si="263"/>
        <v>0</v>
      </c>
      <c r="T1296" s="28">
        <f t="shared" si="257"/>
        <v>0</v>
      </c>
      <c r="U1296" s="28">
        <f t="shared" si="264"/>
        <v>1</v>
      </c>
      <c r="V1296" s="57">
        <f t="shared" si="265"/>
        <v>0</v>
      </c>
      <c r="AA1296" s="1"/>
    </row>
    <row r="1297" spans="1:27" x14ac:dyDescent="0.2">
      <c r="A1297" s="61">
        <v>34739</v>
      </c>
      <c r="B1297" s="62">
        <v>480.19</v>
      </c>
      <c r="C1297" s="16">
        <f t="shared" si="267"/>
        <v>-2.0803435907808176E-3</v>
      </c>
      <c r="D1297" s="73">
        <f t="shared" si="258"/>
        <v>2.3379908475814393E-5</v>
      </c>
      <c r="E1297" s="27">
        <f t="shared" si="248"/>
        <v>1.12485375262218E-2</v>
      </c>
      <c r="F1297" s="68">
        <f t="shared" si="249"/>
        <v>7.9533237287369059E-3</v>
      </c>
      <c r="G1297" s="16">
        <f t="shared" si="250"/>
        <v>1.6983189490029679E-2</v>
      </c>
      <c r="H1297" s="68">
        <f t="shared" si="251"/>
        <v>9.3519247077455386E-3</v>
      </c>
      <c r="I1297" s="69">
        <f t="shared" si="252"/>
        <v>-7.9533237287369059E-3</v>
      </c>
      <c r="J1297" s="70">
        <f t="shared" si="253"/>
        <v>-9.3519247077455386E-3</v>
      </c>
      <c r="K1297" s="28">
        <f t="shared" si="254"/>
        <v>0</v>
      </c>
      <c r="L1297" s="28">
        <f t="shared" si="259"/>
        <v>1</v>
      </c>
      <c r="M1297" s="57">
        <f t="shared" si="266"/>
        <v>0</v>
      </c>
      <c r="N1297" s="28">
        <f t="shared" si="255"/>
        <v>0</v>
      </c>
      <c r="O1297" s="28">
        <f t="shared" si="260"/>
        <v>1</v>
      </c>
      <c r="P1297" s="57">
        <f t="shared" si="261"/>
        <v>0</v>
      </c>
      <c r="Q1297" s="28">
        <f t="shared" si="256"/>
        <v>0</v>
      </c>
      <c r="R1297" s="28">
        <f t="shared" si="262"/>
        <v>1</v>
      </c>
      <c r="S1297" s="57">
        <f t="shared" si="263"/>
        <v>0</v>
      </c>
      <c r="T1297" s="28">
        <f t="shared" si="257"/>
        <v>0</v>
      </c>
      <c r="U1297" s="28">
        <f t="shared" si="264"/>
        <v>1</v>
      </c>
      <c r="V1297" s="57">
        <f t="shared" si="265"/>
        <v>0</v>
      </c>
      <c r="AA1297" s="1"/>
    </row>
    <row r="1298" spans="1:27" x14ac:dyDescent="0.2">
      <c r="A1298" s="61">
        <v>34740</v>
      </c>
      <c r="B1298" s="62">
        <v>481.46</v>
      </c>
      <c r="C1298" s="16">
        <f t="shared" si="267"/>
        <v>2.6412951455099601E-3</v>
      </c>
      <c r="D1298" s="73">
        <f t="shared" si="258"/>
        <v>2.2236783734607698E-5</v>
      </c>
      <c r="E1298" s="27">
        <f t="shared" si="248"/>
        <v>1.0970101460692291E-2</v>
      </c>
      <c r="F1298" s="68">
        <f t="shared" si="249"/>
        <v>7.7564543880115251E-3</v>
      </c>
      <c r="G1298" s="16">
        <f t="shared" si="250"/>
        <v>1.6983189490029679E-2</v>
      </c>
      <c r="H1298" s="68">
        <f t="shared" si="251"/>
        <v>9.3519247077455386E-3</v>
      </c>
      <c r="I1298" s="69">
        <f t="shared" si="252"/>
        <v>-7.7564543880115251E-3</v>
      </c>
      <c r="J1298" s="70">
        <f t="shared" si="253"/>
        <v>-9.3519247077455386E-3</v>
      </c>
      <c r="K1298" s="28">
        <f t="shared" si="254"/>
        <v>0</v>
      </c>
      <c r="L1298" s="28">
        <f t="shared" si="259"/>
        <v>1</v>
      </c>
      <c r="M1298" s="57">
        <f t="shared" si="266"/>
        <v>0</v>
      </c>
      <c r="N1298" s="28">
        <f t="shared" si="255"/>
        <v>0</v>
      </c>
      <c r="O1298" s="28">
        <f t="shared" si="260"/>
        <v>1</v>
      </c>
      <c r="P1298" s="57">
        <f t="shared" si="261"/>
        <v>0</v>
      </c>
      <c r="Q1298" s="28">
        <f t="shared" si="256"/>
        <v>0</v>
      </c>
      <c r="R1298" s="28">
        <f t="shared" si="262"/>
        <v>1</v>
      </c>
      <c r="S1298" s="57">
        <f t="shared" si="263"/>
        <v>0</v>
      </c>
      <c r="T1298" s="28">
        <f t="shared" si="257"/>
        <v>0</v>
      </c>
      <c r="U1298" s="28">
        <f t="shared" si="264"/>
        <v>1</v>
      </c>
      <c r="V1298" s="57">
        <f t="shared" si="265"/>
        <v>0</v>
      </c>
      <c r="AA1298" s="1"/>
    </row>
    <row r="1299" spans="1:27" x14ac:dyDescent="0.2">
      <c r="A1299" s="61">
        <v>34743</v>
      </c>
      <c r="B1299" s="62">
        <v>481.65</v>
      </c>
      <c r="C1299" s="16">
        <f t="shared" si="267"/>
        <v>3.9455514419913608E-4</v>
      </c>
      <c r="D1299" s="73">
        <f t="shared" si="258"/>
        <v>2.1321163113272903E-5</v>
      </c>
      <c r="E1299" s="27">
        <f t="shared" si="248"/>
        <v>1.0741875251385246E-2</v>
      </c>
      <c r="F1299" s="68">
        <f t="shared" si="249"/>
        <v>7.595086128202636E-3</v>
      </c>
      <c r="G1299" s="16">
        <f t="shared" si="250"/>
        <v>1.6983189490029679E-2</v>
      </c>
      <c r="H1299" s="68">
        <f t="shared" si="251"/>
        <v>9.3519247077455386E-3</v>
      </c>
      <c r="I1299" s="69">
        <f t="shared" si="252"/>
        <v>-7.595086128202636E-3</v>
      </c>
      <c r="J1299" s="70">
        <f t="shared" si="253"/>
        <v>-9.3519247077455386E-3</v>
      </c>
      <c r="K1299" s="28">
        <f t="shared" si="254"/>
        <v>0</v>
      </c>
      <c r="L1299" s="28">
        <f t="shared" si="259"/>
        <v>1</v>
      </c>
      <c r="M1299" s="57">
        <f t="shared" si="266"/>
        <v>0</v>
      </c>
      <c r="N1299" s="28">
        <f t="shared" si="255"/>
        <v>0</v>
      </c>
      <c r="O1299" s="28">
        <f t="shared" si="260"/>
        <v>1</v>
      </c>
      <c r="P1299" s="57">
        <f t="shared" si="261"/>
        <v>0</v>
      </c>
      <c r="Q1299" s="28">
        <f t="shared" si="256"/>
        <v>0</v>
      </c>
      <c r="R1299" s="28">
        <f t="shared" si="262"/>
        <v>1</v>
      </c>
      <c r="S1299" s="57">
        <f t="shared" si="263"/>
        <v>0</v>
      </c>
      <c r="T1299" s="28">
        <f t="shared" si="257"/>
        <v>0</v>
      </c>
      <c r="U1299" s="28">
        <f t="shared" si="264"/>
        <v>1</v>
      </c>
      <c r="V1299" s="57">
        <f t="shared" si="265"/>
        <v>0</v>
      </c>
      <c r="AA1299" s="1"/>
    </row>
    <row r="1300" spans="1:27" x14ac:dyDescent="0.2">
      <c r="A1300" s="61">
        <v>34744</v>
      </c>
      <c r="B1300" s="62">
        <v>482.55</v>
      </c>
      <c r="C1300" s="16">
        <f t="shared" si="267"/>
        <v>1.8668331495125181E-3</v>
      </c>
      <c r="D1300" s="73">
        <f t="shared" si="258"/>
        <v>2.0051233752185371E-5</v>
      </c>
      <c r="E1300" s="27">
        <f t="shared" si="248"/>
        <v>1.0417061019271262E-2</v>
      </c>
      <c r="F1300" s="68">
        <f t="shared" si="249"/>
        <v>7.3654249181403083E-3</v>
      </c>
      <c r="G1300" s="16">
        <f t="shared" si="250"/>
        <v>1.6983189490029679E-2</v>
      </c>
      <c r="H1300" s="68">
        <f t="shared" si="251"/>
        <v>9.3519247077455386E-3</v>
      </c>
      <c r="I1300" s="69">
        <f t="shared" si="252"/>
        <v>-7.3654249181403083E-3</v>
      </c>
      <c r="J1300" s="70">
        <f t="shared" si="253"/>
        <v>-9.3519247077455386E-3</v>
      </c>
      <c r="K1300" s="28">
        <f t="shared" si="254"/>
        <v>0</v>
      </c>
      <c r="L1300" s="28">
        <f t="shared" si="259"/>
        <v>1</v>
      </c>
      <c r="M1300" s="57">
        <f t="shared" si="266"/>
        <v>0</v>
      </c>
      <c r="N1300" s="28">
        <f t="shared" si="255"/>
        <v>0</v>
      </c>
      <c r="O1300" s="28">
        <f t="shared" si="260"/>
        <v>1</v>
      </c>
      <c r="P1300" s="57">
        <f t="shared" si="261"/>
        <v>0</v>
      </c>
      <c r="Q1300" s="28">
        <f t="shared" si="256"/>
        <v>0</v>
      </c>
      <c r="R1300" s="28">
        <f t="shared" si="262"/>
        <v>1</v>
      </c>
      <c r="S1300" s="57">
        <f t="shared" si="263"/>
        <v>0</v>
      </c>
      <c r="T1300" s="28">
        <f t="shared" si="257"/>
        <v>0</v>
      </c>
      <c r="U1300" s="28">
        <f t="shared" si="264"/>
        <v>1</v>
      </c>
      <c r="V1300" s="57">
        <f t="shared" si="265"/>
        <v>0</v>
      </c>
      <c r="AA1300" s="1"/>
    </row>
    <row r="1301" spans="1:27" x14ac:dyDescent="0.2">
      <c r="A1301" s="61">
        <v>34745</v>
      </c>
      <c r="B1301" s="62">
        <v>484.54</v>
      </c>
      <c r="C1301" s="16">
        <f t="shared" si="267"/>
        <v>4.1154449093664894E-3</v>
      </c>
      <c r="D1301" s="73">
        <f t="shared" si="258"/>
        <v>1.9057263687541377E-5</v>
      </c>
      <c r="E1301" s="27">
        <f t="shared" si="248"/>
        <v>1.0155584632198152E-2</v>
      </c>
      <c r="F1301" s="68">
        <f t="shared" si="249"/>
        <v>7.1805469863233827E-3</v>
      </c>
      <c r="G1301" s="16">
        <f t="shared" si="250"/>
        <v>1.6465020454338945E-2</v>
      </c>
      <c r="H1301" s="68">
        <f t="shared" si="251"/>
        <v>8.9817542169764297E-3</v>
      </c>
      <c r="I1301" s="69">
        <f t="shared" si="252"/>
        <v>-7.1805469863233827E-3</v>
      </c>
      <c r="J1301" s="70">
        <f t="shared" si="253"/>
        <v>-8.9817542169764297E-3</v>
      </c>
      <c r="K1301" s="28">
        <f t="shared" si="254"/>
        <v>0</v>
      </c>
      <c r="L1301" s="28">
        <f t="shared" si="259"/>
        <v>1</v>
      </c>
      <c r="M1301" s="57">
        <f t="shared" si="266"/>
        <v>0</v>
      </c>
      <c r="N1301" s="28">
        <f t="shared" si="255"/>
        <v>0</v>
      </c>
      <c r="O1301" s="28">
        <f t="shared" si="260"/>
        <v>1</v>
      </c>
      <c r="P1301" s="57">
        <f t="shared" si="261"/>
        <v>0</v>
      </c>
      <c r="Q1301" s="28">
        <f t="shared" si="256"/>
        <v>0</v>
      </c>
      <c r="R1301" s="28">
        <f t="shared" si="262"/>
        <v>1</v>
      </c>
      <c r="S1301" s="57">
        <f t="shared" si="263"/>
        <v>0</v>
      </c>
      <c r="T1301" s="28">
        <f t="shared" si="257"/>
        <v>0</v>
      </c>
      <c r="U1301" s="28">
        <f t="shared" si="264"/>
        <v>1</v>
      </c>
      <c r="V1301" s="57">
        <f t="shared" si="265"/>
        <v>0</v>
      </c>
      <c r="AA1301" s="1"/>
    </row>
    <row r="1302" spans="1:27" x14ac:dyDescent="0.2">
      <c r="A1302" s="61">
        <v>34746</v>
      </c>
      <c r="B1302" s="62">
        <v>485.22</v>
      </c>
      <c r="C1302" s="16">
        <f t="shared" si="267"/>
        <v>1.402409073274347E-3</v>
      </c>
      <c r="D1302" s="73">
        <f t="shared" si="258"/>
        <v>1.8930041074410729E-5</v>
      </c>
      <c r="E1302" s="27">
        <f t="shared" si="248"/>
        <v>1.0121629506667063E-2</v>
      </c>
      <c r="F1302" s="68">
        <f t="shared" si="249"/>
        <v>7.156538878160955E-3</v>
      </c>
      <c r="G1302" s="16">
        <f t="shared" si="250"/>
        <v>1.6465020454338945E-2</v>
      </c>
      <c r="H1302" s="68">
        <f t="shared" si="251"/>
        <v>8.9817542169764297E-3</v>
      </c>
      <c r="I1302" s="69">
        <f t="shared" si="252"/>
        <v>-7.156538878160955E-3</v>
      </c>
      <c r="J1302" s="70">
        <f t="shared" si="253"/>
        <v>-8.9817542169764297E-3</v>
      </c>
      <c r="K1302" s="28">
        <f t="shared" si="254"/>
        <v>0</v>
      </c>
      <c r="L1302" s="28">
        <f t="shared" si="259"/>
        <v>1</v>
      </c>
      <c r="M1302" s="57">
        <f t="shared" si="266"/>
        <v>0</v>
      </c>
      <c r="N1302" s="28">
        <f t="shared" si="255"/>
        <v>0</v>
      </c>
      <c r="O1302" s="28">
        <f t="shared" si="260"/>
        <v>1</v>
      </c>
      <c r="P1302" s="57">
        <f t="shared" si="261"/>
        <v>0</v>
      </c>
      <c r="Q1302" s="28">
        <f t="shared" si="256"/>
        <v>0</v>
      </c>
      <c r="R1302" s="28">
        <f t="shared" si="262"/>
        <v>1</v>
      </c>
      <c r="S1302" s="57">
        <f t="shared" si="263"/>
        <v>0</v>
      </c>
      <c r="T1302" s="28">
        <f t="shared" si="257"/>
        <v>0</v>
      </c>
      <c r="U1302" s="28">
        <f t="shared" si="264"/>
        <v>1</v>
      </c>
      <c r="V1302" s="57">
        <f t="shared" si="265"/>
        <v>0</v>
      </c>
      <c r="AA1302" s="1"/>
    </row>
    <row r="1303" spans="1:27" x14ac:dyDescent="0.2">
      <c r="A1303" s="61">
        <v>34747</v>
      </c>
      <c r="B1303" s="62">
        <v>481.97</v>
      </c>
      <c r="C1303" s="16">
        <f t="shared" si="267"/>
        <v>-6.7205248861163767E-3</v>
      </c>
      <c r="D1303" s="73">
        <f t="shared" si="258"/>
        <v>1.7912243682474217E-5</v>
      </c>
      <c r="E1303" s="27">
        <f t="shared" si="248"/>
        <v>9.8457692352030314E-3</v>
      </c>
      <c r="F1303" s="68">
        <f t="shared" si="249"/>
        <v>6.9614907629961028E-3</v>
      </c>
      <c r="G1303" s="16">
        <f t="shared" si="250"/>
        <v>1.6465020454338945E-2</v>
      </c>
      <c r="H1303" s="68">
        <f t="shared" si="251"/>
        <v>8.9817542169764297E-3</v>
      </c>
      <c r="I1303" s="69">
        <f t="shared" si="252"/>
        <v>-6.9614907629961028E-3</v>
      </c>
      <c r="J1303" s="70">
        <f t="shared" si="253"/>
        <v>-8.9817542169764297E-3</v>
      </c>
      <c r="K1303" s="28">
        <f t="shared" si="254"/>
        <v>0</v>
      </c>
      <c r="L1303" s="28">
        <f t="shared" si="259"/>
        <v>1</v>
      </c>
      <c r="M1303" s="57">
        <f t="shared" si="266"/>
        <v>0</v>
      </c>
      <c r="N1303" s="28">
        <f t="shared" si="255"/>
        <v>0</v>
      </c>
      <c r="O1303" s="28">
        <f t="shared" si="260"/>
        <v>1</v>
      </c>
      <c r="P1303" s="57">
        <f t="shared" si="261"/>
        <v>0</v>
      </c>
      <c r="Q1303" s="28">
        <f t="shared" si="256"/>
        <v>0</v>
      </c>
      <c r="R1303" s="28">
        <f t="shared" si="262"/>
        <v>1</v>
      </c>
      <c r="S1303" s="57">
        <f t="shared" si="263"/>
        <v>0</v>
      </c>
      <c r="T1303" s="28">
        <f t="shared" si="257"/>
        <v>0</v>
      </c>
      <c r="U1303" s="28">
        <f t="shared" si="264"/>
        <v>1</v>
      </c>
      <c r="V1303" s="57">
        <f t="shared" si="265"/>
        <v>0</v>
      </c>
      <c r="AA1303" s="1"/>
    </row>
    <row r="1304" spans="1:27" x14ac:dyDescent="0.2">
      <c r="A1304" s="61">
        <v>34751</v>
      </c>
      <c r="B1304" s="62">
        <v>482.72</v>
      </c>
      <c r="C1304" s="16">
        <f t="shared" si="267"/>
        <v>1.5549039610815699E-3</v>
      </c>
      <c r="D1304" s="73">
        <f t="shared" si="258"/>
        <v>1.9547436346220337E-5</v>
      </c>
      <c r="E1304" s="27">
        <f t="shared" si="248"/>
        <v>1.0285361534895067E-2</v>
      </c>
      <c r="F1304" s="68">
        <f t="shared" si="249"/>
        <v>7.2723062676748711E-3</v>
      </c>
      <c r="G1304" s="16">
        <f t="shared" si="250"/>
        <v>1.6465020454338945E-2</v>
      </c>
      <c r="H1304" s="68">
        <f t="shared" si="251"/>
        <v>8.9817542169764297E-3</v>
      </c>
      <c r="I1304" s="69">
        <f t="shared" si="252"/>
        <v>-7.2723062676748711E-3</v>
      </c>
      <c r="J1304" s="70">
        <f t="shared" si="253"/>
        <v>-8.9817542169764297E-3</v>
      </c>
      <c r="K1304" s="28">
        <f t="shared" si="254"/>
        <v>0</v>
      </c>
      <c r="L1304" s="28">
        <f t="shared" si="259"/>
        <v>1</v>
      </c>
      <c r="M1304" s="57">
        <f t="shared" si="266"/>
        <v>0</v>
      </c>
      <c r="N1304" s="28">
        <f t="shared" si="255"/>
        <v>0</v>
      </c>
      <c r="O1304" s="28">
        <f t="shared" si="260"/>
        <v>1</v>
      </c>
      <c r="P1304" s="57">
        <f t="shared" si="261"/>
        <v>0</v>
      </c>
      <c r="Q1304" s="28">
        <f t="shared" si="256"/>
        <v>0</v>
      </c>
      <c r="R1304" s="28">
        <f t="shared" si="262"/>
        <v>1</v>
      </c>
      <c r="S1304" s="57">
        <f t="shared" si="263"/>
        <v>0</v>
      </c>
      <c r="T1304" s="28">
        <f t="shared" si="257"/>
        <v>0</v>
      </c>
      <c r="U1304" s="28">
        <f t="shared" si="264"/>
        <v>1</v>
      </c>
      <c r="V1304" s="57">
        <f t="shared" si="265"/>
        <v>0</v>
      </c>
      <c r="AA1304" s="1"/>
    </row>
    <row r="1305" spans="1:27" x14ac:dyDescent="0.2">
      <c r="A1305" s="61">
        <v>34752</v>
      </c>
      <c r="B1305" s="62">
        <v>485.07</v>
      </c>
      <c r="C1305" s="16">
        <f t="shared" si="267"/>
        <v>4.8564350090819419E-3</v>
      </c>
      <c r="D1305" s="73">
        <f t="shared" si="258"/>
        <v>1.8519653745138343E-5</v>
      </c>
      <c r="E1305" s="27">
        <f t="shared" si="248"/>
        <v>1.0011314147921281E-2</v>
      </c>
      <c r="F1305" s="68">
        <f t="shared" si="249"/>
        <v>7.0785399597849737E-3</v>
      </c>
      <c r="G1305" s="16">
        <f t="shared" si="250"/>
        <v>1.6465020454338945E-2</v>
      </c>
      <c r="H1305" s="68">
        <f t="shared" si="251"/>
        <v>8.9817542169764297E-3</v>
      </c>
      <c r="I1305" s="69">
        <f t="shared" si="252"/>
        <v>-7.0785399597849737E-3</v>
      </c>
      <c r="J1305" s="70">
        <f t="shared" si="253"/>
        <v>-8.9817542169764297E-3</v>
      </c>
      <c r="K1305" s="28">
        <f t="shared" si="254"/>
        <v>0</v>
      </c>
      <c r="L1305" s="28">
        <f t="shared" si="259"/>
        <v>1</v>
      </c>
      <c r="M1305" s="57">
        <f t="shared" si="266"/>
        <v>0</v>
      </c>
      <c r="N1305" s="28">
        <f t="shared" si="255"/>
        <v>0</v>
      </c>
      <c r="O1305" s="28">
        <f t="shared" si="260"/>
        <v>1</v>
      </c>
      <c r="P1305" s="57">
        <f t="shared" si="261"/>
        <v>0</v>
      </c>
      <c r="Q1305" s="28">
        <f t="shared" si="256"/>
        <v>0</v>
      </c>
      <c r="R1305" s="28">
        <f t="shared" si="262"/>
        <v>1</v>
      </c>
      <c r="S1305" s="57">
        <f t="shared" si="263"/>
        <v>0</v>
      </c>
      <c r="T1305" s="28">
        <f t="shared" si="257"/>
        <v>0</v>
      </c>
      <c r="U1305" s="28">
        <f t="shared" si="264"/>
        <v>1</v>
      </c>
      <c r="V1305" s="57">
        <f t="shared" si="265"/>
        <v>0</v>
      </c>
      <c r="AA1305" s="1"/>
    </row>
    <row r="1306" spans="1:27" x14ac:dyDescent="0.2">
      <c r="A1306" s="61">
        <v>34753</v>
      </c>
      <c r="B1306" s="62">
        <v>486.91</v>
      </c>
      <c r="C1306" s="16">
        <f t="shared" si="267"/>
        <v>3.7860906560906499E-3</v>
      </c>
      <c r="D1306" s="73">
        <f t="shared" si="258"/>
        <v>1.8823572180276242E-5</v>
      </c>
      <c r="E1306" s="27">
        <f t="shared" si="248"/>
        <v>1.0093125653383415E-2</v>
      </c>
      <c r="F1306" s="68">
        <f t="shared" si="249"/>
        <v>7.1363851139802518E-3</v>
      </c>
      <c r="G1306" s="16">
        <f t="shared" si="250"/>
        <v>1.6465020454338945E-2</v>
      </c>
      <c r="H1306" s="68">
        <f t="shared" si="251"/>
        <v>8.9817542169764297E-3</v>
      </c>
      <c r="I1306" s="69">
        <f t="shared" si="252"/>
        <v>-7.1363851139802518E-3</v>
      </c>
      <c r="J1306" s="70">
        <f t="shared" si="253"/>
        <v>-8.9817542169764297E-3</v>
      </c>
      <c r="K1306" s="28">
        <f t="shared" si="254"/>
        <v>0</v>
      </c>
      <c r="L1306" s="28">
        <f t="shared" si="259"/>
        <v>1</v>
      </c>
      <c r="M1306" s="57">
        <f t="shared" si="266"/>
        <v>0</v>
      </c>
      <c r="N1306" s="28">
        <f t="shared" si="255"/>
        <v>0</v>
      </c>
      <c r="O1306" s="28">
        <f t="shared" si="260"/>
        <v>1</v>
      </c>
      <c r="P1306" s="57">
        <f t="shared" si="261"/>
        <v>0</v>
      </c>
      <c r="Q1306" s="28">
        <f t="shared" si="256"/>
        <v>0</v>
      </c>
      <c r="R1306" s="28">
        <f t="shared" si="262"/>
        <v>1</v>
      </c>
      <c r="S1306" s="57">
        <f t="shared" si="263"/>
        <v>0</v>
      </c>
      <c r="T1306" s="28">
        <f t="shared" si="257"/>
        <v>0</v>
      </c>
      <c r="U1306" s="28">
        <f t="shared" si="264"/>
        <v>1</v>
      </c>
      <c r="V1306" s="57">
        <f t="shared" si="265"/>
        <v>0</v>
      </c>
      <c r="AA1306" s="1"/>
    </row>
    <row r="1307" spans="1:27" x14ac:dyDescent="0.2">
      <c r="A1307" s="61">
        <v>34754</v>
      </c>
      <c r="B1307" s="62">
        <v>488.26</v>
      </c>
      <c r="C1307" s="16">
        <f t="shared" si="267"/>
        <v>2.7687497819294908E-3</v>
      </c>
      <c r="D1307" s="73">
        <f t="shared" si="258"/>
        <v>1.8554226796827882E-5</v>
      </c>
      <c r="E1307" s="27">
        <f t="shared" si="248"/>
        <v>1.0020654503288295E-2</v>
      </c>
      <c r="F1307" s="68">
        <f t="shared" si="249"/>
        <v>7.0851440956383798E-3</v>
      </c>
      <c r="G1307" s="16">
        <f t="shared" si="250"/>
        <v>1.6465020454338945E-2</v>
      </c>
      <c r="H1307" s="68">
        <f t="shared" si="251"/>
        <v>8.9817542169764297E-3</v>
      </c>
      <c r="I1307" s="69">
        <f t="shared" si="252"/>
        <v>-7.0851440956383798E-3</v>
      </c>
      <c r="J1307" s="70">
        <f t="shared" si="253"/>
        <v>-8.9817542169764297E-3</v>
      </c>
      <c r="K1307" s="28">
        <f t="shared" si="254"/>
        <v>0</v>
      </c>
      <c r="L1307" s="28">
        <f t="shared" si="259"/>
        <v>1</v>
      </c>
      <c r="M1307" s="57">
        <f t="shared" si="266"/>
        <v>0</v>
      </c>
      <c r="N1307" s="28">
        <f t="shared" si="255"/>
        <v>0</v>
      </c>
      <c r="O1307" s="28">
        <f t="shared" si="260"/>
        <v>1</v>
      </c>
      <c r="P1307" s="57">
        <f t="shared" si="261"/>
        <v>0</v>
      </c>
      <c r="Q1307" s="28">
        <f t="shared" si="256"/>
        <v>0</v>
      </c>
      <c r="R1307" s="28">
        <f t="shared" si="262"/>
        <v>1</v>
      </c>
      <c r="S1307" s="57">
        <f t="shared" si="263"/>
        <v>0</v>
      </c>
      <c r="T1307" s="28">
        <f t="shared" si="257"/>
        <v>0</v>
      </c>
      <c r="U1307" s="28">
        <f t="shared" si="264"/>
        <v>1</v>
      </c>
      <c r="V1307" s="57">
        <f t="shared" si="265"/>
        <v>0</v>
      </c>
      <c r="AA1307" s="1"/>
    </row>
    <row r="1308" spans="1:27" x14ac:dyDescent="0.2">
      <c r="A1308" s="61">
        <v>34757</v>
      </c>
      <c r="B1308" s="62">
        <v>483.96</v>
      </c>
      <c r="C1308" s="16">
        <f t="shared" si="267"/>
        <v>-8.8457921845759603E-3</v>
      </c>
      <c r="D1308" s="73">
        <f t="shared" si="258"/>
        <v>1.7900931710314286E-5</v>
      </c>
      <c r="E1308" s="27">
        <f t="shared" si="248"/>
        <v>9.8426598353155495E-3</v>
      </c>
      <c r="F1308" s="68">
        <f t="shared" si="249"/>
        <v>6.9592922492915793E-3</v>
      </c>
      <c r="G1308" s="16">
        <f t="shared" si="250"/>
        <v>1.6465020454338945E-2</v>
      </c>
      <c r="H1308" s="68">
        <f t="shared" si="251"/>
        <v>8.9817542169764297E-3</v>
      </c>
      <c r="I1308" s="69">
        <f t="shared" si="252"/>
        <v>-6.9592922492915793E-3</v>
      </c>
      <c r="J1308" s="70">
        <f t="shared" si="253"/>
        <v>-8.9817542169764297E-3</v>
      </c>
      <c r="K1308" s="28">
        <f t="shared" si="254"/>
        <v>0</v>
      </c>
      <c r="L1308" s="28">
        <f t="shared" si="259"/>
        <v>1</v>
      </c>
      <c r="M1308" s="57">
        <f t="shared" si="266"/>
        <v>0</v>
      </c>
      <c r="N1308" s="28">
        <f t="shared" si="255"/>
        <v>1</v>
      </c>
      <c r="O1308" s="28">
        <f t="shared" si="260"/>
        <v>0</v>
      </c>
      <c r="P1308" s="57">
        <f t="shared" si="261"/>
        <v>1</v>
      </c>
      <c r="Q1308" s="28">
        <f t="shared" si="256"/>
        <v>0</v>
      </c>
      <c r="R1308" s="28">
        <f t="shared" si="262"/>
        <v>1</v>
      </c>
      <c r="S1308" s="57">
        <f t="shared" si="263"/>
        <v>0</v>
      </c>
      <c r="T1308" s="28">
        <f t="shared" si="257"/>
        <v>0</v>
      </c>
      <c r="U1308" s="28">
        <f t="shared" si="264"/>
        <v>1</v>
      </c>
      <c r="V1308" s="57">
        <f t="shared" si="265"/>
        <v>0</v>
      </c>
      <c r="AA1308" s="1"/>
    </row>
    <row r="1309" spans="1:27" x14ac:dyDescent="0.2">
      <c r="A1309" s="61">
        <v>34758</v>
      </c>
      <c r="B1309" s="62">
        <v>487.39</v>
      </c>
      <c r="C1309" s="16">
        <f t="shared" si="267"/>
        <v>7.0623652782175758E-3</v>
      </c>
      <c r="D1309" s="73">
        <f t="shared" si="258"/>
        <v>2.1521758170057734E-5</v>
      </c>
      <c r="E1309" s="27">
        <f t="shared" si="248"/>
        <v>1.0792288134915305E-2</v>
      </c>
      <c r="F1309" s="68">
        <f t="shared" si="249"/>
        <v>7.6307307603940659E-3</v>
      </c>
      <c r="G1309" s="16">
        <f t="shared" si="250"/>
        <v>1.6465020454338945E-2</v>
      </c>
      <c r="H1309" s="68">
        <f t="shared" si="251"/>
        <v>8.9817542169764297E-3</v>
      </c>
      <c r="I1309" s="69">
        <f t="shared" si="252"/>
        <v>-7.6307307603940659E-3</v>
      </c>
      <c r="J1309" s="70">
        <f t="shared" si="253"/>
        <v>-8.9817542169764297E-3</v>
      </c>
      <c r="K1309" s="28">
        <f t="shared" si="254"/>
        <v>0</v>
      </c>
      <c r="L1309" s="28">
        <f t="shared" si="259"/>
        <v>1</v>
      </c>
      <c r="M1309" s="57">
        <f t="shared" si="266"/>
        <v>0</v>
      </c>
      <c r="N1309" s="28">
        <f t="shared" si="255"/>
        <v>0</v>
      </c>
      <c r="O1309" s="28">
        <f t="shared" si="260"/>
        <v>0</v>
      </c>
      <c r="P1309" s="57">
        <f t="shared" si="261"/>
        <v>0</v>
      </c>
      <c r="Q1309" s="28">
        <f t="shared" si="256"/>
        <v>0</v>
      </c>
      <c r="R1309" s="28">
        <f t="shared" si="262"/>
        <v>1</v>
      </c>
      <c r="S1309" s="57">
        <f t="shared" si="263"/>
        <v>0</v>
      </c>
      <c r="T1309" s="28">
        <f t="shared" si="257"/>
        <v>0</v>
      </c>
      <c r="U1309" s="28">
        <f t="shared" si="264"/>
        <v>1</v>
      </c>
      <c r="V1309" s="57">
        <f t="shared" si="265"/>
        <v>0</v>
      </c>
      <c r="AA1309" s="1"/>
    </row>
    <row r="1310" spans="1:27" x14ac:dyDescent="0.2">
      <c r="A1310" s="61">
        <v>34759</v>
      </c>
      <c r="B1310" s="62">
        <v>485.65</v>
      </c>
      <c r="C1310" s="16">
        <f t="shared" si="267"/>
        <v>-3.5764241031550265E-3</v>
      </c>
      <c r="D1310" s="73">
        <f t="shared" si="258"/>
        <v>2.3223072879232662E-5</v>
      </c>
      <c r="E1310" s="27">
        <f t="shared" si="248"/>
        <v>1.1210745683811059E-2</v>
      </c>
      <c r="F1310" s="68">
        <f t="shared" si="249"/>
        <v>7.9266028544634857E-3</v>
      </c>
      <c r="G1310" s="16">
        <f t="shared" si="250"/>
        <v>1.6465020454338945E-2</v>
      </c>
      <c r="H1310" s="68">
        <f t="shared" si="251"/>
        <v>8.9817542169764297E-3</v>
      </c>
      <c r="I1310" s="69">
        <f t="shared" si="252"/>
        <v>-7.9266028544634857E-3</v>
      </c>
      <c r="J1310" s="70">
        <f t="shared" si="253"/>
        <v>-8.9817542169764297E-3</v>
      </c>
      <c r="K1310" s="28">
        <f t="shared" si="254"/>
        <v>0</v>
      </c>
      <c r="L1310" s="28">
        <f t="shared" si="259"/>
        <v>1</v>
      </c>
      <c r="M1310" s="57">
        <f t="shared" si="266"/>
        <v>0</v>
      </c>
      <c r="N1310" s="28">
        <f t="shared" si="255"/>
        <v>0</v>
      </c>
      <c r="O1310" s="28">
        <f t="shared" si="260"/>
        <v>1</v>
      </c>
      <c r="P1310" s="57">
        <f t="shared" si="261"/>
        <v>0</v>
      </c>
      <c r="Q1310" s="28">
        <f t="shared" si="256"/>
        <v>0</v>
      </c>
      <c r="R1310" s="28">
        <f t="shared" si="262"/>
        <v>1</v>
      </c>
      <c r="S1310" s="57">
        <f t="shared" si="263"/>
        <v>0</v>
      </c>
      <c r="T1310" s="28">
        <f t="shared" si="257"/>
        <v>0</v>
      </c>
      <c r="U1310" s="28">
        <f t="shared" si="264"/>
        <v>1</v>
      </c>
      <c r="V1310" s="57">
        <f t="shared" si="265"/>
        <v>0</v>
      </c>
      <c r="AA1310" s="1"/>
    </row>
    <row r="1311" spans="1:27" x14ac:dyDescent="0.2">
      <c r="A1311" s="61">
        <v>34760</v>
      </c>
      <c r="B1311" s="62">
        <v>485.13</v>
      </c>
      <c r="C1311" s="16">
        <f t="shared" si="267"/>
        <v>-1.0713035903774175E-3</v>
      </c>
      <c r="D1311" s="73">
        <f t="shared" si="258"/>
        <v>2.2597137068416395E-5</v>
      </c>
      <c r="E1311" s="27">
        <f t="shared" si="248"/>
        <v>1.1058631030029633E-2</v>
      </c>
      <c r="F1311" s="68">
        <f t="shared" si="249"/>
        <v>7.8190495763072639E-3</v>
      </c>
      <c r="G1311" s="16">
        <f t="shared" si="250"/>
        <v>1.6465020454338945E-2</v>
      </c>
      <c r="H1311" s="68">
        <f t="shared" si="251"/>
        <v>8.9817542169764297E-3</v>
      </c>
      <c r="I1311" s="69">
        <f t="shared" si="252"/>
        <v>-7.8190495763072639E-3</v>
      </c>
      <c r="J1311" s="70">
        <f t="shared" si="253"/>
        <v>-8.9817542169764297E-3</v>
      </c>
      <c r="K1311" s="28">
        <f t="shared" si="254"/>
        <v>0</v>
      </c>
      <c r="L1311" s="28">
        <f t="shared" si="259"/>
        <v>1</v>
      </c>
      <c r="M1311" s="57">
        <f t="shared" si="266"/>
        <v>0</v>
      </c>
      <c r="N1311" s="28">
        <f t="shared" si="255"/>
        <v>0</v>
      </c>
      <c r="O1311" s="28">
        <f t="shared" si="260"/>
        <v>1</v>
      </c>
      <c r="P1311" s="57">
        <f t="shared" si="261"/>
        <v>0</v>
      </c>
      <c r="Q1311" s="28">
        <f t="shared" si="256"/>
        <v>0</v>
      </c>
      <c r="R1311" s="28">
        <f t="shared" si="262"/>
        <v>1</v>
      </c>
      <c r="S1311" s="57">
        <f t="shared" si="263"/>
        <v>0</v>
      </c>
      <c r="T1311" s="28">
        <f t="shared" si="257"/>
        <v>0</v>
      </c>
      <c r="U1311" s="28">
        <f t="shared" si="264"/>
        <v>1</v>
      </c>
      <c r="V1311" s="57">
        <f t="shared" si="265"/>
        <v>0</v>
      </c>
      <c r="AA1311" s="1"/>
    </row>
    <row r="1312" spans="1:27" x14ac:dyDescent="0.2">
      <c r="A1312" s="61">
        <v>34761</v>
      </c>
      <c r="B1312" s="62">
        <v>485.42</v>
      </c>
      <c r="C1312" s="16">
        <f t="shared" si="267"/>
        <v>5.9759931715114626E-4</v>
      </c>
      <c r="D1312" s="73">
        <f t="shared" si="258"/>
        <v>2.1310170327276745E-5</v>
      </c>
      <c r="E1312" s="27">
        <f t="shared" si="248"/>
        <v>1.0739105741122417E-2</v>
      </c>
      <c r="F1312" s="68">
        <f t="shared" si="249"/>
        <v>7.5931279348251434E-3</v>
      </c>
      <c r="G1312" s="16">
        <f t="shared" si="250"/>
        <v>1.6465020454338945E-2</v>
      </c>
      <c r="H1312" s="68">
        <f t="shared" si="251"/>
        <v>8.9817542169764297E-3</v>
      </c>
      <c r="I1312" s="69">
        <f t="shared" si="252"/>
        <v>-7.5931279348251434E-3</v>
      </c>
      <c r="J1312" s="70">
        <f t="shared" si="253"/>
        <v>-8.9817542169764297E-3</v>
      </c>
      <c r="K1312" s="28">
        <f t="shared" si="254"/>
        <v>0</v>
      </c>
      <c r="L1312" s="28">
        <f t="shared" si="259"/>
        <v>1</v>
      </c>
      <c r="M1312" s="57">
        <f t="shared" si="266"/>
        <v>0</v>
      </c>
      <c r="N1312" s="28">
        <f t="shared" si="255"/>
        <v>0</v>
      </c>
      <c r="O1312" s="28">
        <f t="shared" si="260"/>
        <v>1</v>
      </c>
      <c r="P1312" s="57">
        <f t="shared" si="261"/>
        <v>0</v>
      </c>
      <c r="Q1312" s="28">
        <f t="shared" si="256"/>
        <v>0</v>
      </c>
      <c r="R1312" s="28">
        <f t="shared" si="262"/>
        <v>1</v>
      </c>
      <c r="S1312" s="57">
        <f t="shared" si="263"/>
        <v>0</v>
      </c>
      <c r="T1312" s="28">
        <f t="shared" si="257"/>
        <v>0</v>
      </c>
      <c r="U1312" s="28">
        <f t="shared" si="264"/>
        <v>1</v>
      </c>
      <c r="V1312" s="57">
        <f t="shared" si="265"/>
        <v>0</v>
      </c>
      <c r="AA1312" s="1"/>
    </row>
    <row r="1313" spans="1:27" x14ac:dyDescent="0.2">
      <c r="A1313" s="61">
        <v>34764</v>
      </c>
      <c r="B1313" s="62">
        <v>485.63</v>
      </c>
      <c r="C1313" s="16">
        <f t="shared" si="267"/>
        <v>4.3252150409094612E-4</v>
      </c>
      <c r="D1313" s="73">
        <f t="shared" si="258"/>
        <v>2.0052987604271713E-5</v>
      </c>
      <c r="E1313" s="27">
        <f t="shared" si="248"/>
        <v>1.0417516591854307E-2</v>
      </c>
      <c r="F1313" s="68">
        <f t="shared" si="249"/>
        <v>7.3657470325686454E-3</v>
      </c>
      <c r="G1313" s="16">
        <f t="shared" si="250"/>
        <v>1.6465020454338945E-2</v>
      </c>
      <c r="H1313" s="68">
        <f t="shared" si="251"/>
        <v>8.9817542169764297E-3</v>
      </c>
      <c r="I1313" s="69">
        <f t="shared" si="252"/>
        <v>-7.3657470325686454E-3</v>
      </c>
      <c r="J1313" s="70">
        <f t="shared" si="253"/>
        <v>-8.9817542169764297E-3</v>
      </c>
      <c r="K1313" s="28">
        <f t="shared" si="254"/>
        <v>0</v>
      </c>
      <c r="L1313" s="28">
        <f t="shared" si="259"/>
        <v>1</v>
      </c>
      <c r="M1313" s="57">
        <f t="shared" si="266"/>
        <v>0</v>
      </c>
      <c r="N1313" s="28">
        <f t="shared" si="255"/>
        <v>0</v>
      </c>
      <c r="O1313" s="28">
        <f t="shared" si="260"/>
        <v>1</v>
      </c>
      <c r="P1313" s="57">
        <f t="shared" si="261"/>
        <v>0</v>
      </c>
      <c r="Q1313" s="28">
        <f t="shared" si="256"/>
        <v>0</v>
      </c>
      <c r="R1313" s="28">
        <f t="shared" si="262"/>
        <v>1</v>
      </c>
      <c r="S1313" s="57">
        <f t="shared" si="263"/>
        <v>0</v>
      </c>
      <c r="T1313" s="28">
        <f t="shared" si="257"/>
        <v>0</v>
      </c>
      <c r="U1313" s="28">
        <f t="shared" si="264"/>
        <v>1</v>
      </c>
      <c r="V1313" s="57">
        <f t="shared" si="265"/>
        <v>0</v>
      </c>
      <c r="AA1313" s="1"/>
    </row>
    <row r="1314" spans="1:27" x14ac:dyDescent="0.2">
      <c r="A1314" s="61">
        <v>34765</v>
      </c>
      <c r="B1314" s="62">
        <v>482.12</v>
      </c>
      <c r="C1314" s="16">
        <f t="shared" si="267"/>
        <v>-7.2539713590615068E-3</v>
      </c>
      <c r="D1314" s="73">
        <f t="shared" si="258"/>
        <v>1.8861032839105473E-5</v>
      </c>
      <c r="E1314" s="27">
        <f t="shared" si="248"/>
        <v>1.0103163790906684E-2</v>
      </c>
      <c r="F1314" s="68">
        <f t="shared" si="249"/>
        <v>7.1434826195155296E-3</v>
      </c>
      <c r="G1314" s="16">
        <f t="shared" si="250"/>
        <v>1.6465020454338945E-2</v>
      </c>
      <c r="H1314" s="68">
        <f t="shared" si="251"/>
        <v>8.9817542169764297E-3</v>
      </c>
      <c r="I1314" s="69">
        <f t="shared" si="252"/>
        <v>-7.1434826195155296E-3</v>
      </c>
      <c r="J1314" s="70">
        <f t="shared" si="253"/>
        <v>-8.9817542169764297E-3</v>
      </c>
      <c r="K1314" s="28">
        <f t="shared" si="254"/>
        <v>0</v>
      </c>
      <c r="L1314" s="28">
        <f t="shared" si="259"/>
        <v>1</v>
      </c>
      <c r="M1314" s="57">
        <f t="shared" si="266"/>
        <v>0</v>
      </c>
      <c r="N1314" s="28">
        <f t="shared" si="255"/>
        <v>1</v>
      </c>
      <c r="O1314" s="28">
        <f t="shared" si="260"/>
        <v>0</v>
      </c>
      <c r="P1314" s="57">
        <f t="shared" si="261"/>
        <v>1</v>
      </c>
      <c r="Q1314" s="28">
        <f t="shared" si="256"/>
        <v>0</v>
      </c>
      <c r="R1314" s="28">
        <f t="shared" si="262"/>
        <v>1</v>
      </c>
      <c r="S1314" s="57">
        <f t="shared" si="263"/>
        <v>0</v>
      </c>
      <c r="T1314" s="28">
        <f t="shared" si="257"/>
        <v>0</v>
      </c>
      <c r="U1314" s="28">
        <f t="shared" si="264"/>
        <v>1</v>
      </c>
      <c r="V1314" s="57">
        <f t="shared" si="265"/>
        <v>0</v>
      </c>
      <c r="AA1314" s="1"/>
    </row>
    <row r="1315" spans="1:27" x14ac:dyDescent="0.2">
      <c r="A1315" s="61">
        <v>34766</v>
      </c>
      <c r="B1315" s="62">
        <v>483.14</v>
      </c>
      <c r="C1315" s="16">
        <f t="shared" si="267"/>
        <v>2.1134210050277147E-3</v>
      </c>
      <c r="D1315" s="73">
        <f t="shared" si="258"/>
        <v>2.0886576897444223E-5</v>
      </c>
      <c r="E1315" s="27">
        <f t="shared" si="248"/>
        <v>1.0631836586172054E-2</v>
      </c>
      <c r="F1315" s="68">
        <f t="shared" si="249"/>
        <v>7.5172828471024508E-3</v>
      </c>
      <c r="G1315" s="16">
        <f t="shared" si="250"/>
        <v>1.6465020454338945E-2</v>
      </c>
      <c r="H1315" s="68">
        <f t="shared" si="251"/>
        <v>8.9817542169764297E-3</v>
      </c>
      <c r="I1315" s="69">
        <f t="shared" si="252"/>
        <v>-7.5172828471024508E-3</v>
      </c>
      <c r="J1315" s="70">
        <f t="shared" si="253"/>
        <v>-8.9817542169764297E-3</v>
      </c>
      <c r="K1315" s="28">
        <f t="shared" si="254"/>
        <v>0</v>
      </c>
      <c r="L1315" s="28">
        <f t="shared" si="259"/>
        <v>1</v>
      </c>
      <c r="M1315" s="57">
        <f t="shared" si="266"/>
        <v>0</v>
      </c>
      <c r="N1315" s="28">
        <f t="shared" si="255"/>
        <v>0</v>
      </c>
      <c r="O1315" s="28">
        <f t="shared" si="260"/>
        <v>0</v>
      </c>
      <c r="P1315" s="57">
        <f t="shared" si="261"/>
        <v>0</v>
      </c>
      <c r="Q1315" s="28">
        <f t="shared" si="256"/>
        <v>0</v>
      </c>
      <c r="R1315" s="28">
        <f t="shared" si="262"/>
        <v>1</v>
      </c>
      <c r="S1315" s="57">
        <f t="shared" si="263"/>
        <v>0</v>
      </c>
      <c r="T1315" s="28">
        <f t="shared" si="257"/>
        <v>0</v>
      </c>
      <c r="U1315" s="28">
        <f t="shared" si="264"/>
        <v>1</v>
      </c>
      <c r="V1315" s="57">
        <f t="shared" si="265"/>
        <v>0</v>
      </c>
      <c r="AA1315" s="1"/>
    </row>
    <row r="1316" spans="1:27" x14ac:dyDescent="0.2">
      <c r="A1316" s="61">
        <v>34767</v>
      </c>
      <c r="B1316" s="62">
        <v>483.16</v>
      </c>
      <c r="C1316" s="16">
        <f t="shared" si="267"/>
        <v>4.1395011907123365E-5</v>
      </c>
      <c r="D1316" s="73">
        <f t="shared" si="258"/>
        <v>1.9901375184267109E-5</v>
      </c>
      <c r="E1316" s="27">
        <f t="shared" si="248"/>
        <v>1.0378060586162436E-2</v>
      </c>
      <c r="F1316" s="68">
        <f t="shared" si="249"/>
        <v>7.3378495049497162E-3</v>
      </c>
      <c r="G1316" s="16">
        <f t="shared" si="250"/>
        <v>1.6465020454338945E-2</v>
      </c>
      <c r="H1316" s="68">
        <f t="shared" si="251"/>
        <v>8.9817542169764297E-3</v>
      </c>
      <c r="I1316" s="69">
        <f t="shared" si="252"/>
        <v>-7.3378495049497162E-3</v>
      </c>
      <c r="J1316" s="70">
        <f t="shared" si="253"/>
        <v>-8.9817542169764297E-3</v>
      </c>
      <c r="K1316" s="28">
        <f t="shared" si="254"/>
        <v>0</v>
      </c>
      <c r="L1316" s="28">
        <f t="shared" si="259"/>
        <v>1</v>
      </c>
      <c r="M1316" s="57">
        <f t="shared" si="266"/>
        <v>0</v>
      </c>
      <c r="N1316" s="28">
        <f t="shared" si="255"/>
        <v>0</v>
      </c>
      <c r="O1316" s="28">
        <f t="shared" si="260"/>
        <v>1</v>
      </c>
      <c r="P1316" s="57">
        <f t="shared" si="261"/>
        <v>0</v>
      </c>
      <c r="Q1316" s="28">
        <f t="shared" si="256"/>
        <v>0</v>
      </c>
      <c r="R1316" s="28">
        <f t="shared" si="262"/>
        <v>1</v>
      </c>
      <c r="S1316" s="57">
        <f t="shared" si="263"/>
        <v>0</v>
      </c>
      <c r="T1316" s="28">
        <f t="shared" si="257"/>
        <v>0</v>
      </c>
      <c r="U1316" s="28">
        <f t="shared" si="264"/>
        <v>1</v>
      </c>
      <c r="V1316" s="57">
        <f t="shared" si="265"/>
        <v>0</v>
      </c>
      <c r="AA1316" s="1"/>
    </row>
    <row r="1317" spans="1:27" x14ac:dyDescent="0.2">
      <c r="A1317" s="61">
        <v>34768</v>
      </c>
      <c r="B1317" s="62">
        <v>489.57</v>
      </c>
      <c r="C1317" s="16">
        <f t="shared" si="267"/>
        <v>1.3179593073875279E-2</v>
      </c>
      <c r="D1317" s="73">
        <f t="shared" si="258"/>
        <v>1.870739548603173E-5</v>
      </c>
      <c r="E1317" s="27">
        <f t="shared" si="248"/>
        <v>1.0061930701927251E-2</v>
      </c>
      <c r="F1317" s="68">
        <f t="shared" si="249"/>
        <v>7.114328598006087E-3</v>
      </c>
      <c r="G1317" s="16">
        <f t="shared" si="250"/>
        <v>1.6465020454338945E-2</v>
      </c>
      <c r="H1317" s="68">
        <f t="shared" si="251"/>
        <v>8.9817542169764297E-3</v>
      </c>
      <c r="I1317" s="69">
        <f t="shared" si="252"/>
        <v>-7.114328598006087E-3</v>
      </c>
      <c r="J1317" s="70">
        <f t="shared" si="253"/>
        <v>-8.9817542169764297E-3</v>
      </c>
      <c r="K1317" s="28">
        <f t="shared" si="254"/>
        <v>0</v>
      </c>
      <c r="L1317" s="28">
        <f t="shared" si="259"/>
        <v>1</v>
      </c>
      <c r="M1317" s="57">
        <f t="shared" si="266"/>
        <v>0</v>
      </c>
      <c r="N1317" s="28">
        <f t="shared" si="255"/>
        <v>0</v>
      </c>
      <c r="O1317" s="28">
        <f t="shared" si="260"/>
        <v>1</v>
      </c>
      <c r="P1317" s="57">
        <f t="shared" si="261"/>
        <v>0</v>
      </c>
      <c r="Q1317" s="28">
        <f t="shared" si="256"/>
        <v>0</v>
      </c>
      <c r="R1317" s="28">
        <f t="shared" si="262"/>
        <v>1</v>
      </c>
      <c r="S1317" s="57">
        <f t="shared" si="263"/>
        <v>0</v>
      </c>
      <c r="T1317" s="28">
        <f t="shared" si="257"/>
        <v>0</v>
      </c>
      <c r="U1317" s="28">
        <f t="shared" si="264"/>
        <v>1</v>
      </c>
      <c r="V1317" s="57">
        <f t="shared" si="265"/>
        <v>0</v>
      </c>
      <c r="AA1317" s="1"/>
    </row>
    <row r="1318" spans="1:27" x14ac:dyDescent="0.2">
      <c r="A1318" s="61">
        <v>34771</v>
      </c>
      <c r="B1318" s="62">
        <v>490.05</v>
      </c>
      <c r="C1318" s="16">
        <f t="shared" si="267"/>
        <v>9.7997190423595353E-4</v>
      </c>
      <c r="D1318" s="73">
        <f t="shared" si="258"/>
        <v>2.80070521724463E-5</v>
      </c>
      <c r="E1318" s="27">
        <f t="shared" si="248"/>
        <v>1.2311425980864706E-2</v>
      </c>
      <c r="F1318" s="68">
        <f t="shared" si="249"/>
        <v>8.7048432882890457E-3</v>
      </c>
      <c r="G1318" s="16">
        <f t="shared" si="250"/>
        <v>1.6465020454338945E-2</v>
      </c>
      <c r="H1318" s="68">
        <f t="shared" si="251"/>
        <v>8.9817542169764297E-3</v>
      </c>
      <c r="I1318" s="69">
        <f t="shared" si="252"/>
        <v>-8.7048432882890457E-3</v>
      </c>
      <c r="J1318" s="70">
        <f t="shared" si="253"/>
        <v>-8.9817542169764297E-3</v>
      </c>
      <c r="K1318" s="28">
        <f t="shared" si="254"/>
        <v>0</v>
      </c>
      <c r="L1318" s="28">
        <f t="shared" si="259"/>
        <v>1</v>
      </c>
      <c r="M1318" s="57">
        <f t="shared" si="266"/>
        <v>0</v>
      </c>
      <c r="N1318" s="28">
        <f t="shared" si="255"/>
        <v>0</v>
      </c>
      <c r="O1318" s="28">
        <f t="shared" si="260"/>
        <v>1</v>
      </c>
      <c r="P1318" s="57">
        <f t="shared" si="261"/>
        <v>0</v>
      </c>
      <c r="Q1318" s="28">
        <f t="shared" si="256"/>
        <v>0</v>
      </c>
      <c r="R1318" s="28">
        <f t="shared" si="262"/>
        <v>1</v>
      </c>
      <c r="S1318" s="57">
        <f t="shared" si="263"/>
        <v>0</v>
      </c>
      <c r="T1318" s="28">
        <f t="shared" si="257"/>
        <v>0</v>
      </c>
      <c r="U1318" s="28">
        <f t="shared" si="264"/>
        <v>1</v>
      </c>
      <c r="V1318" s="57">
        <f t="shared" si="265"/>
        <v>0</v>
      </c>
      <c r="AA1318" s="1"/>
    </row>
    <row r="1319" spans="1:27" x14ac:dyDescent="0.2">
      <c r="A1319" s="61">
        <v>34772</v>
      </c>
      <c r="B1319" s="62">
        <v>492.89</v>
      </c>
      <c r="C1319" s="16">
        <f t="shared" si="267"/>
        <v>5.7785986994464862E-3</v>
      </c>
      <c r="D1319" s="73">
        <f t="shared" si="258"/>
        <v>2.638424973808503E-5</v>
      </c>
      <c r="E1319" s="27">
        <f t="shared" si="248"/>
        <v>1.1949425685993838E-2</v>
      </c>
      <c r="F1319" s="68">
        <f t="shared" si="249"/>
        <v>8.4488895228955734E-3</v>
      </c>
      <c r="G1319" s="16">
        <f t="shared" si="250"/>
        <v>1.6465020454338945E-2</v>
      </c>
      <c r="H1319" s="68">
        <f t="shared" si="251"/>
        <v>8.9817542169764297E-3</v>
      </c>
      <c r="I1319" s="69">
        <f t="shared" si="252"/>
        <v>-8.4488895228955734E-3</v>
      </c>
      <c r="J1319" s="70">
        <f t="shared" si="253"/>
        <v>-8.9817542169764297E-3</v>
      </c>
      <c r="K1319" s="28">
        <f t="shared" si="254"/>
        <v>0</v>
      </c>
      <c r="L1319" s="28">
        <f t="shared" si="259"/>
        <v>1</v>
      </c>
      <c r="M1319" s="57">
        <f t="shared" si="266"/>
        <v>0</v>
      </c>
      <c r="N1319" s="28">
        <f t="shared" si="255"/>
        <v>0</v>
      </c>
      <c r="O1319" s="28">
        <f t="shared" si="260"/>
        <v>1</v>
      </c>
      <c r="P1319" s="57">
        <f t="shared" si="261"/>
        <v>0</v>
      </c>
      <c r="Q1319" s="28">
        <f t="shared" si="256"/>
        <v>0</v>
      </c>
      <c r="R1319" s="28">
        <f t="shared" si="262"/>
        <v>1</v>
      </c>
      <c r="S1319" s="57">
        <f t="shared" si="263"/>
        <v>0</v>
      </c>
      <c r="T1319" s="28">
        <f t="shared" si="257"/>
        <v>0</v>
      </c>
      <c r="U1319" s="28">
        <f t="shared" si="264"/>
        <v>1</v>
      </c>
      <c r="V1319" s="57">
        <f t="shared" si="265"/>
        <v>0</v>
      </c>
      <c r="AA1319" s="1"/>
    </row>
    <row r="1320" spans="1:27" x14ac:dyDescent="0.2">
      <c r="A1320" s="61">
        <v>34773</v>
      </c>
      <c r="B1320" s="62">
        <v>491.88</v>
      </c>
      <c r="C1320" s="16">
        <f t="shared" si="267"/>
        <v>-2.0512411103888709E-3</v>
      </c>
      <c r="D1320" s="73">
        <f t="shared" si="258"/>
        <v>2.6804726929554602E-5</v>
      </c>
      <c r="E1320" s="27">
        <f t="shared" si="248"/>
        <v>1.2044266370185809E-2</v>
      </c>
      <c r="F1320" s="68">
        <f t="shared" si="249"/>
        <v>8.5159470103489676E-3</v>
      </c>
      <c r="G1320" s="16">
        <f t="shared" si="250"/>
        <v>1.6465020454338945E-2</v>
      </c>
      <c r="H1320" s="68">
        <f t="shared" si="251"/>
        <v>8.9817542169764297E-3</v>
      </c>
      <c r="I1320" s="69">
        <f t="shared" si="252"/>
        <v>-8.5159470103489676E-3</v>
      </c>
      <c r="J1320" s="70">
        <f t="shared" si="253"/>
        <v>-8.9817542169764297E-3</v>
      </c>
      <c r="K1320" s="28">
        <f t="shared" si="254"/>
        <v>0</v>
      </c>
      <c r="L1320" s="28">
        <f t="shared" si="259"/>
        <v>1</v>
      </c>
      <c r="M1320" s="57">
        <f t="shared" si="266"/>
        <v>0</v>
      </c>
      <c r="N1320" s="28">
        <f t="shared" si="255"/>
        <v>0</v>
      </c>
      <c r="O1320" s="28">
        <f t="shared" si="260"/>
        <v>1</v>
      </c>
      <c r="P1320" s="57">
        <f t="shared" si="261"/>
        <v>0</v>
      </c>
      <c r="Q1320" s="28">
        <f t="shared" si="256"/>
        <v>0</v>
      </c>
      <c r="R1320" s="28">
        <f t="shared" si="262"/>
        <v>1</v>
      </c>
      <c r="S1320" s="57">
        <f t="shared" si="263"/>
        <v>0</v>
      </c>
      <c r="T1320" s="28">
        <f t="shared" si="257"/>
        <v>0</v>
      </c>
      <c r="U1320" s="28">
        <f t="shared" si="264"/>
        <v>1</v>
      </c>
      <c r="V1320" s="57">
        <f t="shared" si="265"/>
        <v>0</v>
      </c>
      <c r="AA1320" s="1"/>
    </row>
    <row r="1321" spans="1:27" x14ac:dyDescent="0.2">
      <c r="A1321" s="61">
        <v>34774</v>
      </c>
      <c r="B1321" s="62">
        <v>495.41</v>
      </c>
      <c r="C1321" s="16">
        <f t="shared" si="267"/>
        <v>7.1509182558023836E-3</v>
      </c>
      <c r="D1321" s="73">
        <f t="shared" si="258"/>
        <v>2.5448898719358286E-5</v>
      </c>
      <c r="E1321" s="27">
        <f t="shared" si="248"/>
        <v>1.1735704207918713E-2</v>
      </c>
      <c r="F1321" s="68">
        <f t="shared" si="249"/>
        <v>8.2977768916799016E-3</v>
      </c>
      <c r="G1321" s="16">
        <f t="shared" si="250"/>
        <v>1.6465020454338945E-2</v>
      </c>
      <c r="H1321" s="68">
        <f t="shared" si="251"/>
        <v>8.9817542169764297E-3</v>
      </c>
      <c r="I1321" s="69">
        <f t="shared" si="252"/>
        <v>-8.2977768916799016E-3</v>
      </c>
      <c r="J1321" s="70">
        <f t="shared" si="253"/>
        <v>-8.9817542169764297E-3</v>
      </c>
      <c r="K1321" s="28">
        <f t="shared" si="254"/>
        <v>0</v>
      </c>
      <c r="L1321" s="28">
        <f t="shared" si="259"/>
        <v>1</v>
      </c>
      <c r="M1321" s="57">
        <f t="shared" si="266"/>
        <v>0</v>
      </c>
      <c r="N1321" s="28">
        <f t="shared" si="255"/>
        <v>0</v>
      </c>
      <c r="O1321" s="28">
        <f t="shared" si="260"/>
        <v>1</v>
      </c>
      <c r="P1321" s="57">
        <f t="shared" si="261"/>
        <v>0</v>
      </c>
      <c r="Q1321" s="28">
        <f t="shared" si="256"/>
        <v>0</v>
      </c>
      <c r="R1321" s="28">
        <f t="shared" si="262"/>
        <v>1</v>
      </c>
      <c r="S1321" s="57">
        <f t="shared" si="263"/>
        <v>0</v>
      </c>
      <c r="T1321" s="28">
        <f t="shared" si="257"/>
        <v>0</v>
      </c>
      <c r="U1321" s="28">
        <f t="shared" si="264"/>
        <v>1</v>
      </c>
      <c r="V1321" s="57">
        <f t="shared" si="265"/>
        <v>0</v>
      </c>
      <c r="AA1321" s="1"/>
    </row>
    <row r="1322" spans="1:27" x14ac:dyDescent="0.2">
      <c r="A1322" s="61">
        <v>34775</v>
      </c>
      <c r="B1322" s="62">
        <v>495.52</v>
      </c>
      <c r="C1322" s="16">
        <f t="shared" si="267"/>
        <v>2.2201366484367674E-4</v>
      </c>
      <c r="D1322" s="73">
        <f t="shared" si="258"/>
        <v>2.6990102710266857E-5</v>
      </c>
      <c r="E1322" s="27">
        <f t="shared" si="248"/>
        <v>1.2085842401391713E-2</v>
      </c>
      <c r="F1322" s="68">
        <f t="shared" si="249"/>
        <v>8.5453435105398417E-3</v>
      </c>
      <c r="G1322" s="16">
        <f t="shared" si="250"/>
        <v>1.6465020454338945E-2</v>
      </c>
      <c r="H1322" s="68">
        <f t="shared" si="251"/>
        <v>8.9817542169764297E-3</v>
      </c>
      <c r="I1322" s="69">
        <f t="shared" si="252"/>
        <v>-8.5453435105398417E-3</v>
      </c>
      <c r="J1322" s="70">
        <f t="shared" si="253"/>
        <v>-8.9817542169764297E-3</v>
      </c>
      <c r="K1322" s="28">
        <f t="shared" si="254"/>
        <v>0</v>
      </c>
      <c r="L1322" s="28">
        <f t="shared" si="259"/>
        <v>1</v>
      </c>
      <c r="M1322" s="57">
        <f t="shared" si="266"/>
        <v>0</v>
      </c>
      <c r="N1322" s="28">
        <f t="shared" si="255"/>
        <v>0</v>
      </c>
      <c r="O1322" s="28">
        <f t="shared" si="260"/>
        <v>1</v>
      </c>
      <c r="P1322" s="57">
        <f t="shared" si="261"/>
        <v>0</v>
      </c>
      <c r="Q1322" s="28">
        <f t="shared" si="256"/>
        <v>0</v>
      </c>
      <c r="R1322" s="28">
        <f t="shared" si="262"/>
        <v>1</v>
      </c>
      <c r="S1322" s="57">
        <f t="shared" si="263"/>
        <v>0</v>
      </c>
      <c r="T1322" s="28">
        <f t="shared" si="257"/>
        <v>0</v>
      </c>
      <c r="U1322" s="28">
        <f t="shared" si="264"/>
        <v>1</v>
      </c>
      <c r="V1322" s="57">
        <f t="shared" si="265"/>
        <v>0</v>
      </c>
      <c r="AA1322" s="1"/>
    </row>
    <row r="1323" spans="1:27" x14ac:dyDescent="0.2">
      <c r="A1323" s="61">
        <v>34778</v>
      </c>
      <c r="B1323" s="62">
        <v>496.14</v>
      </c>
      <c r="C1323" s="16">
        <f t="shared" si="267"/>
        <v>1.250428737237628E-3</v>
      </c>
      <c r="D1323" s="73">
        <f t="shared" si="258"/>
        <v>2.5373653951693482E-5</v>
      </c>
      <c r="E1323" s="27">
        <f t="shared" si="248"/>
        <v>1.1718341884271422E-2</v>
      </c>
      <c r="F1323" s="68">
        <f t="shared" si="249"/>
        <v>8.2855007908687415E-3</v>
      </c>
      <c r="G1323" s="16">
        <f t="shared" si="250"/>
        <v>1.6465020454338945E-2</v>
      </c>
      <c r="H1323" s="68">
        <f t="shared" si="251"/>
        <v>8.9817542169764297E-3</v>
      </c>
      <c r="I1323" s="69">
        <f t="shared" si="252"/>
        <v>-8.2855007908687415E-3</v>
      </c>
      <c r="J1323" s="70">
        <f t="shared" si="253"/>
        <v>-8.9817542169764297E-3</v>
      </c>
      <c r="K1323" s="28">
        <f t="shared" si="254"/>
        <v>0</v>
      </c>
      <c r="L1323" s="28">
        <f t="shared" si="259"/>
        <v>1</v>
      </c>
      <c r="M1323" s="57">
        <f t="shared" si="266"/>
        <v>0</v>
      </c>
      <c r="N1323" s="28">
        <f t="shared" si="255"/>
        <v>0</v>
      </c>
      <c r="O1323" s="28">
        <f t="shared" si="260"/>
        <v>1</v>
      </c>
      <c r="P1323" s="57">
        <f t="shared" si="261"/>
        <v>0</v>
      </c>
      <c r="Q1323" s="28">
        <f t="shared" si="256"/>
        <v>0</v>
      </c>
      <c r="R1323" s="28">
        <f t="shared" si="262"/>
        <v>1</v>
      </c>
      <c r="S1323" s="57">
        <f t="shared" si="263"/>
        <v>0</v>
      </c>
      <c r="T1323" s="28">
        <f t="shared" si="257"/>
        <v>0</v>
      </c>
      <c r="U1323" s="28">
        <f t="shared" si="264"/>
        <v>1</v>
      </c>
      <c r="V1323" s="57">
        <f t="shared" si="265"/>
        <v>0</v>
      </c>
      <c r="AA1323" s="1"/>
    </row>
    <row r="1324" spans="1:27" x14ac:dyDescent="0.2">
      <c r="A1324" s="61">
        <v>34779</v>
      </c>
      <c r="B1324" s="62">
        <v>495.07</v>
      </c>
      <c r="C1324" s="16">
        <f t="shared" si="267"/>
        <v>-2.1589782500629567E-3</v>
      </c>
      <c r="D1324" s="73">
        <f t="shared" si="258"/>
        <v>2.3945049036206453E-5</v>
      </c>
      <c r="E1324" s="27">
        <f t="shared" si="248"/>
        <v>1.1383675923460259E-2</v>
      </c>
      <c r="F1324" s="68">
        <f t="shared" si="249"/>
        <v>8.0488738763818436E-3</v>
      </c>
      <c r="G1324" s="16">
        <f t="shared" si="250"/>
        <v>1.6465020454338945E-2</v>
      </c>
      <c r="H1324" s="68">
        <f t="shared" si="251"/>
        <v>8.9817542169764297E-3</v>
      </c>
      <c r="I1324" s="69">
        <f t="shared" si="252"/>
        <v>-8.0488738763818436E-3</v>
      </c>
      <c r="J1324" s="70">
        <f t="shared" si="253"/>
        <v>-8.9817542169764297E-3</v>
      </c>
      <c r="K1324" s="28">
        <f t="shared" si="254"/>
        <v>0</v>
      </c>
      <c r="L1324" s="28">
        <f t="shared" si="259"/>
        <v>1</v>
      </c>
      <c r="M1324" s="57">
        <f t="shared" si="266"/>
        <v>0</v>
      </c>
      <c r="N1324" s="28">
        <f t="shared" si="255"/>
        <v>0</v>
      </c>
      <c r="O1324" s="28">
        <f t="shared" si="260"/>
        <v>1</v>
      </c>
      <c r="P1324" s="57">
        <f t="shared" si="261"/>
        <v>0</v>
      </c>
      <c r="Q1324" s="28">
        <f t="shared" si="256"/>
        <v>0</v>
      </c>
      <c r="R1324" s="28">
        <f t="shared" si="262"/>
        <v>1</v>
      </c>
      <c r="S1324" s="57">
        <f t="shared" si="263"/>
        <v>0</v>
      </c>
      <c r="T1324" s="28">
        <f t="shared" si="257"/>
        <v>0</v>
      </c>
      <c r="U1324" s="28">
        <f t="shared" si="264"/>
        <v>1</v>
      </c>
      <c r="V1324" s="57">
        <f t="shared" si="265"/>
        <v>0</v>
      </c>
      <c r="AA1324" s="1"/>
    </row>
    <row r="1325" spans="1:27" x14ac:dyDescent="0.2">
      <c r="A1325" s="61">
        <v>34780</v>
      </c>
      <c r="B1325" s="62">
        <v>495.67</v>
      </c>
      <c r="C1325" s="16">
        <f t="shared" si="267"/>
        <v>1.2112160069285131E-3</v>
      </c>
      <c r="D1325" s="73">
        <f t="shared" si="258"/>
        <v>2.2788017319088759E-5</v>
      </c>
      <c r="E1325" s="27">
        <f t="shared" si="248"/>
        <v>1.1105239485213558E-2</v>
      </c>
      <c r="F1325" s="68">
        <f t="shared" si="249"/>
        <v>7.8520042721252729E-3</v>
      </c>
      <c r="G1325" s="16">
        <f t="shared" si="250"/>
        <v>1.6465020454338945E-2</v>
      </c>
      <c r="H1325" s="68">
        <f t="shared" si="251"/>
        <v>8.9817542169764297E-3</v>
      </c>
      <c r="I1325" s="69">
        <f t="shared" si="252"/>
        <v>-7.8520042721252729E-3</v>
      </c>
      <c r="J1325" s="70">
        <f t="shared" si="253"/>
        <v>-8.9817542169764297E-3</v>
      </c>
      <c r="K1325" s="28">
        <f t="shared" si="254"/>
        <v>0</v>
      </c>
      <c r="L1325" s="28">
        <f t="shared" si="259"/>
        <v>1</v>
      </c>
      <c r="M1325" s="57">
        <f t="shared" si="266"/>
        <v>0</v>
      </c>
      <c r="N1325" s="28">
        <f t="shared" si="255"/>
        <v>0</v>
      </c>
      <c r="O1325" s="28">
        <f t="shared" si="260"/>
        <v>1</v>
      </c>
      <c r="P1325" s="57">
        <f t="shared" si="261"/>
        <v>0</v>
      </c>
      <c r="Q1325" s="28">
        <f t="shared" si="256"/>
        <v>0</v>
      </c>
      <c r="R1325" s="28">
        <f t="shared" si="262"/>
        <v>1</v>
      </c>
      <c r="S1325" s="57">
        <f t="shared" si="263"/>
        <v>0</v>
      </c>
      <c r="T1325" s="28">
        <f t="shared" si="257"/>
        <v>0</v>
      </c>
      <c r="U1325" s="28">
        <f t="shared" si="264"/>
        <v>1</v>
      </c>
      <c r="V1325" s="57">
        <f t="shared" si="265"/>
        <v>0</v>
      </c>
      <c r="AA1325" s="1"/>
    </row>
    <row r="1326" spans="1:27" x14ac:dyDescent="0.2">
      <c r="A1326" s="61">
        <v>34781</v>
      </c>
      <c r="B1326" s="62">
        <v>495.95</v>
      </c>
      <c r="C1326" s="16">
        <f t="shared" si="267"/>
        <v>5.6473247300672708E-4</v>
      </c>
      <c r="D1326" s="73">
        <f t="shared" si="258"/>
        <v>2.1508758932869824E-5</v>
      </c>
      <c r="E1326" s="27">
        <f t="shared" si="248"/>
        <v>1.0789028347709931E-2</v>
      </c>
      <c r="F1326" s="68">
        <f t="shared" si="249"/>
        <v>7.6284259147311791E-3</v>
      </c>
      <c r="G1326" s="16">
        <f t="shared" si="250"/>
        <v>1.6465020454338945E-2</v>
      </c>
      <c r="H1326" s="68">
        <f t="shared" si="251"/>
        <v>8.9817542169764297E-3</v>
      </c>
      <c r="I1326" s="69">
        <f t="shared" si="252"/>
        <v>-7.6284259147311791E-3</v>
      </c>
      <c r="J1326" s="70">
        <f t="shared" si="253"/>
        <v>-8.9817542169764297E-3</v>
      </c>
      <c r="K1326" s="28">
        <f t="shared" si="254"/>
        <v>0</v>
      </c>
      <c r="L1326" s="28">
        <f t="shared" si="259"/>
        <v>1</v>
      </c>
      <c r="M1326" s="57">
        <f t="shared" si="266"/>
        <v>0</v>
      </c>
      <c r="N1326" s="28">
        <f t="shared" si="255"/>
        <v>0</v>
      </c>
      <c r="O1326" s="28">
        <f t="shared" si="260"/>
        <v>1</v>
      </c>
      <c r="P1326" s="57">
        <f t="shared" si="261"/>
        <v>0</v>
      </c>
      <c r="Q1326" s="28">
        <f t="shared" si="256"/>
        <v>0</v>
      </c>
      <c r="R1326" s="28">
        <f t="shared" si="262"/>
        <v>1</v>
      </c>
      <c r="S1326" s="57">
        <f t="shared" si="263"/>
        <v>0</v>
      </c>
      <c r="T1326" s="28">
        <f t="shared" si="257"/>
        <v>0</v>
      </c>
      <c r="U1326" s="28">
        <f t="shared" si="264"/>
        <v>1</v>
      </c>
      <c r="V1326" s="57">
        <f t="shared" si="265"/>
        <v>0</v>
      </c>
      <c r="AA1326" s="1"/>
    </row>
    <row r="1327" spans="1:27" x14ac:dyDescent="0.2">
      <c r="A1327" s="61">
        <v>34782</v>
      </c>
      <c r="B1327" s="62">
        <v>500.97</v>
      </c>
      <c r="C1327" s="16">
        <f t="shared" si="267"/>
        <v>1.0071103860448119E-2</v>
      </c>
      <c r="D1327" s="73">
        <f t="shared" si="258"/>
        <v>2.0237368762861731E-5</v>
      </c>
      <c r="E1327" s="27">
        <f t="shared" si="248"/>
        <v>1.0465299962587047E-2</v>
      </c>
      <c r="F1327" s="68">
        <f t="shared" si="249"/>
        <v>7.3995324571540042E-3</v>
      </c>
      <c r="G1327" s="16">
        <f t="shared" si="250"/>
        <v>1.6465020454338945E-2</v>
      </c>
      <c r="H1327" s="68">
        <f t="shared" si="251"/>
        <v>8.9817542169764297E-3</v>
      </c>
      <c r="I1327" s="69">
        <f t="shared" si="252"/>
        <v>-7.3995324571540042E-3</v>
      </c>
      <c r="J1327" s="70">
        <f t="shared" si="253"/>
        <v>-8.9817542169764297E-3</v>
      </c>
      <c r="K1327" s="28">
        <f t="shared" si="254"/>
        <v>0</v>
      </c>
      <c r="L1327" s="28">
        <f t="shared" si="259"/>
        <v>1</v>
      </c>
      <c r="M1327" s="57">
        <f t="shared" si="266"/>
        <v>0</v>
      </c>
      <c r="N1327" s="28">
        <f t="shared" si="255"/>
        <v>0</v>
      </c>
      <c r="O1327" s="28">
        <f t="shared" si="260"/>
        <v>1</v>
      </c>
      <c r="P1327" s="57">
        <f t="shared" si="261"/>
        <v>0</v>
      </c>
      <c r="Q1327" s="28">
        <f t="shared" si="256"/>
        <v>0</v>
      </c>
      <c r="R1327" s="28">
        <f t="shared" si="262"/>
        <v>1</v>
      </c>
      <c r="S1327" s="57">
        <f t="shared" si="263"/>
        <v>0</v>
      </c>
      <c r="T1327" s="28">
        <f t="shared" si="257"/>
        <v>0</v>
      </c>
      <c r="U1327" s="28">
        <f t="shared" si="264"/>
        <v>1</v>
      </c>
      <c r="V1327" s="57">
        <f t="shared" si="265"/>
        <v>0</v>
      </c>
      <c r="AA1327" s="1"/>
    </row>
    <row r="1328" spans="1:27" x14ac:dyDescent="0.2">
      <c r="A1328" s="61">
        <v>34785</v>
      </c>
      <c r="B1328" s="62">
        <v>503.2</v>
      </c>
      <c r="C1328" s="16">
        <f t="shared" si="267"/>
        <v>4.4414863337799053E-3</v>
      </c>
      <c r="D1328" s="73">
        <f t="shared" si="258"/>
        <v>2.5108754615166006E-5</v>
      </c>
      <c r="E1328" s="27">
        <f t="shared" si="248"/>
        <v>1.1657012021634312E-2</v>
      </c>
      <c r="F1328" s="68">
        <f t="shared" si="249"/>
        <v>8.2421372646632393E-3</v>
      </c>
      <c r="G1328" s="16">
        <f t="shared" si="250"/>
        <v>1.6465020454338945E-2</v>
      </c>
      <c r="H1328" s="68">
        <f t="shared" si="251"/>
        <v>8.9817542169764297E-3</v>
      </c>
      <c r="I1328" s="69">
        <f t="shared" si="252"/>
        <v>-8.2421372646632393E-3</v>
      </c>
      <c r="J1328" s="70">
        <f t="shared" si="253"/>
        <v>-8.9817542169764297E-3</v>
      </c>
      <c r="K1328" s="28">
        <f t="shared" si="254"/>
        <v>0</v>
      </c>
      <c r="L1328" s="28">
        <f t="shared" si="259"/>
        <v>1</v>
      </c>
      <c r="M1328" s="57">
        <f t="shared" si="266"/>
        <v>0</v>
      </c>
      <c r="N1328" s="28">
        <f t="shared" si="255"/>
        <v>0</v>
      </c>
      <c r="O1328" s="28">
        <f t="shared" si="260"/>
        <v>1</v>
      </c>
      <c r="P1328" s="57">
        <f t="shared" si="261"/>
        <v>0</v>
      </c>
      <c r="Q1328" s="28">
        <f t="shared" si="256"/>
        <v>0</v>
      </c>
      <c r="R1328" s="28">
        <f t="shared" si="262"/>
        <v>1</v>
      </c>
      <c r="S1328" s="57">
        <f t="shared" si="263"/>
        <v>0</v>
      </c>
      <c r="T1328" s="28">
        <f t="shared" si="257"/>
        <v>0</v>
      </c>
      <c r="U1328" s="28">
        <f t="shared" si="264"/>
        <v>1</v>
      </c>
      <c r="V1328" s="57">
        <f t="shared" si="265"/>
        <v>0</v>
      </c>
      <c r="AA1328" s="1"/>
    </row>
    <row r="1329" spans="1:27" x14ac:dyDescent="0.2">
      <c r="A1329" s="61">
        <v>34786</v>
      </c>
      <c r="B1329" s="62">
        <v>503.9</v>
      </c>
      <c r="C1329" s="16">
        <f t="shared" si="267"/>
        <v>1.3901303003216276E-3</v>
      </c>
      <c r="D1329" s="73">
        <f t="shared" si="258"/>
        <v>2.4785837389445261E-5</v>
      </c>
      <c r="E1329" s="27">
        <f t="shared" si="248"/>
        <v>1.1581810537949464E-2</v>
      </c>
      <c r="F1329" s="68">
        <f t="shared" si="249"/>
        <v>8.1889657529682584E-3</v>
      </c>
      <c r="G1329" s="16">
        <f t="shared" si="250"/>
        <v>1.6465020454338945E-2</v>
      </c>
      <c r="H1329" s="68">
        <f t="shared" si="251"/>
        <v>8.9817542169764297E-3</v>
      </c>
      <c r="I1329" s="69">
        <f t="shared" si="252"/>
        <v>-8.1889657529682584E-3</v>
      </c>
      <c r="J1329" s="70">
        <f t="shared" si="253"/>
        <v>-8.9817542169764297E-3</v>
      </c>
      <c r="K1329" s="28">
        <f t="shared" si="254"/>
        <v>0</v>
      </c>
      <c r="L1329" s="28">
        <f t="shared" si="259"/>
        <v>1</v>
      </c>
      <c r="M1329" s="57">
        <f t="shared" si="266"/>
        <v>0</v>
      </c>
      <c r="N1329" s="28">
        <f t="shared" si="255"/>
        <v>0</v>
      </c>
      <c r="O1329" s="28">
        <f t="shared" si="260"/>
        <v>1</v>
      </c>
      <c r="P1329" s="57">
        <f t="shared" si="261"/>
        <v>0</v>
      </c>
      <c r="Q1329" s="28">
        <f t="shared" si="256"/>
        <v>0</v>
      </c>
      <c r="R1329" s="28">
        <f t="shared" si="262"/>
        <v>1</v>
      </c>
      <c r="S1329" s="57">
        <f t="shared" si="263"/>
        <v>0</v>
      </c>
      <c r="T1329" s="28">
        <f t="shared" si="257"/>
        <v>0</v>
      </c>
      <c r="U1329" s="28">
        <f t="shared" si="264"/>
        <v>1</v>
      </c>
      <c r="V1329" s="57">
        <f t="shared" si="265"/>
        <v>0</v>
      </c>
      <c r="AA1329" s="1"/>
    </row>
    <row r="1330" spans="1:27" x14ac:dyDescent="0.2">
      <c r="A1330" s="61">
        <v>34787</v>
      </c>
      <c r="B1330" s="62">
        <v>503.12</v>
      </c>
      <c r="C1330" s="16">
        <f t="shared" si="267"/>
        <v>-1.549125451304389E-3</v>
      </c>
      <c r="D1330" s="73">
        <f t="shared" si="258"/>
        <v>2.3414634881190883E-5</v>
      </c>
      <c r="E1330" s="27">
        <f t="shared" si="248"/>
        <v>1.12568882076126E-2</v>
      </c>
      <c r="F1330" s="68">
        <f t="shared" si="249"/>
        <v>7.9592281116223924E-3</v>
      </c>
      <c r="G1330" s="16">
        <f t="shared" si="250"/>
        <v>1.6465020454338945E-2</v>
      </c>
      <c r="H1330" s="68">
        <f t="shared" si="251"/>
        <v>8.9817542169764297E-3</v>
      </c>
      <c r="I1330" s="69">
        <f t="shared" si="252"/>
        <v>-7.9592281116223924E-3</v>
      </c>
      <c r="J1330" s="70">
        <f t="shared" si="253"/>
        <v>-8.9817542169764297E-3</v>
      </c>
      <c r="K1330" s="28">
        <f t="shared" si="254"/>
        <v>0</v>
      </c>
      <c r="L1330" s="28">
        <f t="shared" si="259"/>
        <v>1</v>
      </c>
      <c r="M1330" s="57">
        <f t="shared" si="266"/>
        <v>0</v>
      </c>
      <c r="N1330" s="28">
        <f t="shared" si="255"/>
        <v>0</v>
      </c>
      <c r="O1330" s="28">
        <f t="shared" si="260"/>
        <v>1</v>
      </c>
      <c r="P1330" s="57">
        <f t="shared" si="261"/>
        <v>0</v>
      </c>
      <c r="Q1330" s="28">
        <f t="shared" si="256"/>
        <v>0</v>
      </c>
      <c r="R1330" s="28">
        <f t="shared" si="262"/>
        <v>1</v>
      </c>
      <c r="S1330" s="57">
        <f t="shared" si="263"/>
        <v>0</v>
      </c>
      <c r="T1330" s="28">
        <f t="shared" si="257"/>
        <v>0</v>
      </c>
      <c r="U1330" s="28">
        <f t="shared" si="264"/>
        <v>1</v>
      </c>
      <c r="V1330" s="57">
        <f t="shared" si="265"/>
        <v>0</v>
      </c>
      <c r="AA1330" s="1"/>
    </row>
    <row r="1331" spans="1:27" x14ac:dyDescent="0.2">
      <c r="A1331" s="61">
        <v>34788</v>
      </c>
      <c r="B1331" s="62">
        <v>502.22</v>
      </c>
      <c r="C1331" s="16">
        <f t="shared" si="267"/>
        <v>-1.7904395337407964E-3</v>
      </c>
      <c r="D1331" s="73">
        <f t="shared" si="258"/>
        <v>2.2153744168152169E-5</v>
      </c>
      <c r="E1331" s="27">
        <f t="shared" si="248"/>
        <v>1.0949599293610029E-2</v>
      </c>
      <c r="F1331" s="68">
        <f t="shared" si="249"/>
        <v>7.7419582482630683E-3</v>
      </c>
      <c r="G1331" s="16">
        <f t="shared" si="250"/>
        <v>1.6465020454338945E-2</v>
      </c>
      <c r="H1331" s="68">
        <f t="shared" si="251"/>
        <v>8.9817542169764297E-3</v>
      </c>
      <c r="I1331" s="69">
        <f t="shared" si="252"/>
        <v>-7.7419582482630683E-3</v>
      </c>
      <c r="J1331" s="70">
        <f t="shared" si="253"/>
        <v>-8.9817542169764297E-3</v>
      </c>
      <c r="K1331" s="28">
        <f t="shared" si="254"/>
        <v>0</v>
      </c>
      <c r="L1331" s="28">
        <f t="shared" si="259"/>
        <v>1</v>
      </c>
      <c r="M1331" s="57">
        <f t="shared" si="266"/>
        <v>0</v>
      </c>
      <c r="N1331" s="28">
        <f t="shared" si="255"/>
        <v>0</v>
      </c>
      <c r="O1331" s="28">
        <f t="shared" si="260"/>
        <v>1</v>
      </c>
      <c r="P1331" s="57">
        <f t="shared" si="261"/>
        <v>0</v>
      </c>
      <c r="Q1331" s="28">
        <f t="shared" si="256"/>
        <v>0</v>
      </c>
      <c r="R1331" s="28">
        <f t="shared" si="262"/>
        <v>1</v>
      </c>
      <c r="S1331" s="57">
        <f t="shared" si="263"/>
        <v>0</v>
      </c>
      <c r="T1331" s="28">
        <f t="shared" si="257"/>
        <v>0</v>
      </c>
      <c r="U1331" s="28">
        <f t="shared" si="264"/>
        <v>1</v>
      </c>
      <c r="V1331" s="57">
        <f t="shared" si="265"/>
        <v>0</v>
      </c>
      <c r="AA1331" s="1"/>
    </row>
    <row r="1332" spans="1:27" x14ac:dyDescent="0.2">
      <c r="A1332" s="61">
        <v>34789</v>
      </c>
      <c r="B1332" s="62">
        <v>500.71</v>
      </c>
      <c r="C1332" s="16">
        <f t="shared" si="267"/>
        <v>-3.0111795259014076E-3</v>
      </c>
      <c r="D1332" s="73">
        <f t="shared" si="258"/>
        <v>2.1016859941501956E-5</v>
      </c>
      <c r="E1332" s="27">
        <f t="shared" si="248"/>
        <v>1.0664943847750135E-2</v>
      </c>
      <c r="F1332" s="68">
        <f t="shared" si="249"/>
        <v>7.5406914696445936E-3</v>
      </c>
      <c r="G1332" s="16">
        <f t="shared" si="250"/>
        <v>1.6465020454338945E-2</v>
      </c>
      <c r="H1332" s="68">
        <f t="shared" si="251"/>
        <v>8.9817542169764297E-3</v>
      </c>
      <c r="I1332" s="69">
        <f t="shared" si="252"/>
        <v>-7.5406914696445936E-3</v>
      </c>
      <c r="J1332" s="70">
        <f t="shared" si="253"/>
        <v>-8.9817542169764297E-3</v>
      </c>
      <c r="K1332" s="28">
        <f t="shared" si="254"/>
        <v>0</v>
      </c>
      <c r="L1332" s="28">
        <f t="shared" si="259"/>
        <v>1</v>
      </c>
      <c r="M1332" s="57">
        <f t="shared" si="266"/>
        <v>0</v>
      </c>
      <c r="N1332" s="28">
        <f t="shared" si="255"/>
        <v>0</v>
      </c>
      <c r="O1332" s="28">
        <f t="shared" si="260"/>
        <v>1</v>
      </c>
      <c r="P1332" s="57">
        <f t="shared" si="261"/>
        <v>0</v>
      </c>
      <c r="Q1332" s="28">
        <f t="shared" si="256"/>
        <v>0</v>
      </c>
      <c r="R1332" s="28">
        <f t="shared" si="262"/>
        <v>1</v>
      </c>
      <c r="S1332" s="57">
        <f t="shared" si="263"/>
        <v>0</v>
      </c>
      <c r="T1332" s="28">
        <f t="shared" si="257"/>
        <v>0</v>
      </c>
      <c r="U1332" s="28">
        <f t="shared" si="264"/>
        <v>1</v>
      </c>
      <c r="V1332" s="57">
        <f t="shared" si="265"/>
        <v>0</v>
      </c>
      <c r="AA1332" s="1"/>
    </row>
    <row r="1333" spans="1:27" x14ac:dyDescent="0.2">
      <c r="A1333" s="61">
        <v>34792</v>
      </c>
      <c r="B1333" s="62">
        <v>501.85</v>
      </c>
      <c r="C1333" s="16">
        <f t="shared" si="267"/>
        <v>2.2741790842035706E-3</v>
      </c>
      <c r="D1333" s="73">
        <f t="shared" si="258"/>
        <v>2.0299880473244305E-5</v>
      </c>
      <c r="E1333" s="27">
        <f t="shared" si="248"/>
        <v>1.0481450762381111E-2</v>
      </c>
      <c r="F1333" s="68">
        <f t="shared" si="249"/>
        <v>7.4109519451488444E-3</v>
      </c>
      <c r="G1333" s="16">
        <f t="shared" si="250"/>
        <v>1.6465020454338945E-2</v>
      </c>
      <c r="H1333" s="68">
        <f t="shared" si="251"/>
        <v>8.9817542169764297E-3</v>
      </c>
      <c r="I1333" s="69">
        <f t="shared" si="252"/>
        <v>-7.4109519451488444E-3</v>
      </c>
      <c r="J1333" s="70">
        <f t="shared" si="253"/>
        <v>-8.9817542169764297E-3</v>
      </c>
      <c r="K1333" s="28">
        <f t="shared" si="254"/>
        <v>0</v>
      </c>
      <c r="L1333" s="28">
        <f t="shared" si="259"/>
        <v>1</v>
      </c>
      <c r="M1333" s="57">
        <f t="shared" si="266"/>
        <v>0</v>
      </c>
      <c r="N1333" s="28">
        <f t="shared" si="255"/>
        <v>0</v>
      </c>
      <c r="O1333" s="28">
        <f t="shared" si="260"/>
        <v>1</v>
      </c>
      <c r="P1333" s="57">
        <f t="shared" si="261"/>
        <v>0</v>
      </c>
      <c r="Q1333" s="28">
        <f t="shared" si="256"/>
        <v>0</v>
      </c>
      <c r="R1333" s="28">
        <f t="shared" si="262"/>
        <v>1</v>
      </c>
      <c r="S1333" s="57">
        <f t="shared" si="263"/>
        <v>0</v>
      </c>
      <c r="T1333" s="28">
        <f t="shared" si="257"/>
        <v>0</v>
      </c>
      <c r="U1333" s="28">
        <f t="shared" si="264"/>
        <v>1</v>
      </c>
      <c r="V1333" s="57">
        <f t="shared" si="265"/>
        <v>0</v>
      </c>
      <c r="AA1333" s="1"/>
    </row>
    <row r="1334" spans="1:27" x14ac:dyDescent="0.2">
      <c r="A1334" s="61">
        <v>34793</v>
      </c>
      <c r="B1334" s="62">
        <v>505.24</v>
      </c>
      <c r="C1334" s="16">
        <f t="shared" si="267"/>
        <v>6.732293645965187E-3</v>
      </c>
      <c r="D1334" s="73">
        <f t="shared" si="258"/>
        <v>1.9392201075271383E-5</v>
      </c>
      <c r="E1334" s="27">
        <f t="shared" si="248"/>
        <v>1.024443971162636E-2</v>
      </c>
      <c r="F1334" s="68">
        <f t="shared" si="249"/>
        <v>7.2433723278389145E-3</v>
      </c>
      <c r="G1334" s="16">
        <f t="shared" si="250"/>
        <v>1.602259940183981E-2</v>
      </c>
      <c r="H1334" s="68">
        <f t="shared" si="251"/>
        <v>8.9508995268327354E-3</v>
      </c>
      <c r="I1334" s="69">
        <f t="shared" si="252"/>
        <v>-7.2433723278389145E-3</v>
      </c>
      <c r="J1334" s="70">
        <f t="shared" si="253"/>
        <v>-8.9508995268327354E-3</v>
      </c>
      <c r="K1334" s="28">
        <f t="shared" si="254"/>
        <v>0</v>
      </c>
      <c r="L1334" s="28">
        <f t="shared" si="259"/>
        <v>1</v>
      </c>
      <c r="M1334" s="57">
        <f t="shared" si="266"/>
        <v>0</v>
      </c>
      <c r="N1334" s="28">
        <f t="shared" si="255"/>
        <v>0</v>
      </c>
      <c r="O1334" s="28">
        <f t="shared" si="260"/>
        <v>1</v>
      </c>
      <c r="P1334" s="57">
        <f t="shared" si="261"/>
        <v>0</v>
      </c>
      <c r="Q1334" s="28">
        <f t="shared" si="256"/>
        <v>0</v>
      </c>
      <c r="R1334" s="28">
        <f t="shared" si="262"/>
        <v>1</v>
      </c>
      <c r="S1334" s="57">
        <f t="shared" si="263"/>
        <v>0</v>
      </c>
      <c r="T1334" s="28">
        <f t="shared" si="257"/>
        <v>0</v>
      </c>
      <c r="U1334" s="28">
        <f t="shared" si="264"/>
        <v>1</v>
      </c>
      <c r="V1334" s="57">
        <f t="shared" si="265"/>
        <v>0</v>
      </c>
      <c r="AA1334" s="1"/>
    </row>
    <row r="1335" spans="1:27" x14ac:dyDescent="0.2">
      <c r="A1335" s="61">
        <v>34794</v>
      </c>
      <c r="B1335" s="62">
        <v>505.57</v>
      </c>
      <c r="C1335" s="16">
        <f t="shared" si="267"/>
        <v>6.5294172341807662E-4</v>
      </c>
      <c r="D1335" s="73">
        <f t="shared" si="258"/>
        <v>2.0948095674885291E-5</v>
      </c>
      <c r="E1335" s="27">
        <f t="shared" si="248"/>
        <v>1.0647482440657285E-2</v>
      </c>
      <c r="F1335" s="68">
        <f t="shared" si="249"/>
        <v>7.5283453114844802E-3</v>
      </c>
      <c r="G1335" s="16">
        <f t="shared" si="250"/>
        <v>1.602259940183981E-2</v>
      </c>
      <c r="H1335" s="68">
        <f t="shared" si="251"/>
        <v>8.9508995268327354E-3</v>
      </c>
      <c r="I1335" s="69">
        <f t="shared" si="252"/>
        <v>-7.5283453114844802E-3</v>
      </c>
      <c r="J1335" s="70">
        <f t="shared" si="253"/>
        <v>-8.9508995268327354E-3</v>
      </c>
      <c r="K1335" s="28">
        <f t="shared" si="254"/>
        <v>0</v>
      </c>
      <c r="L1335" s="28">
        <f t="shared" si="259"/>
        <v>1</v>
      </c>
      <c r="M1335" s="57">
        <f t="shared" si="266"/>
        <v>0</v>
      </c>
      <c r="N1335" s="28">
        <f t="shared" si="255"/>
        <v>0</v>
      </c>
      <c r="O1335" s="28">
        <f t="shared" si="260"/>
        <v>1</v>
      </c>
      <c r="P1335" s="57">
        <f t="shared" si="261"/>
        <v>0</v>
      </c>
      <c r="Q1335" s="28">
        <f t="shared" si="256"/>
        <v>0</v>
      </c>
      <c r="R1335" s="28">
        <f t="shared" si="262"/>
        <v>1</v>
      </c>
      <c r="S1335" s="57">
        <f t="shared" si="263"/>
        <v>0</v>
      </c>
      <c r="T1335" s="28">
        <f t="shared" si="257"/>
        <v>0</v>
      </c>
      <c r="U1335" s="28">
        <f t="shared" si="264"/>
        <v>1</v>
      </c>
      <c r="V1335" s="57">
        <f t="shared" si="265"/>
        <v>0</v>
      </c>
      <c r="AA1335" s="1"/>
    </row>
    <row r="1336" spans="1:27" x14ac:dyDescent="0.2">
      <c r="A1336" s="61">
        <v>34795</v>
      </c>
      <c r="B1336" s="62">
        <v>506.08</v>
      </c>
      <c r="C1336" s="16">
        <f t="shared" si="267"/>
        <v>1.0082539281460875E-3</v>
      </c>
      <c r="D1336" s="73">
        <f t="shared" si="258"/>
        <v>1.9716789908042983E-5</v>
      </c>
      <c r="E1336" s="27">
        <f t="shared" si="248"/>
        <v>1.0329820206644752E-2</v>
      </c>
      <c r="F1336" s="68">
        <f t="shared" si="249"/>
        <v>7.3037409504636882E-3</v>
      </c>
      <c r="G1336" s="16">
        <f t="shared" si="250"/>
        <v>1.602259940183981E-2</v>
      </c>
      <c r="H1336" s="68">
        <f t="shared" si="251"/>
        <v>8.9508995268327354E-3</v>
      </c>
      <c r="I1336" s="69">
        <f t="shared" si="252"/>
        <v>-7.3037409504636882E-3</v>
      </c>
      <c r="J1336" s="70">
        <f t="shared" si="253"/>
        <v>-8.9508995268327354E-3</v>
      </c>
      <c r="K1336" s="28">
        <f t="shared" si="254"/>
        <v>0</v>
      </c>
      <c r="L1336" s="28">
        <f t="shared" si="259"/>
        <v>1</v>
      </c>
      <c r="M1336" s="57">
        <f t="shared" si="266"/>
        <v>0</v>
      </c>
      <c r="N1336" s="28">
        <f t="shared" si="255"/>
        <v>0</v>
      </c>
      <c r="O1336" s="28">
        <f t="shared" si="260"/>
        <v>1</v>
      </c>
      <c r="P1336" s="57">
        <f t="shared" si="261"/>
        <v>0</v>
      </c>
      <c r="Q1336" s="28">
        <f t="shared" si="256"/>
        <v>0</v>
      </c>
      <c r="R1336" s="28">
        <f t="shared" si="262"/>
        <v>1</v>
      </c>
      <c r="S1336" s="57">
        <f t="shared" si="263"/>
        <v>0</v>
      </c>
      <c r="T1336" s="28">
        <f t="shared" si="257"/>
        <v>0</v>
      </c>
      <c r="U1336" s="28">
        <f t="shared" si="264"/>
        <v>1</v>
      </c>
      <c r="V1336" s="57">
        <f t="shared" si="265"/>
        <v>0</v>
      </c>
      <c r="AA1336" s="1"/>
    </row>
    <row r="1337" spans="1:27" x14ac:dyDescent="0.2">
      <c r="A1337" s="61">
        <v>34796</v>
      </c>
      <c r="B1337" s="62">
        <v>506.42</v>
      </c>
      <c r="C1337" s="16">
        <f t="shared" si="267"/>
        <v>6.7160496351588721E-4</v>
      </c>
      <c r="D1337" s="73">
        <f t="shared" si="258"/>
        <v>1.8594777072577724E-5</v>
      </c>
      <c r="E1337" s="27">
        <f t="shared" si="248"/>
        <v>1.0031598600710671E-2</v>
      </c>
      <c r="F1337" s="68">
        <f t="shared" si="249"/>
        <v>7.092882163766444E-3</v>
      </c>
      <c r="G1337" s="16">
        <f t="shared" si="250"/>
        <v>1.602259940183981E-2</v>
      </c>
      <c r="H1337" s="68">
        <f t="shared" si="251"/>
        <v>8.9508995268327354E-3</v>
      </c>
      <c r="I1337" s="69">
        <f t="shared" si="252"/>
        <v>-7.092882163766444E-3</v>
      </c>
      <c r="J1337" s="70">
        <f t="shared" si="253"/>
        <v>-8.9508995268327354E-3</v>
      </c>
      <c r="K1337" s="28">
        <f t="shared" si="254"/>
        <v>0</v>
      </c>
      <c r="L1337" s="28">
        <f t="shared" si="259"/>
        <v>1</v>
      </c>
      <c r="M1337" s="57">
        <f t="shared" si="266"/>
        <v>0</v>
      </c>
      <c r="N1337" s="28">
        <f t="shared" si="255"/>
        <v>0</v>
      </c>
      <c r="O1337" s="28">
        <f t="shared" si="260"/>
        <v>1</v>
      </c>
      <c r="P1337" s="57">
        <f t="shared" si="261"/>
        <v>0</v>
      </c>
      <c r="Q1337" s="28">
        <f t="shared" si="256"/>
        <v>0</v>
      </c>
      <c r="R1337" s="28">
        <f t="shared" si="262"/>
        <v>1</v>
      </c>
      <c r="S1337" s="57">
        <f t="shared" si="263"/>
        <v>0</v>
      </c>
      <c r="T1337" s="28">
        <f t="shared" si="257"/>
        <v>0</v>
      </c>
      <c r="U1337" s="28">
        <f t="shared" si="264"/>
        <v>1</v>
      </c>
      <c r="V1337" s="57">
        <f t="shared" si="265"/>
        <v>0</v>
      </c>
      <c r="AA1337" s="1"/>
    </row>
    <row r="1338" spans="1:27" x14ac:dyDescent="0.2">
      <c r="A1338" s="61">
        <v>34799</v>
      </c>
      <c r="B1338" s="62">
        <v>507.01</v>
      </c>
      <c r="C1338" s="16">
        <f t="shared" si="267"/>
        <v>1.1643627416935288E-3</v>
      </c>
      <c r="D1338" s="73">
        <f t="shared" si="258"/>
        <v>1.750615364184421E-5</v>
      </c>
      <c r="E1338" s="27">
        <f t="shared" si="248"/>
        <v>9.73352225062841E-3</v>
      </c>
      <c r="F1338" s="68">
        <f t="shared" si="249"/>
        <v>6.8821260808038243E-3</v>
      </c>
      <c r="G1338" s="16">
        <f t="shared" si="250"/>
        <v>1.602259940183981E-2</v>
      </c>
      <c r="H1338" s="68">
        <f t="shared" si="251"/>
        <v>8.9508995268327354E-3</v>
      </c>
      <c r="I1338" s="69">
        <f t="shared" si="252"/>
        <v>-6.8821260808038243E-3</v>
      </c>
      <c r="J1338" s="70">
        <f t="shared" si="253"/>
        <v>-8.9508995268327354E-3</v>
      </c>
      <c r="K1338" s="28">
        <f t="shared" si="254"/>
        <v>0</v>
      </c>
      <c r="L1338" s="28">
        <f t="shared" si="259"/>
        <v>1</v>
      </c>
      <c r="M1338" s="57">
        <f t="shared" si="266"/>
        <v>0</v>
      </c>
      <c r="N1338" s="28">
        <f t="shared" si="255"/>
        <v>0</v>
      </c>
      <c r="O1338" s="28">
        <f t="shared" si="260"/>
        <v>1</v>
      </c>
      <c r="P1338" s="57">
        <f t="shared" si="261"/>
        <v>0</v>
      </c>
      <c r="Q1338" s="28">
        <f t="shared" si="256"/>
        <v>0</v>
      </c>
      <c r="R1338" s="28">
        <f t="shared" si="262"/>
        <v>1</v>
      </c>
      <c r="S1338" s="57">
        <f t="shared" si="263"/>
        <v>0</v>
      </c>
      <c r="T1338" s="28">
        <f t="shared" si="257"/>
        <v>0</v>
      </c>
      <c r="U1338" s="28">
        <f t="shared" si="264"/>
        <v>1</v>
      </c>
      <c r="V1338" s="57">
        <f t="shared" si="265"/>
        <v>0</v>
      </c>
      <c r="AA1338" s="1"/>
    </row>
    <row r="1339" spans="1:27" x14ac:dyDescent="0.2">
      <c r="A1339" s="61">
        <v>34800</v>
      </c>
      <c r="B1339" s="62">
        <v>505.53</v>
      </c>
      <c r="C1339" s="16">
        <f t="shared" si="267"/>
        <v>-2.9233433819873217E-3</v>
      </c>
      <c r="D1339" s="73">
        <f t="shared" si="258"/>
        <v>1.6537128858988202E-5</v>
      </c>
      <c r="E1339" s="27">
        <f t="shared" si="248"/>
        <v>9.4602957447210007E-3</v>
      </c>
      <c r="F1339" s="68">
        <f t="shared" si="249"/>
        <v>6.6889401801756235E-3</v>
      </c>
      <c r="G1339" s="16">
        <f t="shared" si="250"/>
        <v>1.602259940183981E-2</v>
      </c>
      <c r="H1339" s="68">
        <f t="shared" si="251"/>
        <v>8.9508995268327354E-3</v>
      </c>
      <c r="I1339" s="69">
        <f t="shared" si="252"/>
        <v>-6.6889401801756235E-3</v>
      </c>
      <c r="J1339" s="70">
        <f t="shared" si="253"/>
        <v>-8.9508995268327354E-3</v>
      </c>
      <c r="K1339" s="28">
        <f t="shared" si="254"/>
        <v>0</v>
      </c>
      <c r="L1339" s="28">
        <f t="shared" si="259"/>
        <v>1</v>
      </c>
      <c r="M1339" s="57">
        <f t="shared" si="266"/>
        <v>0</v>
      </c>
      <c r="N1339" s="28">
        <f t="shared" si="255"/>
        <v>0</v>
      </c>
      <c r="O1339" s="28">
        <f t="shared" si="260"/>
        <v>1</v>
      </c>
      <c r="P1339" s="57">
        <f t="shared" si="261"/>
        <v>0</v>
      </c>
      <c r="Q1339" s="28">
        <f t="shared" si="256"/>
        <v>0</v>
      </c>
      <c r="R1339" s="28">
        <f t="shared" si="262"/>
        <v>1</v>
      </c>
      <c r="S1339" s="57">
        <f t="shared" si="263"/>
        <v>0</v>
      </c>
      <c r="T1339" s="28">
        <f t="shared" si="257"/>
        <v>0</v>
      </c>
      <c r="U1339" s="28">
        <f t="shared" si="264"/>
        <v>1</v>
      </c>
      <c r="V1339" s="57">
        <f t="shared" si="265"/>
        <v>0</v>
      </c>
      <c r="AA1339" s="1"/>
    </row>
    <row r="1340" spans="1:27" x14ac:dyDescent="0.2">
      <c r="A1340" s="61">
        <v>34801</v>
      </c>
      <c r="B1340" s="62">
        <v>507.17</v>
      </c>
      <c r="C1340" s="16">
        <f t="shared" si="267"/>
        <v>3.2388692281437449E-3</v>
      </c>
      <c r="D1340" s="73">
        <f t="shared" si="258"/>
        <v>1.6057657319189451E-5</v>
      </c>
      <c r="E1340" s="27">
        <f t="shared" si="248"/>
        <v>9.3221427913061025E-3</v>
      </c>
      <c r="F1340" s="68">
        <f t="shared" si="249"/>
        <v>6.5912585784537641E-3</v>
      </c>
      <c r="G1340" s="16">
        <f t="shared" si="250"/>
        <v>1.602259940183981E-2</v>
      </c>
      <c r="H1340" s="68">
        <f t="shared" si="251"/>
        <v>8.9508995268327354E-3</v>
      </c>
      <c r="I1340" s="69">
        <f t="shared" si="252"/>
        <v>-6.5912585784537641E-3</v>
      </c>
      <c r="J1340" s="70">
        <f t="shared" si="253"/>
        <v>-8.9508995268327354E-3</v>
      </c>
      <c r="K1340" s="28">
        <f t="shared" si="254"/>
        <v>0</v>
      </c>
      <c r="L1340" s="28">
        <f t="shared" si="259"/>
        <v>1</v>
      </c>
      <c r="M1340" s="57">
        <f t="shared" si="266"/>
        <v>0</v>
      </c>
      <c r="N1340" s="28">
        <f t="shared" si="255"/>
        <v>0</v>
      </c>
      <c r="O1340" s="28">
        <f t="shared" si="260"/>
        <v>1</v>
      </c>
      <c r="P1340" s="57">
        <f t="shared" si="261"/>
        <v>0</v>
      </c>
      <c r="Q1340" s="28">
        <f t="shared" si="256"/>
        <v>0</v>
      </c>
      <c r="R1340" s="28">
        <f t="shared" si="262"/>
        <v>1</v>
      </c>
      <c r="S1340" s="57">
        <f t="shared" si="263"/>
        <v>0</v>
      </c>
      <c r="T1340" s="28">
        <f t="shared" si="257"/>
        <v>0</v>
      </c>
      <c r="U1340" s="28">
        <f t="shared" si="264"/>
        <v>1</v>
      </c>
      <c r="V1340" s="57">
        <f t="shared" si="265"/>
        <v>0</v>
      </c>
      <c r="AA1340" s="1"/>
    </row>
    <row r="1341" spans="1:27" x14ac:dyDescent="0.2">
      <c r="A1341" s="61">
        <v>34802</v>
      </c>
      <c r="B1341" s="62">
        <v>509.23</v>
      </c>
      <c r="C1341" s="16">
        <f t="shared" si="267"/>
        <v>4.0535277856537022E-3</v>
      </c>
      <c r="D1341" s="73">
        <f t="shared" si="258"/>
        <v>1.5723614312659069E-5</v>
      </c>
      <c r="E1341" s="27">
        <f t="shared" si="248"/>
        <v>9.224670223629999E-3</v>
      </c>
      <c r="F1341" s="68">
        <f t="shared" si="249"/>
        <v>6.5223402071906455E-3</v>
      </c>
      <c r="G1341" s="16">
        <f t="shared" si="250"/>
        <v>1.602259940183981E-2</v>
      </c>
      <c r="H1341" s="68">
        <f t="shared" si="251"/>
        <v>8.9508995268327354E-3</v>
      </c>
      <c r="I1341" s="69">
        <f t="shared" si="252"/>
        <v>-6.5223402071906455E-3</v>
      </c>
      <c r="J1341" s="70">
        <f t="shared" si="253"/>
        <v>-8.9508995268327354E-3</v>
      </c>
      <c r="K1341" s="28">
        <f t="shared" si="254"/>
        <v>0</v>
      </c>
      <c r="L1341" s="28">
        <f t="shared" si="259"/>
        <v>1</v>
      </c>
      <c r="M1341" s="57">
        <f t="shared" si="266"/>
        <v>0</v>
      </c>
      <c r="N1341" s="28">
        <f t="shared" si="255"/>
        <v>0</v>
      </c>
      <c r="O1341" s="28">
        <f t="shared" si="260"/>
        <v>1</v>
      </c>
      <c r="P1341" s="57">
        <f t="shared" si="261"/>
        <v>0</v>
      </c>
      <c r="Q1341" s="28">
        <f t="shared" si="256"/>
        <v>0</v>
      </c>
      <c r="R1341" s="28">
        <f t="shared" si="262"/>
        <v>1</v>
      </c>
      <c r="S1341" s="57">
        <f t="shared" si="263"/>
        <v>0</v>
      </c>
      <c r="T1341" s="28">
        <f t="shared" si="257"/>
        <v>0</v>
      </c>
      <c r="U1341" s="28">
        <f t="shared" si="264"/>
        <v>1</v>
      </c>
      <c r="V1341" s="57">
        <f t="shared" si="265"/>
        <v>0</v>
      </c>
      <c r="AA1341" s="1"/>
    </row>
    <row r="1342" spans="1:27" x14ac:dyDescent="0.2">
      <c r="A1342" s="61">
        <v>34806</v>
      </c>
      <c r="B1342" s="62">
        <v>506.13</v>
      </c>
      <c r="C1342" s="16">
        <f t="shared" si="267"/>
        <v>-6.106227608364964E-3</v>
      </c>
      <c r="D1342" s="73">
        <f t="shared" si="258"/>
        <v>1.576606270444352E-5</v>
      </c>
      <c r="E1342" s="27">
        <f t="shared" si="248"/>
        <v>9.2371135615965782E-3</v>
      </c>
      <c r="F1342" s="68">
        <f t="shared" si="249"/>
        <v>6.5311383193793265E-3</v>
      </c>
      <c r="G1342" s="16">
        <f t="shared" si="250"/>
        <v>1.602259940183981E-2</v>
      </c>
      <c r="H1342" s="68">
        <f t="shared" si="251"/>
        <v>8.9508995268327354E-3</v>
      </c>
      <c r="I1342" s="69">
        <f t="shared" si="252"/>
        <v>-6.5311383193793265E-3</v>
      </c>
      <c r="J1342" s="70">
        <f t="shared" si="253"/>
        <v>-8.9508995268327354E-3</v>
      </c>
      <c r="K1342" s="28">
        <f t="shared" si="254"/>
        <v>0</v>
      </c>
      <c r="L1342" s="28">
        <f t="shared" si="259"/>
        <v>1</v>
      </c>
      <c r="M1342" s="57">
        <f t="shared" si="266"/>
        <v>0</v>
      </c>
      <c r="N1342" s="28">
        <f t="shared" si="255"/>
        <v>0</v>
      </c>
      <c r="O1342" s="28">
        <f t="shared" si="260"/>
        <v>1</v>
      </c>
      <c r="P1342" s="57">
        <f t="shared" si="261"/>
        <v>0</v>
      </c>
      <c r="Q1342" s="28">
        <f t="shared" si="256"/>
        <v>0</v>
      </c>
      <c r="R1342" s="28">
        <f t="shared" si="262"/>
        <v>1</v>
      </c>
      <c r="S1342" s="57">
        <f t="shared" si="263"/>
        <v>0</v>
      </c>
      <c r="T1342" s="28">
        <f t="shared" si="257"/>
        <v>0</v>
      </c>
      <c r="U1342" s="28">
        <f t="shared" si="264"/>
        <v>1</v>
      </c>
      <c r="V1342" s="57">
        <f t="shared" si="265"/>
        <v>0</v>
      </c>
      <c r="AA1342" s="1"/>
    </row>
    <row r="1343" spans="1:27" x14ac:dyDescent="0.2">
      <c r="A1343" s="61">
        <v>34807</v>
      </c>
      <c r="B1343" s="62">
        <v>505.37</v>
      </c>
      <c r="C1343" s="16">
        <f t="shared" si="267"/>
        <v>-1.5027190173347727E-3</v>
      </c>
      <c r="D1343" s="73">
        <f t="shared" si="258"/>
        <v>1.7057259878486419E-5</v>
      </c>
      <c r="E1343" s="27">
        <f t="shared" ref="E1343:E1406" si="268">-NORMSINV($E$4)*SQRT(D1343)</f>
        <v>9.6079180754951934E-3</v>
      </c>
      <c r="F1343" s="68">
        <f t="shared" ref="F1343:F1406" si="269">-NORMSINV($F$4)*SQRT(D1343)</f>
        <v>6.7933171432697937E-3</v>
      </c>
      <c r="G1343" s="16">
        <f t="shared" ref="G1343:G1406" si="270">-PERCENTILE($C838:$C1342,$G$4)</f>
        <v>1.602259940183981E-2</v>
      </c>
      <c r="H1343" s="68">
        <f t="shared" ref="H1343:H1406" si="271">-PERCENTILE($C838:$C1342,$H$4)</f>
        <v>8.9508995268327354E-3</v>
      </c>
      <c r="I1343" s="69">
        <f t="shared" ref="I1343:I1406" si="272">-F1343</f>
        <v>-6.7933171432697937E-3</v>
      </c>
      <c r="J1343" s="70">
        <f t="shared" ref="J1343:J1406" si="273">-1*H1343</f>
        <v>-8.9508995268327354E-3</v>
      </c>
      <c r="K1343" s="28">
        <f t="shared" ref="K1343:K1406" si="274">IF($C1343&lt;-E1343,1,0)</f>
        <v>0</v>
      </c>
      <c r="L1343" s="28">
        <f t="shared" si="259"/>
        <v>1</v>
      </c>
      <c r="M1343" s="57">
        <f t="shared" si="266"/>
        <v>0</v>
      </c>
      <c r="N1343" s="28">
        <f t="shared" ref="N1343:N1406" si="275">IF($C1343&lt;-F1343,1,0)</f>
        <v>0</v>
      </c>
      <c r="O1343" s="28">
        <f t="shared" si="260"/>
        <v>1</v>
      </c>
      <c r="P1343" s="57">
        <f t="shared" si="261"/>
        <v>0</v>
      </c>
      <c r="Q1343" s="28">
        <f t="shared" ref="Q1343:Q1406" si="276">IF($C1343&lt;-G1343,1,0)</f>
        <v>0</v>
      </c>
      <c r="R1343" s="28">
        <f t="shared" si="262"/>
        <v>1</v>
      </c>
      <c r="S1343" s="57">
        <f t="shared" si="263"/>
        <v>0</v>
      </c>
      <c r="T1343" s="28">
        <f t="shared" ref="T1343:T1406" si="277">IF($C1343&lt;-H1343,1,0)</f>
        <v>0</v>
      </c>
      <c r="U1343" s="28">
        <f t="shared" si="264"/>
        <v>1</v>
      </c>
      <c r="V1343" s="57">
        <f t="shared" si="265"/>
        <v>0</v>
      </c>
      <c r="AA1343" s="1"/>
    </row>
    <row r="1344" spans="1:27" x14ac:dyDescent="0.2">
      <c r="A1344" s="61">
        <v>34808</v>
      </c>
      <c r="B1344" s="62">
        <v>504.92</v>
      </c>
      <c r="C1344" s="16">
        <f t="shared" si="267"/>
        <v>-8.9083338399748393E-4</v>
      </c>
      <c r="D1344" s="73">
        <f t="shared" ref="D1344:D1407" si="278">0.94*D1343+0.06*(C1343^2)</f>
        <v>1.6169314152480807E-5</v>
      </c>
      <c r="E1344" s="27">
        <f t="shared" si="268"/>
        <v>9.3544973791101667E-3</v>
      </c>
      <c r="F1344" s="68">
        <f t="shared" si="269"/>
        <v>6.6141350199747807E-3</v>
      </c>
      <c r="G1344" s="16">
        <f t="shared" si="270"/>
        <v>1.602259940183981E-2</v>
      </c>
      <c r="H1344" s="68">
        <f t="shared" si="271"/>
        <v>8.9508995268327354E-3</v>
      </c>
      <c r="I1344" s="69">
        <f t="shared" si="272"/>
        <v>-6.6141350199747807E-3</v>
      </c>
      <c r="J1344" s="70">
        <f t="shared" si="273"/>
        <v>-8.9508995268327354E-3</v>
      </c>
      <c r="K1344" s="28">
        <f t="shared" si="274"/>
        <v>0</v>
      </c>
      <c r="L1344" s="28">
        <f t="shared" ref="L1344:L1407" si="279">IF(AND(K1343=0,K1344=0), 1,0)</f>
        <v>1</v>
      </c>
      <c r="M1344" s="57">
        <f t="shared" si="266"/>
        <v>0</v>
      </c>
      <c r="N1344" s="28">
        <f t="shared" si="275"/>
        <v>0</v>
      </c>
      <c r="O1344" s="28">
        <f t="shared" ref="O1344:O1407" si="280">IF(AND(N1343=0,N1344=0), 1,0)</f>
        <v>1</v>
      </c>
      <c r="P1344" s="57">
        <f t="shared" ref="P1344:P1407" si="281">IF(AND(N1344=1,N1343=0),1,0)</f>
        <v>0</v>
      </c>
      <c r="Q1344" s="28">
        <f t="shared" si="276"/>
        <v>0</v>
      </c>
      <c r="R1344" s="28">
        <f t="shared" ref="R1344:R1407" si="282">IF(AND(Q1343=0,Q1344=0), 1,0)</f>
        <v>1</v>
      </c>
      <c r="S1344" s="57">
        <f t="shared" ref="S1344:S1407" si="283">IF(AND(Q1344=1,Q1343=0),1,0)</f>
        <v>0</v>
      </c>
      <c r="T1344" s="28">
        <f t="shared" si="277"/>
        <v>0</v>
      </c>
      <c r="U1344" s="28">
        <f t="shared" ref="U1344:U1407" si="284">IF(AND(T1343=0,T1344=0), 1,0)</f>
        <v>1</v>
      </c>
      <c r="V1344" s="57">
        <f t="shared" ref="V1344:V1407" si="285">IF(AND(T1344=1,T1343=0),1,0)</f>
        <v>0</v>
      </c>
      <c r="AA1344" s="1"/>
    </row>
    <row r="1345" spans="1:27" x14ac:dyDescent="0.2">
      <c r="A1345" s="61">
        <v>34809</v>
      </c>
      <c r="B1345" s="62">
        <v>505.29</v>
      </c>
      <c r="C1345" s="16">
        <f t="shared" si="267"/>
        <v>7.3252099374331524E-4</v>
      </c>
      <c r="D1345" s="73">
        <f t="shared" si="278"/>
        <v>1.5246770350414622E-5</v>
      </c>
      <c r="E1345" s="27">
        <f t="shared" si="268"/>
        <v>9.0837168356886454E-3</v>
      </c>
      <c r="F1345" s="68">
        <f t="shared" si="269"/>
        <v>6.4226785469662364E-3</v>
      </c>
      <c r="G1345" s="16">
        <f t="shared" si="270"/>
        <v>1.602259940183981E-2</v>
      </c>
      <c r="H1345" s="68">
        <f t="shared" si="271"/>
        <v>8.9508995268327354E-3</v>
      </c>
      <c r="I1345" s="69">
        <f t="shared" si="272"/>
        <v>-6.4226785469662364E-3</v>
      </c>
      <c r="J1345" s="70">
        <f t="shared" si="273"/>
        <v>-8.9508995268327354E-3</v>
      </c>
      <c r="K1345" s="28">
        <f t="shared" si="274"/>
        <v>0</v>
      </c>
      <c r="L1345" s="28">
        <f t="shared" si="279"/>
        <v>1</v>
      </c>
      <c r="M1345" s="57">
        <f t="shared" ref="M1345:M1408" si="286">IF(AND(K1345=1,K1344=0),1,0)</f>
        <v>0</v>
      </c>
      <c r="N1345" s="28">
        <f t="shared" si="275"/>
        <v>0</v>
      </c>
      <c r="O1345" s="28">
        <f t="shared" si="280"/>
        <v>1</v>
      </c>
      <c r="P1345" s="57">
        <f t="shared" si="281"/>
        <v>0</v>
      </c>
      <c r="Q1345" s="28">
        <f t="shared" si="276"/>
        <v>0</v>
      </c>
      <c r="R1345" s="28">
        <f t="shared" si="282"/>
        <v>1</v>
      </c>
      <c r="S1345" s="57">
        <f t="shared" si="283"/>
        <v>0</v>
      </c>
      <c r="T1345" s="28">
        <f t="shared" si="277"/>
        <v>0</v>
      </c>
      <c r="U1345" s="28">
        <f t="shared" si="284"/>
        <v>1</v>
      </c>
      <c r="V1345" s="57">
        <f t="shared" si="285"/>
        <v>0</v>
      </c>
      <c r="AA1345" s="1"/>
    </row>
    <row r="1346" spans="1:27" x14ac:dyDescent="0.2">
      <c r="A1346" s="61">
        <v>34810</v>
      </c>
      <c r="B1346" s="62">
        <v>508.49</v>
      </c>
      <c r="C1346" s="16">
        <f t="shared" si="267"/>
        <v>6.3130277334557151E-3</v>
      </c>
      <c r="D1346" s="73">
        <f t="shared" si="278"/>
        <v>1.4364159349766225E-5</v>
      </c>
      <c r="E1346" s="27">
        <f t="shared" si="268"/>
        <v>8.8168766573984095E-3</v>
      </c>
      <c r="F1346" s="68">
        <f t="shared" si="269"/>
        <v>6.2340081249821488E-3</v>
      </c>
      <c r="G1346" s="16">
        <f t="shared" si="270"/>
        <v>1.602259940183981E-2</v>
      </c>
      <c r="H1346" s="68">
        <f t="shared" si="271"/>
        <v>8.9508995268327354E-3</v>
      </c>
      <c r="I1346" s="69">
        <f t="shared" si="272"/>
        <v>-6.2340081249821488E-3</v>
      </c>
      <c r="J1346" s="70">
        <f t="shared" si="273"/>
        <v>-8.9508995268327354E-3</v>
      </c>
      <c r="K1346" s="28">
        <f t="shared" si="274"/>
        <v>0</v>
      </c>
      <c r="L1346" s="28">
        <f t="shared" si="279"/>
        <v>1</v>
      </c>
      <c r="M1346" s="57">
        <f t="shared" si="286"/>
        <v>0</v>
      </c>
      <c r="N1346" s="28">
        <f t="shared" si="275"/>
        <v>0</v>
      </c>
      <c r="O1346" s="28">
        <f t="shared" si="280"/>
        <v>1</v>
      </c>
      <c r="P1346" s="57">
        <f t="shared" si="281"/>
        <v>0</v>
      </c>
      <c r="Q1346" s="28">
        <f t="shared" si="276"/>
        <v>0</v>
      </c>
      <c r="R1346" s="28">
        <f t="shared" si="282"/>
        <v>1</v>
      </c>
      <c r="S1346" s="57">
        <f t="shared" si="283"/>
        <v>0</v>
      </c>
      <c r="T1346" s="28">
        <f t="shared" si="277"/>
        <v>0</v>
      </c>
      <c r="U1346" s="28">
        <f t="shared" si="284"/>
        <v>1</v>
      </c>
      <c r="V1346" s="57">
        <f t="shared" si="285"/>
        <v>0</v>
      </c>
      <c r="AA1346" s="1"/>
    </row>
    <row r="1347" spans="1:27" x14ac:dyDescent="0.2">
      <c r="A1347" s="61">
        <v>34813</v>
      </c>
      <c r="B1347" s="62">
        <v>512.89</v>
      </c>
      <c r="C1347" s="16">
        <f t="shared" si="267"/>
        <v>8.615847615325703E-3</v>
      </c>
      <c r="D1347" s="73">
        <f t="shared" si="278"/>
        <v>1.589356893858311E-5</v>
      </c>
      <c r="E1347" s="27">
        <f t="shared" si="268"/>
        <v>9.274390396586514E-3</v>
      </c>
      <c r="F1347" s="68">
        <f t="shared" si="269"/>
        <v>6.55749505558317E-3</v>
      </c>
      <c r="G1347" s="16">
        <f t="shared" si="270"/>
        <v>1.602259940183981E-2</v>
      </c>
      <c r="H1347" s="68">
        <f t="shared" si="271"/>
        <v>8.830955154436923E-3</v>
      </c>
      <c r="I1347" s="69">
        <f t="shared" si="272"/>
        <v>-6.55749505558317E-3</v>
      </c>
      <c r="J1347" s="70">
        <f t="shared" si="273"/>
        <v>-8.830955154436923E-3</v>
      </c>
      <c r="K1347" s="28">
        <f t="shared" si="274"/>
        <v>0</v>
      </c>
      <c r="L1347" s="28">
        <f t="shared" si="279"/>
        <v>1</v>
      </c>
      <c r="M1347" s="57">
        <f t="shared" si="286"/>
        <v>0</v>
      </c>
      <c r="N1347" s="28">
        <f t="shared" si="275"/>
        <v>0</v>
      </c>
      <c r="O1347" s="28">
        <f t="shared" si="280"/>
        <v>1</v>
      </c>
      <c r="P1347" s="57">
        <f t="shared" si="281"/>
        <v>0</v>
      </c>
      <c r="Q1347" s="28">
        <f t="shared" si="276"/>
        <v>0</v>
      </c>
      <c r="R1347" s="28">
        <f t="shared" si="282"/>
        <v>1</v>
      </c>
      <c r="S1347" s="57">
        <f t="shared" si="283"/>
        <v>0</v>
      </c>
      <c r="T1347" s="28">
        <f t="shared" si="277"/>
        <v>0</v>
      </c>
      <c r="U1347" s="28">
        <f t="shared" si="284"/>
        <v>1</v>
      </c>
      <c r="V1347" s="57">
        <f t="shared" si="285"/>
        <v>0</v>
      </c>
      <c r="AA1347" s="1"/>
    </row>
    <row r="1348" spans="1:27" x14ac:dyDescent="0.2">
      <c r="A1348" s="61">
        <v>34814</v>
      </c>
      <c r="B1348" s="62">
        <v>512.1</v>
      </c>
      <c r="C1348" s="16">
        <f t="shared" si="267"/>
        <v>-1.5414787586810678E-3</v>
      </c>
      <c r="D1348" s="73">
        <f t="shared" si="278"/>
        <v>1.9393924610098936E-5</v>
      </c>
      <c r="E1348" s="27">
        <f t="shared" si="268"/>
        <v>1.0244894952789029E-2</v>
      </c>
      <c r="F1348" s="68">
        <f t="shared" si="269"/>
        <v>7.2436942079351432E-3</v>
      </c>
      <c r="G1348" s="16">
        <f t="shared" si="270"/>
        <v>1.602259940183981E-2</v>
      </c>
      <c r="H1348" s="68">
        <f t="shared" si="271"/>
        <v>8.830955154436923E-3</v>
      </c>
      <c r="I1348" s="69">
        <f t="shared" si="272"/>
        <v>-7.2436942079351432E-3</v>
      </c>
      <c r="J1348" s="70">
        <f t="shared" si="273"/>
        <v>-8.830955154436923E-3</v>
      </c>
      <c r="K1348" s="28">
        <f t="shared" si="274"/>
        <v>0</v>
      </c>
      <c r="L1348" s="28">
        <f t="shared" si="279"/>
        <v>1</v>
      </c>
      <c r="M1348" s="57">
        <f t="shared" si="286"/>
        <v>0</v>
      </c>
      <c r="N1348" s="28">
        <f t="shared" si="275"/>
        <v>0</v>
      </c>
      <c r="O1348" s="28">
        <f t="shared" si="280"/>
        <v>1</v>
      </c>
      <c r="P1348" s="57">
        <f t="shared" si="281"/>
        <v>0</v>
      </c>
      <c r="Q1348" s="28">
        <f t="shared" si="276"/>
        <v>0</v>
      </c>
      <c r="R1348" s="28">
        <f t="shared" si="282"/>
        <v>1</v>
      </c>
      <c r="S1348" s="57">
        <f t="shared" si="283"/>
        <v>0</v>
      </c>
      <c r="T1348" s="28">
        <f t="shared" si="277"/>
        <v>0</v>
      </c>
      <c r="U1348" s="28">
        <f t="shared" si="284"/>
        <v>1</v>
      </c>
      <c r="V1348" s="57">
        <f t="shared" si="285"/>
        <v>0</v>
      </c>
      <c r="AA1348" s="1"/>
    </row>
    <row r="1349" spans="1:27" x14ac:dyDescent="0.2">
      <c r="A1349" s="61">
        <v>34815</v>
      </c>
      <c r="B1349" s="62">
        <v>512.66</v>
      </c>
      <c r="C1349" s="16">
        <f t="shared" si="267"/>
        <v>1.0929389432530988E-3</v>
      </c>
      <c r="D1349" s="73">
        <f t="shared" si="278"/>
        <v>1.8372858539300894E-5</v>
      </c>
      <c r="E1349" s="27">
        <f t="shared" si="268"/>
        <v>9.9715580934672237E-3</v>
      </c>
      <c r="F1349" s="68">
        <f t="shared" si="269"/>
        <v>7.0504302814811647E-3</v>
      </c>
      <c r="G1349" s="16">
        <f t="shared" si="270"/>
        <v>1.602259940183981E-2</v>
      </c>
      <c r="H1349" s="68">
        <f t="shared" si="271"/>
        <v>8.830955154436923E-3</v>
      </c>
      <c r="I1349" s="69">
        <f t="shared" si="272"/>
        <v>-7.0504302814811647E-3</v>
      </c>
      <c r="J1349" s="70">
        <f t="shared" si="273"/>
        <v>-8.830955154436923E-3</v>
      </c>
      <c r="K1349" s="28">
        <f t="shared" si="274"/>
        <v>0</v>
      </c>
      <c r="L1349" s="28">
        <f t="shared" si="279"/>
        <v>1</v>
      </c>
      <c r="M1349" s="57">
        <f t="shared" si="286"/>
        <v>0</v>
      </c>
      <c r="N1349" s="28">
        <f t="shared" si="275"/>
        <v>0</v>
      </c>
      <c r="O1349" s="28">
        <f t="shared" si="280"/>
        <v>1</v>
      </c>
      <c r="P1349" s="57">
        <f t="shared" si="281"/>
        <v>0</v>
      </c>
      <c r="Q1349" s="28">
        <f t="shared" si="276"/>
        <v>0</v>
      </c>
      <c r="R1349" s="28">
        <f t="shared" si="282"/>
        <v>1</v>
      </c>
      <c r="S1349" s="57">
        <f t="shared" si="283"/>
        <v>0</v>
      </c>
      <c r="T1349" s="28">
        <f t="shared" si="277"/>
        <v>0</v>
      </c>
      <c r="U1349" s="28">
        <f t="shared" si="284"/>
        <v>1</v>
      </c>
      <c r="V1349" s="57">
        <f t="shared" si="285"/>
        <v>0</v>
      </c>
      <c r="AA1349" s="1"/>
    </row>
    <row r="1350" spans="1:27" x14ac:dyDescent="0.2">
      <c r="A1350" s="61">
        <v>34816</v>
      </c>
      <c r="B1350" s="62">
        <v>513.54999999999995</v>
      </c>
      <c r="C1350" s="16">
        <f t="shared" si="267"/>
        <v>1.7345382000556423E-3</v>
      </c>
      <c r="D1350" s="73">
        <f t="shared" si="278"/>
        <v>1.7342157958963591E-5</v>
      </c>
      <c r="E1350" s="27">
        <f t="shared" si="268"/>
        <v>9.6878237019766087E-3</v>
      </c>
      <c r="F1350" s="68">
        <f t="shared" si="269"/>
        <v>6.8498147380613621E-3</v>
      </c>
      <c r="G1350" s="16">
        <f t="shared" si="270"/>
        <v>1.602259940183981E-2</v>
      </c>
      <c r="H1350" s="68">
        <f t="shared" si="271"/>
        <v>8.830955154436923E-3</v>
      </c>
      <c r="I1350" s="69">
        <f t="shared" si="272"/>
        <v>-6.8498147380613621E-3</v>
      </c>
      <c r="J1350" s="70">
        <f t="shared" si="273"/>
        <v>-8.830955154436923E-3</v>
      </c>
      <c r="K1350" s="28">
        <f t="shared" si="274"/>
        <v>0</v>
      </c>
      <c r="L1350" s="28">
        <f t="shared" si="279"/>
        <v>1</v>
      </c>
      <c r="M1350" s="57">
        <f t="shared" si="286"/>
        <v>0</v>
      </c>
      <c r="N1350" s="28">
        <f t="shared" si="275"/>
        <v>0</v>
      </c>
      <c r="O1350" s="28">
        <f t="shared" si="280"/>
        <v>1</v>
      </c>
      <c r="P1350" s="57">
        <f t="shared" si="281"/>
        <v>0</v>
      </c>
      <c r="Q1350" s="28">
        <f t="shared" si="276"/>
        <v>0</v>
      </c>
      <c r="R1350" s="28">
        <f t="shared" si="282"/>
        <v>1</v>
      </c>
      <c r="S1350" s="57">
        <f t="shared" si="283"/>
        <v>0</v>
      </c>
      <c r="T1350" s="28">
        <f t="shared" si="277"/>
        <v>0</v>
      </c>
      <c r="U1350" s="28">
        <f t="shared" si="284"/>
        <v>1</v>
      </c>
      <c r="V1350" s="57">
        <f t="shared" si="285"/>
        <v>0</v>
      </c>
      <c r="AA1350" s="1"/>
    </row>
    <row r="1351" spans="1:27" x14ac:dyDescent="0.2">
      <c r="A1351" s="61">
        <v>34817</v>
      </c>
      <c r="B1351" s="62">
        <v>514.71</v>
      </c>
      <c r="C1351" s="16">
        <f t="shared" ref="C1351:C1414" si="287">LN(B1351/B1350)</f>
        <v>2.2562396516310969E-3</v>
      </c>
      <c r="D1351" s="73">
        <f t="shared" si="278"/>
        <v>1.6482145847472912E-5</v>
      </c>
      <c r="E1351" s="27">
        <f t="shared" si="268"/>
        <v>9.4445557504714891E-3</v>
      </c>
      <c r="F1351" s="68">
        <f t="shared" si="269"/>
        <v>6.6778111538943856E-3</v>
      </c>
      <c r="G1351" s="16">
        <f t="shared" si="270"/>
        <v>1.602259940183981E-2</v>
      </c>
      <c r="H1351" s="68">
        <f t="shared" si="271"/>
        <v>8.830955154436923E-3</v>
      </c>
      <c r="I1351" s="69">
        <f t="shared" si="272"/>
        <v>-6.6778111538943856E-3</v>
      </c>
      <c r="J1351" s="70">
        <f t="shared" si="273"/>
        <v>-8.830955154436923E-3</v>
      </c>
      <c r="K1351" s="28">
        <f t="shared" si="274"/>
        <v>0</v>
      </c>
      <c r="L1351" s="28">
        <f t="shared" si="279"/>
        <v>1</v>
      </c>
      <c r="M1351" s="57">
        <f t="shared" si="286"/>
        <v>0</v>
      </c>
      <c r="N1351" s="28">
        <f t="shared" si="275"/>
        <v>0</v>
      </c>
      <c r="O1351" s="28">
        <f t="shared" si="280"/>
        <v>1</v>
      </c>
      <c r="P1351" s="57">
        <f t="shared" si="281"/>
        <v>0</v>
      </c>
      <c r="Q1351" s="28">
        <f t="shared" si="276"/>
        <v>0</v>
      </c>
      <c r="R1351" s="28">
        <f t="shared" si="282"/>
        <v>1</v>
      </c>
      <c r="S1351" s="57">
        <f t="shared" si="283"/>
        <v>0</v>
      </c>
      <c r="T1351" s="28">
        <f t="shared" si="277"/>
        <v>0</v>
      </c>
      <c r="U1351" s="28">
        <f t="shared" si="284"/>
        <v>1</v>
      </c>
      <c r="V1351" s="57">
        <f t="shared" si="285"/>
        <v>0</v>
      </c>
      <c r="AA1351" s="1"/>
    </row>
    <row r="1352" spans="1:27" x14ac:dyDescent="0.2">
      <c r="A1352" s="61">
        <v>34820</v>
      </c>
      <c r="B1352" s="62">
        <v>514.26</v>
      </c>
      <c r="C1352" s="16">
        <f t="shared" si="287"/>
        <v>-8.7466112459792973E-4</v>
      </c>
      <c r="D1352" s="73">
        <f t="shared" si="278"/>
        <v>1.5798654138560081E-5</v>
      </c>
      <c r="E1352" s="27">
        <f t="shared" si="268"/>
        <v>9.2466560631736961E-3</v>
      </c>
      <c r="F1352" s="68">
        <f t="shared" si="269"/>
        <v>6.5378853835241441E-3</v>
      </c>
      <c r="G1352" s="16">
        <f t="shared" si="270"/>
        <v>1.602259940183981E-2</v>
      </c>
      <c r="H1352" s="68">
        <f t="shared" si="271"/>
        <v>8.830955154436923E-3</v>
      </c>
      <c r="I1352" s="69">
        <f t="shared" si="272"/>
        <v>-6.5378853835241441E-3</v>
      </c>
      <c r="J1352" s="70">
        <f t="shared" si="273"/>
        <v>-8.830955154436923E-3</v>
      </c>
      <c r="K1352" s="28">
        <f t="shared" si="274"/>
        <v>0</v>
      </c>
      <c r="L1352" s="28">
        <f t="shared" si="279"/>
        <v>1</v>
      </c>
      <c r="M1352" s="57">
        <f t="shared" si="286"/>
        <v>0</v>
      </c>
      <c r="N1352" s="28">
        <f t="shared" si="275"/>
        <v>0</v>
      </c>
      <c r="O1352" s="28">
        <f t="shared" si="280"/>
        <v>1</v>
      </c>
      <c r="P1352" s="57">
        <f t="shared" si="281"/>
        <v>0</v>
      </c>
      <c r="Q1352" s="28">
        <f t="shared" si="276"/>
        <v>0</v>
      </c>
      <c r="R1352" s="28">
        <f t="shared" si="282"/>
        <v>1</v>
      </c>
      <c r="S1352" s="57">
        <f t="shared" si="283"/>
        <v>0</v>
      </c>
      <c r="T1352" s="28">
        <f t="shared" si="277"/>
        <v>0</v>
      </c>
      <c r="U1352" s="28">
        <f t="shared" si="284"/>
        <v>1</v>
      </c>
      <c r="V1352" s="57">
        <f t="shared" si="285"/>
        <v>0</v>
      </c>
      <c r="AA1352" s="1"/>
    </row>
    <row r="1353" spans="1:27" x14ac:dyDescent="0.2">
      <c r="A1353" s="61">
        <v>34821</v>
      </c>
      <c r="B1353" s="62">
        <v>514.86</v>
      </c>
      <c r="C1353" s="16">
        <f t="shared" si="287"/>
        <v>1.1660449082381745E-3</v>
      </c>
      <c r="D1353" s="73">
        <f t="shared" si="278"/>
        <v>1.4896636815219451E-5</v>
      </c>
      <c r="E1353" s="27">
        <f t="shared" si="268"/>
        <v>8.9788098221159126E-3</v>
      </c>
      <c r="F1353" s="68">
        <f t="shared" si="269"/>
        <v>6.3485036208112654E-3</v>
      </c>
      <c r="G1353" s="16">
        <f t="shared" si="270"/>
        <v>1.602259940183981E-2</v>
      </c>
      <c r="H1353" s="68">
        <f t="shared" si="271"/>
        <v>8.830955154436923E-3</v>
      </c>
      <c r="I1353" s="69">
        <f t="shared" si="272"/>
        <v>-6.3485036208112654E-3</v>
      </c>
      <c r="J1353" s="70">
        <f t="shared" si="273"/>
        <v>-8.830955154436923E-3</v>
      </c>
      <c r="K1353" s="28">
        <f t="shared" si="274"/>
        <v>0</v>
      </c>
      <c r="L1353" s="28">
        <f t="shared" si="279"/>
        <v>1</v>
      </c>
      <c r="M1353" s="57">
        <f t="shared" si="286"/>
        <v>0</v>
      </c>
      <c r="N1353" s="28">
        <f t="shared" si="275"/>
        <v>0</v>
      </c>
      <c r="O1353" s="28">
        <f t="shared" si="280"/>
        <v>1</v>
      </c>
      <c r="P1353" s="57">
        <f t="shared" si="281"/>
        <v>0</v>
      </c>
      <c r="Q1353" s="28">
        <f t="shared" si="276"/>
        <v>0</v>
      </c>
      <c r="R1353" s="28">
        <f t="shared" si="282"/>
        <v>1</v>
      </c>
      <c r="S1353" s="57">
        <f t="shared" si="283"/>
        <v>0</v>
      </c>
      <c r="T1353" s="28">
        <f t="shared" si="277"/>
        <v>0</v>
      </c>
      <c r="U1353" s="28">
        <f t="shared" si="284"/>
        <v>1</v>
      </c>
      <c r="V1353" s="57">
        <f t="shared" si="285"/>
        <v>0</v>
      </c>
      <c r="AA1353" s="1"/>
    </row>
    <row r="1354" spans="1:27" x14ac:dyDescent="0.2">
      <c r="A1354" s="61">
        <v>34822</v>
      </c>
      <c r="B1354" s="62">
        <v>520.48</v>
      </c>
      <c r="C1354" s="16">
        <f t="shared" si="287"/>
        <v>1.0856443677956802E-2</v>
      </c>
      <c r="D1354" s="73">
        <f t="shared" si="278"/>
        <v>1.4084418249987974E-5</v>
      </c>
      <c r="E1354" s="27">
        <f t="shared" si="268"/>
        <v>8.7306004771579154E-3</v>
      </c>
      <c r="F1354" s="68">
        <f t="shared" si="269"/>
        <v>6.1730062045163179E-3</v>
      </c>
      <c r="G1354" s="16">
        <f t="shared" si="270"/>
        <v>1.602259940183981E-2</v>
      </c>
      <c r="H1354" s="68">
        <f t="shared" si="271"/>
        <v>8.830955154436923E-3</v>
      </c>
      <c r="I1354" s="69">
        <f t="shared" si="272"/>
        <v>-6.1730062045163179E-3</v>
      </c>
      <c r="J1354" s="70">
        <f t="shared" si="273"/>
        <v>-8.830955154436923E-3</v>
      </c>
      <c r="K1354" s="28">
        <f t="shared" si="274"/>
        <v>0</v>
      </c>
      <c r="L1354" s="28">
        <f t="shared" si="279"/>
        <v>1</v>
      </c>
      <c r="M1354" s="57">
        <f t="shared" si="286"/>
        <v>0</v>
      </c>
      <c r="N1354" s="28">
        <f t="shared" si="275"/>
        <v>0</v>
      </c>
      <c r="O1354" s="28">
        <f t="shared" si="280"/>
        <v>1</v>
      </c>
      <c r="P1354" s="57">
        <f t="shared" si="281"/>
        <v>0</v>
      </c>
      <c r="Q1354" s="28">
        <f t="shared" si="276"/>
        <v>0</v>
      </c>
      <c r="R1354" s="28">
        <f t="shared" si="282"/>
        <v>1</v>
      </c>
      <c r="S1354" s="57">
        <f t="shared" si="283"/>
        <v>0</v>
      </c>
      <c r="T1354" s="28">
        <f t="shared" si="277"/>
        <v>0</v>
      </c>
      <c r="U1354" s="28">
        <f t="shared" si="284"/>
        <v>1</v>
      </c>
      <c r="V1354" s="57">
        <f t="shared" si="285"/>
        <v>0</v>
      </c>
      <c r="AA1354" s="1"/>
    </row>
    <row r="1355" spans="1:27" x14ac:dyDescent="0.2">
      <c r="A1355" s="61">
        <v>34823</v>
      </c>
      <c r="B1355" s="62">
        <v>520.54</v>
      </c>
      <c r="C1355" s="16">
        <f t="shared" si="287"/>
        <v>1.1527156071236298E-4</v>
      </c>
      <c r="D1355" s="73">
        <f t="shared" si="278"/>
        <v>2.0311095314947588E-5</v>
      </c>
      <c r="E1355" s="27">
        <f t="shared" si="268"/>
        <v>1.0484345645941797E-2</v>
      </c>
      <c r="F1355" s="68">
        <f t="shared" si="269"/>
        <v>7.4129987842211659E-3</v>
      </c>
      <c r="G1355" s="16">
        <f t="shared" si="270"/>
        <v>1.602259940183981E-2</v>
      </c>
      <c r="H1355" s="68">
        <f t="shared" si="271"/>
        <v>8.830955154436923E-3</v>
      </c>
      <c r="I1355" s="69">
        <f t="shared" si="272"/>
        <v>-7.4129987842211659E-3</v>
      </c>
      <c r="J1355" s="70">
        <f t="shared" si="273"/>
        <v>-8.830955154436923E-3</v>
      </c>
      <c r="K1355" s="28">
        <f t="shared" si="274"/>
        <v>0</v>
      </c>
      <c r="L1355" s="28">
        <f t="shared" si="279"/>
        <v>1</v>
      </c>
      <c r="M1355" s="57">
        <f t="shared" si="286"/>
        <v>0</v>
      </c>
      <c r="N1355" s="28">
        <f t="shared" si="275"/>
        <v>0</v>
      </c>
      <c r="O1355" s="28">
        <f t="shared" si="280"/>
        <v>1</v>
      </c>
      <c r="P1355" s="57">
        <f t="shared" si="281"/>
        <v>0</v>
      </c>
      <c r="Q1355" s="28">
        <f t="shared" si="276"/>
        <v>0</v>
      </c>
      <c r="R1355" s="28">
        <f t="shared" si="282"/>
        <v>1</v>
      </c>
      <c r="S1355" s="57">
        <f t="shared" si="283"/>
        <v>0</v>
      </c>
      <c r="T1355" s="28">
        <f t="shared" si="277"/>
        <v>0</v>
      </c>
      <c r="U1355" s="28">
        <f t="shared" si="284"/>
        <v>1</v>
      </c>
      <c r="V1355" s="57">
        <f t="shared" si="285"/>
        <v>0</v>
      </c>
      <c r="AA1355" s="1"/>
    </row>
    <row r="1356" spans="1:27" x14ac:dyDescent="0.2">
      <c r="A1356" s="61">
        <v>34824</v>
      </c>
      <c r="B1356" s="62">
        <v>520.12</v>
      </c>
      <c r="C1356" s="16">
        <f t="shared" si="287"/>
        <v>-8.0718010263458844E-4</v>
      </c>
      <c r="D1356" s="73">
        <f t="shared" si="278"/>
        <v>1.9093226848013276E-5</v>
      </c>
      <c r="E1356" s="27">
        <f t="shared" si="268"/>
        <v>1.0165162470399587E-2</v>
      </c>
      <c r="F1356" s="68">
        <f t="shared" si="269"/>
        <v>7.1873190353706397E-3</v>
      </c>
      <c r="G1356" s="16">
        <f t="shared" si="270"/>
        <v>1.602259940183981E-2</v>
      </c>
      <c r="H1356" s="68">
        <f t="shared" si="271"/>
        <v>8.830955154436923E-3</v>
      </c>
      <c r="I1356" s="69">
        <f t="shared" si="272"/>
        <v>-7.1873190353706397E-3</v>
      </c>
      <c r="J1356" s="70">
        <f t="shared" si="273"/>
        <v>-8.830955154436923E-3</v>
      </c>
      <c r="K1356" s="28">
        <f t="shared" si="274"/>
        <v>0</v>
      </c>
      <c r="L1356" s="28">
        <f t="shared" si="279"/>
        <v>1</v>
      </c>
      <c r="M1356" s="57">
        <f t="shared" si="286"/>
        <v>0</v>
      </c>
      <c r="N1356" s="28">
        <f t="shared" si="275"/>
        <v>0</v>
      </c>
      <c r="O1356" s="28">
        <f t="shared" si="280"/>
        <v>1</v>
      </c>
      <c r="P1356" s="57">
        <f t="shared" si="281"/>
        <v>0</v>
      </c>
      <c r="Q1356" s="28">
        <f t="shared" si="276"/>
        <v>0</v>
      </c>
      <c r="R1356" s="28">
        <f t="shared" si="282"/>
        <v>1</v>
      </c>
      <c r="S1356" s="57">
        <f t="shared" si="283"/>
        <v>0</v>
      </c>
      <c r="T1356" s="28">
        <f t="shared" si="277"/>
        <v>0</v>
      </c>
      <c r="U1356" s="28">
        <f t="shared" si="284"/>
        <v>1</v>
      </c>
      <c r="V1356" s="57">
        <f t="shared" si="285"/>
        <v>0</v>
      </c>
      <c r="AA1356" s="1"/>
    </row>
    <row r="1357" spans="1:27" x14ac:dyDescent="0.2">
      <c r="A1357" s="61">
        <v>34827</v>
      </c>
      <c r="B1357" s="62">
        <v>523.96</v>
      </c>
      <c r="C1357" s="16">
        <f t="shared" si="287"/>
        <v>7.355791346329103E-3</v>
      </c>
      <c r="D1357" s="73">
        <f t="shared" si="278"/>
        <v>1.7986725620217829E-5</v>
      </c>
      <c r="E1357" s="27">
        <f t="shared" si="268"/>
        <v>9.8662181314300608E-3</v>
      </c>
      <c r="F1357" s="68">
        <f t="shared" si="269"/>
        <v>6.975949237371974E-3</v>
      </c>
      <c r="G1357" s="16">
        <f t="shared" si="270"/>
        <v>1.602259940183981E-2</v>
      </c>
      <c r="H1357" s="68">
        <f t="shared" si="271"/>
        <v>8.830955154436923E-3</v>
      </c>
      <c r="I1357" s="69">
        <f t="shared" si="272"/>
        <v>-6.975949237371974E-3</v>
      </c>
      <c r="J1357" s="70">
        <f t="shared" si="273"/>
        <v>-8.830955154436923E-3</v>
      </c>
      <c r="K1357" s="28">
        <f t="shared" si="274"/>
        <v>0</v>
      </c>
      <c r="L1357" s="28">
        <f t="shared" si="279"/>
        <v>1</v>
      </c>
      <c r="M1357" s="57">
        <f t="shared" si="286"/>
        <v>0</v>
      </c>
      <c r="N1357" s="28">
        <f t="shared" si="275"/>
        <v>0</v>
      </c>
      <c r="O1357" s="28">
        <f t="shared" si="280"/>
        <v>1</v>
      </c>
      <c r="P1357" s="57">
        <f t="shared" si="281"/>
        <v>0</v>
      </c>
      <c r="Q1357" s="28">
        <f t="shared" si="276"/>
        <v>0</v>
      </c>
      <c r="R1357" s="28">
        <f t="shared" si="282"/>
        <v>1</v>
      </c>
      <c r="S1357" s="57">
        <f t="shared" si="283"/>
        <v>0</v>
      </c>
      <c r="T1357" s="28">
        <f t="shared" si="277"/>
        <v>0</v>
      </c>
      <c r="U1357" s="28">
        <f t="shared" si="284"/>
        <v>1</v>
      </c>
      <c r="V1357" s="57">
        <f t="shared" si="285"/>
        <v>0</v>
      </c>
      <c r="AA1357" s="1"/>
    </row>
    <row r="1358" spans="1:27" x14ac:dyDescent="0.2">
      <c r="A1358" s="61">
        <v>34828</v>
      </c>
      <c r="B1358" s="62">
        <v>523.55999999999995</v>
      </c>
      <c r="C1358" s="16">
        <f t="shared" si="287"/>
        <v>-7.6370860592975839E-4</v>
      </c>
      <c r="D1358" s="73">
        <f t="shared" si="278"/>
        <v>2.0153982062848565E-5</v>
      </c>
      <c r="E1358" s="27">
        <f t="shared" si="268"/>
        <v>1.0443716928828511E-2</v>
      </c>
      <c r="F1358" s="68">
        <f t="shared" si="269"/>
        <v>7.3842720862720337E-3</v>
      </c>
      <c r="G1358" s="16">
        <f t="shared" si="270"/>
        <v>1.602259940183981E-2</v>
      </c>
      <c r="H1358" s="68">
        <f t="shared" si="271"/>
        <v>8.830955154436923E-3</v>
      </c>
      <c r="I1358" s="69">
        <f t="shared" si="272"/>
        <v>-7.3842720862720337E-3</v>
      </c>
      <c r="J1358" s="70">
        <f t="shared" si="273"/>
        <v>-8.830955154436923E-3</v>
      </c>
      <c r="K1358" s="28">
        <f t="shared" si="274"/>
        <v>0</v>
      </c>
      <c r="L1358" s="28">
        <f t="shared" si="279"/>
        <v>1</v>
      </c>
      <c r="M1358" s="57">
        <f t="shared" si="286"/>
        <v>0</v>
      </c>
      <c r="N1358" s="28">
        <f t="shared" si="275"/>
        <v>0</v>
      </c>
      <c r="O1358" s="28">
        <f t="shared" si="280"/>
        <v>1</v>
      </c>
      <c r="P1358" s="57">
        <f t="shared" si="281"/>
        <v>0</v>
      </c>
      <c r="Q1358" s="28">
        <f t="shared" si="276"/>
        <v>0</v>
      </c>
      <c r="R1358" s="28">
        <f t="shared" si="282"/>
        <v>1</v>
      </c>
      <c r="S1358" s="57">
        <f t="shared" si="283"/>
        <v>0</v>
      </c>
      <c r="T1358" s="28">
        <f t="shared" si="277"/>
        <v>0</v>
      </c>
      <c r="U1358" s="28">
        <f t="shared" si="284"/>
        <v>1</v>
      </c>
      <c r="V1358" s="57">
        <f t="shared" si="285"/>
        <v>0</v>
      </c>
      <c r="AA1358" s="1"/>
    </row>
    <row r="1359" spans="1:27" x14ac:dyDescent="0.2">
      <c r="A1359" s="61">
        <v>34829</v>
      </c>
      <c r="B1359" s="62">
        <v>524.36</v>
      </c>
      <c r="C1359" s="16">
        <f t="shared" si="287"/>
        <v>1.5268344060900849E-3</v>
      </c>
      <c r="D1359" s="73">
        <f t="shared" si="278"/>
        <v>1.8979738189163919E-5</v>
      </c>
      <c r="E1359" s="27">
        <f t="shared" si="268"/>
        <v>1.0134906975833849E-2</v>
      </c>
      <c r="F1359" s="68">
        <f t="shared" si="269"/>
        <v>7.1659267661717835E-3</v>
      </c>
      <c r="G1359" s="16">
        <f t="shared" si="270"/>
        <v>1.602259940183981E-2</v>
      </c>
      <c r="H1359" s="68">
        <f t="shared" si="271"/>
        <v>8.830955154436923E-3</v>
      </c>
      <c r="I1359" s="69">
        <f t="shared" si="272"/>
        <v>-7.1659267661717835E-3</v>
      </c>
      <c r="J1359" s="70">
        <f t="shared" si="273"/>
        <v>-8.830955154436923E-3</v>
      </c>
      <c r="K1359" s="28">
        <f t="shared" si="274"/>
        <v>0</v>
      </c>
      <c r="L1359" s="28">
        <f t="shared" si="279"/>
        <v>1</v>
      </c>
      <c r="M1359" s="57">
        <f t="shared" si="286"/>
        <v>0</v>
      </c>
      <c r="N1359" s="28">
        <f t="shared" si="275"/>
        <v>0</v>
      </c>
      <c r="O1359" s="28">
        <f t="shared" si="280"/>
        <v>1</v>
      </c>
      <c r="P1359" s="57">
        <f t="shared" si="281"/>
        <v>0</v>
      </c>
      <c r="Q1359" s="28">
        <f t="shared" si="276"/>
        <v>0</v>
      </c>
      <c r="R1359" s="28">
        <f t="shared" si="282"/>
        <v>1</v>
      </c>
      <c r="S1359" s="57">
        <f t="shared" si="283"/>
        <v>0</v>
      </c>
      <c r="T1359" s="28">
        <f t="shared" si="277"/>
        <v>0</v>
      </c>
      <c r="U1359" s="28">
        <f t="shared" si="284"/>
        <v>1</v>
      </c>
      <c r="V1359" s="57">
        <f t="shared" si="285"/>
        <v>0</v>
      </c>
      <c r="AA1359" s="1"/>
    </row>
    <row r="1360" spans="1:27" x14ac:dyDescent="0.2">
      <c r="A1360" s="61">
        <v>34830</v>
      </c>
      <c r="B1360" s="62">
        <v>524.37</v>
      </c>
      <c r="C1360" s="16">
        <f t="shared" si="287"/>
        <v>1.9070685496417526E-5</v>
      </c>
      <c r="D1360" s="73">
        <f t="shared" si="278"/>
        <v>1.7980827296031309E-5</v>
      </c>
      <c r="E1360" s="27">
        <f t="shared" si="268"/>
        <v>9.8646003015399313E-3</v>
      </c>
      <c r="F1360" s="68">
        <f t="shared" si="269"/>
        <v>6.9748053442370457E-3</v>
      </c>
      <c r="G1360" s="16">
        <f t="shared" si="270"/>
        <v>1.602259940183981E-2</v>
      </c>
      <c r="H1360" s="68">
        <f t="shared" si="271"/>
        <v>8.830955154436923E-3</v>
      </c>
      <c r="I1360" s="69">
        <f t="shared" si="272"/>
        <v>-6.9748053442370457E-3</v>
      </c>
      <c r="J1360" s="70">
        <f t="shared" si="273"/>
        <v>-8.830955154436923E-3</v>
      </c>
      <c r="K1360" s="28">
        <f t="shared" si="274"/>
        <v>0</v>
      </c>
      <c r="L1360" s="28">
        <f t="shared" si="279"/>
        <v>1</v>
      </c>
      <c r="M1360" s="57">
        <f t="shared" si="286"/>
        <v>0</v>
      </c>
      <c r="N1360" s="28">
        <f t="shared" si="275"/>
        <v>0</v>
      </c>
      <c r="O1360" s="28">
        <f t="shared" si="280"/>
        <v>1</v>
      </c>
      <c r="P1360" s="57">
        <f t="shared" si="281"/>
        <v>0</v>
      </c>
      <c r="Q1360" s="28">
        <f t="shared" si="276"/>
        <v>0</v>
      </c>
      <c r="R1360" s="28">
        <f t="shared" si="282"/>
        <v>1</v>
      </c>
      <c r="S1360" s="57">
        <f t="shared" si="283"/>
        <v>0</v>
      </c>
      <c r="T1360" s="28">
        <f t="shared" si="277"/>
        <v>0</v>
      </c>
      <c r="U1360" s="28">
        <f t="shared" si="284"/>
        <v>1</v>
      </c>
      <c r="V1360" s="57">
        <f t="shared" si="285"/>
        <v>0</v>
      </c>
      <c r="AA1360" s="1"/>
    </row>
    <row r="1361" spans="1:27" x14ac:dyDescent="0.2">
      <c r="A1361" s="61">
        <v>34831</v>
      </c>
      <c r="B1361" s="62">
        <v>525.54999999999995</v>
      </c>
      <c r="C1361" s="16">
        <f t="shared" si="287"/>
        <v>2.2477912542583881E-3</v>
      </c>
      <c r="D1361" s="73">
        <f t="shared" si="278"/>
        <v>1.6901999479732149E-5</v>
      </c>
      <c r="E1361" s="27">
        <f t="shared" si="268"/>
        <v>9.5640910105480367E-3</v>
      </c>
      <c r="F1361" s="68">
        <f t="shared" si="269"/>
        <v>6.7623290406126652E-3</v>
      </c>
      <c r="G1361" s="16">
        <f t="shared" si="270"/>
        <v>1.602259940183981E-2</v>
      </c>
      <c r="H1361" s="68">
        <f t="shared" si="271"/>
        <v>8.830955154436923E-3</v>
      </c>
      <c r="I1361" s="69">
        <f t="shared" si="272"/>
        <v>-6.7623290406126652E-3</v>
      </c>
      <c r="J1361" s="70">
        <f t="shared" si="273"/>
        <v>-8.830955154436923E-3</v>
      </c>
      <c r="K1361" s="28">
        <f t="shared" si="274"/>
        <v>0</v>
      </c>
      <c r="L1361" s="28">
        <f t="shared" si="279"/>
        <v>1</v>
      </c>
      <c r="M1361" s="57">
        <f t="shared" si="286"/>
        <v>0</v>
      </c>
      <c r="N1361" s="28">
        <f t="shared" si="275"/>
        <v>0</v>
      </c>
      <c r="O1361" s="28">
        <f t="shared" si="280"/>
        <v>1</v>
      </c>
      <c r="P1361" s="57">
        <f t="shared" si="281"/>
        <v>0</v>
      </c>
      <c r="Q1361" s="28">
        <f t="shared" si="276"/>
        <v>0</v>
      </c>
      <c r="R1361" s="28">
        <f t="shared" si="282"/>
        <v>1</v>
      </c>
      <c r="S1361" s="57">
        <f t="shared" si="283"/>
        <v>0</v>
      </c>
      <c r="T1361" s="28">
        <f t="shared" si="277"/>
        <v>0</v>
      </c>
      <c r="U1361" s="28">
        <f t="shared" si="284"/>
        <v>1</v>
      </c>
      <c r="V1361" s="57">
        <f t="shared" si="285"/>
        <v>0</v>
      </c>
      <c r="AA1361" s="1"/>
    </row>
    <row r="1362" spans="1:27" x14ac:dyDescent="0.2">
      <c r="A1362" s="61">
        <v>34834</v>
      </c>
      <c r="B1362" s="62">
        <v>527.74</v>
      </c>
      <c r="C1362" s="16">
        <f t="shared" si="287"/>
        <v>4.1584049138405996E-3</v>
      </c>
      <c r="D1362" s="73">
        <f t="shared" si="278"/>
        <v>1.6191033442311449E-5</v>
      </c>
      <c r="E1362" s="27">
        <f t="shared" si="268"/>
        <v>9.3607779441379716E-3</v>
      </c>
      <c r="F1362" s="68">
        <f t="shared" si="269"/>
        <v>6.6185757187544273E-3</v>
      </c>
      <c r="G1362" s="16">
        <f t="shared" si="270"/>
        <v>1.602259940183981E-2</v>
      </c>
      <c r="H1362" s="68">
        <f t="shared" si="271"/>
        <v>8.7010747211806842E-3</v>
      </c>
      <c r="I1362" s="69">
        <f t="shared" si="272"/>
        <v>-6.6185757187544273E-3</v>
      </c>
      <c r="J1362" s="70">
        <f t="shared" si="273"/>
        <v>-8.7010747211806842E-3</v>
      </c>
      <c r="K1362" s="28">
        <f t="shared" si="274"/>
        <v>0</v>
      </c>
      <c r="L1362" s="28">
        <f t="shared" si="279"/>
        <v>1</v>
      </c>
      <c r="M1362" s="57">
        <f t="shared" si="286"/>
        <v>0</v>
      </c>
      <c r="N1362" s="28">
        <f t="shared" si="275"/>
        <v>0</v>
      </c>
      <c r="O1362" s="28">
        <f t="shared" si="280"/>
        <v>1</v>
      </c>
      <c r="P1362" s="57">
        <f t="shared" si="281"/>
        <v>0</v>
      </c>
      <c r="Q1362" s="28">
        <f t="shared" si="276"/>
        <v>0</v>
      </c>
      <c r="R1362" s="28">
        <f t="shared" si="282"/>
        <v>1</v>
      </c>
      <c r="S1362" s="57">
        <f t="shared" si="283"/>
        <v>0</v>
      </c>
      <c r="T1362" s="28">
        <f t="shared" si="277"/>
        <v>0</v>
      </c>
      <c r="U1362" s="28">
        <f t="shared" si="284"/>
        <v>1</v>
      </c>
      <c r="V1362" s="57">
        <f t="shared" si="285"/>
        <v>0</v>
      </c>
      <c r="AA1362" s="1"/>
    </row>
    <row r="1363" spans="1:27" x14ac:dyDescent="0.2">
      <c r="A1363" s="61">
        <v>34835</v>
      </c>
      <c r="B1363" s="62">
        <v>528.19000000000005</v>
      </c>
      <c r="C1363" s="16">
        <f t="shared" si="287"/>
        <v>8.5232927796832629E-4</v>
      </c>
      <c r="D1363" s="73">
        <f t="shared" si="278"/>
        <v>1.6257111321419978E-5</v>
      </c>
      <c r="E1363" s="27">
        <f t="shared" si="268"/>
        <v>9.3798598190710323E-3</v>
      </c>
      <c r="F1363" s="68">
        <f t="shared" si="269"/>
        <v>6.6320676352226897E-3</v>
      </c>
      <c r="G1363" s="16">
        <f t="shared" si="270"/>
        <v>1.602259940183981E-2</v>
      </c>
      <c r="H1363" s="68">
        <f t="shared" si="271"/>
        <v>8.7010747211806842E-3</v>
      </c>
      <c r="I1363" s="69">
        <f t="shared" si="272"/>
        <v>-6.6320676352226897E-3</v>
      </c>
      <c r="J1363" s="70">
        <f t="shared" si="273"/>
        <v>-8.7010747211806842E-3</v>
      </c>
      <c r="K1363" s="28">
        <f t="shared" si="274"/>
        <v>0</v>
      </c>
      <c r="L1363" s="28">
        <f t="shared" si="279"/>
        <v>1</v>
      </c>
      <c r="M1363" s="57">
        <f t="shared" si="286"/>
        <v>0</v>
      </c>
      <c r="N1363" s="28">
        <f t="shared" si="275"/>
        <v>0</v>
      </c>
      <c r="O1363" s="28">
        <f t="shared" si="280"/>
        <v>1</v>
      </c>
      <c r="P1363" s="57">
        <f t="shared" si="281"/>
        <v>0</v>
      </c>
      <c r="Q1363" s="28">
        <f t="shared" si="276"/>
        <v>0</v>
      </c>
      <c r="R1363" s="28">
        <f t="shared" si="282"/>
        <v>1</v>
      </c>
      <c r="S1363" s="57">
        <f t="shared" si="283"/>
        <v>0</v>
      </c>
      <c r="T1363" s="28">
        <f t="shared" si="277"/>
        <v>0</v>
      </c>
      <c r="U1363" s="28">
        <f t="shared" si="284"/>
        <v>1</v>
      </c>
      <c r="V1363" s="57">
        <f t="shared" si="285"/>
        <v>0</v>
      </c>
      <c r="AA1363" s="1"/>
    </row>
    <row r="1364" spans="1:27" x14ac:dyDescent="0.2">
      <c r="A1364" s="61">
        <v>34836</v>
      </c>
      <c r="B1364" s="62">
        <v>527.07000000000005</v>
      </c>
      <c r="C1364" s="16">
        <f t="shared" si="287"/>
        <v>-2.1227004160996078E-3</v>
      </c>
      <c r="D1364" s="73">
        <f t="shared" si="278"/>
        <v>1.5325272554019701E-5</v>
      </c>
      <c r="E1364" s="27">
        <f t="shared" si="268"/>
        <v>9.107071823011452E-3</v>
      </c>
      <c r="F1364" s="68">
        <f t="shared" si="269"/>
        <v>6.4391917847472224E-3</v>
      </c>
      <c r="G1364" s="16">
        <f t="shared" si="270"/>
        <v>1.602259940183981E-2</v>
      </c>
      <c r="H1364" s="68">
        <f t="shared" si="271"/>
        <v>8.7010747211806842E-3</v>
      </c>
      <c r="I1364" s="69">
        <f t="shared" si="272"/>
        <v>-6.4391917847472224E-3</v>
      </c>
      <c r="J1364" s="70">
        <f t="shared" si="273"/>
        <v>-8.7010747211806842E-3</v>
      </c>
      <c r="K1364" s="28">
        <f t="shared" si="274"/>
        <v>0</v>
      </c>
      <c r="L1364" s="28">
        <f t="shared" si="279"/>
        <v>1</v>
      </c>
      <c r="M1364" s="57">
        <f t="shared" si="286"/>
        <v>0</v>
      </c>
      <c r="N1364" s="28">
        <f t="shared" si="275"/>
        <v>0</v>
      </c>
      <c r="O1364" s="28">
        <f t="shared" si="280"/>
        <v>1</v>
      </c>
      <c r="P1364" s="57">
        <f t="shared" si="281"/>
        <v>0</v>
      </c>
      <c r="Q1364" s="28">
        <f t="shared" si="276"/>
        <v>0</v>
      </c>
      <c r="R1364" s="28">
        <f t="shared" si="282"/>
        <v>1</v>
      </c>
      <c r="S1364" s="57">
        <f t="shared" si="283"/>
        <v>0</v>
      </c>
      <c r="T1364" s="28">
        <f t="shared" si="277"/>
        <v>0</v>
      </c>
      <c r="U1364" s="28">
        <f t="shared" si="284"/>
        <v>1</v>
      </c>
      <c r="V1364" s="57">
        <f t="shared" si="285"/>
        <v>0</v>
      </c>
      <c r="AA1364" s="1"/>
    </row>
    <row r="1365" spans="1:27" x14ac:dyDescent="0.2">
      <c r="A1365" s="61">
        <v>34837</v>
      </c>
      <c r="B1365" s="62">
        <v>519.58000000000004</v>
      </c>
      <c r="C1365" s="16">
        <f t="shared" si="287"/>
        <v>-1.4312574136467434E-2</v>
      </c>
      <c r="D1365" s="73">
        <f t="shared" si="278"/>
        <v>1.4676107624169084E-5</v>
      </c>
      <c r="E1365" s="27">
        <f t="shared" si="268"/>
        <v>8.9121010497410086E-3</v>
      </c>
      <c r="F1365" s="68">
        <f t="shared" si="269"/>
        <v>6.3013369148277147E-3</v>
      </c>
      <c r="G1365" s="16">
        <f t="shared" si="270"/>
        <v>1.602259940183981E-2</v>
      </c>
      <c r="H1365" s="68">
        <f t="shared" si="271"/>
        <v>8.7010747211806842E-3</v>
      </c>
      <c r="I1365" s="69">
        <f t="shared" si="272"/>
        <v>-6.3013369148277147E-3</v>
      </c>
      <c r="J1365" s="70">
        <f t="shared" si="273"/>
        <v>-8.7010747211806842E-3</v>
      </c>
      <c r="K1365" s="28">
        <f t="shared" si="274"/>
        <v>1</v>
      </c>
      <c r="L1365" s="28">
        <f t="shared" si="279"/>
        <v>0</v>
      </c>
      <c r="M1365" s="57">
        <f t="shared" si="286"/>
        <v>1</v>
      </c>
      <c r="N1365" s="28">
        <f t="shared" si="275"/>
        <v>1</v>
      </c>
      <c r="O1365" s="28">
        <f t="shared" si="280"/>
        <v>0</v>
      </c>
      <c r="P1365" s="57">
        <f t="shared" si="281"/>
        <v>1</v>
      </c>
      <c r="Q1365" s="28">
        <f t="shared" si="276"/>
        <v>0</v>
      </c>
      <c r="R1365" s="28">
        <f t="shared" si="282"/>
        <v>1</v>
      </c>
      <c r="S1365" s="57">
        <f t="shared" si="283"/>
        <v>0</v>
      </c>
      <c r="T1365" s="28">
        <f t="shared" si="277"/>
        <v>1</v>
      </c>
      <c r="U1365" s="28">
        <f t="shared" si="284"/>
        <v>0</v>
      </c>
      <c r="V1365" s="57">
        <f t="shared" si="285"/>
        <v>1</v>
      </c>
      <c r="AA1365" s="1"/>
    </row>
    <row r="1366" spans="1:27" x14ac:dyDescent="0.2">
      <c r="A1366" s="61">
        <v>34838</v>
      </c>
      <c r="B1366" s="62">
        <v>519.19000000000005</v>
      </c>
      <c r="C1366" s="16">
        <f t="shared" si="287"/>
        <v>-7.5088810482509556E-4</v>
      </c>
      <c r="D1366" s="73">
        <f t="shared" si="278"/>
        <v>2.608652787143153E-5</v>
      </c>
      <c r="E1366" s="27">
        <f t="shared" si="268"/>
        <v>1.1881815303771732E-2</v>
      </c>
      <c r="F1366" s="68">
        <f t="shared" si="269"/>
        <v>8.4010853300409451E-3</v>
      </c>
      <c r="G1366" s="16">
        <f t="shared" si="270"/>
        <v>1.602259940183981E-2</v>
      </c>
      <c r="H1366" s="68">
        <f t="shared" si="271"/>
        <v>8.830955154436923E-3</v>
      </c>
      <c r="I1366" s="69">
        <f t="shared" si="272"/>
        <v>-8.4010853300409451E-3</v>
      </c>
      <c r="J1366" s="70">
        <f t="shared" si="273"/>
        <v>-8.830955154436923E-3</v>
      </c>
      <c r="K1366" s="28">
        <f t="shared" si="274"/>
        <v>0</v>
      </c>
      <c r="L1366" s="28">
        <f t="shared" si="279"/>
        <v>0</v>
      </c>
      <c r="M1366" s="57">
        <f t="shared" si="286"/>
        <v>0</v>
      </c>
      <c r="N1366" s="28">
        <f t="shared" si="275"/>
        <v>0</v>
      </c>
      <c r="O1366" s="28">
        <f t="shared" si="280"/>
        <v>0</v>
      </c>
      <c r="P1366" s="57">
        <f t="shared" si="281"/>
        <v>0</v>
      </c>
      <c r="Q1366" s="28">
        <f t="shared" si="276"/>
        <v>0</v>
      </c>
      <c r="R1366" s="28">
        <f t="shared" si="282"/>
        <v>1</v>
      </c>
      <c r="S1366" s="57">
        <f t="shared" si="283"/>
        <v>0</v>
      </c>
      <c r="T1366" s="28">
        <f t="shared" si="277"/>
        <v>0</v>
      </c>
      <c r="U1366" s="28">
        <f t="shared" si="284"/>
        <v>0</v>
      </c>
      <c r="V1366" s="57">
        <f t="shared" si="285"/>
        <v>0</v>
      </c>
      <c r="AA1366" s="1"/>
    </row>
    <row r="1367" spans="1:27" x14ac:dyDescent="0.2">
      <c r="A1367" s="61">
        <v>34841</v>
      </c>
      <c r="B1367" s="62">
        <v>523.65</v>
      </c>
      <c r="C1367" s="16">
        <f t="shared" si="287"/>
        <v>8.5536174153745884E-3</v>
      </c>
      <c r="D1367" s="73">
        <f t="shared" si="278"/>
        <v>2.4555166175903707E-5</v>
      </c>
      <c r="E1367" s="27">
        <f t="shared" si="268"/>
        <v>1.1527791075526445E-2</v>
      </c>
      <c r="F1367" s="68">
        <f t="shared" si="269"/>
        <v>8.1507710746555381E-3</v>
      </c>
      <c r="G1367" s="16">
        <f t="shared" si="270"/>
        <v>1.601811284234432E-2</v>
      </c>
      <c r="H1367" s="68">
        <f t="shared" si="271"/>
        <v>8.7010747211806842E-3</v>
      </c>
      <c r="I1367" s="69">
        <f t="shared" si="272"/>
        <v>-8.1507710746555381E-3</v>
      </c>
      <c r="J1367" s="70">
        <f t="shared" si="273"/>
        <v>-8.7010747211806842E-3</v>
      </c>
      <c r="K1367" s="28">
        <f t="shared" si="274"/>
        <v>0</v>
      </c>
      <c r="L1367" s="28">
        <f t="shared" si="279"/>
        <v>1</v>
      </c>
      <c r="M1367" s="57">
        <f t="shared" si="286"/>
        <v>0</v>
      </c>
      <c r="N1367" s="28">
        <f t="shared" si="275"/>
        <v>0</v>
      </c>
      <c r="O1367" s="28">
        <f t="shared" si="280"/>
        <v>1</v>
      </c>
      <c r="P1367" s="57">
        <f t="shared" si="281"/>
        <v>0</v>
      </c>
      <c r="Q1367" s="28">
        <f t="shared" si="276"/>
        <v>0</v>
      </c>
      <c r="R1367" s="28">
        <f t="shared" si="282"/>
        <v>1</v>
      </c>
      <c r="S1367" s="57">
        <f t="shared" si="283"/>
        <v>0</v>
      </c>
      <c r="T1367" s="28">
        <f t="shared" si="277"/>
        <v>0</v>
      </c>
      <c r="U1367" s="28">
        <f t="shared" si="284"/>
        <v>1</v>
      </c>
      <c r="V1367" s="57">
        <f t="shared" si="285"/>
        <v>0</v>
      </c>
      <c r="AA1367" s="1"/>
    </row>
    <row r="1368" spans="1:27" x14ac:dyDescent="0.2">
      <c r="A1368" s="61">
        <v>34842</v>
      </c>
      <c r="B1368" s="62">
        <v>528.59</v>
      </c>
      <c r="C1368" s="16">
        <f t="shared" si="287"/>
        <v>9.3895618757585536E-3</v>
      </c>
      <c r="D1368" s="73">
        <f t="shared" si="278"/>
        <v>2.747171845866545E-5</v>
      </c>
      <c r="E1368" s="27">
        <f t="shared" si="268"/>
        <v>1.2193196469258758E-2</v>
      </c>
      <c r="F1368" s="68">
        <f t="shared" si="269"/>
        <v>8.6212486362820129E-3</v>
      </c>
      <c r="G1368" s="16">
        <f t="shared" si="270"/>
        <v>1.601811284234432E-2</v>
      </c>
      <c r="H1368" s="68">
        <f t="shared" si="271"/>
        <v>8.7010747211806842E-3</v>
      </c>
      <c r="I1368" s="69">
        <f t="shared" si="272"/>
        <v>-8.6212486362820129E-3</v>
      </c>
      <c r="J1368" s="70">
        <f t="shared" si="273"/>
        <v>-8.7010747211806842E-3</v>
      </c>
      <c r="K1368" s="28">
        <f t="shared" si="274"/>
        <v>0</v>
      </c>
      <c r="L1368" s="28">
        <f t="shared" si="279"/>
        <v>1</v>
      </c>
      <c r="M1368" s="57">
        <f t="shared" si="286"/>
        <v>0</v>
      </c>
      <c r="N1368" s="28">
        <f t="shared" si="275"/>
        <v>0</v>
      </c>
      <c r="O1368" s="28">
        <f t="shared" si="280"/>
        <v>1</v>
      </c>
      <c r="P1368" s="57">
        <f t="shared" si="281"/>
        <v>0</v>
      </c>
      <c r="Q1368" s="28">
        <f t="shared" si="276"/>
        <v>0</v>
      </c>
      <c r="R1368" s="28">
        <f t="shared" si="282"/>
        <v>1</v>
      </c>
      <c r="S1368" s="57">
        <f t="shared" si="283"/>
        <v>0</v>
      </c>
      <c r="T1368" s="28">
        <f t="shared" si="277"/>
        <v>0</v>
      </c>
      <c r="U1368" s="28">
        <f t="shared" si="284"/>
        <v>1</v>
      </c>
      <c r="V1368" s="57">
        <f t="shared" si="285"/>
        <v>0</v>
      </c>
      <c r="AA1368" s="1"/>
    </row>
    <row r="1369" spans="1:27" x14ac:dyDescent="0.2">
      <c r="A1369" s="61">
        <v>34843</v>
      </c>
      <c r="B1369" s="62">
        <v>528.61</v>
      </c>
      <c r="C1369" s="16">
        <f t="shared" si="287"/>
        <v>3.783579266438938E-5</v>
      </c>
      <c r="D1369" s="73">
        <f t="shared" si="278"/>
        <v>3.1113247684267436E-5</v>
      </c>
      <c r="E1369" s="27">
        <f t="shared" si="268"/>
        <v>1.297619404426819E-2</v>
      </c>
      <c r="F1369" s="68">
        <f t="shared" si="269"/>
        <v>9.1748702229415245E-3</v>
      </c>
      <c r="G1369" s="16">
        <f t="shared" si="270"/>
        <v>1.601811284234432E-2</v>
      </c>
      <c r="H1369" s="68">
        <f t="shared" si="271"/>
        <v>8.7010747211806842E-3</v>
      </c>
      <c r="I1369" s="69">
        <f t="shared" si="272"/>
        <v>-9.1748702229415245E-3</v>
      </c>
      <c r="J1369" s="70">
        <f t="shared" si="273"/>
        <v>-8.7010747211806842E-3</v>
      </c>
      <c r="K1369" s="28">
        <f t="shared" si="274"/>
        <v>0</v>
      </c>
      <c r="L1369" s="28">
        <f t="shared" si="279"/>
        <v>1</v>
      </c>
      <c r="M1369" s="57">
        <f t="shared" si="286"/>
        <v>0</v>
      </c>
      <c r="N1369" s="28">
        <f t="shared" si="275"/>
        <v>0</v>
      </c>
      <c r="O1369" s="28">
        <f t="shared" si="280"/>
        <v>1</v>
      </c>
      <c r="P1369" s="57">
        <f t="shared" si="281"/>
        <v>0</v>
      </c>
      <c r="Q1369" s="28">
        <f t="shared" si="276"/>
        <v>0</v>
      </c>
      <c r="R1369" s="28">
        <f t="shared" si="282"/>
        <v>1</v>
      </c>
      <c r="S1369" s="57">
        <f t="shared" si="283"/>
        <v>0</v>
      </c>
      <c r="T1369" s="28">
        <f t="shared" si="277"/>
        <v>0</v>
      </c>
      <c r="U1369" s="28">
        <f t="shared" si="284"/>
        <v>1</v>
      </c>
      <c r="V1369" s="57">
        <f t="shared" si="285"/>
        <v>0</v>
      </c>
      <c r="AA1369" s="1"/>
    </row>
    <row r="1370" spans="1:27" x14ac:dyDescent="0.2">
      <c r="A1370" s="61">
        <v>34844</v>
      </c>
      <c r="B1370" s="62">
        <v>528.59</v>
      </c>
      <c r="C1370" s="16">
        <f t="shared" si="287"/>
        <v>-3.7835792664381987E-5</v>
      </c>
      <c r="D1370" s="73">
        <f t="shared" si="278"/>
        <v>2.924653871604378E-5</v>
      </c>
      <c r="E1370" s="27">
        <f t="shared" si="268"/>
        <v>1.2580905373023536E-2</v>
      </c>
      <c r="F1370" s="68">
        <f t="shared" si="269"/>
        <v>8.8953797770606937E-3</v>
      </c>
      <c r="G1370" s="16">
        <f t="shared" si="270"/>
        <v>1.601811284234432E-2</v>
      </c>
      <c r="H1370" s="68">
        <f t="shared" si="271"/>
        <v>8.7010747211806842E-3</v>
      </c>
      <c r="I1370" s="69">
        <f t="shared" si="272"/>
        <v>-8.8953797770606937E-3</v>
      </c>
      <c r="J1370" s="70">
        <f t="shared" si="273"/>
        <v>-8.7010747211806842E-3</v>
      </c>
      <c r="K1370" s="28">
        <f t="shared" si="274"/>
        <v>0</v>
      </c>
      <c r="L1370" s="28">
        <f t="shared" si="279"/>
        <v>1</v>
      </c>
      <c r="M1370" s="57">
        <f t="shared" si="286"/>
        <v>0</v>
      </c>
      <c r="N1370" s="28">
        <f t="shared" si="275"/>
        <v>0</v>
      </c>
      <c r="O1370" s="28">
        <f t="shared" si="280"/>
        <v>1</v>
      </c>
      <c r="P1370" s="57">
        <f t="shared" si="281"/>
        <v>0</v>
      </c>
      <c r="Q1370" s="28">
        <f t="shared" si="276"/>
        <v>0</v>
      </c>
      <c r="R1370" s="28">
        <f t="shared" si="282"/>
        <v>1</v>
      </c>
      <c r="S1370" s="57">
        <f t="shared" si="283"/>
        <v>0</v>
      </c>
      <c r="T1370" s="28">
        <f t="shared" si="277"/>
        <v>0</v>
      </c>
      <c r="U1370" s="28">
        <f t="shared" si="284"/>
        <v>1</v>
      </c>
      <c r="V1370" s="57">
        <f t="shared" si="285"/>
        <v>0</v>
      </c>
      <c r="AA1370" s="1"/>
    </row>
    <row r="1371" spans="1:27" x14ac:dyDescent="0.2">
      <c r="A1371" s="61">
        <v>34845</v>
      </c>
      <c r="B1371" s="62">
        <v>523.65</v>
      </c>
      <c r="C1371" s="16">
        <f t="shared" si="287"/>
        <v>-9.3895618757586664E-3</v>
      </c>
      <c r="D1371" s="73">
        <f t="shared" si="278"/>
        <v>2.7491832285913546E-5</v>
      </c>
      <c r="E1371" s="27">
        <f t="shared" si="268"/>
        <v>1.2197659367584233E-2</v>
      </c>
      <c r="F1371" s="68">
        <f t="shared" si="269"/>
        <v>8.6244041465044045E-3</v>
      </c>
      <c r="G1371" s="16">
        <f t="shared" si="270"/>
        <v>1.601811284234432E-2</v>
      </c>
      <c r="H1371" s="68">
        <f t="shared" si="271"/>
        <v>8.7010747211806842E-3</v>
      </c>
      <c r="I1371" s="69">
        <f t="shared" si="272"/>
        <v>-8.6244041465044045E-3</v>
      </c>
      <c r="J1371" s="70">
        <f t="shared" si="273"/>
        <v>-8.7010747211806842E-3</v>
      </c>
      <c r="K1371" s="28">
        <f t="shared" si="274"/>
        <v>0</v>
      </c>
      <c r="L1371" s="28">
        <f t="shared" si="279"/>
        <v>1</v>
      </c>
      <c r="M1371" s="57">
        <f t="shared" si="286"/>
        <v>0</v>
      </c>
      <c r="N1371" s="28">
        <f t="shared" si="275"/>
        <v>1</v>
      </c>
      <c r="O1371" s="28">
        <f t="shared" si="280"/>
        <v>0</v>
      </c>
      <c r="P1371" s="57">
        <f t="shared" si="281"/>
        <v>1</v>
      </c>
      <c r="Q1371" s="28">
        <f t="shared" si="276"/>
        <v>0</v>
      </c>
      <c r="R1371" s="28">
        <f t="shared" si="282"/>
        <v>1</v>
      </c>
      <c r="S1371" s="57">
        <f t="shared" si="283"/>
        <v>0</v>
      </c>
      <c r="T1371" s="28">
        <f t="shared" si="277"/>
        <v>1</v>
      </c>
      <c r="U1371" s="28">
        <f t="shared" si="284"/>
        <v>0</v>
      </c>
      <c r="V1371" s="57">
        <f t="shared" si="285"/>
        <v>1</v>
      </c>
      <c r="AA1371" s="1"/>
    </row>
    <row r="1372" spans="1:27" x14ac:dyDescent="0.2">
      <c r="A1372" s="61">
        <v>34849</v>
      </c>
      <c r="B1372" s="62">
        <v>523.58000000000004</v>
      </c>
      <c r="C1372" s="16">
        <f t="shared" si="287"/>
        <v>-1.3368600995804832E-4</v>
      </c>
      <c r="D1372" s="73">
        <f t="shared" si="278"/>
        <v>3.1132154681880768E-5</v>
      </c>
      <c r="E1372" s="27">
        <f t="shared" si="268"/>
        <v>1.2980136152968226E-2</v>
      </c>
      <c r="F1372" s="68">
        <f t="shared" si="269"/>
        <v>9.1776575067632812E-3</v>
      </c>
      <c r="G1372" s="16">
        <f t="shared" si="270"/>
        <v>1.601811284234432E-2</v>
      </c>
      <c r="H1372" s="68">
        <f t="shared" si="271"/>
        <v>8.830955154436923E-3</v>
      </c>
      <c r="I1372" s="69">
        <f t="shared" si="272"/>
        <v>-9.1776575067632812E-3</v>
      </c>
      <c r="J1372" s="70">
        <f t="shared" si="273"/>
        <v>-8.830955154436923E-3</v>
      </c>
      <c r="K1372" s="28">
        <f t="shared" si="274"/>
        <v>0</v>
      </c>
      <c r="L1372" s="28">
        <f t="shared" si="279"/>
        <v>1</v>
      </c>
      <c r="M1372" s="57">
        <f t="shared" si="286"/>
        <v>0</v>
      </c>
      <c r="N1372" s="28">
        <f t="shared" si="275"/>
        <v>0</v>
      </c>
      <c r="O1372" s="28">
        <f t="shared" si="280"/>
        <v>0</v>
      </c>
      <c r="P1372" s="57">
        <f t="shared" si="281"/>
        <v>0</v>
      </c>
      <c r="Q1372" s="28">
        <f t="shared" si="276"/>
        <v>0</v>
      </c>
      <c r="R1372" s="28">
        <f t="shared" si="282"/>
        <v>1</v>
      </c>
      <c r="S1372" s="57">
        <f t="shared" si="283"/>
        <v>0</v>
      </c>
      <c r="T1372" s="28">
        <f t="shared" si="277"/>
        <v>0</v>
      </c>
      <c r="U1372" s="28">
        <f t="shared" si="284"/>
        <v>0</v>
      </c>
      <c r="V1372" s="57">
        <f t="shared" si="285"/>
        <v>0</v>
      </c>
      <c r="AA1372" s="1"/>
    </row>
    <row r="1373" spans="1:27" x14ac:dyDescent="0.2">
      <c r="A1373" s="61">
        <v>34850</v>
      </c>
      <c r="B1373" s="62">
        <v>533.4</v>
      </c>
      <c r="C1373" s="16">
        <f t="shared" si="287"/>
        <v>1.8581775538717316E-2</v>
      </c>
      <c r="D1373" s="73">
        <f t="shared" si="278"/>
        <v>2.9265297717923429E-5</v>
      </c>
      <c r="E1373" s="27">
        <f t="shared" si="268"/>
        <v>1.2584939481093148E-2</v>
      </c>
      <c r="F1373" s="68">
        <f t="shared" si="269"/>
        <v>8.8982321094069686E-3</v>
      </c>
      <c r="G1373" s="16">
        <f t="shared" si="270"/>
        <v>1.601811284234432E-2</v>
      </c>
      <c r="H1373" s="68">
        <f t="shared" si="271"/>
        <v>8.830955154436923E-3</v>
      </c>
      <c r="I1373" s="69">
        <f t="shared" si="272"/>
        <v>-8.8982321094069686E-3</v>
      </c>
      <c r="J1373" s="70">
        <f t="shared" si="273"/>
        <v>-8.830955154436923E-3</v>
      </c>
      <c r="K1373" s="28">
        <f t="shared" si="274"/>
        <v>0</v>
      </c>
      <c r="L1373" s="28">
        <f t="shared" si="279"/>
        <v>1</v>
      </c>
      <c r="M1373" s="57">
        <f t="shared" si="286"/>
        <v>0</v>
      </c>
      <c r="N1373" s="28">
        <f t="shared" si="275"/>
        <v>0</v>
      </c>
      <c r="O1373" s="28">
        <f t="shared" si="280"/>
        <v>1</v>
      </c>
      <c r="P1373" s="57">
        <f t="shared" si="281"/>
        <v>0</v>
      </c>
      <c r="Q1373" s="28">
        <f t="shared" si="276"/>
        <v>0</v>
      </c>
      <c r="R1373" s="28">
        <f t="shared" si="282"/>
        <v>1</v>
      </c>
      <c r="S1373" s="57">
        <f t="shared" si="283"/>
        <v>0</v>
      </c>
      <c r="T1373" s="28">
        <f t="shared" si="277"/>
        <v>0</v>
      </c>
      <c r="U1373" s="28">
        <f t="shared" si="284"/>
        <v>1</v>
      </c>
      <c r="V1373" s="57">
        <f t="shared" si="285"/>
        <v>0</v>
      </c>
      <c r="AA1373" s="1"/>
    </row>
    <row r="1374" spans="1:27" x14ac:dyDescent="0.2">
      <c r="A1374" s="61">
        <v>34851</v>
      </c>
      <c r="B1374" s="62">
        <v>533.49</v>
      </c>
      <c r="C1374" s="16">
        <f t="shared" si="287"/>
        <v>1.6871467576518498E-4</v>
      </c>
      <c r="D1374" s="73">
        <f t="shared" si="278"/>
        <v>4.8226322785124417E-5</v>
      </c>
      <c r="E1374" s="27">
        <f t="shared" si="268"/>
        <v>1.615536343481767E-2</v>
      </c>
      <c r="F1374" s="68">
        <f t="shared" si="269"/>
        <v>1.1422714735402698E-2</v>
      </c>
      <c r="G1374" s="16">
        <f t="shared" si="270"/>
        <v>1.601811284234432E-2</v>
      </c>
      <c r="H1374" s="68">
        <f t="shared" si="271"/>
        <v>8.830955154436923E-3</v>
      </c>
      <c r="I1374" s="69">
        <f t="shared" si="272"/>
        <v>-1.1422714735402698E-2</v>
      </c>
      <c r="J1374" s="70">
        <f t="shared" si="273"/>
        <v>-8.830955154436923E-3</v>
      </c>
      <c r="K1374" s="28">
        <f t="shared" si="274"/>
        <v>0</v>
      </c>
      <c r="L1374" s="28">
        <f t="shared" si="279"/>
        <v>1</v>
      </c>
      <c r="M1374" s="57">
        <f t="shared" si="286"/>
        <v>0</v>
      </c>
      <c r="N1374" s="28">
        <f t="shared" si="275"/>
        <v>0</v>
      </c>
      <c r="O1374" s="28">
        <f t="shared" si="280"/>
        <v>1</v>
      </c>
      <c r="P1374" s="57">
        <f t="shared" si="281"/>
        <v>0</v>
      </c>
      <c r="Q1374" s="28">
        <f t="shared" si="276"/>
        <v>0</v>
      </c>
      <c r="R1374" s="28">
        <f t="shared" si="282"/>
        <v>1</v>
      </c>
      <c r="S1374" s="57">
        <f t="shared" si="283"/>
        <v>0</v>
      </c>
      <c r="T1374" s="28">
        <f t="shared" si="277"/>
        <v>0</v>
      </c>
      <c r="U1374" s="28">
        <f t="shared" si="284"/>
        <v>1</v>
      </c>
      <c r="V1374" s="57">
        <f t="shared" si="285"/>
        <v>0</v>
      </c>
      <c r="AA1374" s="1"/>
    </row>
    <row r="1375" spans="1:27" x14ac:dyDescent="0.2">
      <c r="A1375" s="61">
        <v>34852</v>
      </c>
      <c r="B1375" s="62">
        <v>532.51</v>
      </c>
      <c r="C1375" s="16">
        <f t="shared" si="287"/>
        <v>-1.8386496737054293E-3</v>
      </c>
      <c r="D1375" s="73">
        <f t="shared" si="278"/>
        <v>4.5334451296526066E-5</v>
      </c>
      <c r="E1375" s="27">
        <f t="shared" si="268"/>
        <v>1.5663501029673205E-2</v>
      </c>
      <c r="F1375" s="68">
        <f t="shared" si="269"/>
        <v>1.1074941442297719E-2</v>
      </c>
      <c r="G1375" s="16">
        <f t="shared" si="270"/>
        <v>1.601811284234432E-2</v>
      </c>
      <c r="H1375" s="68">
        <f t="shared" si="271"/>
        <v>8.830955154436923E-3</v>
      </c>
      <c r="I1375" s="69">
        <f t="shared" si="272"/>
        <v>-1.1074941442297719E-2</v>
      </c>
      <c r="J1375" s="70">
        <f t="shared" si="273"/>
        <v>-8.830955154436923E-3</v>
      </c>
      <c r="K1375" s="28">
        <f t="shared" si="274"/>
        <v>0</v>
      </c>
      <c r="L1375" s="28">
        <f t="shared" si="279"/>
        <v>1</v>
      </c>
      <c r="M1375" s="57">
        <f t="shared" si="286"/>
        <v>0</v>
      </c>
      <c r="N1375" s="28">
        <f t="shared" si="275"/>
        <v>0</v>
      </c>
      <c r="O1375" s="28">
        <f t="shared" si="280"/>
        <v>1</v>
      </c>
      <c r="P1375" s="57">
        <f t="shared" si="281"/>
        <v>0</v>
      </c>
      <c r="Q1375" s="28">
        <f t="shared" si="276"/>
        <v>0</v>
      </c>
      <c r="R1375" s="28">
        <f t="shared" si="282"/>
        <v>1</v>
      </c>
      <c r="S1375" s="57">
        <f t="shared" si="283"/>
        <v>0</v>
      </c>
      <c r="T1375" s="28">
        <f t="shared" si="277"/>
        <v>0</v>
      </c>
      <c r="U1375" s="28">
        <f t="shared" si="284"/>
        <v>1</v>
      </c>
      <c r="V1375" s="57">
        <f t="shared" si="285"/>
        <v>0</v>
      </c>
      <c r="AA1375" s="1"/>
    </row>
    <row r="1376" spans="1:27" x14ac:dyDescent="0.2">
      <c r="A1376" s="61">
        <v>34855</v>
      </c>
      <c r="B1376" s="62">
        <v>535.6</v>
      </c>
      <c r="C1376" s="16">
        <f t="shared" si="287"/>
        <v>5.7859370670439265E-3</v>
      </c>
      <c r="D1376" s="73">
        <f t="shared" si="278"/>
        <v>4.2817222176091523E-5</v>
      </c>
      <c r="E1376" s="27">
        <f t="shared" si="268"/>
        <v>1.522242708138246E-2</v>
      </c>
      <c r="F1376" s="68">
        <f t="shared" si="269"/>
        <v>1.0763078332014194E-2</v>
      </c>
      <c r="G1376" s="16">
        <f t="shared" si="270"/>
        <v>1.601811284234432E-2</v>
      </c>
      <c r="H1376" s="68">
        <f t="shared" si="271"/>
        <v>8.830955154436923E-3</v>
      </c>
      <c r="I1376" s="69">
        <f t="shared" si="272"/>
        <v>-1.0763078332014194E-2</v>
      </c>
      <c r="J1376" s="70">
        <f t="shared" si="273"/>
        <v>-8.830955154436923E-3</v>
      </c>
      <c r="K1376" s="28">
        <f t="shared" si="274"/>
        <v>0</v>
      </c>
      <c r="L1376" s="28">
        <f t="shared" si="279"/>
        <v>1</v>
      </c>
      <c r="M1376" s="57">
        <f t="shared" si="286"/>
        <v>0</v>
      </c>
      <c r="N1376" s="28">
        <f t="shared" si="275"/>
        <v>0</v>
      </c>
      <c r="O1376" s="28">
        <f t="shared" si="280"/>
        <v>1</v>
      </c>
      <c r="P1376" s="57">
        <f t="shared" si="281"/>
        <v>0</v>
      </c>
      <c r="Q1376" s="28">
        <f t="shared" si="276"/>
        <v>0</v>
      </c>
      <c r="R1376" s="28">
        <f t="shared" si="282"/>
        <v>1</v>
      </c>
      <c r="S1376" s="57">
        <f t="shared" si="283"/>
        <v>0</v>
      </c>
      <c r="T1376" s="28">
        <f t="shared" si="277"/>
        <v>0</v>
      </c>
      <c r="U1376" s="28">
        <f t="shared" si="284"/>
        <v>1</v>
      </c>
      <c r="V1376" s="57">
        <f t="shared" si="285"/>
        <v>0</v>
      </c>
      <c r="AA1376" s="1"/>
    </row>
    <row r="1377" spans="1:27" x14ac:dyDescent="0.2">
      <c r="A1377" s="61">
        <v>34856</v>
      </c>
      <c r="B1377" s="62">
        <v>535.54999999999995</v>
      </c>
      <c r="C1377" s="16">
        <f t="shared" si="287"/>
        <v>-9.3357606378921028E-5</v>
      </c>
      <c r="D1377" s="73">
        <f t="shared" si="278"/>
        <v>4.2256812910153603E-5</v>
      </c>
      <c r="E1377" s="27">
        <f t="shared" si="268"/>
        <v>1.5122480301278801E-2</v>
      </c>
      <c r="F1377" s="68">
        <f t="shared" si="269"/>
        <v>1.0692410558896468E-2</v>
      </c>
      <c r="G1377" s="16">
        <f t="shared" si="270"/>
        <v>1.601811284234432E-2</v>
      </c>
      <c r="H1377" s="68">
        <f t="shared" si="271"/>
        <v>8.830955154436923E-3</v>
      </c>
      <c r="I1377" s="69">
        <f t="shared" si="272"/>
        <v>-1.0692410558896468E-2</v>
      </c>
      <c r="J1377" s="70">
        <f t="shared" si="273"/>
        <v>-8.830955154436923E-3</v>
      </c>
      <c r="K1377" s="28">
        <f t="shared" si="274"/>
        <v>0</v>
      </c>
      <c r="L1377" s="28">
        <f t="shared" si="279"/>
        <v>1</v>
      </c>
      <c r="M1377" s="57">
        <f t="shared" si="286"/>
        <v>0</v>
      </c>
      <c r="N1377" s="28">
        <f t="shared" si="275"/>
        <v>0</v>
      </c>
      <c r="O1377" s="28">
        <f t="shared" si="280"/>
        <v>1</v>
      </c>
      <c r="P1377" s="57">
        <f t="shared" si="281"/>
        <v>0</v>
      </c>
      <c r="Q1377" s="28">
        <f t="shared" si="276"/>
        <v>0</v>
      </c>
      <c r="R1377" s="28">
        <f t="shared" si="282"/>
        <v>1</v>
      </c>
      <c r="S1377" s="57">
        <f t="shared" si="283"/>
        <v>0</v>
      </c>
      <c r="T1377" s="28">
        <f t="shared" si="277"/>
        <v>0</v>
      </c>
      <c r="U1377" s="28">
        <f t="shared" si="284"/>
        <v>1</v>
      </c>
      <c r="V1377" s="57">
        <f t="shared" si="285"/>
        <v>0</v>
      </c>
      <c r="AA1377" s="1"/>
    </row>
    <row r="1378" spans="1:27" x14ac:dyDescent="0.2">
      <c r="A1378" s="61">
        <v>34857</v>
      </c>
      <c r="B1378" s="62">
        <v>533.13</v>
      </c>
      <c r="C1378" s="16">
        <f t="shared" si="287"/>
        <v>-4.5289593451339916E-3</v>
      </c>
      <c r="D1378" s="73">
        <f t="shared" si="278"/>
        <v>3.9721927074104518E-5</v>
      </c>
      <c r="E1378" s="27">
        <f t="shared" si="268"/>
        <v>1.4661885142200947E-2</v>
      </c>
      <c r="F1378" s="68">
        <f t="shared" si="269"/>
        <v>1.0366744897960927E-2</v>
      </c>
      <c r="G1378" s="16">
        <f t="shared" si="270"/>
        <v>1.601811284234432E-2</v>
      </c>
      <c r="H1378" s="68">
        <f t="shared" si="271"/>
        <v>8.830955154436923E-3</v>
      </c>
      <c r="I1378" s="69">
        <f t="shared" si="272"/>
        <v>-1.0366744897960927E-2</v>
      </c>
      <c r="J1378" s="70">
        <f t="shared" si="273"/>
        <v>-8.830955154436923E-3</v>
      </c>
      <c r="K1378" s="28">
        <f t="shared" si="274"/>
        <v>0</v>
      </c>
      <c r="L1378" s="28">
        <f t="shared" si="279"/>
        <v>1</v>
      </c>
      <c r="M1378" s="57">
        <f t="shared" si="286"/>
        <v>0</v>
      </c>
      <c r="N1378" s="28">
        <f t="shared" si="275"/>
        <v>0</v>
      </c>
      <c r="O1378" s="28">
        <f t="shared" si="280"/>
        <v>1</v>
      </c>
      <c r="P1378" s="57">
        <f t="shared" si="281"/>
        <v>0</v>
      </c>
      <c r="Q1378" s="28">
        <f t="shared" si="276"/>
        <v>0</v>
      </c>
      <c r="R1378" s="28">
        <f t="shared" si="282"/>
        <v>1</v>
      </c>
      <c r="S1378" s="57">
        <f t="shared" si="283"/>
        <v>0</v>
      </c>
      <c r="T1378" s="28">
        <f t="shared" si="277"/>
        <v>0</v>
      </c>
      <c r="U1378" s="28">
        <f t="shared" si="284"/>
        <v>1</v>
      </c>
      <c r="V1378" s="57">
        <f t="shared" si="285"/>
        <v>0</v>
      </c>
      <c r="AA1378" s="1"/>
    </row>
    <row r="1379" spans="1:27" x14ac:dyDescent="0.2">
      <c r="A1379" s="61">
        <v>34858</v>
      </c>
      <c r="B1379" s="62">
        <v>532.35</v>
      </c>
      <c r="C1379" s="16">
        <f t="shared" si="287"/>
        <v>-1.4641291048894242E-3</v>
      </c>
      <c r="D1379" s="73">
        <f t="shared" si="278"/>
        <v>3.8569299814650838E-5</v>
      </c>
      <c r="E1379" s="27">
        <f t="shared" si="268"/>
        <v>1.4447594224526589E-2</v>
      </c>
      <c r="F1379" s="68">
        <f t="shared" si="269"/>
        <v>1.0215229642184851E-2</v>
      </c>
      <c r="G1379" s="16">
        <f t="shared" si="270"/>
        <v>1.601811284234432E-2</v>
      </c>
      <c r="H1379" s="68">
        <f t="shared" si="271"/>
        <v>8.830955154436923E-3</v>
      </c>
      <c r="I1379" s="69">
        <f t="shared" si="272"/>
        <v>-1.0215229642184851E-2</v>
      </c>
      <c r="J1379" s="70">
        <f t="shared" si="273"/>
        <v>-8.830955154436923E-3</v>
      </c>
      <c r="K1379" s="28">
        <f t="shared" si="274"/>
        <v>0</v>
      </c>
      <c r="L1379" s="28">
        <f t="shared" si="279"/>
        <v>1</v>
      </c>
      <c r="M1379" s="57">
        <f t="shared" si="286"/>
        <v>0</v>
      </c>
      <c r="N1379" s="28">
        <f t="shared" si="275"/>
        <v>0</v>
      </c>
      <c r="O1379" s="28">
        <f t="shared" si="280"/>
        <v>1</v>
      </c>
      <c r="P1379" s="57">
        <f t="shared" si="281"/>
        <v>0</v>
      </c>
      <c r="Q1379" s="28">
        <f t="shared" si="276"/>
        <v>0</v>
      </c>
      <c r="R1379" s="28">
        <f t="shared" si="282"/>
        <v>1</v>
      </c>
      <c r="S1379" s="57">
        <f t="shared" si="283"/>
        <v>0</v>
      </c>
      <c r="T1379" s="28">
        <f t="shared" si="277"/>
        <v>0</v>
      </c>
      <c r="U1379" s="28">
        <f t="shared" si="284"/>
        <v>1</v>
      </c>
      <c r="V1379" s="57">
        <f t="shared" si="285"/>
        <v>0</v>
      </c>
      <c r="AA1379" s="1"/>
    </row>
    <row r="1380" spans="1:27" x14ac:dyDescent="0.2">
      <c r="A1380" s="61">
        <v>34859</v>
      </c>
      <c r="B1380" s="62">
        <v>527.94000000000005</v>
      </c>
      <c r="C1380" s="16">
        <f t="shared" si="287"/>
        <v>-8.31852687509076E-3</v>
      </c>
      <c r="D1380" s="73">
        <f t="shared" si="278"/>
        <v>3.6383762267918844E-5</v>
      </c>
      <c r="E1380" s="27">
        <f t="shared" si="268"/>
        <v>1.4032287069417978E-2</v>
      </c>
      <c r="F1380" s="68">
        <f t="shared" si="269"/>
        <v>9.9215850467216961E-3</v>
      </c>
      <c r="G1380" s="16">
        <f t="shared" si="270"/>
        <v>1.601811284234432E-2</v>
      </c>
      <c r="H1380" s="68">
        <f t="shared" si="271"/>
        <v>8.830955154436923E-3</v>
      </c>
      <c r="I1380" s="69">
        <f t="shared" si="272"/>
        <v>-9.9215850467216961E-3</v>
      </c>
      <c r="J1380" s="70">
        <f t="shared" si="273"/>
        <v>-8.830955154436923E-3</v>
      </c>
      <c r="K1380" s="28">
        <f t="shared" si="274"/>
        <v>0</v>
      </c>
      <c r="L1380" s="28">
        <f t="shared" si="279"/>
        <v>1</v>
      </c>
      <c r="M1380" s="57">
        <f t="shared" si="286"/>
        <v>0</v>
      </c>
      <c r="N1380" s="28">
        <f t="shared" si="275"/>
        <v>0</v>
      </c>
      <c r="O1380" s="28">
        <f t="shared" si="280"/>
        <v>1</v>
      </c>
      <c r="P1380" s="57">
        <f t="shared" si="281"/>
        <v>0</v>
      </c>
      <c r="Q1380" s="28">
        <f t="shared" si="276"/>
        <v>0</v>
      </c>
      <c r="R1380" s="28">
        <f t="shared" si="282"/>
        <v>1</v>
      </c>
      <c r="S1380" s="57">
        <f t="shared" si="283"/>
        <v>0</v>
      </c>
      <c r="T1380" s="28">
        <f t="shared" si="277"/>
        <v>0</v>
      </c>
      <c r="U1380" s="28">
        <f t="shared" si="284"/>
        <v>1</v>
      </c>
      <c r="V1380" s="57">
        <f t="shared" si="285"/>
        <v>0</v>
      </c>
      <c r="AA1380" s="1"/>
    </row>
    <row r="1381" spans="1:27" x14ac:dyDescent="0.2">
      <c r="A1381" s="61">
        <v>34862</v>
      </c>
      <c r="B1381" s="62">
        <v>530.88</v>
      </c>
      <c r="C1381" s="16">
        <f t="shared" si="287"/>
        <v>5.5533661165550934E-3</v>
      </c>
      <c r="D1381" s="73">
        <f t="shared" si="278"/>
        <v>3.8352609894140143E-5</v>
      </c>
      <c r="E1381" s="27">
        <f t="shared" si="268"/>
        <v>1.4406952346089599E-2</v>
      </c>
      <c r="F1381" s="68">
        <f t="shared" si="269"/>
        <v>1.0186493638468828E-2</v>
      </c>
      <c r="G1381" s="16">
        <f t="shared" si="270"/>
        <v>1.601811284234432E-2</v>
      </c>
      <c r="H1381" s="68">
        <f t="shared" si="271"/>
        <v>8.830955154436923E-3</v>
      </c>
      <c r="I1381" s="69">
        <f t="shared" si="272"/>
        <v>-1.0186493638468828E-2</v>
      </c>
      <c r="J1381" s="70">
        <f t="shared" si="273"/>
        <v>-8.830955154436923E-3</v>
      </c>
      <c r="K1381" s="28">
        <f t="shared" si="274"/>
        <v>0</v>
      </c>
      <c r="L1381" s="28">
        <f t="shared" si="279"/>
        <v>1</v>
      </c>
      <c r="M1381" s="57">
        <f t="shared" si="286"/>
        <v>0</v>
      </c>
      <c r="N1381" s="28">
        <f t="shared" si="275"/>
        <v>0</v>
      </c>
      <c r="O1381" s="28">
        <f t="shared" si="280"/>
        <v>1</v>
      </c>
      <c r="P1381" s="57">
        <f t="shared" si="281"/>
        <v>0</v>
      </c>
      <c r="Q1381" s="28">
        <f t="shared" si="276"/>
        <v>0</v>
      </c>
      <c r="R1381" s="28">
        <f t="shared" si="282"/>
        <v>1</v>
      </c>
      <c r="S1381" s="57">
        <f t="shared" si="283"/>
        <v>0</v>
      </c>
      <c r="T1381" s="28">
        <f t="shared" si="277"/>
        <v>0</v>
      </c>
      <c r="U1381" s="28">
        <f t="shared" si="284"/>
        <v>1</v>
      </c>
      <c r="V1381" s="57">
        <f t="shared" si="285"/>
        <v>0</v>
      </c>
      <c r="AA1381" s="1"/>
    </row>
    <row r="1382" spans="1:27" x14ac:dyDescent="0.2">
      <c r="A1382" s="61">
        <v>34863</v>
      </c>
      <c r="B1382" s="62">
        <v>536.04999999999995</v>
      </c>
      <c r="C1382" s="16">
        <f t="shared" si="287"/>
        <v>9.6914333001690625E-3</v>
      </c>
      <c r="D1382" s="73">
        <f t="shared" si="278"/>
        <v>3.790184581396186E-5</v>
      </c>
      <c r="E1382" s="27">
        <f t="shared" si="268"/>
        <v>1.4322038552079813E-2</v>
      </c>
      <c r="F1382" s="68">
        <f t="shared" si="269"/>
        <v>1.0126454998670473E-2</v>
      </c>
      <c r="G1382" s="16">
        <f t="shared" si="270"/>
        <v>1.601811284234432E-2</v>
      </c>
      <c r="H1382" s="68">
        <f t="shared" si="271"/>
        <v>8.830955154436923E-3</v>
      </c>
      <c r="I1382" s="69">
        <f t="shared" si="272"/>
        <v>-1.0126454998670473E-2</v>
      </c>
      <c r="J1382" s="70">
        <f t="shared" si="273"/>
        <v>-8.830955154436923E-3</v>
      </c>
      <c r="K1382" s="28">
        <f t="shared" si="274"/>
        <v>0</v>
      </c>
      <c r="L1382" s="28">
        <f t="shared" si="279"/>
        <v>1</v>
      </c>
      <c r="M1382" s="57">
        <f t="shared" si="286"/>
        <v>0</v>
      </c>
      <c r="N1382" s="28">
        <f t="shared" si="275"/>
        <v>0</v>
      </c>
      <c r="O1382" s="28">
        <f t="shared" si="280"/>
        <v>1</v>
      </c>
      <c r="P1382" s="57">
        <f t="shared" si="281"/>
        <v>0</v>
      </c>
      <c r="Q1382" s="28">
        <f t="shared" si="276"/>
        <v>0</v>
      </c>
      <c r="R1382" s="28">
        <f t="shared" si="282"/>
        <v>1</v>
      </c>
      <c r="S1382" s="57">
        <f t="shared" si="283"/>
        <v>0</v>
      </c>
      <c r="T1382" s="28">
        <f t="shared" si="277"/>
        <v>0</v>
      </c>
      <c r="U1382" s="28">
        <f t="shared" si="284"/>
        <v>1</v>
      </c>
      <c r="V1382" s="57">
        <f t="shared" si="285"/>
        <v>0</v>
      </c>
      <c r="AA1382" s="1"/>
    </row>
    <row r="1383" spans="1:27" x14ac:dyDescent="0.2">
      <c r="A1383" s="61">
        <v>34864</v>
      </c>
      <c r="B1383" s="62">
        <v>536.47</v>
      </c>
      <c r="C1383" s="16">
        <f t="shared" si="287"/>
        <v>7.8320221808318995E-4</v>
      </c>
      <c r="D1383" s="73">
        <f t="shared" si="278"/>
        <v>4.1263167829821697E-5</v>
      </c>
      <c r="E1383" s="27">
        <f t="shared" si="268"/>
        <v>1.4943624332332255E-2</v>
      </c>
      <c r="F1383" s="68">
        <f t="shared" si="269"/>
        <v>1.0565949726229753E-2</v>
      </c>
      <c r="G1383" s="16">
        <f t="shared" si="270"/>
        <v>1.601811284234432E-2</v>
      </c>
      <c r="H1383" s="68">
        <f t="shared" si="271"/>
        <v>8.830955154436923E-3</v>
      </c>
      <c r="I1383" s="69">
        <f t="shared" si="272"/>
        <v>-1.0565949726229753E-2</v>
      </c>
      <c r="J1383" s="70">
        <f t="shared" si="273"/>
        <v>-8.830955154436923E-3</v>
      </c>
      <c r="K1383" s="28">
        <f t="shared" si="274"/>
        <v>0</v>
      </c>
      <c r="L1383" s="28">
        <f t="shared" si="279"/>
        <v>1</v>
      </c>
      <c r="M1383" s="57">
        <f t="shared" si="286"/>
        <v>0</v>
      </c>
      <c r="N1383" s="28">
        <f t="shared" si="275"/>
        <v>0</v>
      </c>
      <c r="O1383" s="28">
        <f t="shared" si="280"/>
        <v>1</v>
      </c>
      <c r="P1383" s="57">
        <f t="shared" si="281"/>
        <v>0</v>
      </c>
      <c r="Q1383" s="28">
        <f t="shared" si="276"/>
        <v>0</v>
      </c>
      <c r="R1383" s="28">
        <f t="shared" si="282"/>
        <v>1</v>
      </c>
      <c r="S1383" s="57">
        <f t="shared" si="283"/>
        <v>0</v>
      </c>
      <c r="T1383" s="28">
        <f t="shared" si="277"/>
        <v>0</v>
      </c>
      <c r="U1383" s="28">
        <f t="shared" si="284"/>
        <v>1</v>
      </c>
      <c r="V1383" s="57">
        <f t="shared" si="285"/>
        <v>0</v>
      </c>
      <c r="AA1383" s="1"/>
    </row>
    <row r="1384" spans="1:27" x14ac:dyDescent="0.2">
      <c r="A1384" s="61">
        <v>34865</v>
      </c>
      <c r="B1384" s="62">
        <v>537.12</v>
      </c>
      <c r="C1384" s="16">
        <f t="shared" si="287"/>
        <v>1.210890711392885E-3</v>
      </c>
      <c r="D1384" s="73">
        <f t="shared" si="278"/>
        <v>3.8824182102897018E-5</v>
      </c>
      <c r="E1384" s="27">
        <f t="shared" si="268"/>
        <v>1.4495253530480518E-2</v>
      </c>
      <c r="F1384" s="68">
        <f t="shared" si="269"/>
        <v>1.0248927346269041E-2</v>
      </c>
      <c r="G1384" s="16">
        <f t="shared" si="270"/>
        <v>1.601811284234432E-2</v>
      </c>
      <c r="H1384" s="68">
        <f t="shared" si="271"/>
        <v>8.830955154436923E-3</v>
      </c>
      <c r="I1384" s="69">
        <f t="shared" si="272"/>
        <v>-1.0248927346269041E-2</v>
      </c>
      <c r="J1384" s="70">
        <f t="shared" si="273"/>
        <v>-8.830955154436923E-3</v>
      </c>
      <c r="K1384" s="28">
        <f t="shared" si="274"/>
        <v>0</v>
      </c>
      <c r="L1384" s="28">
        <f t="shared" si="279"/>
        <v>1</v>
      </c>
      <c r="M1384" s="57">
        <f t="shared" si="286"/>
        <v>0</v>
      </c>
      <c r="N1384" s="28">
        <f t="shared" si="275"/>
        <v>0</v>
      </c>
      <c r="O1384" s="28">
        <f t="shared" si="280"/>
        <v>1</v>
      </c>
      <c r="P1384" s="57">
        <f t="shared" si="281"/>
        <v>0</v>
      </c>
      <c r="Q1384" s="28">
        <f t="shared" si="276"/>
        <v>0</v>
      </c>
      <c r="R1384" s="28">
        <f t="shared" si="282"/>
        <v>1</v>
      </c>
      <c r="S1384" s="57">
        <f t="shared" si="283"/>
        <v>0</v>
      </c>
      <c r="T1384" s="28">
        <f t="shared" si="277"/>
        <v>0</v>
      </c>
      <c r="U1384" s="28">
        <f t="shared" si="284"/>
        <v>1</v>
      </c>
      <c r="V1384" s="57">
        <f t="shared" si="285"/>
        <v>0</v>
      </c>
      <c r="AA1384" s="1"/>
    </row>
    <row r="1385" spans="1:27" x14ac:dyDescent="0.2">
      <c r="A1385" s="61">
        <v>34866</v>
      </c>
      <c r="B1385" s="62">
        <v>539.83000000000004</v>
      </c>
      <c r="C1385" s="16">
        <f t="shared" si="287"/>
        <v>5.0327419471938939E-3</v>
      </c>
      <c r="D1385" s="73">
        <f t="shared" si="278"/>
        <v>3.6582706555619448E-5</v>
      </c>
      <c r="E1385" s="27">
        <f t="shared" si="268"/>
        <v>1.4070598632654262E-2</v>
      </c>
      <c r="F1385" s="68">
        <f t="shared" si="269"/>
        <v>9.9486733916964824E-3</v>
      </c>
      <c r="G1385" s="16">
        <f t="shared" si="270"/>
        <v>1.601811284234432E-2</v>
      </c>
      <c r="H1385" s="68">
        <f t="shared" si="271"/>
        <v>8.830955154436923E-3</v>
      </c>
      <c r="I1385" s="69">
        <f t="shared" si="272"/>
        <v>-9.9486733916964824E-3</v>
      </c>
      <c r="J1385" s="70">
        <f t="shared" si="273"/>
        <v>-8.830955154436923E-3</v>
      </c>
      <c r="K1385" s="28">
        <f t="shared" si="274"/>
        <v>0</v>
      </c>
      <c r="L1385" s="28">
        <f t="shared" si="279"/>
        <v>1</v>
      </c>
      <c r="M1385" s="57">
        <f t="shared" si="286"/>
        <v>0</v>
      </c>
      <c r="N1385" s="28">
        <f t="shared" si="275"/>
        <v>0</v>
      </c>
      <c r="O1385" s="28">
        <f t="shared" si="280"/>
        <v>1</v>
      </c>
      <c r="P1385" s="57">
        <f t="shared" si="281"/>
        <v>0</v>
      </c>
      <c r="Q1385" s="28">
        <f t="shared" si="276"/>
        <v>0</v>
      </c>
      <c r="R1385" s="28">
        <f t="shared" si="282"/>
        <v>1</v>
      </c>
      <c r="S1385" s="57">
        <f t="shared" si="283"/>
        <v>0</v>
      </c>
      <c r="T1385" s="28">
        <f t="shared" si="277"/>
        <v>0</v>
      </c>
      <c r="U1385" s="28">
        <f t="shared" si="284"/>
        <v>1</v>
      </c>
      <c r="V1385" s="57">
        <f t="shared" si="285"/>
        <v>0</v>
      </c>
      <c r="AA1385" s="1"/>
    </row>
    <row r="1386" spans="1:27" x14ac:dyDescent="0.2">
      <c r="A1386" s="61">
        <v>34869</v>
      </c>
      <c r="B1386" s="62">
        <v>545.22</v>
      </c>
      <c r="C1386" s="16">
        <f t="shared" si="287"/>
        <v>9.9351077563918002E-3</v>
      </c>
      <c r="D1386" s="73">
        <f t="shared" si="278"/>
        <v>3.5907453652704981E-5</v>
      </c>
      <c r="E1386" s="27">
        <f t="shared" si="268"/>
        <v>1.3940134449007867E-2</v>
      </c>
      <c r="F1386" s="68">
        <f t="shared" si="269"/>
        <v>9.8564281655836375E-3</v>
      </c>
      <c r="G1386" s="16">
        <f t="shared" si="270"/>
        <v>1.601811284234432E-2</v>
      </c>
      <c r="H1386" s="68">
        <f t="shared" si="271"/>
        <v>8.830955154436923E-3</v>
      </c>
      <c r="I1386" s="69">
        <f t="shared" si="272"/>
        <v>-9.8564281655836375E-3</v>
      </c>
      <c r="J1386" s="70">
        <f t="shared" si="273"/>
        <v>-8.830955154436923E-3</v>
      </c>
      <c r="K1386" s="28">
        <f t="shared" si="274"/>
        <v>0</v>
      </c>
      <c r="L1386" s="28">
        <f t="shared" si="279"/>
        <v>1</v>
      </c>
      <c r="M1386" s="57">
        <f t="shared" si="286"/>
        <v>0</v>
      </c>
      <c r="N1386" s="28">
        <f t="shared" si="275"/>
        <v>0</v>
      </c>
      <c r="O1386" s="28">
        <f t="shared" si="280"/>
        <v>1</v>
      </c>
      <c r="P1386" s="57">
        <f t="shared" si="281"/>
        <v>0</v>
      </c>
      <c r="Q1386" s="28">
        <f t="shared" si="276"/>
        <v>0</v>
      </c>
      <c r="R1386" s="28">
        <f t="shared" si="282"/>
        <v>1</v>
      </c>
      <c r="S1386" s="57">
        <f t="shared" si="283"/>
        <v>0</v>
      </c>
      <c r="T1386" s="28">
        <f t="shared" si="277"/>
        <v>0</v>
      </c>
      <c r="U1386" s="28">
        <f t="shared" si="284"/>
        <v>1</v>
      </c>
      <c r="V1386" s="57">
        <f t="shared" si="285"/>
        <v>0</v>
      </c>
      <c r="AA1386" s="1"/>
    </row>
    <row r="1387" spans="1:27" x14ac:dyDescent="0.2">
      <c r="A1387" s="61">
        <v>34870</v>
      </c>
      <c r="B1387" s="62">
        <v>544.98</v>
      </c>
      <c r="C1387" s="16">
        <f t="shared" si="287"/>
        <v>-4.402861931334441E-4</v>
      </c>
      <c r="D1387" s="73">
        <f t="shared" si="278"/>
        <v>3.9675388401409669E-5</v>
      </c>
      <c r="E1387" s="27">
        <f t="shared" si="268"/>
        <v>1.4653293607223835E-2</v>
      </c>
      <c r="F1387" s="68">
        <f t="shared" si="269"/>
        <v>1.0360670218577901E-2</v>
      </c>
      <c r="G1387" s="16">
        <f t="shared" si="270"/>
        <v>1.601811284234432E-2</v>
      </c>
      <c r="H1387" s="68">
        <f t="shared" si="271"/>
        <v>8.7010747211806842E-3</v>
      </c>
      <c r="I1387" s="69">
        <f t="shared" si="272"/>
        <v>-1.0360670218577901E-2</v>
      </c>
      <c r="J1387" s="70">
        <f t="shared" si="273"/>
        <v>-8.7010747211806842E-3</v>
      </c>
      <c r="K1387" s="28">
        <f t="shared" si="274"/>
        <v>0</v>
      </c>
      <c r="L1387" s="28">
        <f t="shared" si="279"/>
        <v>1</v>
      </c>
      <c r="M1387" s="57">
        <f t="shared" si="286"/>
        <v>0</v>
      </c>
      <c r="N1387" s="28">
        <f t="shared" si="275"/>
        <v>0</v>
      </c>
      <c r="O1387" s="28">
        <f t="shared" si="280"/>
        <v>1</v>
      </c>
      <c r="P1387" s="57">
        <f t="shared" si="281"/>
        <v>0</v>
      </c>
      <c r="Q1387" s="28">
        <f t="shared" si="276"/>
        <v>0</v>
      </c>
      <c r="R1387" s="28">
        <f t="shared" si="282"/>
        <v>1</v>
      </c>
      <c r="S1387" s="57">
        <f t="shared" si="283"/>
        <v>0</v>
      </c>
      <c r="T1387" s="28">
        <f t="shared" si="277"/>
        <v>0</v>
      </c>
      <c r="U1387" s="28">
        <f t="shared" si="284"/>
        <v>1</v>
      </c>
      <c r="V1387" s="57">
        <f t="shared" si="285"/>
        <v>0</v>
      </c>
      <c r="AA1387" s="1"/>
    </row>
    <row r="1388" spans="1:27" x14ac:dyDescent="0.2">
      <c r="A1388" s="61">
        <v>34871</v>
      </c>
      <c r="B1388" s="62">
        <v>543.98</v>
      </c>
      <c r="C1388" s="16">
        <f t="shared" si="287"/>
        <v>-1.8366152679553148E-3</v>
      </c>
      <c r="D1388" s="73">
        <f t="shared" si="278"/>
        <v>3.7306496213236921E-5</v>
      </c>
      <c r="E1388" s="27">
        <f t="shared" si="268"/>
        <v>1.4209110426010725E-2</v>
      </c>
      <c r="F1388" s="68">
        <f t="shared" si="269"/>
        <v>1.0046608712643212E-2</v>
      </c>
      <c r="G1388" s="16">
        <f t="shared" si="270"/>
        <v>1.601811284234432E-2</v>
      </c>
      <c r="H1388" s="68">
        <f t="shared" si="271"/>
        <v>8.7010747211806842E-3</v>
      </c>
      <c r="I1388" s="69">
        <f t="shared" si="272"/>
        <v>-1.0046608712643212E-2</v>
      </c>
      <c r="J1388" s="70">
        <f t="shared" si="273"/>
        <v>-8.7010747211806842E-3</v>
      </c>
      <c r="K1388" s="28">
        <f t="shared" si="274"/>
        <v>0</v>
      </c>
      <c r="L1388" s="28">
        <f t="shared" si="279"/>
        <v>1</v>
      </c>
      <c r="M1388" s="57">
        <f t="shared" si="286"/>
        <v>0</v>
      </c>
      <c r="N1388" s="28">
        <f t="shared" si="275"/>
        <v>0</v>
      </c>
      <c r="O1388" s="28">
        <f t="shared" si="280"/>
        <v>1</v>
      </c>
      <c r="P1388" s="57">
        <f t="shared" si="281"/>
        <v>0</v>
      </c>
      <c r="Q1388" s="28">
        <f t="shared" si="276"/>
        <v>0</v>
      </c>
      <c r="R1388" s="28">
        <f t="shared" si="282"/>
        <v>1</v>
      </c>
      <c r="S1388" s="57">
        <f t="shared" si="283"/>
        <v>0</v>
      </c>
      <c r="T1388" s="28">
        <f t="shared" si="277"/>
        <v>0</v>
      </c>
      <c r="U1388" s="28">
        <f t="shared" si="284"/>
        <v>1</v>
      </c>
      <c r="V1388" s="57">
        <f t="shared" si="285"/>
        <v>0</v>
      </c>
      <c r="AA1388" s="1"/>
    </row>
    <row r="1389" spans="1:27" x14ac:dyDescent="0.2">
      <c r="A1389" s="61">
        <v>34872</v>
      </c>
      <c r="B1389" s="62">
        <v>551.07000000000005</v>
      </c>
      <c r="C1389" s="16">
        <f t="shared" si="287"/>
        <v>1.2949361351860629E-2</v>
      </c>
      <c r="D1389" s="73">
        <f t="shared" si="278"/>
        <v>3.5270495778991902E-5</v>
      </c>
      <c r="E1389" s="27">
        <f t="shared" si="268"/>
        <v>1.3815940058021817E-2</v>
      </c>
      <c r="F1389" s="68">
        <f t="shared" si="269"/>
        <v>9.768616021604672E-3</v>
      </c>
      <c r="G1389" s="16">
        <f t="shared" si="270"/>
        <v>1.601811284234432E-2</v>
      </c>
      <c r="H1389" s="68">
        <f t="shared" si="271"/>
        <v>8.7010747211806842E-3</v>
      </c>
      <c r="I1389" s="69">
        <f t="shared" si="272"/>
        <v>-9.768616021604672E-3</v>
      </c>
      <c r="J1389" s="70">
        <f t="shared" si="273"/>
        <v>-8.7010747211806842E-3</v>
      </c>
      <c r="K1389" s="28">
        <f t="shared" si="274"/>
        <v>0</v>
      </c>
      <c r="L1389" s="28">
        <f t="shared" si="279"/>
        <v>1</v>
      </c>
      <c r="M1389" s="57">
        <f t="shared" si="286"/>
        <v>0</v>
      </c>
      <c r="N1389" s="28">
        <f t="shared" si="275"/>
        <v>0</v>
      </c>
      <c r="O1389" s="28">
        <f t="shared" si="280"/>
        <v>1</v>
      </c>
      <c r="P1389" s="57">
        <f t="shared" si="281"/>
        <v>0</v>
      </c>
      <c r="Q1389" s="28">
        <f t="shared" si="276"/>
        <v>0</v>
      </c>
      <c r="R1389" s="28">
        <f t="shared" si="282"/>
        <v>1</v>
      </c>
      <c r="S1389" s="57">
        <f t="shared" si="283"/>
        <v>0</v>
      </c>
      <c r="T1389" s="28">
        <f t="shared" si="277"/>
        <v>0</v>
      </c>
      <c r="U1389" s="28">
        <f t="shared" si="284"/>
        <v>1</v>
      </c>
      <c r="V1389" s="57">
        <f t="shared" si="285"/>
        <v>0</v>
      </c>
      <c r="AA1389" s="1"/>
    </row>
    <row r="1390" spans="1:27" x14ac:dyDescent="0.2">
      <c r="A1390" s="61">
        <v>34873</v>
      </c>
      <c r="B1390" s="62">
        <v>549.71</v>
      </c>
      <c r="C1390" s="16">
        <f t="shared" si="287"/>
        <v>-2.4709763839859708E-3</v>
      </c>
      <c r="D1390" s="73">
        <f t="shared" si="278"/>
        <v>4.3215423597516092E-5</v>
      </c>
      <c r="E1390" s="27">
        <f t="shared" si="268"/>
        <v>1.5293047776785753E-2</v>
      </c>
      <c r="F1390" s="68">
        <f t="shared" si="269"/>
        <v>1.0813010978918876E-2</v>
      </c>
      <c r="G1390" s="16">
        <f t="shared" si="270"/>
        <v>1.601811284234432E-2</v>
      </c>
      <c r="H1390" s="68">
        <f t="shared" si="271"/>
        <v>8.7010747211806842E-3</v>
      </c>
      <c r="I1390" s="69">
        <f t="shared" si="272"/>
        <v>-1.0813010978918876E-2</v>
      </c>
      <c r="J1390" s="70">
        <f t="shared" si="273"/>
        <v>-8.7010747211806842E-3</v>
      </c>
      <c r="K1390" s="28">
        <f t="shared" si="274"/>
        <v>0</v>
      </c>
      <c r="L1390" s="28">
        <f t="shared" si="279"/>
        <v>1</v>
      </c>
      <c r="M1390" s="57">
        <f t="shared" si="286"/>
        <v>0</v>
      </c>
      <c r="N1390" s="28">
        <f t="shared" si="275"/>
        <v>0</v>
      </c>
      <c r="O1390" s="28">
        <f t="shared" si="280"/>
        <v>1</v>
      </c>
      <c r="P1390" s="57">
        <f t="shared" si="281"/>
        <v>0</v>
      </c>
      <c r="Q1390" s="28">
        <f t="shared" si="276"/>
        <v>0</v>
      </c>
      <c r="R1390" s="28">
        <f t="shared" si="282"/>
        <v>1</v>
      </c>
      <c r="S1390" s="57">
        <f t="shared" si="283"/>
        <v>0</v>
      </c>
      <c r="T1390" s="28">
        <f t="shared" si="277"/>
        <v>0</v>
      </c>
      <c r="U1390" s="28">
        <f t="shared" si="284"/>
        <v>1</v>
      </c>
      <c r="V1390" s="57">
        <f t="shared" si="285"/>
        <v>0</v>
      </c>
      <c r="AA1390" s="1"/>
    </row>
    <row r="1391" spans="1:27" x14ac:dyDescent="0.2">
      <c r="A1391" s="61">
        <v>34876</v>
      </c>
      <c r="B1391" s="62">
        <v>544.13</v>
      </c>
      <c r="C1391" s="16">
        <f t="shared" si="287"/>
        <v>-1.0202677546841546E-2</v>
      </c>
      <c r="D1391" s="73">
        <f t="shared" si="278"/>
        <v>4.0988841639078107E-5</v>
      </c>
      <c r="E1391" s="27">
        <f t="shared" si="268"/>
        <v>1.4893867321884368E-2</v>
      </c>
      <c r="F1391" s="68">
        <f t="shared" si="269"/>
        <v>1.0530768831740698E-2</v>
      </c>
      <c r="G1391" s="16">
        <f t="shared" si="270"/>
        <v>1.601811284234432E-2</v>
      </c>
      <c r="H1391" s="68">
        <f t="shared" si="271"/>
        <v>8.7010747211806842E-3</v>
      </c>
      <c r="I1391" s="69">
        <f t="shared" si="272"/>
        <v>-1.0530768831740698E-2</v>
      </c>
      <c r="J1391" s="70">
        <f t="shared" si="273"/>
        <v>-8.7010747211806842E-3</v>
      </c>
      <c r="K1391" s="28">
        <f t="shared" si="274"/>
        <v>0</v>
      </c>
      <c r="L1391" s="28">
        <f t="shared" si="279"/>
        <v>1</v>
      </c>
      <c r="M1391" s="57">
        <f t="shared" si="286"/>
        <v>0</v>
      </c>
      <c r="N1391" s="28">
        <f t="shared" si="275"/>
        <v>0</v>
      </c>
      <c r="O1391" s="28">
        <f t="shared" si="280"/>
        <v>1</v>
      </c>
      <c r="P1391" s="57">
        <f t="shared" si="281"/>
        <v>0</v>
      </c>
      <c r="Q1391" s="28">
        <f t="shared" si="276"/>
        <v>0</v>
      </c>
      <c r="R1391" s="28">
        <f t="shared" si="282"/>
        <v>1</v>
      </c>
      <c r="S1391" s="57">
        <f t="shared" si="283"/>
        <v>0</v>
      </c>
      <c r="T1391" s="28">
        <f t="shared" si="277"/>
        <v>1</v>
      </c>
      <c r="U1391" s="28">
        <f t="shared" si="284"/>
        <v>0</v>
      </c>
      <c r="V1391" s="57">
        <f t="shared" si="285"/>
        <v>1</v>
      </c>
      <c r="AA1391" s="1"/>
    </row>
    <row r="1392" spans="1:27" x14ac:dyDescent="0.2">
      <c r="A1392" s="61">
        <v>34877</v>
      </c>
      <c r="B1392" s="62">
        <v>542.42999999999995</v>
      </c>
      <c r="C1392" s="16">
        <f t="shared" si="287"/>
        <v>-3.1291440640830053E-3</v>
      </c>
      <c r="D1392" s="73">
        <f t="shared" si="278"/>
        <v>4.4775188888222897E-5</v>
      </c>
      <c r="E1392" s="27">
        <f t="shared" si="268"/>
        <v>1.556658586182531E-2</v>
      </c>
      <c r="F1392" s="68">
        <f t="shared" si="269"/>
        <v>1.1006417182826444E-2</v>
      </c>
      <c r="G1392" s="16">
        <f t="shared" si="270"/>
        <v>1.601811284234432E-2</v>
      </c>
      <c r="H1392" s="68">
        <f t="shared" si="271"/>
        <v>8.830955154436923E-3</v>
      </c>
      <c r="I1392" s="69">
        <f t="shared" si="272"/>
        <v>-1.1006417182826444E-2</v>
      </c>
      <c r="J1392" s="70">
        <f t="shared" si="273"/>
        <v>-8.830955154436923E-3</v>
      </c>
      <c r="K1392" s="28">
        <f t="shared" si="274"/>
        <v>0</v>
      </c>
      <c r="L1392" s="28">
        <f t="shared" si="279"/>
        <v>1</v>
      </c>
      <c r="M1392" s="57">
        <f t="shared" si="286"/>
        <v>0</v>
      </c>
      <c r="N1392" s="28">
        <f t="shared" si="275"/>
        <v>0</v>
      </c>
      <c r="O1392" s="28">
        <f t="shared" si="280"/>
        <v>1</v>
      </c>
      <c r="P1392" s="57">
        <f t="shared" si="281"/>
        <v>0</v>
      </c>
      <c r="Q1392" s="28">
        <f t="shared" si="276"/>
        <v>0</v>
      </c>
      <c r="R1392" s="28">
        <f t="shared" si="282"/>
        <v>1</v>
      </c>
      <c r="S1392" s="57">
        <f t="shared" si="283"/>
        <v>0</v>
      </c>
      <c r="T1392" s="28">
        <f t="shared" si="277"/>
        <v>0</v>
      </c>
      <c r="U1392" s="28">
        <f t="shared" si="284"/>
        <v>0</v>
      </c>
      <c r="V1392" s="57">
        <f t="shared" si="285"/>
        <v>0</v>
      </c>
      <c r="AA1392" s="1"/>
    </row>
    <row r="1393" spans="1:27" x14ac:dyDescent="0.2">
      <c r="A1393" s="61">
        <v>34878</v>
      </c>
      <c r="B1393" s="62">
        <v>544.73</v>
      </c>
      <c r="C1393" s="16">
        <f t="shared" si="287"/>
        <v>4.2312142305469761E-3</v>
      </c>
      <c r="D1393" s="73">
        <f t="shared" si="278"/>
        <v>4.2676170109356678E-5</v>
      </c>
      <c r="E1393" s="27">
        <f t="shared" si="268"/>
        <v>1.5197332902636406E-2</v>
      </c>
      <c r="F1393" s="68">
        <f t="shared" si="269"/>
        <v>1.0745335391937859E-2</v>
      </c>
      <c r="G1393" s="16">
        <f t="shared" si="270"/>
        <v>1.601811284234432E-2</v>
      </c>
      <c r="H1393" s="68">
        <f t="shared" si="271"/>
        <v>8.830955154436923E-3</v>
      </c>
      <c r="I1393" s="69">
        <f t="shared" si="272"/>
        <v>-1.0745335391937859E-2</v>
      </c>
      <c r="J1393" s="70">
        <f t="shared" si="273"/>
        <v>-8.830955154436923E-3</v>
      </c>
      <c r="K1393" s="28">
        <f t="shared" si="274"/>
        <v>0</v>
      </c>
      <c r="L1393" s="28">
        <f t="shared" si="279"/>
        <v>1</v>
      </c>
      <c r="M1393" s="57">
        <f t="shared" si="286"/>
        <v>0</v>
      </c>
      <c r="N1393" s="28">
        <f t="shared" si="275"/>
        <v>0</v>
      </c>
      <c r="O1393" s="28">
        <f t="shared" si="280"/>
        <v>1</v>
      </c>
      <c r="P1393" s="57">
        <f t="shared" si="281"/>
        <v>0</v>
      </c>
      <c r="Q1393" s="28">
        <f t="shared" si="276"/>
        <v>0</v>
      </c>
      <c r="R1393" s="28">
        <f t="shared" si="282"/>
        <v>1</v>
      </c>
      <c r="S1393" s="57">
        <f t="shared" si="283"/>
        <v>0</v>
      </c>
      <c r="T1393" s="28">
        <f t="shared" si="277"/>
        <v>0</v>
      </c>
      <c r="U1393" s="28">
        <f t="shared" si="284"/>
        <v>1</v>
      </c>
      <c r="V1393" s="57">
        <f t="shared" si="285"/>
        <v>0</v>
      </c>
      <c r="AA1393" s="1"/>
    </row>
    <row r="1394" spans="1:27" x14ac:dyDescent="0.2">
      <c r="A1394" s="61">
        <v>34879</v>
      </c>
      <c r="B1394" s="62">
        <v>543.87</v>
      </c>
      <c r="C1394" s="16">
        <f t="shared" si="287"/>
        <v>-1.5800113520323693E-3</v>
      </c>
      <c r="D1394" s="73">
        <f t="shared" si="278"/>
        <v>4.118979033468227E-5</v>
      </c>
      <c r="E1394" s="27">
        <f t="shared" si="268"/>
        <v>1.4930331440680171E-2</v>
      </c>
      <c r="F1394" s="68">
        <f t="shared" si="269"/>
        <v>1.0556550933688626E-2</v>
      </c>
      <c r="G1394" s="16">
        <f t="shared" si="270"/>
        <v>1.601811284234432E-2</v>
      </c>
      <c r="H1394" s="68">
        <f t="shared" si="271"/>
        <v>8.830955154436923E-3</v>
      </c>
      <c r="I1394" s="69">
        <f t="shared" si="272"/>
        <v>-1.0556550933688626E-2</v>
      </c>
      <c r="J1394" s="70">
        <f t="shared" si="273"/>
        <v>-8.830955154436923E-3</v>
      </c>
      <c r="K1394" s="28">
        <f t="shared" si="274"/>
        <v>0</v>
      </c>
      <c r="L1394" s="28">
        <f t="shared" si="279"/>
        <v>1</v>
      </c>
      <c r="M1394" s="57">
        <f t="shared" si="286"/>
        <v>0</v>
      </c>
      <c r="N1394" s="28">
        <f t="shared" si="275"/>
        <v>0</v>
      </c>
      <c r="O1394" s="28">
        <f t="shared" si="280"/>
        <v>1</v>
      </c>
      <c r="P1394" s="57">
        <f t="shared" si="281"/>
        <v>0</v>
      </c>
      <c r="Q1394" s="28">
        <f t="shared" si="276"/>
        <v>0</v>
      </c>
      <c r="R1394" s="28">
        <f t="shared" si="282"/>
        <v>1</v>
      </c>
      <c r="S1394" s="57">
        <f t="shared" si="283"/>
        <v>0</v>
      </c>
      <c r="T1394" s="28">
        <f t="shared" si="277"/>
        <v>0</v>
      </c>
      <c r="U1394" s="28">
        <f t="shared" si="284"/>
        <v>1</v>
      </c>
      <c r="V1394" s="57">
        <f t="shared" si="285"/>
        <v>0</v>
      </c>
      <c r="AA1394" s="1"/>
    </row>
    <row r="1395" spans="1:27" x14ac:dyDescent="0.2">
      <c r="A1395" s="61">
        <v>34880</v>
      </c>
      <c r="B1395" s="62">
        <v>544.75</v>
      </c>
      <c r="C1395" s="16">
        <f t="shared" si="287"/>
        <v>1.6167261150426826E-3</v>
      </c>
      <c r="D1395" s="73">
        <f t="shared" si="278"/>
        <v>3.8868189066954402E-5</v>
      </c>
      <c r="E1395" s="27">
        <f t="shared" si="268"/>
        <v>1.4503466342796045E-2</v>
      </c>
      <c r="F1395" s="68">
        <f t="shared" si="269"/>
        <v>1.0254734248269988E-2</v>
      </c>
      <c r="G1395" s="16">
        <f t="shared" si="270"/>
        <v>1.601811284234432E-2</v>
      </c>
      <c r="H1395" s="68">
        <f t="shared" si="271"/>
        <v>8.830955154436923E-3</v>
      </c>
      <c r="I1395" s="69">
        <f t="shared" si="272"/>
        <v>-1.0254734248269988E-2</v>
      </c>
      <c r="J1395" s="70">
        <f t="shared" si="273"/>
        <v>-8.830955154436923E-3</v>
      </c>
      <c r="K1395" s="28">
        <f t="shared" si="274"/>
        <v>0</v>
      </c>
      <c r="L1395" s="28">
        <f t="shared" si="279"/>
        <v>1</v>
      </c>
      <c r="M1395" s="57">
        <f t="shared" si="286"/>
        <v>0</v>
      </c>
      <c r="N1395" s="28">
        <f t="shared" si="275"/>
        <v>0</v>
      </c>
      <c r="O1395" s="28">
        <f t="shared" si="280"/>
        <v>1</v>
      </c>
      <c r="P1395" s="57">
        <f t="shared" si="281"/>
        <v>0</v>
      </c>
      <c r="Q1395" s="28">
        <f t="shared" si="276"/>
        <v>0</v>
      </c>
      <c r="R1395" s="28">
        <f t="shared" si="282"/>
        <v>1</v>
      </c>
      <c r="S1395" s="57">
        <f t="shared" si="283"/>
        <v>0</v>
      </c>
      <c r="T1395" s="28">
        <f t="shared" si="277"/>
        <v>0</v>
      </c>
      <c r="U1395" s="28">
        <f t="shared" si="284"/>
        <v>1</v>
      </c>
      <c r="V1395" s="57">
        <f t="shared" si="285"/>
        <v>0</v>
      </c>
      <c r="AA1395" s="1"/>
    </row>
    <row r="1396" spans="1:27" x14ac:dyDescent="0.2">
      <c r="A1396" s="61">
        <v>34883</v>
      </c>
      <c r="B1396" s="62">
        <v>547.09</v>
      </c>
      <c r="C1396" s="16">
        <f t="shared" si="287"/>
        <v>4.2863488838882999E-3</v>
      </c>
      <c r="D1396" s="73">
        <f t="shared" si="278"/>
        <v>3.6692925922800794E-5</v>
      </c>
      <c r="E1396" s="27">
        <f t="shared" si="268"/>
        <v>1.4091779215581511E-2</v>
      </c>
      <c r="F1396" s="68">
        <f t="shared" si="269"/>
        <v>9.9636492080984879E-3</v>
      </c>
      <c r="G1396" s="16">
        <f t="shared" si="270"/>
        <v>1.601811284234432E-2</v>
      </c>
      <c r="H1396" s="68">
        <f t="shared" si="271"/>
        <v>8.830955154436923E-3</v>
      </c>
      <c r="I1396" s="69">
        <f t="shared" si="272"/>
        <v>-9.9636492080984879E-3</v>
      </c>
      <c r="J1396" s="70">
        <f t="shared" si="273"/>
        <v>-8.830955154436923E-3</v>
      </c>
      <c r="K1396" s="28">
        <f t="shared" si="274"/>
        <v>0</v>
      </c>
      <c r="L1396" s="28">
        <f t="shared" si="279"/>
        <v>1</v>
      </c>
      <c r="M1396" s="57">
        <f t="shared" si="286"/>
        <v>0</v>
      </c>
      <c r="N1396" s="28">
        <f t="shared" si="275"/>
        <v>0</v>
      </c>
      <c r="O1396" s="28">
        <f t="shared" si="280"/>
        <v>1</v>
      </c>
      <c r="P1396" s="57">
        <f t="shared" si="281"/>
        <v>0</v>
      </c>
      <c r="Q1396" s="28">
        <f t="shared" si="276"/>
        <v>0</v>
      </c>
      <c r="R1396" s="28">
        <f t="shared" si="282"/>
        <v>1</v>
      </c>
      <c r="S1396" s="57">
        <f t="shared" si="283"/>
        <v>0</v>
      </c>
      <c r="T1396" s="28">
        <f t="shared" si="277"/>
        <v>0</v>
      </c>
      <c r="U1396" s="28">
        <f t="shared" si="284"/>
        <v>1</v>
      </c>
      <c r="V1396" s="57">
        <f t="shared" si="285"/>
        <v>0</v>
      </c>
      <c r="AA1396" s="1"/>
    </row>
    <row r="1397" spans="1:27" x14ac:dyDescent="0.2">
      <c r="A1397" s="61">
        <v>34885</v>
      </c>
      <c r="B1397" s="62">
        <v>547.26</v>
      </c>
      <c r="C1397" s="16">
        <f t="shared" si="287"/>
        <v>3.1068671150444305E-4</v>
      </c>
      <c r="D1397" s="73">
        <f t="shared" si="278"/>
        <v>3.5593717572697371E-5</v>
      </c>
      <c r="E1397" s="27">
        <f t="shared" si="268"/>
        <v>1.3879100904316601E-2</v>
      </c>
      <c r="F1397" s="68">
        <f t="shared" si="269"/>
        <v>9.813274152174303E-3</v>
      </c>
      <c r="G1397" s="16">
        <f t="shared" si="270"/>
        <v>1.601811284234432E-2</v>
      </c>
      <c r="H1397" s="68">
        <f t="shared" si="271"/>
        <v>8.830955154436923E-3</v>
      </c>
      <c r="I1397" s="69">
        <f t="shared" si="272"/>
        <v>-9.813274152174303E-3</v>
      </c>
      <c r="J1397" s="70">
        <f t="shared" si="273"/>
        <v>-8.830955154436923E-3</v>
      </c>
      <c r="K1397" s="28">
        <f t="shared" si="274"/>
        <v>0</v>
      </c>
      <c r="L1397" s="28">
        <f t="shared" si="279"/>
        <v>1</v>
      </c>
      <c r="M1397" s="57">
        <f t="shared" si="286"/>
        <v>0</v>
      </c>
      <c r="N1397" s="28">
        <f t="shared" si="275"/>
        <v>0</v>
      </c>
      <c r="O1397" s="28">
        <f t="shared" si="280"/>
        <v>1</v>
      </c>
      <c r="P1397" s="57">
        <f t="shared" si="281"/>
        <v>0</v>
      </c>
      <c r="Q1397" s="28">
        <f t="shared" si="276"/>
        <v>0</v>
      </c>
      <c r="R1397" s="28">
        <f t="shared" si="282"/>
        <v>1</v>
      </c>
      <c r="S1397" s="57">
        <f t="shared" si="283"/>
        <v>0</v>
      </c>
      <c r="T1397" s="28">
        <f t="shared" si="277"/>
        <v>0</v>
      </c>
      <c r="U1397" s="28">
        <f t="shared" si="284"/>
        <v>1</v>
      </c>
      <c r="V1397" s="57">
        <f t="shared" si="285"/>
        <v>0</v>
      </c>
      <c r="AA1397" s="1"/>
    </row>
    <row r="1398" spans="1:27" x14ac:dyDescent="0.2">
      <c r="A1398" s="61">
        <v>34886</v>
      </c>
      <c r="B1398" s="62">
        <v>553.99</v>
      </c>
      <c r="C1398" s="16">
        <f t="shared" si="287"/>
        <v>1.2222626622732494E-2</v>
      </c>
      <c r="D1398" s="73">
        <f t="shared" si="278"/>
        <v>3.3463886092297851E-5</v>
      </c>
      <c r="E1398" s="27">
        <f t="shared" si="268"/>
        <v>1.3457452165411679E-2</v>
      </c>
      <c r="F1398" s="68">
        <f t="shared" si="269"/>
        <v>9.5151457143656509E-3</v>
      </c>
      <c r="G1398" s="16">
        <f t="shared" si="270"/>
        <v>1.601811284234432E-2</v>
      </c>
      <c r="H1398" s="68">
        <f t="shared" si="271"/>
        <v>8.7010747211806842E-3</v>
      </c>
      <c r="I1398" s="69">
        <f t="shared" si="272"/>
        <v>-9.5151457143656509E-3</v>
      </c>
      <c r="J1398" s="70">
        <f t="shared" si="273"/>
        <v>-8.7010747211806842E-3</v>
      </c>
      <c r="K1398" s="28">
        <f t="shared" si="274"/>
        <v>0</v>
      </c>
      <c r="L1398" s="28">
        <f t="shared" si="279"/>
        <v>1</v>
      </c>
      <c r="M1398" s="57">
        <f t="shared" si="286"/>
        <v>0</v>
      </c>
      <c r="N1398" s="28">
        <f t="shared" si="275"/>
        <v>0</v>
      </c>
      <c r="O1398" s="28">
        <f t="shared" si="280"/>
        <v>1</v>
      </c>
      <c r="P1398" s="57">
        <f t="shared" si="281"/>
        <v>0</v>
      </c>
      <c r="Q1398" s="28">
        <f t="shared" si="276"/>
        <v>0</v>
      </c>
      <c r="R1398" s="28">
        <f t="shared" si="282"/>
        <v>1</v>
      </c>
      <c r="S1398" s="57">
        <f t="shared" si="283"/>
        <v>0</v>
      </c>
      <c r="T1398" s="28">
        <f t="shared" si="277"/>
        <v>0</v>
      </c>
      <c r="U1398" s="28">
        <f t="shared" si="284"/>
        <v>1</v>
      </c>
      <c r="V1398" s="57">
        <f t="shared" si="285"/>
        <v>0</v>
      </c>
      <c r="AA1398" s="1"/>
    </row>
    <row r="1399" spans="1:27" x14ac:dyDescent="0.2">
      <c r="A1399" s="61">
        <v>34887</v>
      </c>
      <c r="B1399" s="62">
        <v>556.37</v>
      </c>
      <c r="C1399" s="16">
        <f t="shared" si="287"/>
        <v>4.2869045082310295E-3</v>
      </c>
      <c r="D1399" s="73">
        <f t="shared" si="278"/>
        <v>4.0419609020283728E-5</v>
      </c>
      <c r="E1399" s="27">
        <f t="shared" si="268"/>
        <v>1.4790086442014707E-2</v>
      </c>
      <c r="F1399" s="68">
        <f t="shared" si="269"/>
        <v>1.0457390142952714E-2</v>
      </c>
      <c r="G1399" s="16">
        <f t="shared" si="270"/>
        <v>1.601811284234432E-2</v>
      </c>
      <c r="H1399" s="68">
        <f t="shared" si="271"/>
        <v>8.7010747211806842E-3</v>
      </c>
      <c r="I1399" s="69">
        <f t="shared" si="272"/>
        <v>-1.0457390142952714E-2</v>
      </c>
      <c r="J1399" s="70">
        <f t="shared" si="273"/>
        <v>-8.7010747211806842E-3</v>
      </c>
      <c r="K1399" s="28">
        <f t="shared" si="274"/>
        <v>0</v>
      </c>
      <c r="L1399" s="28">
        <f t="shared" si="279"/>
        <v>1</v>
      </c>
      <c r="M1399" s="57">
        <f t="shared" si="286"/>
        <v>0</v>
      </c>
      <c r="N1399" s="28">
        <f t="shared" si="275"/>
        <v>0</v>
      </c>
      <c r="O1399" s="28">
        <f t="shared" si="280"/>
        <v>1</v>
      </c>
      <c r="P1399" s="57">
        <f t="shared" si="281"/>
        <v>0</v>
      </c>
      <c r="Q1399" s="28">
        <f t="shared" si="276"/>
        <v>0</v>
      </c>
      <c r="R1399" s="28">
        <f t="shared" si="282"/>
        <v>1</v>
      </c>
      <c r="S1399" s="57">
        <f t="shared" si="283"/>
        <v>0</v>
      </c>
      <c r="T1399" s="28">
        <f t="shared" si="277"/>
        <v>0</v>
      </c>
      <c r="U1399" s="28">
        <f t="shared" si="284"/>
        <v>1</v>
      </c>
      <c r="V1399" s="57">
        <f t="shared" si="285"/>
        <v>0</v>
      </c>
      <c r="AA1399" s="1"/>
    </row>
    <row r="1400" spans="1:27" x14ac:dyDescent="0.2">
      <c r="A1400" s="61">
        <v>34890</v>
      </c>
      <c r="B1400" s="62">
        <v>557.19000000000005</v>
      </c>
      <c r="C1400" s="16">
        <f t="shared" si="287"/>
        <v>1.472754316274682E-3</v>
      </c>
      <c r="D1400" s="73">
        <f t="shared" si="278"/>
        <v>3.9097085494828192E-5</v>
      </c>
      <c r="E1400" s="27">
        <f t="shared" si="268"/>
        <v>1.4546109420044801E-2</v>
      </c>
      <c r="F1400" s="68">
        <f t="shared" si="269"/>
        <v>1.0284885207659888E-2</v>
      </c>
      <c r="G1400" s="16">
        <f t="shared" si="270"/>
        <v>1.601811284234432E-2</v>
      </c>
      <c r="H1400" s="68">
        <f t="shared" si="271"/>
        <v>8.7010747211806842E-3</v>
      </c>
      <c r="I1400" s="69">
        <f t="shared" si="272"/>
        <v>-1.0284885207659888E-2</v>
      </c>
      <c r="J1400" s="70">
        <f t="shared" si="273"/>
        <v>-8.7010747211806842E-3</v>
      </c>
      <c r="K1400" s="28">
        <f t="shared" si="274"/>
        <v>0</v>
      </c>
      <c r="L1400" s="28">
        <f t="shared" si="279"/>
        <v>1</v>
      </c>
      <c r="M1400" s="57">
        <f t="shared" si="286"/>
        <v>0</v>
      </c>
      <c r="N1400" s="28">
        <f t="shared" si="275"/>
        <v>0</v>
      </c>
      <c r="O1400" s="28">
        <f t="shared" si="280"/>
        <v>1</v>
      </c>
      <c r="P1400" s="57">
        <f t="shared" si="281"/>
        <v>0</v>
      </c>
      <c r="Q1400" s="28">
        <f t="shared" si="276"/>
        <v>0</v>
      </c>
      <c r="R1400" s="28">
        <f t="shared" si="282"/>
        <v>1</v>
      </c>
      <c r="S1400" s="57">
        <f t="shared" si="283"/>
        <v>0</v>
      </c>
      <c r="T1400" s="28">
        <f t="shared" si="277"/>
        <v>0</v>
      </c>
      <c r="U1400" s="28">
        <f t="shared" si="284"/>
        <v>1</v>
      </c>
      <c r="V1400" s="57">
        <f t="shared" si="285"/>
        <v>0</v>
      </c>
      <c r="AA1400" s="1"/>
    </row>
    <row r="1401" spans="1:27" x14ac:dyDescent="0.2">
      <c r="A1401" s="61">
        <v>34891</v>
      </c>
      <c r="B1401" s="62">
        <v>554.78</v>
      </c>
      <c r="C1401" s="16">
        <f t="shared" si="287"/>
        <v>-4.3346561031418268E-3</v>
      </c>
      <c r="D1401" s="73">
        <f t="shared" si="278"/>
        <v>3.6881400681704844E-5</v>
      </c>
      <c r="E1401" s="27">
        <f t="shared" si="268"/>
        <v>1.4127924368384838E-2</v>
      </c>
      <c r="F1401" s="68">
        <f t="shared" si="269"/>
        <v>9.989205783857728E-3</v>
      </c>
      <c r="G1401" s="16">
        <f t="shared" si="270"/>
        <v>1.601811284234432E-2</v>
      </c>
      <c r="H1401" s="68">
        <f t="shared" si="271"/>
        <v>8.7010747211806842E-3</v>
      </c>
      <c r="I1401" s="69">
        <f t="shared" si="272"/>
        <v>-9.989205783857728E-3</v>
      </c>
      <c r="J1401" s="70">
        <f t="shared" si="273"/>
        <v>-8.7010747211806842E-3</v>
      </c>
      <c r="K1401" s="28">
        <f t="shared" si="274"/>
        <v>0</v>
      </c>
      <c r="L1401" s="28">
        <f t="shared" si="279"/>
        <v>1</v>
      </c>
      <c r="M1401" s="57">
        <f t="shared" si="286"/>
        <v>0</v>
      </c>
      <c r="N1401" s="28">
        <f t="shared" si="275"/>
        <v>0</v>
      </c>
      <c r="O1401" s="28">
        <f t="shared" si="280"/>
        <v>1</v>
      </c>
      <c r="P1401" s="57">
        <f t="shared" si="281"/>
        <v>0</v>
      </c>
      <c r="Q1401" s="28">
        <f t="shared" si="276"/>
        <v>0</v>
      </c>
      <c r="R1401" s="28">
        <f t="shared" si="282"/>
        <v>1</v>
      </c>
      <c r="S1401" s="57">
        <f t="shared" si="283"/>
        <v>0</v>
      </c>
      <c r="T1401" s="28">
        <f t="shared" si="277"/>
        <v>0</v>
      </c>
      <c r="U1401" s="28">
        <f t="shared" si="284"/>
        <v>1</v>
      </c>
      <c r="V1401" s="57">
        <f t="shared" si="285"/>
        <v>0</v>
      </c>
      <c r="AA1401" s="1"/>
    </row>
    <row r="1402" spans="1:27" x14ac:dyDescent="0.2">
      <c r="A1402" s="61">
        <v>34892</v>
      </c>
      <c r="B1402" s="62">
        <v>560.89</v>
      </c>
      <c r="C1402" s="16">
        <f t="shared" si="287"/>
        <v>1.0953169101216473E-2</v>
      </c>
      <c r="D1402" s="73">
        <f t="shared" si="278"/>
        <v>3.5795871252752837E-5</v>
      </c>
      <c r="E1402" s="27">
        <f t="shared" si="268"/>
        <v>1.3918458114586947E-2</v>
      </c>
      <c r="F1402" s="68">
        <f t="shared" si="269"/>
        <v>9.841101826092831E-3</v>
      </c>
      <c r="G1402" s="16">
        <f t="shared" si="270"/>
        <v>1.601811284234432E-2</v>
      </c>
      <c r="H1402" s="68">
        <f t="shared" si="271"/>
        <v>8.7010747211806842E-3</v>
      </c>
      <c r="I1402" s="69">
        <f t="shared" si="272"/>
        <v>-9.841101826092831E-3</v>
      </c>
      <c r="J1402" s="70">
        <f t="shared" si="273"/>
        <v>-8.7010747211806842E-3</v>
      </c>
      <c r="K1402" s="28">
        <f t="shared" si="274"/>
        <v>0</v>
      </c>
      <c r="L1402" s="28">
        <f t="shared" si="279"/>
        <v>1</v>
      </c>
      <c r="M1402" s="57">
        <f t="shared" si="286"/>
        <v>0</v>
      </c>
      <c r="N1402" s="28">
        <f t="shared" si="275"/>
        <v>0</v>
      </c>
      <c r="O1402" s="28">
        <f t="shared" si="280"/>
        <v>1</v>
      </c>
      <c r="P1402" s="57">
        <f t="shared" si="281"/>
        <v>0</v>
      </c>
      <c r="Q1402" s="28">
        <f t="shared" si="276"/>
        <v>0</v>
      </c>
      <c r="R1402" s="28">
        <f t="shared" si="282"/>
        <v>1</v>
      </c>
      <c r="S1402" s="57">
        <f t="shared" si="283"/>
        <v>0</v>
      </c>
      <c r="T1402" s="28">
        <f t="shared" si="277"/>
        <v>0</v>
      </c>
      <c r="U1402" s="28">
        <f t="shared" si="284"/>
        <v>1</v>
      </c>
      <c r="V1402" s="57">
        <f t="shared" si="285"/>
        <v>0</v>
      </c>
      <c r="AA1402" s="1"/>
    </row>
    <row r="1403" spans="1:27" x14ac:dyDescent="0.2">
      <c r="A1403" s="61">
        <v>34893</v>
      </c>
      <c r="B1403" s="62">
        <v>561</v>
      </c>
      <c r="C1403" s="16">
        <f t="shared" si="287"/>
        <v>1.9609765726144677E-4</v>
      </c>
      <c r="D1403" s="73">
        <f t="shared" si="278"/>
        <v>4.0846433779178262E-5</v>
      </c>
      <c r="E1403" s="27">
        <f t="shared" si="268"/>
        <v>1.4867971869019819E-2</v>
      </c>
      <c r="F1403" s="68">
        <f t="shared" si="269"/>
        <v>1.0512459347574075E-2</v>
      </c>
      <c r="G1403" s="16">
        <f t="shared" si="270"/>
        <v>1.601811284234432E-2</v>
      </c>
      <c r="H1403" s="68">
        <f t="shared" si="271"/>
        <v>8.7010747211806842E-3</v>
      </c>
      <c r="I1403" s="69">
        <f t="shared" si="272"/>
        <v>-1.0512459347574075E-2</v>
      </c>
      <c r="J1403" s="70">
        <f t="shared" si="273"/>
        <v>-8.7010747211806842E-3</v>
      </c>
      <c r="K1403" s="28">
        <f t="shared" si="274"/>
        <v>0</v>
      </c>
      <c r="L1403" s="28">
        <f t="shared" si="279"/>
        <v>1</v>
      </c>
      <c r="M1403" s="57">
        <f t="shared" si="286"/>
        <v>0</v>
      </c>
      <c r="N1403" s="28">
        <f t="shared" si="275"/>
        <v>0</v>
      </c>
      <c r="O1403" s="28">
        <f t="shared" si="280"/>
        <v>1</v>
      </c>
      <c r="P1403" s="57">
        <f t="shared" si="281"/>
        <v>0</v>
      </c>
      <c r="Q1403" s="28">
        <f t="shared" si="276"/>
        <v>0</v>
      </c>
      <c r="R1403" s="28">
        <f t="shared" si="282"/>
        <v>1</v>
      </c>
      <c r="S1403" s="57">
        <f t="shared" si="283"/>
        <v>0</v>
      </c>
      <c r="T1403" s="28">
        <f t="shared" si="277"/>
        <v>0</v>
      </c>
      <c r="U1403" s="28">
        <f t="shared" si="284"/>
        <v>1</v>
      </c>
      <c r="V1403" s="57">
        <f t="shared" si="285"/>
        <v>0</v>
      </c>
      <c r="AA1403" s="1"/>
    </row>
    <row r="1404" spans="1:27" x14ac:dyDescent="0.2">
      <c r="A1404" s="61">
        <v>34894</v>
      </c>
      <c r="B1404" s="62">
        <v>559.89</v>
      </c>
      <c r="C1404" s="16">
        <f t="shared" si="287"/>
        <v>-1.980569659548501E-3</v>
      </c>
      <c r="D1404" s="73">
        <f t="shared" si="278"/>
        <v>3.8397955009898567E-5</v>
      </c>
      <c r="E1404" s="27">
        <f t="shared" si="268"/>
        <v>1.4415466655018323E-2</v>
      </c>
      <c r="F1404" s="68">
        <f t="shared" si="269"/>
        <v>1.0192513714863537E-2</v>
      </c>
      <c r="G1404" s="16">
        <f t="shared" si="270"/>
        <v>1.601811284234432E-2</v>
      </c>
      <c r="H1404" s="68">
        <f t="shared" si="271"/>
        <v>8.7010747211806842E-3</v>
      </c>
      <c r="I1404" s="69">
        <f t="shared" si="272"/>
        <v>-1.0192513714863537E-2</v>
      </c>
      <c r="J1404" s="70">
        <f t="shared" si="273"/>
        <v>-8.7010747211806842E-3</v>
      </c>
      <c r="K1404" s="28">
        <f t="shared" si="274"/>
        <v>0</v>
      </c>
      <c r="L1404" s="28">
        <f t="shared" si="279"/>
        <v>1</v>
      </c>
      <c r="M1404" s="57">
        <f t="shared" si="286"/>
        <v>0</v>
      </c>
      <c r="N1404" s="28">
        <f t="shared" si="275"/>
        <v>0</v>
      </c>
      <c r="O1404" s="28">
        <f t="shared" si="280"/>
        <v>1</v>
      </c>
      <c r="P1404" s="57">
        <f t="shared" si="281"/>
        <v>0</v>
      </c>
      <c r="Q1404" s="28">
        <f t="shared" si="276"/>
        <v>0</v>
      </c>
      <c r="R1404" s="28">
        <f t="shared" si="282"/>
        <v>1</v>
      </c>
      <c r="S1404" s="57">
        <f t="shared" si="283"/>
        <v>0</v>
      </c>
      <c r="T1404" s="28">
        <f t="shared" si="277"/>
        <v>0</v>
      </c>
      <c r="U1404" s="28">
        <f t="shared" si="284"/>
        <v>1</v>
      </c>
      <c r="V1404" s="57">
        <f t="shared" si="285"/>
        <v>0</v>
      </c>
      <c r="AA1404" s="1"/>
    </row>
    <row r="1405" spans="1:27" x14ac:dyDescent="0.2">
      <c r="A1405" s="61">
        <v>34897</v>
      </c>
      <c r="B1405" s="62">
        <v>562.72</v>
      </c>
      <c r="C1405" s="16">
        <f t="shared" si="287"/>
        <v>5.0418328625245175E-3</v>
      </c>
      <c r="D1405" s="73">
        <f t="shared" si="278"/>
        <v>3.6329437079884097E-5</v>
      </c>
      <c r="E1405" s="27">
        <f t="shared" si="268"/>
        <v>1.4021807237869296E-2</v>
      </c>
      <c r="F1405" s="68">
        <f t="shared" si="269"/>
        <v>9.9141752396481094E-3</v>
      </c>
      <c r="G1405" s="16">
        <f t="shared" si="270"/>
        <v>1.601811284234432E-2</v>
      </c>
      <c r="H1405" s="68">
        <f t="shared" si="271"/>
        <v>8.7010747211806842E-3</v>
      </c>
      <c r="I1405" s="69">
        <f t="shared" si="272"/>
        <v>-9.9141752396481094E-3</v>
      </c>
      <c r="J1405" s="70">
        <f t="shared" si="273"/>
        <v>-8.7010747211806842E-3</v>
      </c>
      <c r="K1405" s="28">
        <f t="shared" si="274"/>
        <v>0</v>
      </c>
      <c r="L1405" s="28">
        <f t="shared" si="279"/>
        <v>1</v>
      </c>
      <c r="M1405" s="57">
        <f t="shared" si="286"/>
        <v>0</v>
      </c>
      <c r="N1405" s="28">
        <f t="shared" si="275"/>
        <v>0</v>
      </c>
      <c r="O1405" s="28">
        <f t="shared" si="280"/>
        <v>1</v>
      </c>
      <c r="P1405" s="57">
        <f t="shared" si="281"/>
        <v>0</v>
      </c>
      <c r="Q1405" s="28">
        <f t="shared" si="276"/>
        <v>0</v>
      </c>
      <c r="R1405" s="28">
        <f t="shared" si="282"/>
        <v>1</v>
      </c>
      <c r="S1405" s="57">
        <f t="shared" si="283"/>
        <v>0</v>
      </c>
      <c r="T1405" s="28">
        <f t="shared" si="277"/>
        <v>0</v>
      </c>
      <c r="U1405" s="28">
        <f t="shared" si="284"/>
        <v>1</v>
      </c>
      <c r="V1405" s="57">
        <f t="shared" si="285"/>
        <v>0</v>
      </c>
      <c r="AA1405" s="1"/>
    </row>
    <row r="1406" spans="1:27" x14ac:dyDescent="0.2">
      <c r="A1406" s="61">
        <v>34898</v>
      </c>
      <c r="B1406" s="62">
        <v>558.46</v>
      </c>
      <c r="C1406" s="16">
        <f t="shared" si="287"/>
        <v>-7.5991731930984095E-3</v>
      </c>
      <c r="D1406" s="73">
        <f t="shared" si="278"/>
        <v>3.567487557190898E-5</v>
      </c>
      <c r="E1406" s="27">
        <f t="shared" si="268"/>
        <v>1.3894914912879844E-2</v>
      </c>
      <c r="F1406" s="68">
        <f t="shared" si="269"/>
        <v>9.8244555105739435E-3</v>
      </c>
      <c r="G1406" s="16">
        <f t="shared" si="270"/>
        <v>1.601811284234432E-2</v>
      </c>
      <c r="H1406" s="68">
        <f t="shared" si="271"/>
        <v>8.7010747211806842E-3</v>
      </c>
      <c r="I1406" s="69">
        <f t="shared" si="272"/>
        <v>-9.8244555105739435E-3</v>
      </c>
      <c r="J1406" s="70">
        <f t="shared" si="273"/>
        <v>-8.7010747211806842E-3</v>
      </c>
      <c r="K1406" s="28">
        <f t="shared" si="274"/>
        <v>0</v>
      </c>
      <c r="L1406" s="28">
        <f t="shared" si="279"/>
        <v>1</v>
      </c>
      <c r="M1406" s="57">
        <f t="shared" si="286"/>
        <v>0</v>
      </c>
      <c r="N1406" s="28">
        <f t="shared" si="275"/>
        <v>0</v>
      </c>
      <c r="O1406" s="28">
        <f t="shared" si="280"/>
        <v>1</v>
      </c>
      <c r="P1406" s="57">
        <f t="shared" si="281"/>
        <v>0</v>
      </c>
      <c r="Q1406" s="28">
        <f t="shared" si="276"/>
        <v>0</v>
      </c>
      <c r="R1406" s="28">
        <f t="shared" si="282"/>
        <v>1</v>
      </c>
      <c r="S1406" s="57">
        <f t="shared" si="283"/>
        <v>0</v>
      </c>
      <c r="T1406" s="28">
        <f t="shared" si="277"/>
        <v>0</v>
      </c>
      <c r="U1406" s="28">
        <f t="shared" si="284"/>
        <v>1</v>
      </c>
      <c r="V1406" s="57">
        <f t="shared" si="285"/>
        <v>0</v>
      </c>
      <c r="AA1406" s="1"/>
    </row>
    <row r="1407" spans="1:27" x14ac:dyDescent="0.2">
      <c r="A1407" s="61">
        <v>34899</v>
      </c>
      <c r="B1407" s="62">
        <v>550.98</v>
      </c>
      <c r="C1407" s="16">
        <f t="shared" si="287"/>
        <v>-1.3484484679088053E-2</v>
      </c>
      <c r="D1407" s="73">
        <f t="shared" si="278"/>
        <v>3.6999229030716771E-5</v>
      </c>
      <c r="E1407" s="27">
        <f t="shared" ref="E1407:E1470" si="288">-NORMSINV($E$4)*SQRT(D1407)</f>
        <v>1.4150474251580409E-2</v>
      </c>
      <c r="F1407" s="68">
        <f t="shared" ref="F1407:F1470" si="289">-NORMSINV($F$4)*SQRT(D1407)</f>
        <v>1.000514976952533E-2</v>
      </c>
      <c r="G1407" s="16">
        <f t="shared" ref="G1407:G1470" si="290">-PERCENTILE($C902:$C1406,$G$4)</f>
        <v>1.601811284234432E-2</v>
      </c>
      <c r="H1407" s="68">
        <f t="shared" ref="H1407:H1470" si="291">-PERCENTILE($C902:$C1406,$H$4)</f>
        <v>8.7010747211806842E-3</v>
      </c>
      <c r="I1407" s="69">
        <f t="shared" ref="I1407:I1470" si="292">-F1407</f>
        <v>-1.000514976952533E-2</v>
      </c>
      <c r="J1407" s="70">
        <f t="shared" ref="J1407:J1470" si="293">-1*H1407</f>
        <v>-8.7010747211806842E-3</v>
      </c>
      <c r="K1407" s="28">
        <f t="shared" ref="K1407:K1470" si="294">IF($C1407&lt;-E1407,1,0)</f>
        <v>0</v>
      </c>
      <c r="L1407" s="28">
        <f t="shared" si="279"/>
        <v>1</v>
      </c>
      <c r="M1407" s="57">
        <f t="shared" si="286"/>
        <v>0</v>
      </c>
      <c r="N1407" s="28">
        <f t="shared" ref="N1407:N1470" si="295">IF($C1407&lt;-F1407,1,0)</f>
        <v>1</v>
      </c>
      <c r="O1407" s="28">
        <f t="shared" si="280"/>
        <v>0</v>
      </c>
      <c r="P1407" s="57">
        <f t="shared" si="281"/>
        <v>1</v>
      </c>
      <c r="Q1407" s="28">
        <f t="shared" ref="Q1407:Q1470" si="296">IF($C1407&lt;-G1407,1,0)</f>
        <v>0</v>
      </c>
      <c r="R1407" s="28">
        <f t="shared" si="282"/>
        <v>1</v>
      </c>
      <c r="S1407" s="57">
        <f t="shared" si="283"/>
        <v>0</v>
      </c>
      <c r="T1407" s="28">
        <f t="shared" ref="T1407:T1470" si="297">IF($C1407&lt;-H1407,1,0)</f>
        <v>1</v>
      </c>
      <c r="U1407" s="28">
        <f t="shared" si="284"/>
        <v>0</v>
      </c>
      <c r="V1407" s="57">
        <f t="shared" si="285"/>
        <v>1</v>
      </c>
      <c r="AA1407" s="1"/>
    </row>
    <row r="1408" spans="1:27" x14ac:dyDescent="0.2">
      <c r="A1408" s="61">
        <v>34900</v>
      </c>
      <c r="B1408" s="62">
        <v>553.54</v>
      </c>
      <c r="C1408" s="16">
        <f t="shared" si="287"/>
        <v>4.635506073384193E-3</v>
      </c>
      <c r="D1408" s="73">
        <f t="shared" ref="D1408:D1471" si="298">0.94*D1407+0.06*(C1407^2)</f>
        <v>4.5689154912507385E-5</v>
      </c>
      <c r="E1408" s="27">
        <f t="shared" si="288"/>
        <v>1.5724658439234148E-2</v>
      </c>
      <c r="F1408" s="68">
        <f t="shared" si="289"/>
        <v>1.1118183034861662E-2</v>
      </c>
      <c r="G1408" s="16">
        <f t="shared" si="290"/>
        <v>1.601811284234432E-2</v>
      </c>
      <c r="H1408" s="68">
        <f t="shared" si="291"/>
        <v>8.830955154436923E-3</v>
      </c>
      <c r="I1408" s="69">
        <f t="shared" si="292"/>
        <v>-1.1118183034861662E-2</v>
      </c>
      <c r="J1408" s="70">
        <f t="shared" si="293"/>
        <v>-8.830955154436923E-3</v>
      </c>
      <c r="K1408" s="28">
        <f t="shared" si="294"/>
        <v>0</v>
      </c>
      <c r="L1408" s="28">
        <f t="shared" ref="L1408:L1471" si="299">IF(AND(K1407=0,K1408=0), 1,0)</f>
        <v>1</v>
      </c>
      <c r="M1408" s="57">
        <f t="shared" si="286"/>
        <v>0</v>
      </c>
      <c r="N1408" s="28">
        <f t="shared" si="295"/>
        <v>0</v>
      </c>
      <c r="O1408" s="28">
        <f t="shared" ref="O1408:O1471" si="300">IF(AND(N1407=0,N1408=0), 1,0)</f>
        <v>0</v>
      </c>
      <c r="P1408" s="57">
        <f t="shared" ref="P1408:P1471" si="301">IF(AND(N1408=1,N1407=0),1,0)</f>
        <v>0</v>
      </c>
      <c r="Q1408" s="28">
        <f t="shared" si="296"/>
        <v>0</v>
      </c>
      <c r="R1408" s="28">
        <f t="shared" ref="R1408:R1471" si="302">IF(AND(Q1407=0,Q1408=0), 1,0)</f>
        <v>1</v>
      </c>
      <c r="S1408" s="57">
        <f t="shared" ref="S1408:S1471" si="303">IF(AND(Q1408=1,Q1407=0),1,0)</f>
        <v>0</v>
      </c>
      <c r="T1408" s="28">
        <f t="shared" si="297"/>
        <v>0</v>
      </c>
      <c r="U1408" s="28">
        <f t="shared" ref="U1408:U1471" si="304">IF(AND(T1407=0,T1408=0), 1,0)</f>
        <v>0</v>
      </c>
      <c r="V1408" s="57">
        <f t="shared" ref="V1408:V1471" si="305">IF(AND(T1408=1,T1407=0),1,0)</f>
        <v>0</v>
      </c>
      <c r="AA1408" s="1"/>
    </row>
    <row r="1409" spans="1:27" x14ac:dyDescent="0.2">
      <c r="A1409" s="61">
        <v>34901</v>
      </c>
      <c r="B1409" s="62">
        <v>553.62</v>
      </c>
      <c r="C1409" s="16">
        <f t="shared" si="287"/>
        <v>1.4451389164933223E-4</v>
      </c>
      <c r="D1409" s="73">
        <f t="shared" si="298"/>
        <v>4.4237080611139844E-5</v>
      </c>
      <c r="E1409" s="27">
        <f t="shared" si="288"/>
        <v>1.5472763496076894E-2</v>
      </c>
      <c r="F1409" s="68">
        <f t="shared" si="289"/>
        <v>1.0940079701526885E-2</v>
      </c>
      <c r="G1409" s="16">
        <f t="shared" si="290"/>
        <v>1.601811284234432E-2</v>
      </c>
      <c r="H1409" s="68">
        <f t="shared" si="291"/>
        <v>8.830955154436923E-3</v>
      </c>
      <c r="I1409" s="69">
        <f t="shared" si="292"/>
        <v>-1.0940079701526885E-2</v>
      </c>
      <c r="J1409" s="70">
        <f t="shared" si="293"/>
        <v>-8.830955154436923E-3</v>
      </c>
      <c r="K1409" s="28">
        <f t="shared" si="294"/>
        <v>0</v>
      </c>
      <c r="L1409" s="28">
        <f t="shared" si="299"/>
        <v>1</v>
      </c>
      <c r="M1409" s="57">
        <f t="shared" ref="M1409:M1472" si="306">IF(AND(K1409=1,K1408=0),1,0)</f>
        <v>0</v>
      </c>
      <c r="N1409" s="28">
        <f t="shared" si="295"/>
        <v>0</v>
      </c>
      <c r="O1409" s="28">
        <f t="shared" si="300"/>
        <v>1</v>
      </c>
      <c r="P1409" s="57">
        <f t="shared" si="301"/>
        <v>0</v>
      </c>
      <c r="Q1409" s="28">
        <f t="shared" si="296"/>
        <v>0</v>
      </c>
      <c r="R1409" s="28">
        <f t="shared" si="302"/>
        <v>1</v>
      </c>
      <c r="S1409" s="57">
        <f t="shared" si="303"/>
        <v>0</v>
      </c>
      <c r="T1409" s="28">
        <f t="shared" si="297"/>
        <v>0</v>
      </c>
      <c r="U1409" s="28">
        <f t="shared" si="304"/>
        <v>1</v>
      </c>
      <c r="V1409" s="57">
        <f t="shared" si="305"/>
        <v>0</v>
      </c>
      <c r="AA1409" s="1"/>
    </row>
    <row r="1410" spans="1:27" x14ac:dyDescent="0.2">
      <c r="A1410" s="61">
        <v>34904</v>
      </c>
      <c r="B1410" s="62">
        <v>556.63</v>
      </c>
      <c r="C1410" s="16">
        <f t="shared" si="287"/>
        <v>5.4222154912892109E-3</v>
      </c>
      <c r="D1410" s="73">
        <f t="shared" si="298"/>
        <v>4.1584108830364229E-5</v>
      </c>
      <c r="E1410" s="27">
        <f t="shared" si="288"/>
        <v>1.5001626811762975E-2</v>
      </c>
      <c r="F1410" s="68">
        <f t="shared" si="289"/>
        <v>1.0606960612747804E-2</v>
      </c>
      <c r="G1410" s="16">
        <f t="shared" si="290"/>
        <v>1.601811284234432E-2</v>
      </c>
      <c r="H1410" s="68">
        <f t="shared" si="291"/>
        <v>8.830955154436923E-3</v>
      </c>
      <c r="I1410" s="69">
        <f t="shared" si="292"/>
        <v>-1.0606960612747804E-2</v>
      </c>
      <c r="J1410" s="70">
        <f t="shared" si="293"/>
        <v>-8.830955154436923E-3</v>
      </c>
      <c r="K1410" s="28">
        <f t="shared" si="294"/>
        <v>0</v>
      </c>
      <c r="L1410" s="28">
        <f t="shared" si="299"/>
        <v>1</v>
      </c>
      <c r="M1410" s="57">
        <f t="shared" si="306"/>
        <v>0</v>
      </c>
      <c r="N1410" s="28">
        <f t="shared" si="295"/>
        <v>0</v>
      </c>
      <c r="O1410" s="28">
        <f t="shared" si="300"/>
        <v>1</v>
      </c>
      <c r="P1410" s="57">
        <f t="shared" si="301"/>
        <v>0</v>
      </c>
      <c r="Q1410" s="28">
        <f t="shared" si="296"/>
        <v>0</v>
      </c>
      <c r="R1410" s="28">
        <f t="shared" si="302"/>
        <v>1</v>
      </c>
      <c r="S1410" s="57">
        <f t="shared" si="303"/>
        <v>0</v>
      </c>
      <c r="T1410" s="28">
        <f t="shared" si="297"/>
        <v>0</v>
      </c>
      <c r="U1410" s="28">
        <f t="shared" si="304"/>
        <v>1</v>
      </c>
      <c r="V1410" s="57">
        <f t="shared" si="305"/>
        <v>0</v>
      </c>
      <c r="AA1410" s="1"/>
    </row>
    <row r="1411" spans="1:27" x14ac:dyDescent="0.2">
      <c r="A1411" s="61">
        <v>34905</v>
      </c>
      <c r="B1411" s="62">
        <v>561.1</v>
      </c>
      <c r="C1411" s="16">
        <f t="shared" si="287"/>
        <v>7.9983964471176533E-3</v>
      </c>
      <c r="D1411" s="73">
        <f t="shared" si="298"/>
        <v>4.0853087550580978E-5</v>
      </c>
      <c r="E1411" s="27">
        <f t="shared" si="288"/>
        <v>1.4869182795512489E-2</v>
      </c>
      <c r="F1411" s="68">
        <f t="shared" si="289"/>
        <v>1.0513315538024207E-2</v>
      </c>
      <c r="G1411" s="16">
        <f t="shared" si="290"/>
        <v>1.601811284234432E-2</v>
      </c>
      <c r="H1411" s="68">
        <f t="shared" si="291"/>
        <v>8.830955154436923E-3</v>
      </c>
      <c r="I1411" s="69">
        <f t="shared" si="292"/>
        <v>-1.0513315538024207E-2</v>
      </c>
      <c r="J1411" s="70">
        <f t="shared" si="293"/>
        <v>-8.830955154436923E-3</v>
      </c>
      <c r="K1411" s="28">
        <f t="shared" si="294"/>
        <v>0</v>
      </c>
      <c r="L1411" s="28">
        <f t="shared" si="299"/>
        <v>1</v>
      </c>
      <c r="M1411" s="57">
        <f t="shared" si="306"/>
        <v>0</v>
      </c>
      <c r="N1411" s="28">
        <f t="shared" si="295"/>
        <v>0</v>
      </c>
      <c r="O1411" s="28">
        <f t="shared" si="300"/>
        <v>1</v>
      </c>
      <c r="P1411" s="57">
        <f t="shared" si="301"/>
        <v>0</v>
      </c>
      <c r="Q1411" s="28">
        <f t="shared" si="296"/>
        <v>0</v>
      </c>
      <c r="R1411" s="28">
        <f t="shared" si="302"/>
        <v>1</v>
      </c>
      <c r="S1411" s="57">
        <f t="shared" si="303"/>
        <v>0</v>
      </c>
      <c r="T1411" s="28">
        <f t="shared" si="297"/>
        <v>0</v>
      </c>
      <c r="U1411" s="28">
        <f t="shared" si="304"/>
        <v>1</v>
      </c>
      <c r="V1411" s="57">
        <f t="shared" si="305"/>
        <v>0</v>
      </c>
      <c r="AA1411" s="1"/>
    </row>
    <row r="1412" spans="1:27" x14ac:dyDescent="0.2">
      <c r="A1412" s="61">
        <v>34906</v>
      </c>
      <c r="B1412" s="62">
        <v>561.61</v>
      </c>
      <c r="C1412" s="16">
        <f t="shared" si="287"/>
        <v>9.0851606395149465E-4</v>
      </c>
      <c r="D1412" s="73">
        <f t="shared" si="298"/>
        <v>4.224036304106197E-5</v>
      </c>
      <c r="E1412" s="27">
        <f t="shared" si="288"/>
        <v>1.5119536550689537E-2</v>
      </c>
      <c r="F1412" s="68">
        <f t="shared" si="289"/>
        <v>1.069032916819492E-2</v>
      </c>
      <c r="G1412" s="16">
        <f t="shared" si="290"/>
        <v>1.601811284234432E-2</v>
      </c>
      <c r="H1412" s="68">
        <f t="shared" si="291"/>
        <v>8.830955154436923E-3</v>
      </c>
      <c r="I1412" s="69">
        <f t="shared" si="292"/>
        <v>-1.069032916819492E-2</v>
      </c>
      <c r="J1412" s="70">
        <f t="shared" si="293"/>
        <v>-8.830955154436923E-3</v>
      </c>
      <c r="K1412" s="28">
        <f t="shared" si="294"/>
        <v>0</v>
      </c>
      <c r="L1412" s="28">
        <f t="shared" si="299"/>
        <v>1</v>
      </c>
      <c r="M1412" s="57">
        <f t="shared" si="306"/>
        <v>0</v>
      </c>
      <c r="N1412" s="28">
        <f t="shared" si="295"/>
        <v>0</v>
      </c>
      <c r="O1412" s="28">
        <f t="shared" si="300"/>
        <v>1</v>
      </c>
      <c r="P1412" s="57">
        <f t="shared" si="301"/>
        <v>0</v>
      </c>
      <c r="Q1412" s="28">
        <f t="shared" si="296"/>
        <v>0</v>
      </c>
      <c r="R1412" s="28">
        <f t="shared" si="302"/>
        <v>1</v>
      </c>
      <c r="S1412" s="57">
        <f t="shared" si="303"/>
        <v>0</v>
      </c>
      <c r="T1412" s="28">
        <f t="shared" si="297"/>
        <v>0</v>
      </c>
      <c r="U1412" s="28">
        <f t="shared" si="304"/>
        <v>1</v>
      </c>
      <c r="V1412" s="57">
        <f t="shared" si="305"/>
        <v>0</v>
      </c>
      <c r="AA1412" s="1"/>
    </row>
    <row r="1413" spans="1:27" x14ac:dyDescent="0.2">
      <c r="A1413" s="61">
        <v>34907</v>
      </c>
      <c r="B1413" s="62">
        <v>565.22</v>
      </c>
      <c r="C1413" s="16">
        <f t="shared" si="287"/>
        <v>6.4073770676108307E-3</v>
      </c>
      <c r="D1413" s="73">
        <f t="shared" si="298"/>
        <v>3.9755465344905724E-5</v>
      </c>
      <c r="E1413" s="27">
        <f t="shared" si="288"/>
        <v>1.4668073544404836E-2</v>
      </c>
      <c r="F1413" s="68">
        <f t="shared" si="289"/>
        <v>1.0371120432645008E-2</v>
      </c>
      <c r="G1413" s="16">
        <f t="shared" si="290"/>
        <v>1.601811284234432E-2</v>
      </c>
      <c r="H1413" s="68">
        <f t="shared" si="291"/>
        <v>8.830955154436923E-3</v>
      </c>
      <c r="I1413" s="69">
        <f t="shared" si="292"/>
        <v>-1.0371120432645008E-2</v>
      </c>
      <c r="J1413" s="70">
        <f t="shared" si="293"/>
        <v>-8.830955154436923E-3</v>
      </c>
      <c r="K1413" s="28">
        <f t="shared" si="294"/>
        <v>0</v>
      </c>
      <c r="L1413" s="28">
        <f t="shared" si="299"/>
        <v>1</v>
      </c>
      <c r="M1413" s="57">
        <f t="shared" si="306"/>
        <v>0</v>
      </c>
      <c r="N1413" s="28">
        <f t="shared" si="295"/>
        <v>0</v>
      </c>
      <c r="O1413" s="28">
        <f t="shared" si="300"/>
        <v>1</v>
      </c>
      <c r="P1413" s="57">
        <f t="shared" si="301"/>
        <v>0</v>
      </c>
      <c r="Q1413" s="28">
        <f t="shared" si="296"/>
        <v>0</v>
      </c>
      <c r="R1413" s="28">
        <f t="shared" si="302"/>
        <v>1</v>
      </c>
      <c r="S1413" s="57">
        <f t="shared" si="303"/>
        <v>0</v>
      </c>
      <c r="T1413" s="28">
        <f t="shared" si="297"/>
        <v>0</v>
      </c>
      <c r="U1413" s="28">
        <f t="shared" si="304"/>
        <v>1</v>
      </c>
      <c r="V1413" s="57">
        <f t="shared" si="305"/>
        <v>0</v>
      </c>
      <c r="AA1413" s="1"/>
    </row>
    <row r="1414" spans="1:27" x14ac:dyDescent="0.2">
      <c r="A1414" s="61">
        <v>34908</v>
      </c>
      <c r="B1414" s="62">
        <v>562.92999999999995</v>
      </c>
      <c r="C1414" s="16">
        <f t="shared" si="287"/>
        <v>-4.0597494043012865E-3</v>
      </c>
      <c r="D1414" s="73">
        <f t="shared" si="298"/>
        <v>3.983340627740409E-5</v>
      </c>
      <c r="E1414" s="27">
        <f t="shared" si="288"/>
        <v>1.4682444946350324E-2</v>
      </c>
      <c r="F1414" s="68">
        <f t="shared" si="289"/>
        <v>1.0381281790229655E-2</v>
      </c>
      <c r="G1414" s="16">
        <f t="shared" si="290"/>
        <v>1.601811284234432E-2</v>
      </c>
      <c r="H1414" s="68">
        <f t="shared" si="291"/>
        <v>8.830955154436923E-3</v>
      </c>
      <c r="I1414" s="69">
        <f t="shared" si="292"/>
        <v>-1.0381281790229655E-2</v>
      </c>
      <c r="J1414" s="70">
        <f t="shared" si="293"/>
        <v>-8.830955154436923E-3</v>
      </c>
      <c r="K1414" s="28">
        <f t="shared" si="294"/>
        <v>0</v>
      </c>
      <c r="L1414" s="28">
        <f t="shared" si="299"/>
        <v>1</v>
      </c>
      <c r="M1414" s="57">
        <f t="shared" si="306"/>
        <v>0</v>
      </c>
      <c r="N1414" s="28">
        <f t="shared" si="295"/>
        <v>0</v>
      </c>
      <c r="O1414" s="28">
        <f t="shared" si="300"/>
        <v>1</v>
      </c>
      <c r="P1414" s="57">
        <f t="shared" si="301"/>
        <v>0</v>
      </c>
      <c r="Q1414" s="28">
        <f t="shared" si="296"/>
        <v>0</v>
      </c>
      <c r="R1414" s="28">
        <f t="shared" si="302"/>
        <v>1</v>
      </c>
      <c r="S1414" s="57">
        <f t="shared" si="303"/>
        <v>0</v>
      </c>
      <c r="T1414" s="28">
        <f t="shared" si="297"/>
        <v>0</v>
      </c>
      <c r="U1414" s="28">
        <f t="shared" si="304"/>
        <v>1</v>
      </c>
      <c r="V1414" s="57">
        <f t="shared" si="305"/>
        <v>0</v>
      </c>
      <c r="AA1414" s="1"/>
    </row>
    <row r="1415" spans="1:27" x14ac:dyDescent="0.2">
      <c r="A1415" s="61">
        <v>34911</v>
      </c>
      <c r="B1415" s="62">
        <v>562.05999999999995</v>
      </c>
      <c r="C1415" s="16">
        <f t="shared" ref="C1415:C1478" si="307">LN(B1415/B1414)</f>
        <v>-1.5466807232705443E-3</v>
      </c>
      <c r="D1415" s="73">
        <f t="shared" si="298"/>
        <v>3.8432295814303324E-5</v>
      </c>
      <c r="E1415" s="27">
        <f t="shared" si="288"/>
        <v>1.4421911374365784E-2</v>
      </c>
      <c r="F1415" s="68">
        <f t="shared" si="289"/>
        <v>1.0197070479615553E-2</v>
      </c>
      <c r="G1415" s="16">
        <f t="shared" si="290"/>
        <v>1.601811284234432E-2</v>
      </c>
      <c r="H1415" s="68">
        <f t="shared" si="291"/>
        <v>8.830955154436923E-3</v>
      </c>
      <c r="I1415" s="69">
        <f t="shared" si="292"/>
        <v>-1.0197070479615553E-2</v>
      </c>
      <c r="J1415" s="70">
        <f t="shared" si="293"/>
        <v>-8.830955154436923E-3</v>
      </c>
      <c r="K1415" s="28">
        <f t="shared" si="294"/>
        <v>0</v>
      </c>
      <c r="L1415" s="28">
        <f t="shared" si="299"/>
        <v>1</v>
      </c>
      <c r="M1415" s="57">
        <f t="shared" si="306"/>
        <v>0</v>
      </c>
      <c r="N1415" s="28">
        <f t="shared" si="295"/>
        <v>0</v>
      </c>
      <c r="O1415" s="28">
        <f t="shared" si="300"/>
        <v>1</v>
      </c>
      <c r="P1415" s="57">
        <f t="shared" si="301"/>
        <v>0</v>
      </c>
      <c r="Q1415" s="28">
        <f t="shared" si="296"/>
        <v>0</v>
      </c>
      <c r="R1415" s="28">
        <f t="shared" si="302"/>
        <v>1</v>
      </c>
      <c r="S1415" s="57">
        <f t="shared" si="303"/>
        <v>0</v>
      </c>
      <c r="T1415" s="28">
        <f t="shared" si="297"/>
        <v>0</v>
      </c>
      <c r="U1415" s="28">
        <f t="shared" si="304"/>
        <v>1</v>
      </c>
      <c r="V1415" s="57">
        <f t="shared" si="305"/>
        <v>0</v>
      </c>
      <c r="AA1415" s="1"/>
    </row>
    <row r="1416" spans="1:27" x14ac:dyDescent="0.2">
      <c r="A1416" s="61">
        <v>34912</v>
      </c>
      <c r="B1416" s="62">
        <v>559.64</v>
      </c>
      <c r="C1416" s="16">
        <f t="shared" si="307"/>
        <v>-4.3148858958317934E-3</v>
      </c>
      <c r="D1416" s="73">
        <f t="shared" si="298"/>
        <v>3.6269891341029327E-5</v>
      </c>
      <c r="E1416" s="27">
        <f t="shared" si="288"/>
        <v>1.4010311308584924E-2</v>
      </c>
      <c r="F1416" s="68">
        <f t="shared" si="289"/>
        <v>9.9060469965811214E-3</v>
      </c>
      <c r="G1416" s="16">
        <f t="shared" si="290"/>
        <v>1.601811284234432E-2</v>
      </c>
      <c r="H1416" s="68">
        <f t="shared" si="291"/>
        <v>8.830955154436923E-3</v>
      </c>
      <c r="I1416" s="69">
        <f t="shared" si="292"/>
        <v>-9.9060469965811214E-3</v>
      </c>
      <c r="J1416" s="70">
        <f t="shared" si="293"/>
        <v>-8.830955154436923E-3</v>
      </c>
      <c r="K1416" s="28">
        <f t="shared" si="294"/>
        <v>0</v>
      </c>
      <c r="L1416" s="28">
        <f t="shared" si="299"/>
        <v>1</v>
      </c>
      <c r="M1416" s="57">
        <f t="shared" si="306"/>
        <v>0</v>
      </c>
      <c r="N1416" s="28">
        <f t="shared" si="295"/>
        <v>0</v>
      </c>
      <c r="O1416" s="28">
        <f t="shared" si="300"/>
        <v>1</v>
      </c>
      <c r="P1416" s="57">
        <f t="shared" si="301"/>
        <v>0</v>
      </c>
      <c r="Q1416" s="28">
        <f t="shared" si="296"/>
        <v>0</v>
      </c>
      <c r="R1416" s="28">
        <f t="shared" si="302"/>
        <v>1</v>
      </c>
      <c r="S1416" s="57">
        <f t="shared" si="303"/>
        <v>0</v>
      </c>
      <c r="T1416" s="28">
        <f t="shared" si="297"/>
        <v>0</v>
      </c>
      <c r="U1416" s="28">
        <f t="shared" si="304"/>
        <v>1</v>
      </c>
      <c r="V1416" s="57">
        <f t="shared" si="305"/>
        <v>0</v>
      </c>
      <c r="AA1416" s="1"/>
    </row>
    <row r="1417" spans="1:27" x14ac:dyDescent="0.2">
      <c r="A1417" s="61">
        <v>34913</v>
      </c>
      <c r="B1417" s="62">
        <v>558.79999999999995</v>
      </c>
      <c r="C1417" s="16">
        <f t="shared" si="307"/>
        <v>-1.5020924822784214E-3</v>
      </c>
      <c r="D1417" s="73">
        <f t="shared" si="298"/>
        <v>3.5210792278210455E-5</v>
      </c>
      <c r="E1417" s="27">
        <f t="shared" si="288"/>
        <v>1.3804241762714036E-2</v>
      </c>
      <c r="F1417" s="68">
        <f t="shared" si="289"/>
        <v>9.7603446948263898E-3</v>
      </c>
      <c r="G1417" s="16">
        <f t="shared" si="290"/>
        <v>1.601811284234432E-2</v>
      </c>
      <c r="H1417" s="68">
        <f t="shared" si="291"/>
        <v>8.830955154436923E-3</v>
      </c>
      <c r="I1417" s="69">
        <f t="shared" si="292"/>
        <v>-9.7603446948263898E-3</v>
      </c>
      <c r="J1417" s="70">
        <f t="shared" si="293"/>
        <v>-8.830955154436923E-3</v>
      </c>
      <c r="K1417" s="28">
        <f t="shared" si="294"/>
        <v>0</v>
      </c>
      <c r="L1417" s="28">
        <f t="shared" si="299"/>
        <v>1</v>
      </c>
      <c r="M1417" s="57">
        <f t="shared" si="306"/>
        <v>0</v>
      </c>
      <c r="N1417" s="28">
        <f t="shared" si="295"/>
        <v>0</v>
      </c>
      <c r="O1417" s="28">
        <f t="shared" si="300"/>
        <v>1</v>
      </c>
      <c r="P1417" s="57">
        <f t="shared" si="301"/>
        <v>0</v>
      </c>
      <c r="Q1417" s="28">
        <f t="shared" si="296"/>
        <v>0</v>
      </c>
      <c r="R1417" s="28">
        <f t="shared" si="302"/>
        <v>1</v>
      </c>
      <c r="S1417" s="57">
        <f t="shared" si="303"/>
        <v>0</v>
      </c>
      <c r="T1417" s="28">
        <f t="shared" si="297"/>
        <v>0</v>
      </c>
      <c r="U1417" s="28">
        <f t="shared" si="304"/>
        <v>1</v>
      </c>
      <c r="V1417" s="57">
        <f t="shared" si="305"/>
        <v>0</v>
      </c>
      <c r="AA1417" s="1"/>
    </row>
    <row r="1418" spans="1:27" x14ac:dyDescent="0.2">
      <c r="A1418" s="61">
        <v>34914</v>
      </c>
      <c r="B1418" s="62">
        <v>558.75</v>
      </c>
      <c r="C1418" s="16">
        <f t="shared" si="307"/>
        <v>-8.9481455028072763E-5</v>
      </c>
      <c r="D1418" s="73">
        <f t="shared" si="298"/>
        <v>3.3233521651036866E-5</v>
      </c>
      <c r="E1418" s="27">
        <f t="shared" si="288"/>
        <v>1.3411051813618879E-2</v>
      </c>
      <c r="F1418" s="68">
        <f t="shared" si="289"/>
        <v>9.4823381588878715E-3</v>
      </c>
      <c r="G1418" s="16">
        <f t="shared" si="290"/>
        <v>1.601811284234432E-2</v>
      </c>
      <c r="H1418" s="68">
        <f t="shared" si="291"/>
        <v>8.830955154436923E-3</v>
      </c>
      <c r="I1418" s="69">
        <f t="shared" si="292"/>
        <v>-9.4823381588878715E-3</v>
      </c>
      <c r="J1418" s="70">
        <f t="shared" si="293"/>
        <v>-8.830955154436923E-3</v>
      </c>
      <c r="K1418" s="28">
        <f t="shared" si="294"/>
        <v>0</v>
      </c>
      <c r="L1418" s="28">
        <f t="shared" si="299"/>
        <v>1</v>
      </c>
      <c r="M1418" s="57">
        <f t="shared" si="306"/>
        <v>0</v>
      </c>
      <c r="N1418" s="28">
        <f t="shared" si="295"/>
        <v>0</v>
      </c>
      <c r="O1418" s="28">
        <f t="shared" si="300"/>
        <v>1</v>
      </c>
      <c r="P1418" s="57">
        <f t="shared" si="301"/>
        <v>0</v>
      </c>
      <c r="Q1418" s="28">
        <f t="shared" si="296"/>
        <v>0</v>
      </c>
      <c r="R1418" s="28">
        <f t="shared" si="302"/>
        <v>1</v>
      </c>
      <c r="S1418" s="57">
        <f t="shared" si="303"/>
        <v>0</v>
      </c>
      <c r="T1418" s="28">
        <f t="shared" si="297"/>
        <v>0</v>
      </c>
      <c r="U1418" s="28">
        <f t="shared" si="304"/>
        <v>1</v>
      </c>
      <c r="V1418" s="57">
        <f t="shared" si="305"/>
        <v>0</v>
      </c>
      <c r="AA1418" s="1"/>
    </row>
    <row r="1419" spans="1:27" x14ac:dyDescent="0.2">
      <c r="A1419" s="61">
        <v>34915</v>
      </c>
      <c r="B1419" s="62">
        <v>558.94000000000005</v>
      </c>
      <c r="C1419" s="16">
        <f t="shared" si="307"/>
        <v>3.3998694061894197E-4</v>
      </c>
      <c r="D1419" s="73">
        <f t="shared" si="298"/>
        <v>3.1239990767822287E-5</v>
      </c>
      <c r="E1419" s="27">
        <f t="shared" si="288"/>
        <v>1.3002597127595947E-2</v>
      </c>
      <c r="F1419" s="68">
        <f t="shared" si="289"/>
        <v>9.1935386292701649E-3</v>
      </c>
      <c r="G1419" s="16">
        <f t="shared" si="290"/>
        <v>1.601811284234432E-2</v>
      </c>
      <c r="H1419" s="68">
        <f t="shared" si="291"/>
        <v>8.830955154436923E-3</v>
      </c>
      <c r="I1419" s="69">
        <f t="shared" si="292"/>
        <v>-9.1935386292701649E-3</v>
      </c>
      <c r="J1419" s="70">
        <f t="shared" si="293"/>
        <v>-8.830955154436923E-3</v>
      </c>
      <c r="K1419" s="28">
        <f t="shared" si="294"/>
        <v>0</v>
      </c>
      <c r="L1419" s="28">
        <f t="shared" si="299"/>
        <v>1</v>
      </c>
      <c r="M1419" s="57">
        <f t="shared" si="306"/>
        <v>0</v>
      </c>
      <c r="N1419" s="28">
        <f t="shared" si="295"/>
        <v>0</v>
      </c>
      <c r="O1419" s="28">
        <f t="shared" si="300"/>
        <v>1</v>
      </c>
      <c r="P1419" s="57">
        <f t="shared" si="301"/>
        <v>0</v>
      </c>
      <c r="Q1419" s="28">
        <f t="shared" si="296"/>
        <v>0</v>
      </c>
      <c r="R1419" s="28">
        <f t="shared" si="302"/>
        <v>1</v>
      </c>
      <c r="S1419" s="57">
        <f t="shared" si="303"/>
        <v>0</v>
      </c>
      <c r="T1419" s="28">
        <f t="shared" si="297"/>
        <v>0</v>
      </c>
      <c r="U1419" s="28">
        <f t="shared" si="304"/>
        <v>1</v>
      </c>
      <c r="V1419" s="57">
        <f t="shared" si="305"/>
        <v>0</v>
      </c>
      <c r="AA1419" s="1"/>
    </row>
    <row r="1420" spans="1:27" x14ac:dyDescent="0.2">
      <c r="A1420" s="61">
        <v>34918</v>
      </c>
      <c r="B1420" s="62">
        <v>560.03</v>
      </c>
      <c r="C1420" s="16">
        <f t="shared" si="307"/>
        <v>1.9482208544709732E-3</v>
      </c>
      <c r="D1420" s="73">
        <f t="shared" si="298"/>
        <v>2.9372526788940434E-5</v>
      </c>
      <c r="E1420" s="27">
        <f t="shared" si="288"/>
        <v>1.2607974228838715E-2</v>
      </c>
      <c r="F1420" s="68">
        <f t="shared" si="289"/>
        <v>8.9145189205060305E-3</v>
      </c>
      <c r="G1420" s="16">
        <f t="shared" si="290"/>
        <v>1.601811284234432E-2</v>
      </c>
      <c r="H1420" s="68">
        <f t="shared" si="291"/>
        <v>8.830955154436923E-3</v>
      </c>
      <c r="I1420" s="69">
        <f t="shared" si="292"/>
        <v>-8.9145189205060305E-3</v>
      </c>
      <c r="J1420" s="70">
        <f t="shared" si="293"/>
        <v>-8.830955154436923E-3</v>
      </c>
      <c r="K1420" s="28">
        <f t="shared" si="294"/>
        <v>0</v>
      </c>
      <c r="L1420" s="28">
        <f t="shared" si="299"/>
        <v>1</v>
      </c>
      <c r="M1420" s="57">
        <f t="shared" si="306"/>
        <v>0</v>
      </c>
      <c r="N1420" s="28">
        <f t="shared" si="295"/>
        <v>0</v>
      </c>
      <c r="O1420" s="28">
        <f t="shared" si="300"/>
        <v>1</v>
      </c>
      <c r="P1420" s="57">
        <f t="shared" si="301"/>
        <v>0</v>
      </c>
      <c r="Q1420" s="28">
        <f t="shared" si="296"/>
        <v>0</v>
      </c>
      <c r="R1420" s="28">
        <f t="shared" si="302"/>
        <v>1</v>
      </c>
      <c r="S1420" s="57">
        <f t="shared" si="303"/>
        <v>0</v>
      </c>
      <c r="T1420" s="28">
        <f t="shared" si="297"/>
        <v>0</v>
      </c>
      <c r="U1420" s="28">
        <f t="shared" si="304"/>
        <v>1</v>
      </c>
      <c r="V1420" s="57">
        <f t="shared" si="305"/>
        <v>0</v>
      </c>
      <c r="AA1420" s="1"/>
    </row>
    <row r="1421" spans="1:27" x14ac:dyDescent="0.2">
      <c r="A1421" s="61">
        <v>34919</v>
      </c>
      <c r="B1421" s="62">
        <v>560.39</v>
      </c>
      <c r="C1421" s="16">
        <f t="shared" si="307"/>
        <v>6.4261618391085393E-4</v>
      </c>
      <c r="D1421" s="73">
        <f t="shared" si="298"/>
        <v>2.7837909051471744E-5</v>
      </c>
      <c r="E1421" s="27">
        <f t="shared" si="288"/>
        <v>1.2274193454881552E-2</v>
      </c>
      <c r="F1421" s="68">
        <f t="shared" si="289"/>
        <v>8.6785178809467723E-3</v>
      </c>
      <c r="G1421" s="16">
        <f t="shared" si="290"/>
        <v>1.601811284234432E-2</v>
      </c>
      <c r="H1421" s="68">
        <f t="shared" si="291"/>
        <v>8.830955154436923E-3</v>
      </c>
      <c r="I1421" s="69">
        <f t="shared" si="292"/>
        <v>-8.6785178809467723E-3</v>
      </c>
      <c r="J1421" s="70">
        <f t="shared" si="293"/>
        <v>-8.830955154436923E-3</v>
      </c>
      <c r="K1421" s="28">
        <f t="shared" si="294"/>
        <v>0</v>
      </c>
      <c r="L1421" s="28">
        <f t="shared" si="299"/>
        <v>1</v>
      </c>
      <c r="M1421" s="57">
        <f t="shared" si="306"/>
        <v>0</v>
      </c>
      <c r="N1421" s="28">
        <f t="shared" si="295"/>
        <v>0</v>
      </c>
      <c r="O1421" s="28">
        <f t="shared" si="300"/>
        <v>1</v>
      </c>
      <c r="P1421" s="57">
        <f t="shared" si="301"/>
        <v>0</v>
      </c>
      <c r="Q1421" s="28">
        <f t="shared" si="296"/>
        <v>0</v>
      </c>
      <c r="R1421" s="28">
        <f t="shared" si="302"/>
        <v>1</v>
      </c>
      <c r="S1421" s="57">
        <f t="shared" si="303"/>
        <v>0</v>
      </c>
      <c r="T1421" s="28">
        <f t="shared" si="297"/>
        <v>0</v>
      </c>
      <c r="U1421" s="28">
        <f t="shared" si="304"/>
        <v>1</v>
      </c>
      <c r="V1421" s="57">
        <f t="shared" si="305"/>
        <v>0</v>
      </c>
      <c r="AA1421" s="1"/>
    </row>
    <row r="1422" spans="1:27" x14ac:dyDescent="0.2">
      <c r="A1422" s="61">
        <v>34920</v>
      </c>
      <c r="B1422" s="62">
        <v>559.71</v>
      </c>
      <c r="C1422" s="16">
        <f t="shared" si="307"/>
        <v>-1.2141774547620482E-3</v>
      </c>
      <c r="D1422" s="73">
        <f t="shared" si="298"/>
        <v>2.6192411841972888E-5</v>
      </c>
      <c r="E1422" s="27">
        <f t="shared" si="288"/>
        <v>1.1905904744430588E-2</v>
      </c>
      <c r="F1422" s="68">
        <f t="shared" si="289"/>
        <v>8.4181178660090623E-3</v>
      </c>
      <c r="G1422" s="16">
        <f t="shared" si="290"/>
        <v>1.601811284234432E-2</v>
      </c>
      <c r="H1422" s="68">
        <f t="shared" si="291"/>
        <v>8.830955154436923E-3</v>
      </c>
      <c r="I1422" s="69">
        <f t="shared" si="292"/>
        <v>-8.4181178660090623E-3</v>
      </c>
      <c r="J1422" s="70">
        <f t="shared" si="293"/>
        <v>-8.830955154436923E-3</v>
      </c>
      <c r="K1422" s="28">
        <f t="shared" si="294"/>
        <v>0</v>
      </c>
      <c r="L1422" s="28">
        <f t="shared" si="299"/>
        <v>1</v>
      </c>
      <c r="M1422" s="57">
        <f t="shared" si="306"/>
        <v>0</v>
      </c>
      <c r="N1422" s="28">
        <f t="shared" si="295"/>
        <v>0</v>
      </c>
      <c r="O1422" s="28">
        <f t="shared" si="300"/>
        <v>1</v>
      </c>
      <c r="P1422" s="57">
        <f t="shared" si="301"/>
        <v>0</v>
      </c>
      <c r="Q1422" s="28">
        <f t="shared" si="296"/>
        <v>0</v>
      </c>
      <c r="R1422" s="28">
        <f t="shared" si="302"/>
        <v>1</v>
      </c>
      <c r="S1422" s="57">
        <f t="shared" si="303"/>
        <v>0</v>
      </c>
      <c r="T1422" s="28">
        <f t="shared" si="297"/>
        <v>0</v>
      </c>
      <c r="U1422" s="28">
        <f t="shared" si="304"/>
        <v>1</v>
      </c>
      <c r="V1422" s="57">
        <f t="shared" si="305"/>
        <v>0</v>
      </c>
      <c r="AA1422" s="1"/>
    </row>
    <row r="1423" spans="1:27" x14ac:dyDescent="0.2">
      <c r="A1423" s="61">
        <v>34921</v>
      </c>
      <c r="B1423" s="62">
        <v>557.45000000000005</v>
      </c>
      <c r="C1423" s="16">
        <f t="shared" si="307"/>
        <v>-4.0459792384368214E-3</v>
      </c>
      <c r="D1423" s="73">
        <f t="shared" si="298"/>
        <v>2.4709320744953658E-5</v>
      </c>
      <c r="E1423" s="27">
        <f t="shared" si="288"/>
        <v>1.1563919548957014E-2</v>
      </c>
      <c r="F1423" s="68">
        <f t="shared" si="289"/>
        <v>8.1763158571971396E-3</v>
      </c>
      <c r="G1423" s="16">
        <f t="shared" si="290"/>
        <v>1.601811284234432E-2</v>
      </c>
      <c r="H1423" s="68">
        <f t="shared" si="291"/>
        <v>8.830955154436923E-3</v>
      </c>
      <c r="I1423" s="69">
        <f t="shared" si="292"/>
        <v>-8.1763158571971396E-3</v>
      </c>
      <c r="J1423" s="70">
        <f t="shared" si="293"/>
        <v>-8.830955154436923E-3</v>
      </c>
      <c r="K1423" s="28">
        <f t="shared" si="294"/>
        <v>0</v>
      </c>
      <c r="L1423" s="28">
        <f t="shared" si="299"/>
        <v>1</v>
      </c>
      <c r="M1423" s="57">
        <f t="shared" si="306"/>
        <v>0</v>
      </c>
      <c r="N1423" s="28">
        <f t="shared" si="295"/>
        <v>0</v>
      </c>
      <c r="O1423" s="28">
        <f t="shared" si="300"/>
        <v>1</v>
      </c>
      <c r="P1423" s="57">
        <f t="shared" si="301"/>
        <v>0</v>
      </c>
      <c r="Q1423" s="28">
        <f t="shared" si="296"/>
        <v>0</v>
      </c>
      <c r="R1423" s="28">
        <f t="shared" si="302"/>
        <v>1</v>
      </c>
      <c r="S1423" s="57">
        <f t="shared" si="303"/>
        <v>0</v>
      </c>
      <c r="T1423" s="28">
        <f t="shared" si="297"/>
        <v>0</v>
      </c>
      <c r="U1423" s="28">
        <f t="shared" si="304"/>
        <v>1</v>
      </c>
      <c r="V1423" s="57">
        <f t="shared" si="305"/>
        <v>0</v>
      </c>
      <c r="AA1423" s="1"/>
    </row>
    <row r="1424" spans="1:27" x14ac:dyDescent="0.2">
      <c r="A1424" s="61">
        <v>34922</v>
      </c>
      <c r="B1424" s="62">
        <v>555.11</v>
      </c>
      <c r="C1424" s="16">
        <f t="shared" si="307"/>
        <v>-4.2065209076158541E-3</v>
      </c>
      <c r="D1424" s="73">
        <f t="shared" si="298"/>
        <v>2.4208958380128146E-5</v>
      </c>
      <c r="E1424" s="27">
        <f t="shared" si="288"/>
        <v>1.1446236370049406E-2</v>
      </c>
      <c r="F1424" s="68">
        <f t="shared" si="289"/>
        <v>8.0931074919232387E-3</v>
      </c>
      <c r="G1424" s="16">
        <f t="shared" si="290"/>
        <v>1.601811284234432E-2</v>
      </c>
      <c r="H1424" s="68">
        <f t="shared" si="291"/>
        <v>8.830955154436923E-3</v>
      </c>
      <c r="I1424" s="69">
        <f t="shared" si="292"/>
        <v>-8.0931074919232387E-3</v>
      </c>
      <c r="J1424" s="70">
        <f t="shared" si="293"/>
        <v>-8.830955154436923E-3</v>
      </c>
      <c r="K1424" s="28">
        <f t="shared" si="294"/>
        <v>0</v>
      </c>
      <c r="L1424" s="28">
        <f t="shared" si="299"/>
        <v>1</v>
      </c>
      <c r="M1424" s="57">
        <f t="shared" si="306"/>
        <v>0</v>
      </c>
      <c r="N1424" s="28">
        <f t="shared" si="295"/>
        <v>0</v>
      </c>
      <c r="O1424" s="28">
        <f t="shared" si="300"/>
        <v>1</v>
      </c>
      <c r="P1424" s="57">
        <f t="shared" si="301"/>
        <v>0</v>
      </c>
      <c r="Q1424" s="28">
        <f t="shared" si="296"/>
        <v>0</v>
      </c>
      <c r="R1424" s="28">
        <f t="shared" si="302"/>
        <v>1</v>
      </c>
      <c r="S1424" s="57">
        <f t="shared" si="303"/>
        <v>0</v>
      </c>
      <c r="T1424" s="28">
        <f t="shared" si="297"/>
        <v>0</v>
      </c>
      <c r="U1424" s="28">
        <f t="shared" si="304"/>
        <v>1</v>
      </c>
      <c r="V1424" s="57">
        <f t="shared" si="305"/>
        <v>0</v>
      </c>
      <c r="AA1424" s="1"/>
    </row>
    <row r="1425" spans="1:27" x14ac:dyDescent="0.2">
      <c r="A1425" s="61">
        <v>34925</v>
      </c>
      <c r="B1425" s="62">
        <v>559.74</v>
      </c>
      <c r="C1425" s="16">
        <f t="shared" si="307"/>
        <v>8.3060978949599674E-3</v>
      </c>
      <c r="D1425" s="73">
        <f t="shared" si="298"/>
        <v>2.3818109966093016E-5</v>
      </c>
      <c r="E1425" s="27">
        <f t="shared" si="288"/>
        <v>1.1353461881018436E-2</v>
      </c>
      <c r="F1425" s="68">
        <f t="shared" si="289"/>
        <v>8.0275109160740307E-3</v>
      </c>
      <c r="G1425" s="16">
        <f t="shared" si="290"/>
        <v>1.601811284234432E-2</v>
      </c>
      <c r="H1425" s="68">
        <f t="shared" si="291"/>
        <v>8.830955154436923E-3</v>
      </c>
      <c r="I1425" s="69">
        <f t="shared" si="292"/>
        <v>-8.0275109160740307E-3</v>
      </c>
      <c r="J1425" s="70">
        <f t="shared" si="293"/>
        <v>-8.830955154436923E-3</v>
      </c>
      <c r="K1425" s="28">
        <f t="shared" si="294"/>
        <v>0</v>
      </c>
      <c r="L1425" s="28">
        <f t="shared" si="299"/>
        <v>1</v>
      </c>
      <c r="M1425" s="57">
        <f t="shared" si="306"/>
        <v>0</v>
      </c>
      <c r="N1425" s="28">
        <f t="shared" si="295"/>
        <v>0</v>
      </c>
      <c r="O1425" s="28">
        <f t="shared" si="300"/>
        <v>1</v>
      </c>
      <c r="P1425" s="57">
        <f t="shared" si="301"/>
        <v>0</v>
      </c>
      <c r="Q1425" s="28">
        <f t="shared" si="296"/>
        <v>0</v>
      </c>
      <c r="R1425" s="28">
        <f t="shared" si="302"/>
        <v>1</v>
      </c>
      <c r="S1425" s="57">
        <f t="shared" si="303"/>
        <v>0</v>
      </c>
      <c r="T1425" s="28">
        <f t="shared" si="297"/>
        <v>0</v>
      </c>
      <c r="U1425" s="28">
        <f t="shared" si="304"/>
        <v>1</v>
      </c>
      <c r="V1425" s="57">
        <f t="shared" si="305"/>
        <v>0</v>
      </c>
      <c r="AA1425" s="1"/>
    </row>
    <row r="1426" spans="1:27" x14ac:dyDescent="0.2">
      <c r="A1426" s="61">
        <v>34926</v>
      </c>
      <c r="B1426" s="62">
        <v>558.57000000000005</v>
      </c>
      <c r="C1426" s="16">
        <f t="shared" si="307"/>
        <v>-2.0924438248540382E-3</v>
      </c>
      <c r="D1426" s="73">
        <f t="shared" si="298"/>
        <v>2.6528499102566937E-5</v>
      </c>
      <c r="E1426" s="27">
        <f t="shared" si="288"/>
        <v>1.198204642610819E-2</v>
      </c>
      <c r="F1426" s="68">
        <f t="shared" si="289"/>
        <v>8.4719541484787348E-3</v>
      </c>
      <c r="G1426" s="16">
        <f t="shared" si="290"/>
        <v>1.601811284234432E-2</v>
      </c>
      <c r="H1426" s="68">
        <f t="shared" si="291"/>
        <v>8.830955154436923E-3</v>
      </c>
      <c r="I1426" s="69">
        <f t="shared" si="292"/>
        <v>-8.4719541484787348E-3</v>
      </c>
      <c r="J1426" s="70">
        <f t="shared" si="293"/>
        <v>-8.830955154436923E-3</v>
      </c>
      <c r="K1426" s="28">
        <f t="shared" si="294"/>
        <v>0</v>
      </c>
      <c r="L1426" s="28">
        <f t="shared" si="299"/>
        <v>1</v>
      </c>
      <c r="M1426" s="57">
        <f t="shared" si="306"/>
        <v>0</v>
      </c>
      <c r="N1426" s="28">
        <f t="shared" si="295"/>
        <v>0</v>
      </c>
      <c r="O1426" s="28">
        <f t="shared" si="300"/>
        <v>1</v>
      </c>
      <c r="P1426" s="57">
        <f t="shared" si="301"/>
        <v>0</v>
      </c>
      <c r="Q1426" s="28">
        <f t="shared" si="296"/>
        <v>0</v>
      </c>
      <c r="R1426" s="28">
        <f t="shared" si="302"/>
        <v>1</v>
      </c>
      <c r="S1426" s="57">
        <f t="shared" si="303"/>
        <v>0</v>
      </c>
      <c r="T1426" s="28">
        <f t="shared" si="297"/>
        <v>0</v>
      </c>
      <c r="U1426" s="28">
        <f t="shared" si="304"/>
        <v>1</v>
      </c>
      <c r="V1426" s="57">
        <f t="shared" si="305"/>
        <v>0</v>
      </c>
      <c r="AA1426" s="1"/>
    </row>
    <row r="1427" spans="1:27" x14ac:dyDescent="0.2">
      <c r="A1427" s="61">
        <v>34927</v>
      </c>
      <c r="B1427" s="62">
        <v>559.97</v>
      </c>
      <c r="C1427" s="16">
        <f t="shared" si="307"/>
        <v>2.5032644895525511E-3</v>
      </c>
      <c r="D1427" s="73">
        <f t="shared" si="298"/>
        <v>2.5199488426023107E-5</v>
      </c>
      <c r="E1427" s="27">
        <f t="shared" si="288"/>
        <v>1.1678055106832334E-2</v>
      </c>
      <c r="F1427" s="68">
        <f t="shared" si="289"/>
        <v>8.2570158627424221E-3</v>
      </c>
      <c r="G1427" s="16">
        <f t="shared" si="290"/>
        <v>1.601811284234432E-2</v>
      </c>
      <c r="H1427" s="68">
        <f t="shared" si="291"/>
        <v>8.830955154436923E-3</v>
      </c>
      <c r="I1427" s="69">
        <f t="shared" si="292"/>
        <v>-8.2570158627424221E-3</v>
      </c>
      <c r="J1427" s="70">
        <f t="shared" si="293"/>
        <v>-8.830955154436923E-3</v>
      </c>
      <c r="K1427" s="28">
        <f t="shared" si="294"/>
        <v>0</v>
      </c>
      <c r="L1427" s="28">
        <f t="shared" si="299"/>
        <v>1</v>
      </c>
      <c r="M1427" s="57">
        <f t="shared" si="306"/>
        <v>0</v>
      </c>
      <c r="N1427" s="28">
        <f t="shared" si="295"/>
        <v>0</v>
      </c>
      <c r="O1427" s="28">
        <f t="shared" si="300"/>
        <v>1</v>
      </c>
      <c r="P1427" s="57">
        <f t="shared" si="301"/>
        <v>0</v>
      </c>
      <c r="Q1427" s="28">
        <f t="shared" si="296"/>
        <v>0</v>
      </c>
      <c r="R1427" s="28">
        <f t="shared" si="302"/>
        <v>1</v>
      </c>
      <c r="S1427" s="57">
        <f t="shared" si="303"/>
        <v>0</v>
      </c>
      <c r="T1427" s="28">
        <f t="shared" si="297"/>
        <v>0</v>
      </c>
      <c r="U1427" s="28">
        <f t="shared" si="304"/>
        <v>1</v>
      </c>
      <c r="V1427" s="57">
        <f t="shared" si="305"/>
        <v>0</v>
      </c>
      <c r="AA1427" s="1"/>
    </row>
    <row r="1428" spans="1:27" x14ac:dyDescent="0.2">
      <c r="A1428" s="61">
        <v>34928</v>
      </c>
      <c r="B1428" s="62">
        <v>559.04</v>
      </c>
      <c r="C1428" s="16">
        <f t="shared" si="307"/>
        <v>-1.6621839199315925E-3</v>
      </c>
      <c r="D1428" s="73">
        <f t="shared" si="298"/>
        <v>2.406349910674101E-5</v>
      </c>
      <c r="E1428" s="27">
        <f t="shared" si="288"/>
        <v>1.1411797264561475E-2</v>
      </c>
      <c r="F1428" s="68">
        <f t="shared" si="289"/>
        <v>8.0687571837845008E-3</v>
      </c>
      <c r="G1428" s="16">
        <f t="shared" si="290"/>
        <v>1.601811284234432E-2</v>
      </c>
      <c r="H1428" s="68">
        <f t="shared" si="291"/>
        <v>8.830955154436923E-3</v>
      </c>
      <c r="I1428" s="69">
        <f t="shared" si="292"/>
        <v>-8.0687571837845008E-3</v>
      </c>
      <c r="J1428" s="70">
        <f t="shared" si="293"/>
        <v>-8.830955154436923E-3</v>
      </c>
      <c r="K1428" s="28">
        <f t="shared" si="294"/>
        <v>0</v>
      </c>
      <c r="L1428" s="28">
        <f t="shared" si="299"/>
        <v>1</v>
      </c>
      <c r="M1428" s="57">
        <f t="shared" si="306"/>
        <v>0</v>
      </c>
      <c r="N1428" s="28">
        <f t="shared" si="295"/>
        <v>0</v>
      </c>
      <c r="O1428" s="28">
        <f t="shared" si="300"/>
        <v>1</v>
      </c>
      <c r="P1428" s="57">
        <f t="shared" si="301"/>
        <v>0</v>
      </c>
      <c r="Q1428" s="28">
        <f t="shared" si="296"/>
        <v>0</v>
      </c>
      <c r="R1428" s="28">
        <f t="shared" si="302"/>
        <v>1</v>
      </c>
      <c r="S1428" s="57">
        <f t="shared" si="303"/>
        <v>0</v>
      </c>
      <c r="T1428" s="28">
        <f t="shared" si="297"/>
        <v>0</v>
      </c>
      <c r="U1428" s="28">
        <f t="shared" si="304"/>
        <v>1</v>
      </c>
      <c r="V1428" s="57">
        <f t="shared" si="305"/>
        <v>0</v>
      </c>
      <c r="AA1428" s="1"/>
    </row>
    <row r="1429" spans="1:27" x14ac:dyDescent="0.2">
      <c r="A1429" s="61">
        <v>34929</v>
      </c>
      <c r="B1429" s="62">
        <v>559.21</v>
      </c>
      <c r="C1429" s="16">
        <f t="shared" si="307"/>
        <v>3.0404650357191722E-4</v>
      </c>
      <c r="D1429" s="73">
        <f t="shared" si="298"/>
        <v>2.2785460483357296E-5</v>
      </c>
      <c r="E1429" s="27">
        <f t="shared" si="288"/>
        <v>1.1104616458882768E-2</v>
      </c>
      <c r="F1429" s="68">
        <f t="shared" si="289"/>
        <v>7.8515637588506566E-3</v>
      </c>
      <c r="G1429" s="16">
        <f t="shared" si="290"/>
        <v>1.601811284234432E-2</v>
      </c>
      <c r="H1429" s="68">
        <f t="shared" si="291"/>
        <v>8.830955154436923E-3</v>
      </c>
      <c r="I1429" s="69">
        <f t="shared" si="292"/>
        <v>-7.8515637588506566E-3</v>
      </c>
      <c r="J1429" s="70">
        <f t="shared" si="293"/>
        <v>-8.830955154436923E-3</v>
      </c>
      <c r="K1429" s="28">
        <f t="shared" si="294"/>
        <v>0</v>
      </c>
      <c r="L1429" s="28">
        <f t="shared" si="299"/>
        <v>1</v>
      </c>
      <c r="M1429" s="57">
        <f t="shared" si="306"/>
        <v>0</v>
      </c>
      <c r="N1429" s="28">
        <f t="shared" si="295"/>
        <v>0</v>
      </c>
      <c r="O1429" s="28">
        <f t="shared" si="300"/>
        <v>1</v>
      </c>
      <c r="P1429" s="57">
        <f t="shared" si="301"/>
        <v>0</v>
      </c>
      <c r="Q1429" s="28">
        <f t="shared" si="296"/>
        <v>0</v>
      </c>
      <c r="R1429" s="28">
        <f t="shared" si="302"/>
        <v>1</v>
      </c>
      <c r="S1429" s="57">
        <f t="shared" si="303"/>
        <v>0</v>
      </c>
      <c r="T1429" s="28">
        <f t="shared" si="297"/>
        <v>0</v>
      </c>
      <c r="U1429" s="28">
        <f t="shared" si="304"/>
        <v>1</v>
      </c>
      <c r="V1429" s="57">
        <f t="shared" si="305"/>
        <v>0</v>
      </c>
      <c r="AA1429" s="1"/>
    </row>
    <row r="1430" spans="1:27" x14ac:dyDescent="0.2">
      <c r="A1430" s="61">
        <v>34932</v>
      </c>
      <c r="B1430" s="62">
        <v>558.11</v>
      </c>
      <c r="C1430" s="16">
        <f t="shared" si="307"/>
        <v>-1.9689978795463339E-3</v>
      </c>
      <c r="D1430" s="73">
        <f t="shared" si="298"/>
        <v>2.1423879510935918E-5</v>
      </c>
      <c r="E1430" s="27">
        <f t="shared" si="288"/>
        <v>1.0767719081440287E-2</v>
      </c>
      <c r="F1430" s="68">
        <f t="shared" si="289"/>
        <v>7.6133591122540343E-3</v>
      </c>
      <c r="G1430" s="16">
        <f t="shared" si="290"/>
        <v>1.601811284234432E-2</v>
      </c>
      <c r="H1430" s="68">
        <f t="shared" si="291"/>
        <v>8.830955154436923E-3</v>
      </c>
      <c r="I1430" s="69">
        <f t="shared" si="292"/>
        <v>-7.6133591122540343E-3</v>
      </c>
      <c r="J1430" s="70">
        <f t="shared" si="293"/>
        <v>-8.830955154436923E-3</v>
      </c>
      <c r="K1430" s="28">
        <f t="shared" si="294"/>
        <v>0</v>
      </c>
      <c r="L1430" s="28">
        <f t="shared" si="299"/>
        <v>1</v>
      </c>
      <c r="M1430" s="57">
        <f t="shared" si="306"/>
        <v>0</v>
      </c>
      <c r="N1430" s="28">
        <f t="shared" si="295"/>
        <v>0</v>
      </c>
      <c r="O1430" s="28">
        <f t="shared" si="300"/>
        <v>1</v>
      </c>
      <c r="P1430" s="57">
        <f t="shared" si="301"/>
        <v>0</v>
      </c>
      <c r="Q1430" s="28">
        <f t="shared" si="296"/>
        <v>0</v>
      </c>
      <c r="R1430" s="28">
        <f t="shared" si="302"/>
        <v>1</v>
      </c>
      <c r="S1430" s="57">
        <f t="shared" si="303"/>
        <v>0</v>
      </c>
      <c r="T1430" s="28">
        <f t="shared" si="297"/>
        <v>0</v>
      </c>
      <c r="U1430" s="28">
        <f t="shared" si="304"/>
        <v>1</v>
      </c>
      <c r="V1430" s="57">
        <f t="shared" si="305"/>
        <v>0</v>
      </c>
      <c r="AA1430" s="1"/>
    </row>
    <row r="1431" spans="1:27" x14ac:dyDescent="0.2">
      <c r="A1431" s="61">
        <v>34933</v>
      </c>
      <c r="B1431" s="62">
        <v>559.52</v>
      </c>
      <c r="C1431" s="16">
        <f t="shared" si="307"/>
        <v>2.523197745348186E-3</v>
      </c>
      <c r="D1431" s="73">
        <f t="shared" si="298"/>
        <v>2.0371063899259238E-5</v>
      </c>
      <c r="E1431" s="27">
        <f t="shared" si="288"/>
        <v>1.0499811773124944E-2</v>
      </c>
      <c r="F1431" s="68">
        <f t="shared" si="289"/>
        <v>7.4239341716909263E-3</v>
      </c>
      <c r="G1431" s="16">
        <f t="shared" si="290"/>
        <v>1.601811284234432E-2</v>
      </c>
      <c r="H1431" s="68">
        <f t="shared" si="291"/>
        <v>8.830955154436923E-3</v>
      </c>
      <c r="I1431" s="69">
        <f t="shared" si="292"/>
        <v>-7.4239341716909263E-3</v>
      </c>
      <c r="J1431" s="70">
        <f t="shared" si="293"/>
        <v>-8.830955154436923E-3</v>
      </c>
      <c r="K1431" s="28">
        <f t="shared" si="294"/>
        <v>0</v>
      </c>
      <c r="L1431" s="28">
        <f t="shared" si="299"/>
        <v>1</v>
      </c>
      <c r="M1431" s="57">
        <f t="shared" si="306"/>
        <v>0</v>
      </c>
      <c r="N1431" s="28">
        <f t="shared" si="295"/>
        <v>0</v>
      </c>
      <c r="O1431" s="28">
        <f t="shared" si="300"/>
        <v>1</v>
      </c>
      <c r="P1431" s="57">
        <f t="shared" si="301"/>
        <v>0</v>
      </c>
      <c r="Q1431" s="28">
        <f t="shared" si="296"/>
        <v>0</v>
      </c>
      <c r="R1431" s="28">
        <f t="shared" si="302"/>
        <v>1</v>
      </c>
      <c r="S1431" s="57">
        <f t="shared" si="303"/>
        <v>0</v>
      </c>
      <c r="T1431" s="28">
        <f t="shared" si="297"/>
        <v>0</v>
      </c>
      <c r="U1431" s="28">
        <f t="shared" si="304"/>
        <v>1</v>
      </c>
      <c r="V1431" s="57">
        <f t="shared" si="305"/>
        <v>0</v>
      </c>
      <c r="AA1431" s="1"/>
    </row>
    <row r="1432" spans="1:27" x14ac:dyDescent="0.2">
      <c r="A1432" s="61">
        <v>34934</v>
      </c>
      <c r="B1432" s="62">
        <v>557.14</v>
      </c>
      <c r="C1432" s="16">
        <f t="shared" si="307"/>
        <v>-4.2627184709187133E-3</v>
      </c>
      <c r="D1432" s="73">
        <f t="shared" si="298"/>
        <v>1.9530791677031491E-5</v>
      </c>
      <c r="E1432" s="27">
        <f t="shared" si="288"/>
        <v>1.0280981602503195E-2</v>
      </c>
      <c r="F1432" s="68">
        <f t="shared" si="289"/>
        <v>7.2692094188497383E-3</v>
      </c>
      <c r="G1432" s="16">
        <f t="shared" si="290"/>
        <v>1.601811284234432E-2</v>
      </c>
      <c r="H1432" s="68">
        <f t="shared" si="291"/>
        <v>8.830955154436923E-3</v>
      </c>
      <c r="I1432" s="69">
        <f t="shared" si="292"/>
        <v>-7.2692094188497383E-3</v>
      </c>
      <c r="J1432" s="70">
        <f t="shared" si="293"/>
        <v>-8.830955154436923E-3</v>
      </c>
      <c r="K1432" s="28">
        <f t="shared" si="294"/>
        <v>0</v>
      </c>
      <c r="L1432" s="28">
        <f t="shared" si="299"/>
        <v>1</v>
      </c>
      <c r="M1432" s="57">
        <f t="shared" si="306"/>
        <v>0</v>
      </c>
      <c r="N1432" s="28">
        <f t="shared" si="295"/>
        <v>0</v>
      </c>
      <c r="O1432" s="28">
        <f t="shared" si="300"/>
        <v>1</v>
      </c>
      <c r="P1432" s="57">
        <f t="shared" si="301"/>
        <v>0</v>
      </c>
      <c r="Q1432" s="28">
        <f t="shared" si="296"/>
        <v>0</v>
      </c>
      <c r="R1432" s="28">
        <f t="shared" si="302"/>
        <v>1</v>
      </c>
      <c r="S1432" s="57">
        <f t="shared" si="303"/>
        <v>0</v>
      </c>
      <c r="T1432" s="28">
        <f t="shared" si="297"/>
        <v>0</v>
      </c>
      <c r="U1432" s="28">
        <f t="shared" si="304"/>
        <v>1</v>
      </c>
      <c r="V1432" s="57">
        <f t="shared" si="305"/>
        <v>0</v>
      </c>
      <c r="AA1432" s="1"/>
    </row>
    <row r="1433" spans="1:27" x14ac:dyDescent="0.2">
      <c r="A1433" s="61">
        <v>34935</v>
      </c>
      <c r="B1433" s="62">
        <v>557.46</v>
      </c>
      <c r="C1433" s="16">
        <f t="shared" si="307"/>
        <v>5.7419703712927148E-4</v>
      </c>
      <c r="D1433" s="73">
        <f t="shared" si="298"/>
        <v>1.9449190302148297E-5</v>
      </c>
      <c r="E1433" s="27">
        <f t="shared" si="288"/>
        <v>1.0259481696689773E-2</v>
      </c>
      <c r="F1433" s="68">
        <f t="shared" si="289"/>
        <v>7.2540078239159171E-3</v>
      </c>
      <c r="G1433" s="16">
        <f t="shared" si="290"/>
        <v>1.601811284234432E-2</v>
      </c>
      <c r="H1433" s="68">
        <f t="shared" si="291"/>
        <v>8.830955154436923E-3</v>
      </c>
      <c r="I1433" s="69">
        <f t="shared" si="292"/>
        <v>-7.2540078239159171E-3</v>
      </c>
      <c r="J1433" s="70">
        <f t="shared" si="293"/>
        <v>-8.830955154436923E-3</v>
      </c>
      <c r="K1433" s="28">
        <f t="shared" si="294"/>
        <v>0</v>
      </c>
      <c r="L1433" s="28">
        <f t="shared" si="299"/>
        <v>1</v>
      </c>
      <c r="M1433" s="57">
        <f t="shared" si="306"/>
        <v>0</v>
      </c>
      <c r="N1433" s="28">
        <f t="shared" si="295"/>
        <v>0</v>
      </c>
      <c r="O1433" s="28">
        <f t="shared" si="300"/>
        <v>1</v>
      </c>
      <c r="P1433" s="57">
        <f t="shared" si="301"/>
        <v>0</v>
      </c>
      <c r="Q1433" s="28">
        <f t="shared" si="296"/>
        <v>0</v>
      </c>
      <c r="R1433" s="28">
        <f t="shared" si="302"/>
        <v>1</v>
      </c>
      <c r="S1433" s="57">
        <f t="shared" si="303"/>
        <v>0</v>
      </c>
      <c r="T1433" s="28">
        <f t="shared" si="297"/>
        <v>0</v>
      </c>
      <c r="U1433" s="28">
        <f t="shared" si="304"/>
        <v>1</v>
      </c>
      <c r="V1433" s="57">
        <f t="shared" si="305"/>
        <v>0</v>
      </c>
      <c r="AA1433" s="1"/>
    </row>
    <row r="1434" spans="1:27" x14ac:dyDescent="0.2">
      <c r="A1434" s="61">
        <v>34936</v>
      </c>
      <c r="B1434" s="62">
        <v>560.1</v>
      </c>
      <c r="C1434" s="16">
        <f t="shared" si="307"/>
        <v>4.7245873345105067E-3</v>
      </c>
      <c r="D1434" s="73">
        <f t="shared" si="298"/>
        <v>1.8302021018266278E-5</v>
      </c>
      <c r="E1434" s="27">
        <f t="shared" si="288"/>
        <v>9.9523165959385929E-3</v>
      </c>
      <c r="F1434" s="68">
        <f t="shared" si="289"/>
        <v>7.0368255032142888E-3</v>
      </c>
      <c r="G1434" s="16">
        <f t="shared" si="290"/>
        <v>1.601811284234432E-2</v>
      </c>
      <c r="H1434" s="68">
        <f t="shared" si="291"/>
        <v>8.830955154436923E-3</v>
      </c>
      <c r="I1434" s="69">
        <f t="shared" si="292"/>
        <v>-7.0368255032142888E-3</v>
      </c>
      <c r="J1434" s="70">
        <f t="shared" si="293"/>
        <v>-8.830955154436923E-3</v>
      </c>
      <c r="K1434" s="28">
        <f t="shared" si="294"/>
        <v>0</v>
      </c>
      <c r="L1434" s="28">
        <f t="shared" si="299"/>
        <v>1</v>
      </c>
      <c r="M1434" s="57">
        <f t="shared" si="306"/>
        <v>0</v>
      </c>
      <c r="N1434" s="28">
        <f t="shared" si="295"/>
        <v>0</v>
      </c>
      <c r="O1434" s="28">
        <f t="shared" si="300"/>
        <v>1</v>
      </c>
      <c r="P1434" s="57">
        <f t="shared" si="301"/>
        <v>0</v>
      </c>
      <c r="Q1434" s="28">
        <f t="shared" si="296"/>
        <v>0</v>
      </c>
      <c r="R1434" s="28">
        <f t="shared" si="302"/>
        <v>1</v>
      </c>
      <c r="S1434" s="57">
        <f t="shared" si="303"/>
        <v>0</v>
      </c>
      <c r="T1434" s="28">
        <f t="shared" si="297"/>
        <v>0</v>
      </c>
      <c r="U1434" s="28">
        <f t="shared" si="304"/>
        <v>1</v>
      </c>
      <c r="V1434" s="57">
        <f t="shared" si="305"/>
        <v>0</v>
      </c>
      <c r="AA1434" s="1"/>
    </row>
    <row r="1435" spans="1:27" x14ac:dyDescent="0.2">
      <c r="A1435" s="61">
        <v>34939</v>
      </c>
      <c r="B1435" s="62">
        <v>559.04999999999995</v>
      </c>
      <c r="C1435" s="16">
        <f t="shared" si="307"/>
        <v>-1.8764246224096631E-3</v>
      </c>
      <c r="D1435" s="73">
        <f t="shared" si="298"/>
        <v>1.8543203286055326E-5</v>
      </c>
      <c r="E1435" s="27">
        <f t="shared" si="288"/>
        <v>1.0017677305529028E-2</v>
      </c>
      <c r="F1435" s="68">
        <f t="shared" si="289"/>
        <v>7.0830390559806708E-3</v>
      </c>
      <c r="G1435" s="16">
        <f t="shared" si="290"/>
        <v>1.601811284234432E-2</v>
      </c>
      <c r="H1435" s="68">
        <f t="shared" si="291"/>
        <v>8.830955154436923E-3</v>
      </c>
      <c r="I1435" s="69">
        <f t="shared" si="292"/>
        <v>-7.0830390559806708E-3</v>
      </c>
      <c r="J1435" s="70">
        <f t="shared" si="293"/>
        <v>-8.830955154436923E-3</v>
      </c>
      <c r="K1435" s="28">
        <f t="shared" si="294"/>
        <v>0</v>
      </c>
      <c r="L1435" s="28">
        <f t="shared" si="299"/>
        <v>1</v>
      </c>
      <c r="M1435" s="57">
        <f t="shared" si="306"/>
        <v>0</v>
      </c>
      <c r="N1435" s="28">
        <f t="shared" si="295"/>
        <v>0</v>
      </c>
      <c r="O1435" s="28">
        <f t="shared" si="300"/>
        <v>1</v>
      </c>
      <c r="P1435" s="57">
        <f t="shared" si="301"/>
        <v>0</v>
      </c>
      <c r="Q1435" s="28">
        <f t="shared" si="296"/>
        <v>0</v>
      </c>
      <c r="R1435" s="28">
        <f t="shared" si="302"/>
        <v>1</v>
      </c>
      <c r="S1435" s="57">
        <f t="shared" si="303"/>
        <v>0</v>
      </c>
      <c r="T1435" s="28">
        <f t="shared" si="297"/>
        <v>0</v>
      </c>
      <c r="U1435" s="28">
        <f t="shared" si="304"/>
        <v>1</v>
      </c>
      <c r="V1435" s="57">
        <f t="shared" si="305"/>
        <v>0</v>
      </c>
      <c r="AA1435" s="1"/>
    </row>
    <row r="1436" spans="1:27" x14ac:dyDescent="0.2">
      <c r="A1436" s="61">
        <v>34940</v>
      </c>
      <c r="B1436" s="62">
        <v>560</v>
      </c>
      <c r="C1436" s="16">
        <f t="shared" si="307"/>
        <v>1.6978691358179754E-3</v>
      </c>
      <c r="D1436" s="73">
        <f t="shared" si="298"/>
        <v>1.7641869250707119E-5</v>
      </c>
      <c r="E1436" s="27">
        <f t="shared" si="288"/>
        <v>9.7711787390923656E-3</v>
      </c>
      <c r="F1436" s="68">
        <f t="shared" si="289"/>
        <v>6.9087512525244262E-3</v>
      </c>
      <c r="G1436" s="16">
        <f t="shared" si="290"/>
        <v>1.601811284234432E-2</v>
      </c>
      <c r="H1436" s="68">
        <f t="shared" si="291"/>
        <v>8.830955154436923E-3</v>
      </c>
      <c r="I1436" s="69">
        <f t="shared" si="292"/>
        <v>-6.9087512525244262E-3</v>
      </c>
      <c r="J1436" s="70">
        <f t="shared" si="293"/>
        <v>-8.830955154436923E-3</v>
      </c>
      <c r="K1436" s="28">
        <f t="shared" si="294"/>
        <v>0</v>
      </c>
      <c r="L1436" s="28">
        <f t="shared" si="299"/>
        <v>1</v>
      </c>
      <c r="M1436" s="57">
        <f t="shared" si="306"/>
        <v>0</v>
      </c>
      <c r="N1436" s="28">
        <f t="shared" si="295"/>
        <v>0</v>
      </c>
      <c r="O1436" s="28">
        <f t="shared" si="300"/>
        <v>1</v>
      </c>
      <c r="P1436" s="57">
        <f t="shared" si="301"/>
        <v>0</v>
      </c>
      <c r="Q1436" s="28">
        <f t="shared" si="296"/>
        <v>0</v>
      </c>
      <c r="R1436" s="28">
        <f t="shared" si="302"/>
        <v>1</v>
      </c>
      <c r="S1436" s="57">
        <f t="shared" si="303"/>
        <v>0</v>
      </c>
      <c r="T1436" s="28">
        <f t="shared" si="297"/>
        <v>0</v>
      </c>
      <c r="U1436" s="28">
        <f t="shared" si="304"/>
        <v>1</v>
      </c>
      <c r="V1436" s="57">
        <f t="shared" si="305"/>
        <v>0</v>
      </c>
      <c r="AA1436" s="1"/>
    </row>
    <row r="1437" spans="1:27" x14ac:dyDescent="0.2">
      <c r="A1437" s="61">
        <v>34941</v>
      </c>
      <c r="B1437" s="62">
        <v>560.91999999999996</v>
      </c>
      <c r="C1437" s="16">
        <f t="shared" si="307"/>
        <v>1.64150912925504E-3</v>
      </c>
      <c r="D1437" s="73">
        <f t="shared" si="298"/>
        <v>1.6756322671806487E-5</v>
      </c>
      <c r="E1437" s="27">
        <f t="shared" si="288"/>
        <v>9.5227857978901886E-3</v>
      </c>
      <c r="F1437" s="68">
        <f t="shared" si="289"/>
        <v>6.7331240237661315E-3</v>
      </c>
      <c r="G1437" s="16">
        <f t="shared" si="290"/>
        <v>1.601811284234432E-2</v>
      </c>
      <c r="H1437" s="68">
        <f t="shared" si="291"/>
        <v>8.830955154436923E-3</v>
      </c>
      <c r="I1437" s="69">
        <f t="shared" si="292"/>
        <v>-6.7331240237661315E-3</v>
      </c>
      <c r="J1437" s="70">
        <f t="shared" si="293"/>
        <v>-8.830955154436923E-3</v>
      </c>
      <c r="K1437" s="28">
        <f t="shared" si="294"/>
        <v>0</v>
      </c>
      <c r="L1437" s="28">
        <f t="shared" si="299"/>
        <v>1</v>
      </c>
      <c r="M1437" s="57">
        <f t="shared" si="306"/>
        <v>0</v>
      </c>
      <c r="N1437" s="28">
        <f t="shared" si="295"/>
        <v>0</v>
      </c>
      <c r="O1437" s="28">
        <f t="shared" si="300"/>
        <v>1</v>
      </c>
      <c r="P1437" s="57">
        <f t="shared" si="301"/>
        <v>0</v>
      </c>
      <c r="Q1437" s="28">
        <f t="shared" si="296"/>
        <v>0</v>
      </c>
      <c r="R1437" s="28">
        <f t="shared" si="302"/>
        <v>1</v>
      </c>
      <c r="S1437" s="57">
        <f t="shared" si="303"/>
        <v>0</v>
      </c>
      <c r="T1437" s="28">
        <f t="shared" si="297"/>
        <v>0</v>
      </c>
      <c r="U1437" s="28">
        <f t="shared" si="304"/>
        <v>1</v>
      </c>
      <c r="V1437" s="57">
        <f t="shared" si="305"/>
        <v>0</v>
      </c>
      <c r="AA1437" s="1"/>
    </row>
    <row r="1438" spans="1:27" x14ac:dyDescent="0.2">
      <c r="A1438" s="61">
        <v>34942</v>
      </c>
      <c r="B1438" s="62">
        <v>561.88</v>
      </c>
      <c r="C1438" s="16">
        <f t="shared" si="307"/>
        <v>1.7100111042590909E-3</v>
      </c>
      <c r="D1438" s="73">
        <f t="shared" si="298"/>
        <v>1.5912616444783754E-5</v>
      </c>
      <c r="E1438" s="27">
        <f t="shared" si="288"/>
        <v>9.2799461378301612E-3</v>
      </c>
      <c r="F1438" s="68">
        <f t="shared" si="289"/>
        <v>6.5614232647891067E-3</v>
      </c>
      <c r="G1438" s="16">
        <f t="shared" si="290"/>
        <v>1.601811284234432E-2</v>
      </c>
      <c r="H1438" s="68">
        <f t="shared" si="291"/>
        <v>8.830955154436923E-3</v>
      </c>
      <c r="I1438" s="69">
        <f t="shared" si="292"/>
        <v>-6.5614232647891067E-3</v>
      </c>
      <c r="J1438" s="70">
        <f t="shared" si="293"/>
        <v>-8.830955154436923E-3</v>
      </c>
      <c r="K1438" s="28">
        <f t="shared" si="294"/>
        <v>0</v>
      </c>
      <c r="L1438" s="28">
        <f t="shared" si="299"/>
        <v>1</v>
      </c>
      <c r="M1438" s="57">
        <f t="shared" si="306"/>
        <v>0</v>
      </c>
      <c r="N1438" s="28">
        <f t="shared" si="295"/>
        <v>0</v>
      </c>
      <c r="O1438" s="28">
        <f t="shared" si="300"/>
        <v>1</v>
      </c>
      <c r="P1438" s="57">
        <f t="shared" si="301"/>
        <v>0</v>
      </c>
      <c r="Q1438" s="28">
        <f t="shared" si="296"/>
        <v>0</v>
      </c>
      <c r="R1438" s="28">
        <f t="shared" si="302"/>
        <v>1</v>
      </c>
      <c r="S1438" s="57">
        <f t="shared" si="303"/>
        <v>0</v>
      </c>
      <c r="T1438" s="28">
        <f t="shared" si="297"/>
        <v>0</v>
      </c>
      <c r="U1438" s="28">
        <f t="shared" si="304"/>
        <v>1</v>
      </c>
      <c r="V1438" s="57">
        <f t="shared" si="305"/>
        <v>0</v>
      </c>
      <c r="AA1438" s="1"/>
    </row>
    <row r="1439" spans="1:27" x14ac:dyDescent="0.2">
      <c r="A1439" s="61">
        <v>34943</v>
      </c>
      <c r="B1439" s="62">
        <v>563.84</v>
      </c>
      <c r="C1439" s="16">
        <f t="shared" si="307"/>
        <v>3.4822193450508828E-3</v>
      </c>
      <c r="D1439" s="73">
        <f t="shared" si="298"/>
        <v>1.5133307736698092E-5</v>
      </c>
      <c r="E1439" s="27">
        <f t="shared" si="288"/>
        <v>9.0498543559367813E-3</v>
      </c>
      <c r="F1439" s="68">
        <f t="shared" si="289"/>
        <v>6.3987359443748735E-3</v>
      </c>
      <c r="G1439" s="16">
        <f t="shared" si="290"/>
        <v>1.601811284234432E-2</v>
      </c>
      <c r="H1439" s="68">
        <f t="shared" si="291"/>
        <v>8.830955154436923E-3</v>
      </c>
      <c r="I1439" s="69">
        <f t="shared" si="292"/>
        <v>-6.3987359443748735E-3</v>
      </c>
      <c r="J1439" s="70">
        <f t="shared" si="293"/>
        <v>-8.830955154436923E-3</v>
      </c>
      <c r="K1439" s="28">
        <f t="shared" si="294"/>
        <v>0</v>
      </c>
      <c r="L1439" s="28">
        <f t="shared" si="299"/>
        <v>1</v>
      </c>
      <c r="M1439" s="57">
        <f t="shared" si="306"/>
        <v>0</v>
      </c>
      <c r="N1439" s="28">
        <f t="shared" si="295"/>
        <v>0</v>
      </c>
      <c r="O1439" s="28">
        <f t="shared" si="300"/>
        <v>1</v>
      </c>
      <c r="P1439" s="57">
        <f t="shared" si="301"/>
        <v>0</v>
      </c>
      <c r="Q1439" s="28">
        <f t="shared" si="296"/>
        <v>0</v>
      </c>
      <c r="R1439" s="28">
        <f t="shared" si="302"/>
        <v>1</v>
      </c>
      <c r="S1439" s="57">
        <f t="shared" si="303"/>
        <v>0</v>
      </c>
      <c r="T1439" s="28">
        <f t="shared" si="297"/>
        <v>0</v>
      </c>
      <c r="U1439" s="28">
        <f t="shared" si="304"/>
        <v>1</v>
      </c>
      <c r="V1439" s="57">
        <f t="shared" si="305"/>
        <v>0</v>
      </c>
      <c r="AA1439" s="1"/>
    </row>
    <row r="1440" spans="1:27" x14ac:dyDescent="0.2">
      <c r="A1440" s="61">
        <v>34947</v>
      </c>
      <c r="B1440" s="62">
        <v>569.16999999999996</v>
      </c>
      <c r="C1440" s="16">
        <f t="shared" si="307"/>
        <v>9.408635967299352E-3</v>
      </c>
      <c r="D1440" s="73">
        <f t="shared" si="298"/>
        <v>1.4952860366519001E-5</v>
      </c>
      <c r="E1440" s="27">
        <f t="shared" si="288"/>
        <v>8.9957379767252738E-3</v>
      </c>
      <c r="F1440" s="68">
        <f t="shared" si="289"/>
        <v>6.3604727406568013E-3</v>
      </c>
      <c r="G1440" s="16">
        <f t="shared" si="290"/>
        <v>1.601811284234432E-2</v>
      </c>
      <c r="H1440" s="68">
        <f t="shared" si="291"/>
        <v>8.830955154436923E-3</v>
      </c>
      <c r="I1440" s="69">
        <f t="shared" si="292"/>
        <v>-6.3604727406568013E-3</v>
      </c>
      <c r="J1440" s="70">
        <f t="shared" si="293"/>
        <v>-8.830955154436923E-3</v>
      </c>
      <c r="K1440" s="28">
        <f t="shared" si="294"/>
        <v>0</v>
      </c>
      <c r="L1440" s="28">
        <f t="shared" si="299"/>
        <v>1</v>
      </c>
      <c r="M1440" s="57">
        <f t="shared" si="306"/>
        <v>0</v>
      </c>
      <c r="N1440" s="28">
        <f t="shared" si="295"/>
        <v>0</v>
      </c>
      <c r="O1440" s="28">
        <f t="shared" si="300"/>
        <v>1</v>
      </c>
      <c r="P1440" s="57">
        <f t="shared" si="301"/>
        <v>0</v>
      </c>
      <c r="Q1440" s="28">
        <f t="shared" si="296"/>
        <v>0</v>
      </c>
      <c r="R1440" s="28">
        <f t="shared" si="302"/>
        <v>1</v>
      </c>
      <c r="S1440" s="57">
        <f t="shared" si="303"/>
        <v>0</v>
      </c>
      <c r="T1440" s="28">
        <f t="shared" si="297"/>
        <v>0</v>
      </c>
      <c r="U1440" s="28">
        <f t="shared" si="304"/>
        <v>1</v>
      </c>
      <c r="V1440" s="57">
        <f t="shared" si="305"/>
        <v>0</v>
      </c>
      <c r="AA1440" s="1"/>
    </row>
    <row r="1441" spans="1:27" x14ac:dyDescent="0.2">
      <c r="A1441" s="61">
        <v>34948</v>
      </c>
      <c r="B1441" s="62">
        <v>570.16999999999996</v>
      </c>
      <c r="C1441" s="16">
        <f t="shared" si="307"/>
        <v>1.7554027011892736E-3</v>
      </c>
      <c r="D1441" s="73">
        <f t="shared" si="298"/>
        <v>1.93670345904374E-5</v>
      </c>
      <c r="E1441" s="27">
        <f t="shared" si="288"/>
        <v>1.0237790125120994E-2</v>
      </c>
      <c r="F1441" s="68">
        <f t="shared" si="289"/>
        <v>7.238670710938395E-3</v>
      </c>
      <c r="G1441" s="16">
        <f t="shared" si="290"/>
        <v>1.601811284234432E-2</v>
      </c>
      <c r="H1441" s="68">
        <f t="shared" si="291"/>
        <v>8.830955154436923E-3</v>
      </c>
      <c r="I1441" s="69">
        <f t="shared" si="292"/>
        <v>-7.238670710938395E-3</v>
      </c>
      <c r="J1441" s="70">
        <f t="shared" si="293"/>
        <v>-8.830955154436923E-3</v>
      </c>
      <c r="K1441" s="28">
        <f t="shared" si="294"/>
        <v>0</v>
      </c>
      <c r="L1441" s="28">
        <f t="shared" si="299"/>
        <v>1</v>
      </c>
      <c r="M1441" s="57">
        <f t="shared" si="306"/>
        <v>0</v>
      </c>
      <c r="N1441" s="28">
        <f t="shared" si="295"/>
        <v>0</v>
      </c>
      <c r="O1441" s="28">
        <f t="shared" si="300"/>
        <v>1</v>
      </c>
      <c r="P1441" s="57">
        <f t="shared" si="301"/>
        <v>0</v>
      </c>
      <c r="Q1441" s="28">
        <f t="shared" si="296"/>
        <v>0</v>
      </c>
      <c r="R1441" s="28">
        <f t="shared" si="302"/>
        <v>1</v>
      </c>
      <c r="S1441" s="57">
        <f t="shared" si="303"/>
        <v>0</v>
      </c>
      <c r="T1441" s="28">
        <f t="shared" si="297"/>
        <v>0</v>
      </c>
      <c r="U1441" s="28">
        <f t="shared" si="304"/>
        <v>1</v>
      </c>
      <c r="V1441" s="57">
        <f t="shared" si="305"/>
        <v>0</v>
      </c>
      <c r="AA1441" s="1"/>
    </row>
    <row r="1442" spans="1:27" x14ac:dyDescent="0.2">
      <c r="A1442" s="61">
        <v>34949</v>
      </c>
      <c r="B1442" s="62">
        <v>570.29</v>
      </c>
      <c r="C1442" s="16">
        <f t="shared" si="307"/>
        <v>2.1044140161479059E-4</v>
      </c>
      <c r="D1442" s="73">
        <f t="shared" si="298"/>
        <v>1.838989883361171E-5</v>
      </c>
      <c r="E1442" s="27">
        <f t="shared" si="288"/>
        <v>9.9761811874722831E-3</v>
      </c>
      <c r="F1442" s="68">
        <f t="shared" si="289"/>
        <v>7.0536990587035291E-3</v>
      </c>
      <c r="G1442" s="16">
        <f t="shared" si="290"/>
        <v>1.601811284234432E-2</v>
      </c>
      <c r="H1442" s="68">
        <f t="shared" si="291"/>
        <v>8.830955154436923E-3</v>
      </c>
      <c r="I1442" s="69">
        <f t="shared" si="292"/>
        <v>-7.0536990587035291E-3</v>
      </c>
      <c r="J1442" s="70">
        <f t="shared" si="293"/>
        <v>-8.830955154436923E-3</v>
      </c>
      <c r="K1442" s="28">
        <f t="shared" si="294"/>
        <v>0</v>
      </c>
      <c r="L1442" s="28">
        <f t="shared" si="299"/>
        <v>1</v>
      </c>
      <c r="M1442" s="57">
        <f t="shared" si="306"/>
        <v>0</v>
      </c>
      <c r="N1442" s="28">
        <f t="shared" si="295"/>
        <v>0</v>
      </c>
      <c r="O1442" s="28">
        <f t="shared" si="300"/>
        <v>1</v>
      </c>
      <c r="P1442" s="57">
        <f t="shared" si="301"/>
        <v>0</v>
      </c>
      <c r="Q1442" s="28">
        <f t="shared" si="296"/>
        <v>0</v>
      </c>
      <c r="R1442" s="28">
        <f t="shared" si="302"/>
        <v>1</v>
      </c>
      <c r="S1442" s="57">
        <f t="shared" si="303"/>
        <v>0</v>
      </c>
      <c r="T1442" s="28">
        <f t="shared" si="297"/>
        <v>0</v>
      </c>
      <c r="U1442" s="28">
        <f t="shared" si="304"/>
        <v>1</v>
      </c>
      <c r="V1442" s="57">
        <f t="shared" si="305"/>
        <v>0</v>
      </c>
      <c r="AA1442" s="1"/>
    </row>
    <row r="1443" spans="1:27" x14ac:dyDescent="0.2">
      <c r="A1443" s="61">
        <v>34950</v>
      </c>
      <c r="B1443" s="62">
        <v>572.67999999999995</v>
      </c>
      <c r="C1443" s="16">
        <f t="shared" si="307"/>
        <v>4.1820931142629806E-3</v>
      </c>
      <c r="D1443" s="73">
        <f t="shared" si="298"/>
        <v>1.7289162038605824E-5</v>
      </c>
      <c r="E1443" s="27">
        <f t="shared" si="288"/>
        <v>9.6730098601379988E-3</v>
      </c>
      <c r="F1443" s="68">
        <f t="shared" si="289"/>
        <v>6.83934055156964E-3</v>
      </c>
      <c r="G1443" s="16">
        <f t="shared" si="290"/>
        <v>1.601811284234432E-2</v>
      </c>
      <c r="H1443" s="68">
        <f t="shared" si="291"/>
        <v>8.830955154436923E-3</v>
      </c>
      <c r="I1443" s="69">
        <f t="shared" si="292"/>
        <v>-6.83934055156964E-3</v>
      </c>
      <c r="J1443" s="70">
        <f t="shared" si="293"/>
        <v>-8.830955154436923E-3</v>
      </c>
      <c r="K1443" s="28">
        <f t="shared" si="294"/>
        <v>0</v>
      </c>
      <c r="L1443" s="28">
        <f t="shared" si="299"/>
        <v>1</v>
      </c>
      <c r="M1443" s="57">
        <f t="shared" si="306"/>
        <v>0</v>
      </c>
      <c r="N1443" s="28">
        <f t="shared" si="295"/>
        <v>0</v>
      </c>
      <c r="O1443" s="28">
        <f t="shared" si="300"/>
        <v>1</v>
      </c>
      <c r="P1443" s="57">
        <f t="shared" si="301"/>
        <v>0</v>
      </c>
      <c r="Q1443" s="28">
        <f t="shared" si="296"/>
        <v>0</v>
      </c>
      <c r="R1443" s="28">
        <f t="shared" si="302"/>
        <v>1</v>
      </c>
      <c r="S1443" s="57">
        <f t="shared" si="303"/>
        <v>0</v>
      </c>
      <c r="T1443" s="28">
        <f t="shared" si="297"/>
        <v>0</v>
      </c>
      <c r="U1443" s="28">
        <f t="shared" si="304"/>
        <v>1</v>
      </c>
      <c r="V1443" s="57">
        <f t="shared" si="305"/>
        <v>0</v>
      </c>
      <c r="AA1443" s="1"/>
    </row>
    <row r="1444" spans="1:27" x14ac:dyDescent="0.2">
      <c r="A1444" s="61">
        <v>34953</v>
      </c>
      <c r="B1444" s="62">
        <v>573.91</v>
      </c>
      <c r="C1444" s="16">
        <f t="shared" si="307"/>
        <v>2.1454931088215404E-3</v>
      </c>
      <c r="D1444" s="73">
        <f t="shared" si="298"/>
        <v>1.7301206485271423E-5</v>
      </c>
      <c r="E1444" s="27">
        <f t="shared" si="288"/>
        <v>9.676378611245099E-3</v>
      </c>
      <c r="F1444" s="68">
        <f t="shared" si="289"/>
        <v>6.8417224405977785E-3</v>
      </c>
      <c r="G1444" s="16">
        <f t="shared" si="290"/>
        <v>1.601811284234432E-2</v>
      </c>
      <c r="H1444" s="68">
        <f t="shared" si="291"/>
        <v>8.830955154436923E-3</v>
      </c>
      <c r="I1444" s="69">
        <f t="shared" si="292"/>
        <v>-6.8417224405977785E-3</v>
      </c>
      <c r="J1444" s="70">
        <f t="shared" si="293"/>
        <v>-8.830955154436923E-3</v>
      </c>
      <c r="K1444" s="28">
        <f t="shared" si="294"/>
        <v>0</v>
      </c>
      <c r="L1444" s="28">
        <f t="shared" si="299"/>
        <v>1</v>
      </c>
      <c r="M1444" s="57">
        <f t="shared" si="306"/>
        <v>0</v>
      </c>
      <c r="N1444" s="28">
        <f t="shared" si="295"/>
        <v>0</v>
      </c>
      <c r="O1444" s="28">
        <f t="shared" si="300"/>
        <v>1</v>
      </c>
      <c r="P1444" s="57">
        <f t="shared" si="301"/>
        <v>0</v>
      </c>
      <c r="Q1444" s="28">
        <f t="shared" si="296"/>
        <v>0</v>
      </c>
      <c r="R1444" s="28">
        <f t="shared" si="302"/>
        <v>1</v>
      </c>
      <c r="S1444" s="57">
        <f t="shared" si="303"/>
        <v>0</v>
      </c>
      <c r="T1444" s="28">
        <f t="shared" si="297"/>
        <v>0</v>
      </c>
      <c r="U1444" s="28">
        <f t="shared" si="304"/>
        <v>1</v>
      </c>
      <c r="V1444" s="57">
        <f t="shared" si="305"/>
        <v>0</v>
      </c>
      <c r="AA1444" s="1"/>
    </row>
    <row r="1445" spans="1:27" x14ac:dyDescent="0.2">
      <c r="A1445" s="61">
        <v>34954</v>
      </c>
      <c r="B1445" s="62">
        <v>576.51</v>
      </c>
      <c r="C1445" s="16">
        <f t="shared" si="307"/>
        <v>4.52009601149711E-3</v>
      </c>
      <c r="D1445" s="73">
        <f t="shared" si="298"/>
        <v>1.6539322536955178E-5</v>
      </c>
      <c r="E1445" s="27">
        <f t="shared" si="288"/>
        <v>9.4609231859876779E-3</v>
      </c>
      <c r="F1445" s="68">
        <f t="shared" si="289"/>
        <v>6.6893838150484265E-3</v>
      </c>
      <c r="G1445" s="16">
        <f t="shared" si="290"/>
        <v>1.601811284234432E-2</v>
      </c>
      <c r="H1445" s="68">
        <f t="shared" si="291"/>
        <v>8.830955154436923E-3</v>
      </c>
      <c r="I1445" s="69">
        <f t="shared" si="292"/>
        <v>-6.6893838150484265E-3</v>
      </c>
      <c r="J1445" s="70">
        <f t="shared" si="293"/>
        <v>-8.830955154436923E-3</v>
      </c>
      <c r="K1445" s="28">
        <f t="shared" si="294"/>
        <v>0</v>
      </c>
      <c r="L1445" s="28">
        <f t="shared" si="299"/>
        <v>1</v>
      </c>
      <c r="M1445" s="57">
        <f t="shared" si="306"/>
        <v>0</v>
      </c>
      <c r="N1445" s="28">
        <f t="shared" si="295"/>
        <v>0</v>
      </c>
      <c r="O1445" s="28">
        <f t="shared" si="300"/>
        <v>1</v>
      </c>
      <c r="P1445" s="57">
        <f t="shared" si="301"/>
        <v>0</v>
      </c>
      <c r="Q1445" s="28">
        <f t="shared" si="296"/>
        <v>0</v>
      </c>
      <c r="R1445" s="28">
        <f t="shared" si="302"/>
        <v>1</v>
      </c>
      <c r="S1445" s="57">
        <f t="shared" si="303"/>
        <v>0</v>
      </c>
      <c r="T1445" s="28">
        <f t="shared" si="297"/>
        <v>0</v>
      </c>
      <c r="U1445" s="28">
        <f t="shared" si="304"/>
        <v>1</v>
      </c>
      <c r="V1445" s="57">
        <f t="shared" si="305"/>
        <v>0</v>
      </c>
      <c r="AA1445" s="1"/>
    </row>
    <row r="1446" spans="1:27" x14ac:dyDescent="0.2">
      <c r="A1446" s="61">
        <v>34955</v>
      </c>
      <c r="B1446" s="62">
        <v>578.77</v>
      </c>
      <c r="C1446" s="16">
        <f t="shared" si="307"/>
        <v>3.9124764263319392E-3</v>
      </c>
      <c r="D1446" s="73">
        <f t="shared" si="298"/>
        <v>1.6772839261926992E-5</v>
      </c>
      <c r="E1446" s="27">
        <f t="shared" si="288"/>
        <v>9.5274779136239555E-3</v>
      </c>
      <c r="F1446" s="68">
        <f t="shared" si="289"/>
        <v>6.7364416030795612E-3</v>
      </c>
      <c r="G1446" s="16">
        <f t="shared" si="290"/>
        <v>1.601811284234432E-2</v>
      </c>
      <c r="H1446" s="68">
        <f t="shared" si="291"/>
        <v>8.830955154436923E-3</v>
      </c>
      <c r="I1446" s="69">
        <f t="shared" si="292"/>
        <v>-6.7364416030795612E-3</v>
      </c>
      <c r="J1446" s="70">
        <f t="shared" si="293"/>
        <v>-8.830955154436923E-3</v>
      </c>
      <c r="K1446" s="28">
        <f t="shared" si="294"/>
        <v>0</v>
      </c>
      <c r="L1446" s="28">
        <f t="shared" si="299"/>
        <v>1</v>
      </c>
      <c r="M1446" s="57">
        <f t="shared" si="306"/>
        <v>0</v>
      </c>
      <c r="N1446" s="28">
        <f t="shared" si="295"/>
        <v>0</v>
      </c>
      <c r="O1446" s="28">
        <f t="shared" si="300"/>
        <v>1</v>
      </c>
      <c r="P1446" s="57">
        <f t="shared" si="301"/>
        <v>0</v>
      </c>
      <c r="Q1446" s="28">
        <f t="shared" si="296"/>
        <v>0</v>
      </c>
      <c r="R1446" s="28">
        <f t="shared" si="302"/>
        <v>1</v>
      </c>
      <c r="S1446" s="57">
        <f t="shared" si="303"/>
        <v>0</v>
      </c>
      <c r="T1446" s="28">
        <f t="shared" si="297"/>
        <v>0</v>
      </c>
      <c r="U1446" s="28">
        <f t="shared" si="304"/>
        <v>1</v>
      </c>
      <c r="V1446" s="57">
        <f t="shared" si="305"/>
        <v>0</v>
      </c>
      <c r="AA1446" s="1"/>
    </row>
    <row r="1447" spans="1:27" x14ac:dyDescent="0.2">
      <c r="A1447" s="61">
        <v>34956</v>
      </c>
      <c r="B1447" s="62">
        <v>583.61</v>
      </c>
      <c r="C1447" s="16">
        <f t="shared" si="307"/>
        <v>8.3277894870393068E-3</v>
      </c>
      <c r="D1447" s="73">
        <f t="shared" si="298"/>
        <v>1.6684917213407559E-5</v>
      </c>
      <c r="E1447" s="27">
        <f t="shared" si="288"/>
        <v>9.5024739173461062E-3</v>
      </c>
      <c r="F1447" s="68">
        <f t="shared" si="289"/>
        <v>6.7187624268803198E-3</v>
      </c>
      <c r="G1447" s="16">
        <f t="shared" si="290"/>
        <v>1.601811284234432E-2</v>
      </c>
      <c r="H1447" s="68">
        <f t="shared" si="291"/>
        <v>8.830955154436923E-3</v>
      </c>
      <c r="I1447" s="69">
        <f t="shared" si="292"/>
        <v>-6.7187624268803198E-3</v>
      </c>
      <c r="J1447" s="70">
        <f t="shared" si="293"/>
        <v>-8.830955154436923E-3</v>
      </c>
      <c r="K1447" s="28">
        <f t="shared" si="294"/>
        <v>0</v>
      </c>
      <c r="L1447" s="28">
        <f t="shared" si="299"/>
        <v>1</v>
      </c>
      <c r="M1447" s="57">
        <f t="shared" si="306"/>
        <v>0</v>
      </c>
      <c r="N1447" s="28">
        <f t="shared" si="295"/>
        <v>0</v>
      </c>
      <c r="O1447" s="28">
        <f t="shared" si="300"/>
        <v>1</v>
      </c>
      <c r="P1447" s="57">
        <f t="shared" si="301"/>
        <v>0</v>
      </c>
      <c r="Q1447" s="28">
        <f t="shared" si="296"/>
        <v>0</v>
      </c>
      <c r="R1447" s="28">
        <f t="shared" si="302"/>
        <v>1</v>
      </c>
      <c r="S1447" s="57">
        <f t="shared" si="303"/>
        <v>0</v>
      </c>
      <c r="T1447" s="28">
        <f t="shared" si="297"/>
        <v>0</v>
      </c>
      <c r="U1447" s="28">
        <f t="shared" si="304"/>
        <v>1</v>
      </c>
      <c r="V1447" s="57">
        <f t="shared" si="305"/>
        <v>0</v>
      </c>
      <c r="AA1447" s="1"/>
    </row>
    <row r="1448" spans="1:27" x14ac:dyDescent="0.2">
      <c r="A1448" s="61">
        <v>34957</v>
      </c>
      <c r="B1448" s="62">
        <v>583.35</v>
      </c>
      <c r="C1448" s="16">
        <f t="shared" si="307"/>
        <v>-4.4560225595078007E-4</v>
      </c>
      <c r="D1448" s="73">
        <f t="shared" si="298"/>
        <v>1.9844946845029649E-5</v>
      </c>
      <c r="E1448" s="27">
        <f t="shared" si="288"/>
        <v>1.0363337170775895E-2</v>
      </c>
      <c r="F1448" s="68">
        <f t="shared" si="289"/>
        <v>7.3274392548448612E-3</v>
      </c>
      <c r="G1448" s="16">
        <f t="shared" si="290"/>
        <v>1.601811284234432E-2</v>
      </c>
      <c r="H1448" s="68">
        <f t="shared" si="291"/>
        <v>8.830955154436923E-3</v>
      </c>
      <c r="I1448" s="69">
        <f t="shared" si="292"/>
        <v>-7.3274392548448612E-3</v>
      </c>
      <c r="J1448" s="70">
        <f t="shared" si="293"/>
        <v>-8.830955154436923E-3</v>
      </c>
      <c r="K1448" s="28">
        <f t="shared" si="294"/>
        <v>0</v>
      </c>
      <c r="L1448" s="28">
        <f t="shared" si="299"/>
        <v>1</v>
      </c>
      <c r="M1448" s="57">
        <f t="shared" si="306"/>
        <v>0</v>
      </c>
      <c r="N1448" s="28">
        <f t="shared" si="295"/>
        <v>0</v>
      </c>
      <c r="O1448" s="28">
        <f t="shared" si="300"/>
        <v>1</v>
      </c>
      <c r="P1448" s="57">
        <f t="shared" si="301"/>
        <v>0</v>
      </c>
      <c r="Q1448" s="28">
        <f t="shared" si="296"/>
        <v>0</v>
      </c>
      <c r="R1448" s="28">
        <f t="shared" si="302"/>
        <v>1</v>
      </c>
      <c r="S1448" s="57">
        <f t="shared" si="303"/>
        <v>0</v>
      </c>
      <c r="T1448" s="28">
        <f t="shared" si="297"/>
        <v>0</v>
      </c>
      <c r="U1448" s="28">
        <f t="shared" si="304"/>
        <v>1</v>
      </c>
      <c r="V1448" s="57">
        <f t="shared" si="305"/>
        <v>0</v>
      </c>
      <c r="AA1448" s="1"/>
    </row>
    <row r="1449" spans="1:27" x14ac:dyDescent="0.2">
      <c r="A1449" s="61">
        <v>34960</v>
      </c>
      <c r="B1449" s="62">
        <v>582.77</v>
      </c>
      <c r="C1449" s="16">
        <f t="shared" si="307"/>
        <v>-9.9475190859839584E-4</v>
      </c>
      <c r="D1449" s="73">
        <f t="shared" si="298"/>
        <v>1.8666163716558374E-5</v>
      </c>
      <c r="E1449" s="27">
        <f t="shared" si="288"/>
        <v>1.0050836157593597E-2</v>
      </c>
      <c r="F1449" s="68">
        <f t="shared" si="289"/>
        <v>7.1064841557839159E-3</v>
      </c>
      <c r="G1449" s="16">
        <f t="shared" si="290"/>
        <v>1.601811284234432E-2</v>
      </c>
      <c r="H1449" s="68">
        <f t="shared" si="291"/>
        <v>8.830955154436923E-3</v>
      </c>
      <c r="I1449" s="69">
        <f t="shared" si="292"/>
        <v>-7.1064841557839159E-3</v>
      </c>
      <c r="J1449" s="70">
        <f t="shared" si="293"/>
        <v>-8.830955154436923E-3</v>
      </c>
      <c r="K1449" s="28">
        <f t="shared" si="294"/>
        <v>0</v>
      </c>
      <c r="L1449" s="28">
        <f t="shared" si="299"/>
        <v>1</v>
      </c>
      <c r="M1449" s="57">
        <f t="shared" si="306"/>
        <v>0</v>
      </c>
      <c r="N1449" s="28">
        <f t="shared" si="295"/>
        <v>0</v>
      </c>
      <c r="O1449" s="28">
        <f t="shared" si="300"/>
        <v>1</v>
      </c>
      <c r="P1449" s="57">
        <f t="shared" si="301"/>
        <v>0</v>
      </c>
      <c r="Q1449" s="28">
        <f t="shared" si="296"/>
        <v>0</v>
      </c>
      <c r="R1449" s="28">
        <f t="shared" si="302"/>
        <v>1</v>
      </c>
      <c r="S1449" s="57">
        <f t="shared" si="303"/>
        <v>0</v>
      </c>
      <c r="T1449" s="28">
        <f t="shared" si="297"/>
        <v>0</v>
      </c>
      <c r="U1449" s="28">
        <f t="shared" si="304"/>
        <v>1</v>
      </c>
      <c r="V1449" s="57">
        <f t="shared" si="305"/>
        <v>0</v>
      </c>
      <c r="AA1449" s="1"/>
    </row>
    <row r="1450" spans="1:27" x14ac:dyDescent="0.2">
      <c r="A1450" s="61">
        <v>34961</v>
      </c>
      <c r="B1450" s="62">
        <v>584.20000000000005</v>
      </c>
      <c r="C1450" s="16">
        <f t="shared" si="307"/>
        <v>2.4507925923730888E-3</v>
      </c>
      <c r="D1450" s="73">
        <f t="shared" si="298"/>
        <v>1.7605565775144479E-5</v>
      </c>
      <c r="E1450" s="27">
        <f t="shared" si="288"/>
        <v>9.7611199856402365E-3</v>
      </c>
      <c r="F1450" s="68">
        <f t="shared" si="289"/>
        <v>6.9016391704136773E-3</v>
      </c>
      <c r="G1450" s="16">
        <f t="shared" si="290"/>
        <v>1.601811284234432E-2</v>
      </c>
      <c r="H1450" s="68">
        <f t="shared" si="291"/>
        <v>8.830955154436923E-3</v>
      </c>
      <c r="I1450" s="69">
        <f t="shared" si="292"/>
        <v>-6.9016391704136773E-3</v>
      </c>
      <c r="J1450" s="70">
        <f t="shared" si="293"/>
        <v>-8.830955154436923E-3</v>
      </c>
      <c r="K1450" s="28">
        <f t="shared" si="294"/>
        <v>0</v>
      </c>
      <c r="L1450" s="28">
        <f t="shared" si="299"/>
        <v>1</v>
      </c>
      <c r="M1450" s="57">
        <f t="shared" si="306"/>
        <v>0</v>
      </c>
      <c r="N1450" s="28">
        <f t="shared" si="295"/>
        <v>0</v>
      </c>
      <c r="O1450" s="28">
        <f t="shared" si="300"/>
        <v>1</v>
      </c>
      <c r="P1450" s="57">
        <f t="shared" si="301"/>
        <v>0</v>
      </c>
      <c r="Q1450" s="28">
        <f t="shared" si="296"/>
        <v>0</v>
      </c>
      <c r="R1450" s="28">
        <f t="shared" si="302"/>
        <v>1</v>
      </c>
      <c r="S1450" s="57">
        <f t="shared" si="303"/>
        <v>0</v>
      </c>
      <c r="T1450" s="28">
        <f t="shared" si="297"/>
        <v>0</v>
      </c>
      <c r="U1450" s="28">
        <f t="shared" si="304"/>
        <v>1</v>
      </c>
      <c r="V1450" s="57">
        <f t="shared" si="305"/>
        <v>0</v>
      </c>
      <c r="AA1450" s="1"/>
    </row>
    <row r="1451" spans="1:27" x14ac:dyDescent="0.2">
      <c r="A1451" s="61">
        <v>34962</v>
      </c>
      <c r="B1451" s="62">
        <v>586.77</v>
      </c>
      <c r="C1451" s="16">
        <f t="shared" si="307"/>
        <v>4.3895302638953309E-3</v>
      </c>
      <c r="D1451" s="73">
        <f t="shared" si="298"/>
        <v>1.6909614888485659E-5</v>
      </c>
      <c r="E1451" s="27">
        <f t="shared" si="288"/>
        <v>9.566245378740245E-3</v>
      </c>
      <c r="F1451" s="68">
        <f t="shared" si="289"/>
        <v>6.7638522953134281E-3</v>
      </c>
      <c r="G1451" s="16">
        <f t="shared" si="290"/>
        <v>1.601811284234432E-2</v>
      </c>
      <c r="H1451" s="68">
        <f t="shared" si="291"/>
        <v>8.830955154436923E-3</v>
      </c>
      <c r="I1451" s="69">
        <f t="shared" si="292"/>
        <v>-6.7638522953134281E-3</v>
      </c>
      <c r="J1451" s="70">
        <f t="shared" si="293"/>
        <v>-8.830955154436923E-3</v>
      </c>
      <c r="K1451" s="28">
        <f t="shared" si="294"/>
        <v>0</v>
      </c>
      <c r="L1451" s="28">
        <f t="shared" si="299"/>
        <v>1</v>
      </c>
      <c r="M1451" s="57">
        <f t="shared" si="306"/>
        <v>0</v>
      </c>
      <c r="N1451" s="28">
        <f t="shared" si="295"/>
        <v>0</v>
      </c>
      <c r="O1451" s="28">
        <f t="shared" si="300"/>
        <v>1</v>
      </c>
      <c r="P1451" s="57">
        <f t="shared" si="301"/>
        <v>0</v>
      </c>
      <c r="Q1451" s="28">
        <f t="shared" si="296"/>
        <v>0</v>
      </c>
      <c r="R1451" s="28">
        <f t="shared" si="302"/>
        <v>1</v>
      </c>
      <c r="S1451" s="57">
        <f t="shared" si="303"/>
        <v>0</v>
      </c>
      <c r="T1451" s="28">
        <f t="shared" si="297"/>
        <v>0</v>
      </c>
      <c r="U1451" s="28">
        <f t="shared" si="304"/>
        <v>1</v>
      </c>
      <c r="V1451" s="57">
        <f t="shared" si="305"/>
        <v>0</v>
      </c>
      <c r="AA1451" s="1"/>
    </row>
    <row r="1452" spans="1:27" x14ac:dyDescent="0.2">
      <c r="A1452" s="61">
        <v>34963</v>
      </c>
      <c r="B1452" s="62">
        <v>583</v>
      </c>
      <c r="C1452" s="16">
        <f t="shared" si="307"/>
        <v>-6.445733867043708E-3</v>
      </c>
      <c r="D1452" s="73">
        <f t="shared" si="298"/>
        <v>1.7051116551435698E-5</v>
      </c>
      <c r="E1452" s="27">
        <f t="shared" si="288"/>
        <v>9.6061877302066785E-3</v>
      </c>
      <c r="F1452" s="68">
        <f t="shared" si="289"/>
        <v>6.7920936956696078E-3</v>
      </c>
      <c r="G1452" s="16">
        <f t="shared" si="290"/>
        <v>1.601811284234432E-2</v>
      </c>
      <c r="H1452" s="68">
        <f t="shared" si="291"/>
        <v>8.830955154436923E-3</v>
      </c>
      <c r="I1452" s="69">
        <f t="shared" si="292"/>
        <v>-6.7920936956696078E-3</v>
      </c>
      <c r="J1452" s="70">
        <f t="shared" si="293"/>
        <v>-8.830955154436923E-3</v>
      </c>
      <c r="K1452" s="28">
        <f t="shared" si="294"/>
        <v>0</v>
      </c>
      <c r="L1452" s="28">
        <f t="shared" si="299"/>
        <v>1</v>
      </c>
      <c r="M1452" s="57">
        <f t="shared" si="306"/>
        <v>0</v>
      </c>
      <c r="N1452" s="28">
        <f t="shared" si="295"/>
        <v>0</v>
      </c>
      <c r="O1452" s="28">
        <f t="shared" si="300"/>
        <v>1</v>
      </c>
      <c r="P1452" s="57">
        <f t="shared" si="301"/>
        <v>0</v>
      </c>
      <c r="Q1452" s="28">
        <f t="shared" si="296"/>
        <v>0</v>
      </c>
      <c r="R1452" s="28">
        <f t="shared" si="302"/>
        <v>1</v>
      </c>
      <c r="S1452" s="57">
        <f t="shared" si="303"/>
        <v>0</v>
      </c>
      <c r="T1452" s="28">
        <f t="shared" si="297"/>
        <v>0</v>
      </c>
      <c r="U1452" s="28">
        <f t="shared" si="304"/>
        <v>1</v>
      </c>
      <c r="V1452" s="57">
        <f t="shared" si="305"/>
        <v>0</v>
      </c>
      <c r="AA1452" s="1"/>
    </row>
    <row r="1453" spans="1:27" x14ac:dyDescent="0.2">
      <c r="A1453" s="61">
        <v>34964</v>
      </c>
      <c r="B1453" s="62">
        <v>581.73</v>
      </c>
      <c r="C1453" s="16">
        <f t="shared" si="307"/>
        <v>-2.1807637878560045E-3</v>
      </c>
      <c r="D1453" s="73">
        <f t="shared" si="298"/>
        <v>1.8520898663434811E-5</v>
      </c>
      <c r="E1453" s="27">
        <f t="shared" si="288"/>
        <v>1.0011650629879401E-2</v>
      </c>
      <c r="F1453" s="68">
        <f t="shared" si="289"/>
        <v>7.0787778707076662E-3</v>
      </c>
      <c r="G1453" s="16">
        <f t="shared" si="290"/>
        <v>1.601811284234432E-2</v>
      </c>
      <c r="H1453" s="68">
        <f t="shared" si="291"/>
        <v>8.830955154436923E-3</v>
      </c>
      <c r="I1453" s="69">
        <f t="shared" si="292"/>
        <v>-7.0787778707076662E-3</v>
      </c>
      <c r="J1453" s="70">
        <f t="shared" si="293"/>
        <v>-8.830955154436923E-3</v>
      </c>
      <c r="K1453" s="28">
        <f t="shared" si="294"/>
        <v>0</v>
      </c>
      <c r="L1453" s="28">
        <f t="shared" si="299"/>
        <v>1</v>
      </c>
      <c r="M1453" s="57">
        <f t="shared" si="306"/>
        <v>0</v>
      </c>
      <c r="N1453" s="28">
        <f t="shared" si="295"/>
        <v>0</v>
      </c>
      <c r="O1453" s="28">
        <f t="shared" si="300"/>
        <v>1</v>
      </c>
      <c r="P1453" s="57">
        <f t="shared" si="301"/>
        <v>0</v>
      </c>
      <c r="Q1453" s="28">
        <f t="shared" si="296"/>
        <v>0</v>
      </c>
      <c r="R1453" s="28">
        <f t="shared" si="302"/>
        <v>1</v>
      </c>
      <c r="S1453" s="57">
        <f t="shared" si="303"/>
        <v>0</v>
      </c>
      <c r="T1453" s="28">
        <f t="shared" si="297"/>
        <v>0</v>
      </c>
      <c r="U1453" s="28">
        <f t="shared" si="304"/>
        <v>1</v>
      </c>
      <c r="V1453" s="57">
        <f t="shared" si="305"/>
        <v>0</v>
      </c>
      <c r="AA1453" s="1"/>
    </row>
    <row r="1454" spans="1:27" x14ac:dyDescent="0.2">
      <c r="A1454" s="61">
        <v>34967</v>
      </c>
      <c r="B1454" s="62">
        <v>581.80999999999995</v>
      </c>
      <c r="C1454" s="16">
        <f t="shared" si="307"/>
        <v>1.3751138787826983E-4</v>
      </c>
      <c r="D1454" s="73">
        <f t="shared" si="298"/>
        <v>1.7694988585534164E-5</v>
      </c>
      <c r="E1454" s="27">
        <f t="shared" si="288"/>
        <v>9.7858780997732882E-3</v>
      </c>
      <c r="F1454" s="68">
        <f t="shared" si="289"/>
        <v>6.9191444946528641E-3</v>
      </c>
      <c r="G1454" s="16">
        <f t="shared" si="290"/>
        <v>1.601811284234432E-2</v>
      </c>
      <c r="H1454" s="68">
        <f t="shared" si="291"/>
        <v>8.830955154436923E-3</v>
      </c>
      <c r="I1454" s="69">
        <f t="shared" si="292"/>
        <v>-6.9191444946528641E-3</v>
      </c>
      <c r="J1454" s="70">
        <f t="shared" si="293"/>
        <v>-8.830955154436923E-3</v>
      </c>
      <c r="K1454" s="28">
        <f t="shared" si="294"/>
        <v>0</v>
      </c>
      <c r="L1454" s="28">
        <f t="shared" si="299"/>
        <v>1</v>
      </c>
      <c r="M1454" s="57">
        <f t="shared" si="306"/>
        <v>0</v>
      </c>
      <c r="N1454" s="28">
        <f t="shared" si="295"/>
        <v>0</v>
      </c>
      <c r="O1454" s="28">
        <f t="shared" si="300"/>
        <v>1</v>
      </c>
      <c r="P1454" s="57">
        <f t="shared" si="301"/>
        <v>0</v>
      </c>
      <c r="Q1454" s="28">
        <f t="shared" si="296"/>
        <v>0</v>
      </c>
      <c r="R1454" s="28">
        <f t="shared" si="302"/>
        <v>1</v>
      </c>
      <c r="S1454" s="57">
        <f t="shared" si="303"/>
        <v>0</v>
      </c>
      <c r="T1454" s="28">
        <f t="shared" si="297"/>
        <v>0</v>
      </c>
      <c r="U1454" s="28">
        <f t="shared" si="304"/>
        <v>1</v>
      </c>
      <c r="V1454" s="57">
        <f t="shared" si="305"/>
        <v>0</v>
      </c>
      <c r="AA1454" s="1"/>
    </row>
    <row r="1455" spans="1:27" x14ac:dyDescent="0.2">
      <c r="A1455" s="61">
        <v>34968</v>
      </c>
      <c r="B1455" s="62">
        <v>581.41</v>
      </c>
      <c r="C1455" s="16">
        <f t="shared" si="307"/>
        <v>-6.8774611125409387E-4</v>
      </c>
      <c r="D1455" s="73">
        <f t="shared" si="298"/>
        <v>1.6634423833309886E-5</v>
      </c>
      <c r="E1455" s="27">
        <f t="shared" si="288"/>
        <v>9.4880844066274703E-3</v>
      </c>
      <c r="F1455" s="68">
        <f t="shared" si="289"/>
        <v>6.7085882654147376E-3</v>
      </c>
      <c r="G1455" s="16">
        <f t="shared" si="290"/>
        <v>1.601811284234432E-2</v>
      </c>
      <c r="H1455" s="68">
        <f t="shared" si="291"/>
        <v>8.830955154436923E-3</v>
      </c>
      <c r="I1455" s="69">
        <f t="shared" si="292"/>
        <v>-6.7085882654147376E-3</v>
      </c>
      <c r="J1455" s="70">
        <f t="shared" si="293"/>
        <v>-8.830955154436923E-3</v>
      </c>
      <c r="K1455" s="28">
        <f t="shared" si="294"/>
        <v>0</v>
      </c>
      <c r="L1455" s="28">
        <f t="shared" si="299"/>
        <v>1</v>
      </c>
      <c r="M1455" s="57">
        <f t="shared" si="306"/>
        <v>0</v>
      </c>
      <c r="N1455" s="28">
        <f t="shared" si="295"/>
        <v>0</v>
      </c>
      <c r="O1455" s="28">
        <f t="shared" si="300"/>
        <v>1</v>
      </c>
      <c r="P1455" s="57">
        <f t="shared" si="301"/>
        <v>0</v>
      </c>
      <c r="Q1455" s="28">
        <f t="shared" si="296"/>
        <v>0</v>
      </c>
      <c r="R1455" s="28">
        <f t="shared" si="302"/>
        <v>1</v>
      </c>
      <c r="S1455" s="57">
        <f t="shared" si="303"/>
        <v>0</v>
      </c>
      <c r="T1455" s="28">
        <f t="shared" si="297"/>
        <v>0</v>
      </c>
      <c r="U1455" s="28">
        <f t="shared" si="304"/>
        <v>1</v>
      </c>
      <c r="V1455" s="57">
        <f t="shared" si="305"/>
        <v>0</v>
      </c>
      <c r="AA1455" s="1"/>
    </row>
    <row r="1456" spans="1:27" x14ac:dyDescent="0.2">
      <c r="A1456" s="61">
        <v>34969</v>
      </c>
      <c r="B1456" s="62">
        <v>581.04</v>
      </c>
      <c r="C1456" s="16">
        <f t="shared" si="307"/>
        <v>-6.3658654134799624E-4</v>
      </c>
      <c r="D1456" s="73">
        <f t="shared" si="298"/>
        <v>1.5664738086123999E-5</v>
      </c>
      <c r="E1456" s="27">
        <f t="shared" si="288"/>
        <v>9.2073833857518536E-3</v>
      </c>
      <c r="F1456" s="68">
        <f t="shared" si="289"/>
        <v>6.5101174788963611E-3</v>
      </c>
      <c r="G1456" s="16">
        <f t="shared" si="290"/>
        <v>1.601811284234432E-2</v>
      </c>
      <c r="H1456" s="68">
        <f t="shared" si="291"/>
        <v>8.830955154436923E-3</v>
      </c>
      <c r="I1456" s="69">
        <f t="shared" si="292"/>
        <v>-6.5101174788963611E-3</v>
      </c>
      <c r="J1456" s="70">
        <f t="shared" si="293"/>
        <v>-8.830955154436923E-3</v>
      </c>
      <c r="K1456" s="28">
        <f t="shared" si="294"/>
        <v>0</v>
      </c>
      <c r="L1456" s="28">
        <f t="shared" si="299"/>
        <v>1</v>
      </c>
      <c r="M1456" s="57">
        <f t="shared" si="306"/>
        <v>0</v>
      </c>
      <c r="N1456" s="28">
        <f t="shared" si="295"/>
        <v>0</v>
      </c>
      <c r="O1456" s="28">
        <f t="shared" si="300"/>
        <v>1</v>
      </c>
      <c r="P1456" s="57">
        <f t="shared" si="301"/>
        <v>0</v>
      </c>
      <c r="Q1456" s="28">
        <f t="shared" si="296"/>
        <v>0</v>
      </c>
      <c r="R1456" s="28">
        <f t="shared" si="302"/>
        <v>1</v>
      </c>
      <c r="S1456" s="57">
        <f t="shared" si="303"/>
        <v>0</v>
      </c>
      <c r="T1456" s="28">
        <f t="shared" si="297"/>
        <v>0</v>
      </c>
      <c r="U1456" s="28">
        <f t="shared" si="304"/>
        <v>1</v>
      </c>
      <c r="V1456" s="57">
        <f t="shared" si="305"/>
        <v>0</v>
      </c>
      <c r="AA1456" s="1"/>
    </row>
    <row r="1457" spans="1:27" x14ac:dyDescent="0.2">
      <c r="A1457" s="61">
        <v>34970</v>
      </c>
      <c r="B1457" s="62">
        <v>585.87</v>
      </c>
      <c r="C1457" s="16">
        <f t="shared" si="307"/>
        <v>8.2783206648880323E-3</v>
      </c>
      <c r="D1457" s="73">
        <f t="shared" si="298"/>
        <v>1.4749168346434084E-5</v>
      </c>
      <c r="E1457" s="27">
        <f t="shared" si="288"/>
        <v>8.9342566583208004E-3</v>
      </c>
      <c r="F1457" s="68">
        <f t="shared" si="289"/>
        <v>6.317002127041435E-3</v>
      </c>
      <c r="G1457" s="16">
        <f t="shared" si="290"/>
        <v>1.601811284234432E-2</v>
      </c>
      <c r="H1457" s="68">
        <f t="shared" si="291"/>
        <v>8.830955154436923E-3</v>
      </c>
      <c r="I1457" s="69">
        <f t="shared" si="292"/>
        <v>-6.317002127041435E-3</v>
      </c>
      <c r="J1457" s="70">
        <f t="shared" si="293"/>
        <v>-8.830955154436923E-3</v>
      </c>
      <c r="K1457" s="28">
        <f t="shared" si="294"/>
        <v>0</v>
      </c>
      <c r="L1457" s="28">
        <f t="shared" si="299"/>
        <v>1</v>
      </c>
      <c r="M1457" s="57">
        <f t="shared" si="306"/>
        <v>0</v>
      </c>
      <c r="N1457" s="28">
        <f t="shared" si="295"/>
        <v>0</v>
      </c>
      <c r="O1457" s="28">
        <f t="shared" si="300"/>
        <v>1</v>
      </c>
      <c r="P1457" s="57">
        <f t="shared" si="301"/>
        <v>0</v>
      </c>
      <c r="Q1457" s="28">
        <f t="shared" si="296"/>
        <v>0</v>
      </c>
      <c r="R1457" s="28">
        <f t="shared" si="302"/>
        <v>1</v>
      </c>
      <c r="S1457" s="57">
        <f t="shared" si="303"/>
        <v>0</v>
      </c>
      <c r="T1457" s="28">
        <f t="shared" si="297"/>
        <v>0</v>
      </c>
      <c r="U1457" s="28">
        <f t="shared" si="304"/>
        <v>1</v>
      </c>
      <c r="V1457" s="57">
        <f t="shared" si="305"/>
        <v>0</v>
      </c>
      <c r="AA1457" s="1"/>
    </row>
    <row r="1458" spans="1:27" x14ac:dyDescent="0.2">
      <c r="A1458" s="61">
        <v>34971</v>
      </c>
      <c r="B1458" s="62">
        <v>584.41</v>
      </c>
      <c r="C1458" s="16">
        <f t="shared" si="307"/>
        <v>-2.4951306652379848E-3</v>
      </c>
      <c r="D1458" s="73">
        <f t="shared" si="298"/>
        <v>1.7976053827490773E-5</v>
      </c>
      <c r="E1458" s="27">
        <f t="shared" si="288"/>
        <v>9.863290809934094E-3</v>
      </c>
      <c r="F1458" s="68">
        <f t="shared" si="289"/>
        <v>6.9738794629269638E-3</v>
      </c>
      <c r="G1458" s="16">
        <f t="shared" si="290"/>
        <v>1.601811284234432E-2</v>
      </c>
      <c r="H1458" s="68">
        <f t="shared" si="291"/>
        <v>8.830955154436923E-3</v>
      </c>
      <c r="I1458" s="69">
        <f t="shared" si="292"/>
        <v>-6.9738794629269638E-3</v>
      </c>
      <c r="J1458" s="70">
        <f t="shared" si="293"/>
        <v>-8.830955154436923E-3</v>
      </c>
      <c r="K1458" s="28">
        <f t="shared" si="294"/>
        <v>0</v>
      </c>
      <c r="L1458" s="28">
        <f t="shared" si="299"/>
        <v>1</v>
      </c>
      <c r="M1458" s="57">
        <f t="shared" si="306"/>
        <v>0</v>
      </c>
      <c r="N1458" s="28">
        <f t="shared" si="295"/>
        <v>0</v>
      </c>
      <c r="O1458" s="28">
        <f t="shared" si="300"/>
        <v>1</v>
      </c>
      <c r="P1458" s="57">
        <f t="shared" si="301"/>
        <v>0</v>
      </c>
      <c r="Q1458" s="28">
        <f t="shared" si="296"/>
        <v>0</v>
      </c>
      <c r="R1458" s="28">
        <f t="shared" si="302"/>
        <v>1</v>
      </c>
      <c r="S1458" s="57">
        <f t="shared" si="303"/>
        <v>0</v>
      </c>
      <c r="T1458" s="28">
        <f t="shared" si="297"/>
        <v>0</v>
      </c>
      <c r="U1458" s="28">
        <f t="shared" si="304"/>
        <v>1</v>
      </c>
      <c r="V1458" s="57">
        <f t="shared" si="305"/>
        <v>0</v>
      </c>
      <c r="AA1458" s="1"/>
    </row>
    <row r="1459" spans="1:27" x14ac:dyDescent="0.2">
      <c r="A1459" s="61">
        <v>34974</v>
      </c>
      <c r="B1459" s="62">
        <v>581.72</v>
      </c>
      <c r="C1459" s="16">
        <f t="shared" si="307"/>
        <v>-4.6135589880533017E-3</v>
      </c>
      <c r="D1459" s="73">
        <f t="shared" si="298"/>
        <v>1.727103122003798E-5</v>
      </c>
      <c r="E1459" s="27">
        <f t="shared" si="288"/>
        <v>9.6679365781064779E-3</v>
      </c>
      <c r="F1459" s="68">
        <f t="shared" si="289"/>
        <v>6.8357534670913413E-3</v>
      </c>
      <c r="G1459" s="16">
        <f t="shared" si="290"/>
        <v>1.601811284234432E-2</v>
      </c>
      <c r="H1459" s="68">
        <f t="shared" si="291"/>
        <v>8.830955154436923E-3</v>
      </c>
      <c r="I1459" s="69">
        <f t="shared" si="292"/>
        <v>-6.8357534670913413E-3</v>
      </c>
      <c r="J1459" s="70">
        <f t="shared" si="293"/>
        <v>-8.830955154436923E-3</v>
      </c>
      <c r="K1459" s="28">
        <f t="shared" si="294"/>
        <v>0</v>
      </c>
      <c r="L1459" s="28">
        <f t="shared" si="299"/>
        <v>1</v>
      </c>
      <c r="M1459" s="57">
        <f t="shared" si="306"/>
        <v>0</v>
      </c>
      <c r="N1459" s="28">
        <f t="shared" si="295"/>
        <v>0</v>
      </c>
      <c r="O1459" s="28">
        <f t="shared" si="300"/>
        <v>1</v>
      </c>
      <c r="P1459" s="57">
        <f t="shared" si="301"/>
        <v>0</v>
      </c>
      <c r="Q1459" s="28">
        <f t="shared" si="296"/>
        <v>0</v>
      </c>
      <c r="R1459" s="28">
        <f t="shared" si="302"/>
        <v>1</v>
      </c>
      <c r="S1459" s="57">
        <f t="shared" si="303"/>
        <v>0</v>
      </c>
      <c r="T1459" s="28">
        <f t="shared" si="297"/>
        <v>0</v>
      </c>
      <c r="U1459" s="28">
        <f t="shared" si="304"/>
        <v>1</v>
      </c>
      <c r="V1459" s="57">
        <f t="shared" si="305"/>
        <v>0</v>
      </c>
      <c r="AA1459" s="1"/>
    </row>
    <row r="1460" spans="1:27" x14ac:dyDescent="0.2">
      <c r="A1460" s="61">
        <v>34975</v>
      </c>
      <c r="B1460" s="62">
        <v>582.34</v>
      </c>
      <c r="C1460" s="16">
        <f t="shared" si="307"/>
        <v>1.0652372878164321E-3</v>
      </c>
      <c r="D1460" s="73">
        <f t="shared" si="298"/>
        <v>1.7511864939010543E-5</v>
      </c>
      <c r="E1460" s="27">
        <f t="shared" si="288"/>
        <v>9.735109878209228E-3</v>
      </c>
      <c r="F1460" s="68">
        <f t="shared" si="289"/>
        <v>6.8832486192744024E-3</v>
      </c>
      <c r="G1460" s="16">
        <f t="shared" si="290"/>
        <v>1.601811284234432E-2</v>
      </c>
      <c r="H1460" s="68">
        <f t="shared" si="291"/>
        <v>8.830955154436923E-3</v>
      </c>
      <c r="I1460" s="69">
        <f t="shared" si="292"/>
        <v>-6.8832486192744024E-3</v>
      </c>
      <c r="J1460" s="70">
        <f t="shared" si="293"/>
        <v>-8.830955154436923E-3</v>
      </c>
      <c r="K1460" s="28">
        <f t="shared" si="294"/>
        <v>0</v>
      </c>
      <c r="L1460" s="28">
        <f t="shared" si="299"/>
        <v>1</v>
      </c>
      <c r="M1460" s="57">
        <f t="shared" si="306"/>
        <v>0</v>
      </c>
      <c r="N1460" s="28">
        <f t="shared" si="295"/>
        <v>0</v>
      </c>
      <c r="O1460" s="28">
        <f t="shared" si="300"/>
        <v>1</v>
      </c>
      <c r="P1460" s="57">
        <f t="shared" si="301"/>
        <v>0</v>
      </c>
      <c r="Q1460" s="28">
        <f t="shared" si="296"/>
        <v>0</v>
      </c>
      <c r="R1460" s="28">
        <f t="shared" si="302"/>
        <v>1</v>
      </c>
      <c r="S1460" s="57">
        <f t="shared" si="303"/>
        <v>0</v>
      </c>
      <c r="T1460" s="28">
        <f t="shared" si="297"/>
        <v>0</v>
      </c>
      <c r="U1460" s="28">
        <f t="shared" si="304"/>
        <v>1</v>
      </c>
      <c r="V1460" s="57">
        <f t="shared" si="305"/>
        <v>0</v>
      </c>
      <c r="AA1460" s="1"/>
    </row>
    <row r="1461" spans="1:27" x14ac:dyDescent="0.2">
      <c r="A1461" s="61">
        <v>34976</v>
      </c>
      <c r="B1461" s="62">
        <v>581.47</v>
      </c>
      <c r="C1461" s="16">
        <f t="shared" si="307"/>
        <v>-1.4950896831248577E-3</v>
      </c>
      <c r="D1461" s="73">
        <f t="shared" si="298"/>
        <v>1.6529236871431182E-5</v>
      </c>
      <c r="E1461" s="27">
        <f t="shared" si="288"/>
        <v>9.458038114433482E-3</v>
      </c>
      <c r="F1461" s="68">
        <f t="shared" si="289"/>
        <v>6.6873439135947833E-3</v>
      </c>
      <c r="G1461" s="16">
        <f t="shared" si="290"/>
        <v>1.601811284234432E-2</v>
      </c>
      <c r="H1461" s="68">
        <f t="shared" si="291"/>
        <v>8.830955154436923E-3</v>
      </c>
      <c r="I1461" s="69">
        <f t="shared" si="292"/>
        <v>-6.6873439135947833E-3</v>
      </c>
      <c r="J1461" s="70">
        <f t="shared" si="293"/>
        <v>-8.830955154436923E-3</v>
      </c>
      <c r="K1461" s="28">
        <f t="shared" si="294"/>
        <v>0</v>
      </c>
      <c r="L1461" s="28">
        <f t="shared" si="299"/>
        <v>1</v>
      </c>
      <c r="M1461" s="57">
        <f t="shared" si="306"/>
        <v>0</v>
      </c>
      <c r="N1461" s="28">
        <f t="shared" si="295"/>
        <v>0</v>
      </c>
      <c r="O1461" s="28">
        <f t="shared" si="300"/>
        <v>1</v>
      </c>
      <c r="P1461" s="57">
        <f t="shared" si="301"/>
        <v>0</v>
      </c>
      <c r="Q1461" s="28">
        <f t="shared" si="296"/>
        <v>0</v>
      </c>
      <c r="R1461" s="28">
        <f t="shared" si="302"/>
        <v>1</v>
      </c>
      <c r="S1461" s="57">
        <f t="shared" si="303"/>
        <v>0</v>
      </c>
      <c r="T1461" s="28">
        <f t="shared" si="297"/>
        <v>0</v>
      </c>
      <c r="U1461" s="28">
        <f t="shared" si="304"/>
        <v>1</v>
      </c>
      <c r="V1461" s="57">
        <f t="shared" si="305"/>
        <v>0</v>
      </c>
      <c r="AA1461" s="1"/>
    </row>
    <row r="1462" spans="1:27" x14ac:dyDescent="0.2">
      <c r="A1462" s="61">
        <v>34977</v>
      </c>
      <c r="B1462" s="62">
        <v>582.63</v>
      </c>
      <c r="C1462" s="16">
        <f t="shared" si="307"/>
        <v>1.9929565912687342E-3</v>
      </c>
      <c r="D1462" s="73">
        <f t="shared" si="298"/>
        <v>1.5671600248780493E-5</v>
      </c>
      <c r="E1462" s="27">
        <f t="shared" si="288"/>
        <v>9.2093998779554011E-3</v>
      </c>
      <c r="F1462" s="68">
        <f t="shared" si="289"/>
        <v>6.5115432478244457E-3</v>
      </c>
      <c r="G1462" s="16">
        <f t="shared" si="290"/>
        <v>1.601811284234432E-2</v>
      </c>
      <c r="H1462" s="68">
        <f t="shared" si="291"/>
        <v>8.830955154436923E-3</v>
      </c>
      <c r="I1462" s="69">
        <f t="shared" si="292"/>
        <v>-6.5115432478244457E-3</v>
      </c>
      <c r="J1462" s="70">
        <f t="shared" si="293"/>
        <v>-8.830955154436923E-3</v>
      </c>
      <c r="K1462" s="28">
        <f t="shared" si="294"/>
        <v>0</v>
      </c>
      <c r="L1462" s="28">
        <f t="shared" si="299"/>
        <v>1</v>
      </c>
      <c r="M1462" s="57">
        <f t="shared" si="306"/>
        <v>0</v>
      </c>
      <c r="N1462" s="28">
        <f t="shared" si="295"/>
        <v>0</v>
      </c>
      <c r="O1462" s="28">
        <f t="shared" si="300"/>
        <v>1</v>
      </c>
      <c r="P1462" s="57">
        <f t="shared" si="301"/>
        <v>0</v>
      </c>
      <c r="Q1462" s="28">
        <f t="shared" si="296"/>
        <v>0</v>
      </c>
      <c r="R1462" s="28">
        <f t="shared" si="302"/>
        <v>1</v>
      </c>
      <c r="S1462" s="57">
        <f t="shared" si="303"/>
        <v>0</v>
      </c>
      <c r="T1462" s="28">
        <f t="shared" si="297"/>
        <v>0</v>
      </c>
      <c r="U1462" s="28">
        <f t="shared" si="304"/>
        <v>1</v>
      </c>
      <c r="V1462" s="57">
        <f t="shared" si="305"/>
        <v>0</v>
      </c>
      <c r="AA1462" s="1"/>
    </row>
    <row r="1463" spans="1:27" x14ac:dyDescent="0.2">
      <c r="A1463" s="61">
        <v>34978</v>
      </c>
      <c r="B1463" s="62">
        <v>582.49</v>
      </c>
      <c r="C1463" s="16">
        <f t="shared" si="307"/>
        <v>-2.4031859494945564E-4</v>
      </c>
      <c r="D1463" s="73">
        <f t="shared" si="298"/>
        <v>1.4969616792334551E-5</v>
      </c>
      <c r="E1463" s="27">
        <f t="shared" si="288"/>
        <v>9.0007769527665153E-3</v>
      </c>
      <c r="F1463" s="68">
        <f t="shared" si="289"/>
        <v>6.3640355689466048E-3</v>
      </c>
      <c r="G1463" s="16">
        <f t="shared" si="290"/>
        <v>1.601811284234432E-2</v>
      </c>
      <c r="H1463" s="68">
        <f t="shared" si="291"/>
        <v>8.830955154436923E-3</v>
      </c>
      <c r="I1463" s="69">
        <f t="shared" si="292"/>
        <v>-6.3640355689466048E-3</v>
      </c>
      <c r="J1463" s="70">
        <f t="shared" si="293"/>
        <v>-8.830955154436923E-3</v>
      </c>
      <c r="K1463" s="28">
        <f t="shared" si="294"/>
        <v>0</v>
      </c>
      <c r="L1463" s="28">
        <f t="shared" si="299"/>
        <v>1</v>
      </c>
      <c r="M1463" s="57">
        <f t="shared" si="306"/>
        <v>0</v>
      </c>
      <c r="N1463" s="28">
        <f t="shared" si="295"/>
        <v>0</v>
      </c>
      <c r="O1463" s="28">
        <f t="shared" si="300"/>
        <v>1</v>
      </c>
      <c r="P1463" s="57">
        <f t="shared" si="301"/>
        <v>0</v>
      </c>
      <c r="Q1463" s="28">
        <f t="shared" si="296"/>
        <v>0</v>
      </c>
      <c r="R1463" s="28">
        <f t="shared" si="302"/>
        <v>1</v>
      </c>
      <c r="S1463" s="57">
        <f t="shared" si="303"/>
        <v>0</v>
      </c>
      <c r="T1463" s="28">
        <f t="shared" si="297"/>
        <v>0</v>
      </c>
      <c r="U1463" s="28">
        <f t="shared" si="304"/>
        <v>1</v>
      </c>
      <c r="V1463" s="57">
        <f t="shared" si="305"/>
        <v>0</v>
      </c>
      <c r="AA1463" s="1"/>
    </row>
    <row r="1464" spans="1:27" x14ac:dyDescent="0.2">
      <c r="A1464" s="61">
        <v>34981</v>
      </c>
      <c r="B1464" s="62">
        <v>578.37</v>
      </c>
      <c r="C1464" s="16">
        <f t="shared" si="307"/>
        <v>-7.098215631033078E-3</v>
      </c>
      <c r="D1464" s="73">
        <f t="shared" si="298"/>
        <v>1.4074904966419187E-5</v>
      </c>
      <c r="E1464" s="27">
        <f t="shared" si="288"/>
        <v>8.7276514484357741E-3</v>
      </c>
      <c r="F1464" s="68">
        <f t="shared" si="289"/>
        <v>6.1709210818896775E-3</v>
      </c>
      <c r="G1464" s="16">
        <f t="shared" si="290"/>
        <v>1.601811284234432E-2</v>
      </c>
      <c r="H1464" s="68">
        <f t="shared" si="291"/>
        <v>8.830955154436923E-3</v>
      </c>
      <c r="I1464" s="69">
        <f t="shared" si="292"/>
        <v>-6.1709210818896775E-3</v>
      </c>
      <c r="J1464" s="70">
        <f t="shared" si="293"/>
        <v>-8.830955154436923E-3</v>
      </c>
      <c r="K1464" s="28">
        <f t="shared" si="294"/>
        <v>0</v>
      </c>
      <c r="L1464" s="28">
        <f t="shared" si="299"/>
        <v>1</v>
      </c>
      <c r="M1464" s="57">
        <f t="shared" si="306"/>
        <v>0</v>
      </c>
      <c r="N1464" s="28">
        <f t="shared" si="295"/>
        <v>1</v>
      </c>
      <c r="O1464" s="28">
        <f t="shared" si="300"/>
        <v>0</v>
      </c>
      <c r="P1464" s="57">
        <f t="shared" si="301"/>
        <v>1</v>
      </c>
      <c r="Q1464" s="28">
        <f t="shared" si="296"/>
        <v>0</v>
      </c>
      <c r="R1464" s="28">
        <f t="shared" si="302"/>
        <v>1</v>
      </c>
      <c r="S1464" s="57">
        <f t="shared" si="303"/>
        <v>0</v>
      </c>
      <c r="T1464" s="28">
        <f t="shared" si="297"/>
        <v>0</v>
      </c>
      <c r="U1464" s="28">
        <f t="shared" si="304"/>
        <v>1</v>
      </c>
      <c r="V1464" s="57">
        <f t="shared" si="305"/>
        <v>0</v>
      </c>
      <c r="AA1464" s="1"/>
    </row>
    <row r="1465" spans="1:27" x14ac:dyDescent="0.2">
      <c r="A1465" s="61">
        <v>34982</v>
      </c>
      <c r="B1465" s="62">
        <v>577.52</v>
      </c>
      <c r="C1465" s="16">
        <f t="shared" si="307"/>
        <v>-1.4707284485816748E-3</v>
      </c>
      <c r="D1465" s="73">
        <f t="shared" si="298"/>
        <v>1.6253490577112572E-5</v>
      </c>
      <c r="E1465" s="27">
        <f t="shared" si="288"/>
        <v>9.3788152311189994E-3</v>
      </c>
      <c r="F1465" s="68">
        <f t="shared" si="289"/>
        <v>6.6313290551071602E-3</v>
      </c>
      <c r="G1465" s="16">
        <f t="shared" si="290"/>
        <v>1.601811284234432E-2</v>
      </c>
      <c r="H1465" s="68">
        <f t="shared" si="291"/>
        <v>8.830955154436923E-3</v>
      </c>
      <c r="I1465" s="69">
        <f t="shared" si="292"/>
        <v>-6.6313290551071602E-3</v>
      </c>
      <c r="J1465" s="70">
        <f t="shared" si="293"/>
        <v>-8.830955154436923E-3</v>
      </c>
      <c r="K1465" s="28">
        <f t="shared" si="294"/>
        <v>0</v>
      </c>
      <c r="L1465" s="28">
        <f t="shared" si="299"/>
        <v>1</v>
      </c>
      <c r="M1465" s="57">
        <f t="shared" si="306"/>
        <v>0</v>
      </c>
      <c r="N1465" s="28">
        <f t="shared" si="295"/>
        <v>0</v>
      </c>
      <c r="O1465" s="28">
        <f t="shared" si="300"/>
        <v>0</v>
      </c>
      <c r="P1465" s="57">
        <f t="shared" si="301"/>
        <v>0</v>
      </c>
      <c r="Q1465" s="28">
        <f t="shared" si="296"/>
        <v>0</v>
      </c>
      <c r="R1465" s="28">
        <f t="shared" si="302"/>
        <v>1</v>
      </c>
      <c r="S1465" s="57">
        <f t="shared" si="303"/>
        <v>0</v>
      </c>
      <c r="T1465" s="28">
        <f t="shared" si="297"/>
        <v>0</v>
      </c>
      <c r="U1465" s="28">
        <f t="shared" si="304"/>
        <v>1</v>
      </c>
      <c r="V1465" s="57">
        <f t="shared" si="305"/>
        <v>0</v>
      </c>
      <c r="AA1465" s="1"/>
    </row>
    <row r="1466" spans="1:27" x14ac:dyDescent="0.2">
      <c r="A1466" s="61">
        <v>34983</v>
      </c>
      <c r="B1466" s="62">
        <v>579.46</v>
      </c>
      <c r="C1466" s="16">
        <f t="shared" si="307"/>
        <v>3.3535615449942313E-3</v>
      </c>
      <c r="D1466" s="73">
        <f t="shared" si="298"/>
        <v>1.5408063672653862E-5</v>
      </c>
      <c r="E1466" s="27">
        <f t="shared" si="288"/>
        <v>9.1316380777692954E-3</v>
      </c>
      <c r="F1466" s="68">
        <f t="shared" si="289"/>
        <v>6.4565614540430119E-3</v>
      </c>
      <c r="G1466" s="16">
        <f t="shared" si="290"/>
        <v>1.601811284234432E-2</v>
      </c>
      <c r="H1466" s="68">
        <f t="shared" si="291"/>
        <v>8.830955154436923E-3</v>
      </c>
      <c r="I1466" s="69">
        <f t="shared" si="292"/>
        <v>-6.4565614540430119E-3</v>
      </c>
      <c r="J1466" s="70">
        <f t="shared" si="293"/>
        <v>-8.830955154436923E-3</v>
      </c>
      <c r="K1466" s="28">
        <f t="shared" si="294"/>
        <v>0</v>
      </c>
      <c r="L1466" s="28">
        <f t="shared" si="299"/>
        <v>1</v>
      </c>
      <c r="M1466" s="57">
        <f t="shared" si="306"/>
        <v>0</v>
      </c>
      <c r="N1466" s="28">
        <f t="shared" si="295"/>
        <v>0</v>
      </c>
      <c r="O1466" s="28">
        <f t="shared" si="300"/>
        <v>1</v>
      </c>
      <c r="P1466" s="57">
        <f t="shared" si="301"/>
        <v>0</v>
      </c>
      <c r="Q1466" s="28">
        <f t="shared" si="296"/>
        <v>0</v>
      </c>
      <c r="R1466" s="28">
        <f t="shared" si="302"/>
        <v>1</v>
      </c>
      <c r="S1466" s="57">
        <f t="shared" si="303"/>
        <v>0</v>
      </c>
      <c r="T1466" s="28">
        <f t="shared" si="297"/>
        <v>0</v>
      </c>
      <c r="U1466" s="28">
        <f t="shared" si="304"/>
        <v>1</v>
      </c>
      <c r="V1466" s="57">
        <f t="shared" si="305"/>
        <v>0</v>
      </c>
      <c r="AA1466" s="1"/>
    </row>
    <row r="1467" spans="1:27" x14ac:dyDescent="0.2">
      <c r="A1467" s="61">
        <v>34984</v>
      </c>
      <c r="B1467" s="62">
        <v>583.1</v>
      </c>
      <c r="C1467" s="16">
        <f t="shared" si="307"/>
        <v>6.2620628522107287E-3</v>
      </c>
      <c r="D1467" s="73">
        <f t="shared" si="298"/>
        <v>1.5158362354458475E-5</v>
      </c>
      <c r="E1467" s="27">
        <f t="shared" si="288"/>
        <v>9.0573427013665303E-3</v>
      </c>
      <c r="F1467" s="68">
        <f t="shared" si="289"/>
        <v>6.4040306091485448E-3</v>
      </c>
      <c r="G1467" s="16">
        <f t="shared" si="290"/>
        <v>1.601811284234432E-2</v>
      </c>
      <c r="H1467" s="68">
        <f t="shared" si="291"/>
        <v>8.830955154436923E-3</v>
      </c>
      <c r="I1467" s="69">
        <f t="shared" si="292"/>
        <v>-6.4040306091485448E-3</v>
      </c>
      <c r="J1467" s="70">
        <f t="shared" si="293"/>
        <v>-8.830955154436923E-3</v>
      </c>
      <c r="K1467" s="28">
        <f t="shared" si="294"/>
        <v>0</v>
      </c>
      <c r="L1467" s="28">
        <f t="shared" si="299"/>
        <v>1</v>
      </c>
      <c r="M1467" s="57">
        <f t="shared" si="306"/>
        <v>0</v>
      </c>
      <c r="N1467" s="28">
        <f t="shared" si="295"/>
        <v>0</v>
      </c>
      <c r="O1467" s="28">
        <f t="shared" si="300"/>
        <v>1</v>
      </c>
      <c r="P1467" s="57">
        <f t="shared" si="301"/>
        <v>0</v>
      </c>
      <c r="Q1467" s="28">
        <f t="shared" si="296"/>
        <v>0</v>
      </c>
      <c r="R1467" s="28">
        <f t="shared" si="302"/>
        <v>1</v>
      </c>
      <c r="S1467" s="57">
        <f t="shared" si="303"/>
        <v>0</v>
      </c>
      <c r="T1467" s="28">
        <f t="shared" si="297"/>
        <v>0</v>
      </c>
      <c r="U1467" s="28">
        <f t="shared" si="304"/>
        <v>1</v>
      </c>
      <c r="V1467" s="57">
        <f t="shared" si="305"/>
        <v>0</v>
      </c>
      <c r="AA1467" s="1"/>
    </row>
    <row r="1468" spans="1:27" x14ac:dyDescent="0.2">
      <c r="A1468" s="61">
        <v>34985</v>
      </c>
      <c r="B1468" s="62">
        <v>584.5</v>
      </c>
      <c r="C1468" s="16">
        <f t="shared" si="307"/>
        <v>2.3980826840128461E-3</v>
      </c>
      <c r="D1468" s="73">
        <f t="shared" si="298"/>
        <v>1.6601666483093221E-5</v>
      </c>
      <c r="E1468" s="27">
        <f t="shared" si="288"/>
        <v>9.4787375945361886E-3</v>
      </c>
      <c r="F1468" s="68">
        <f t="shared" si="289"/>
        <v>6.7019795643084509E-3</v>
      </c>
      <c r="G1468" s="16">
        <f t="shared" si="290"/>
        <v>1.601811284234432E-2</v>
      </c>
      <c r="H1468" s="68">
        <f t="shared" si="291"/>
        <v>8.830955154436923E-3</v>
      </c>
      <c r="I1468" s="69">
        <f t="shared" si="292"/>
        <v>-6.7019795643084509E-3</v>
      </c>
      <c r="J1468" s="70">
        <f t="shared" si="293"/>
        <v>-8.830955154436923E-3</v>
      </c>
      <c r="K1468" s="28">
        <f t="shared" si="294"/>
        <v>0</v>
      </c>
      <c r="L1468" s="28">
        <f t="shared" si="299"/>
        <v>1</v>
      </c>
      <c r="M1468" s="57">
        <f t="shared" si="306"/>
        <v>0</v>
      </c>
      <c r="N1468" s="28">
        <f t="shared" si="295"/>
        <v>0</v>
      </c>
      <c r="O1468" s="28">
        <f t="shared" si="300"/>
        <v>1</v>
      </c>
      <c r="P1468" s="57">
        <f t="shared" si="301"/>
        <v>0</v>
      </c>
      <c r="Q1468" s="28">
        <f t="shared" si="296"/>
        <v>0</v>
      </c>
      <c r="R1468" s="28">
        <f t="shared" si="302"/>
        <v>1</v>
      </c>
      <c r="S1468" s="57">
        <f t="shared" si="303"/>
        <v>0</v>
      </c>
      <c r="T1468" s="28">
        <f t="shared" si="297"/>
        <v>0</v>
      </c>
      <c r="U1468" s="28">
        <f t="shared" si="304"/>
        <v>1</v>
      </c>
      <c r="V1468" s="57">
        <f t="shared" si="305"/>
        <v>0</v>
      </c>
      <c r="AA1468" s="1"/>
    </row>
    <row r="1469" spans="1:27" x14ac:dyDescent="0.2">
      <c r="A1469" s="61">
        <v>34988</v>
      </c>
      <c r="B1469" s="62">
        <v>583.03</v>
      </c>
      <c r="C1469" s="16">
        <f t="shared" si="307"/>
        <v>-2.518137909560765E-3</v>
      </c>
      <c r="D1469" s="73">
        <f t="shared" si="298"/>
        <v>1.595061452766936E-5</v>
      </c>
      <c r="E1469" s="27">
        <f t="shared" si="288"/>
        <v>9.2910194238408662E-3</v>
      </c>
      <c r="F1469" s="68">
        <f t="shared" si="289"/>
        <v>6.5692526762284806E-3</v>
      </c>
      <c r="G1469" s="16">
        <f t="shared" si="290"/>
        <v>1.601811284234432E-2</v>
      </c>
      <c r="H1469" s="68">
        <f t="shared" si="291"/>
        <v>8.830955154436923E-3</v>
      </c>
      <c r="I1469" s="69">
        <f t="shared" si="292"/>
        <v>-6.5692526762284806E-3</v>
      </c>
      <c r="J1469" s="70">
        <f t="shared" si="293"/>
        <v>-8.830955154436923E-3</v>
      </c>
      <c r="K1469" s="28">
        <f t="shared" si="294"/>
        <v>0</v>
      </c>
      <c r="L1469" s="28">
        <f t="shared" si="299"/>
        <v>1</v>
      </c>
      <c r="M1469" s="57">
        <f t="shared" si="306"/>
        <v>0</v>
      </c>
      <c r="N1469" s="28">
        <f t="shared" si="295"/>
        <v>0</v>
      </c>
      <c r="O1469" s="28">
        <f t="shared" si="300"/>
        <v>1</v>
      </c>
      <c r="P1469" s="57">
        <f t="shared" si="301"/>
        <v>0</v>
      </c>
      <c r="Q1469" s="28">
        <f t="shared" si="296"/>
        <v>0</v>
      </c>
      <c r="R1469" s="28">
        <f t="shared" si="302"/>
        <v>1</v>
      </c>
      <c r="S1469" s="57">
        <f t="shared" si="303"/>
        <v>0</v>
      </c>
      <c r="T1469" s="28">
        <f t="shared" si="297"/>
        <v>0</v>
      </c>
      <c r="U1469" s="28">
        <f t="shared" si="304"/>
        <v>1</v>
      </c>
      <c r="V1469" s="57">
        <f t="shared" si="305"/>
        <v>0</v>
      </c>
      <c r="AA1469" s="1"/>
    </row>
    <row r="1470" spans="1:27" x14ac:dyDescent="0.2">
      <c r="A1470" s="61">
        <v>34989</v>
      </c>
      <c r="B1470" s="62">
        <v>586.78</v>
      </c>
      <c r="C1470" s="16">
        <f t="shared" si="307"/>
        <v>6.4113195225025807E-3</v>
      </c>
      <c r="D1470" s="73">
        <f t="shared" si="298"/>
        <v>1.537403876790322E-5</v>
      </c>
      <c r="E1470" s="27">
        <f t="shared" si="288"/>
        <v>9.1215500212863468E-3</v>
      </c>
      <c r="F1470" s="68">
        <f t="shared" si="289"/>
        <v>6.4494286531063885E-3</v>
      </c>
      <c r="G1470" s="16">
        <f t="shared" si="290"/>
        <v>1.601811284234432E-2</v>
      </c>
      <c r="H1470" s="68">
        <f t="shared" si="291"/>
        <v>8.830955154436923E-3</v>
      </c>
      <c r="I1470" s="69">
        <f t="shared" si="292"/>
        <v>-6.4494286531063885E-3</v>
      </c>
      <c r="J1470" s="70">
        <f t="shared" si="293"/>
        <v>-8.830955154436923E-3</v>
      </c>
      <c r="K1470" s="28">
        <f t="shared" si="294"/>
        <v>0</v>
      </c>
      <c r="L1470" s="28">
        <f t="shared" si="299"/>
        <v>1</v>
      </c>
      <c r="M1470" s="57">
        <f t="shared" si="306"/>
        <v>0</v>
      </c>
      <c r="N1470" s="28">
        <f t="shared" si="295"/>
        <v>0</v>
      </c>
      <c r="O1470" s="28">
        <f t="shared" si="300"/>
        <v>1</v>
      </c>
      <c r="P1470" s="57">
        <f t="shared" si="301"/>
        <v>0</v>
      </c>
      <c r="Q1470" s="28">
        <f t="shared" si="296"/>
        <v>0</v>
      </c>
      <c r="R1470" s="28">
        <f t="shared" si="302"/>
        <v>1</v>
      </c>
      <c r="S1470" s="57">
        <f t="shared" si="303"/>
        <v>0</v>
      </c>
      <c r="T1470" s="28">
        <f t="shared" si="297"/>
        <v>0</v>
      </c>
      <c r="U1470" s="28">
        <f t="shared" si="304"/>
        <v>1</v>
      </c>
      <c r="V1470" s="57">
        <f t="shared" si="305"/>
        <v>0</v>
      </c>
      <c r="AA1470" s="1"/>
    </row>
    <row r="1471" spans="1:27" x14ac:dyDescent="0.2">
      <c r="A1471" s="61">
        <v>34990</v>
      </c>
      <c r="B1471" s="62">
        <v>587.44000000000005</v>
      </c>
      <c r="C1471" s="16">
        <f t="shared" si="307"/>
        <v>1.1241506182903213E-3</v>
      </c>
      <c r="D1471" s="73">
        <f t="shared" si="298"/>
        <v>1.691789752300639E-5</v>
      </c>
      <c r="E1471" s="27">
        <f t="shared" ref="E1471:E1534" si="308">-NORMSINV($E$4)*SQRT(D1471)</f>
        <v>9.5685879517254935E-3</v>
      </c>
      <c r="F1471" s="68">
        <f t="shared" ref="F1471:F1534" si="309">-NORMSINV($F$4)*SQRT(D1471)</f>
        <v>6.7655086209705588E-3</v>
      </c>
      <c r="G1471" s="16">
        <f t="shared" ref="G1471:G1534" si="310">-PERCENTILE($C966:$C1470,$G$4)</f>
        <v>1.601811284234432E-2</v>
      </c>
      <c r="H1471" s="68">
        <f t="shared" ref="H1471:H1534" si="311">-PERCENTILE($C966:$C1470,$H$4)</f>
        <v>8.830955154436923E-3</v>
      </c>
      <c r="I1471" s="69">
        <f t="shared" ref="I1471:I1534" si="312">-F1471</f>
        <v>-6.7655086209705588E-3</v>
      </c>
      <c r="J1471" s="70">
        <f t="shared" ref="J1471:J1534" si="313">-1*H1471</f>
        <v>-8.830955154436923E-3</v>
      </c>
      <c r="K1471" s="28">
        <f t="shared" ref="K1471:K1534" si="314">IF($C1471&lt;-E1471,1,0)</f>
        <v>0</v>
      </c>
      <c r="L1471" s="28">
        <f t="shared" si="299"/>
        <v>1</v>
      </c>
      <c r="M1471" s="57">
        <f t="shared" si="306"/>
        <v>0</v>
      </c>
      <c r="N1471" s="28">
        <f t="shared" ref="N1471:N1534" si="315">IF($C1471&lt;-F1471,1,0)</f>
        <v>0</v>
      </c>
      <c r="O1471" s="28">
        <f t="shared" si="300"/>
        <v>1</v>
      </c>
      <c r="P1471" s="57">
        <f t="shared" si="301"/>
        <v>0</v>
      </c>
      <c r="Q1471" s="28">
        <f t="shared" ref="Q1471:Q1534" si="316">IF($C1471&lt;-G1471,1,0)</f>
        <v>0</v>
      </c>
      <c r="R1471" s="28">
        <f t="shared" si="302"/>
        <v>1</v>
      </c>
      <c r="S1471" s="57">
        <f t="shared" si="303"/>
        <v>0</v>
      </c>
      <c r="T1471" s="28">
        <f t="shared" ref="T1471:T1534" si="317">IF($C1471&lt;-H1471,1,0)</f>
        <v>0</v>
      </c>
      <c r="U1471" s="28">
        <f t="shared" si="304"/>
        <v>1</v>
      </c>
      <c r="V1471" s="57">
        <f t="shared" si="305"/>
        <v>0</v>
      </c>
      <c r="AA1471" s="1"/>
    </row>
    <row r="1472" spans="1:27" x14ac:dyDescent="0.2">
      <c r="A1472" s="61">
        <v>34991</v>
      </c>
      <c r="B1472" s="62">
        <v>590.65</v>
      </c>
      <c r="C1472" s="16">
        <f t="shared" si="307"/>
        <v>5.4495122511738353E-3</v>
      </c>
      <c r="D1472" s="73">
        <f t="shared" ref="D1472:D1535" si="318">0.94*D1471+0.06*(C1471^2)</f>
        <v>1.5978646548382156E-5</v>
      </c>
      <c r="E1472" s="27">
        <f t="shared" si="308"/>
        <v>9.2991799784161097E-3</v>
      </c>
      <c r="F1472" s="68">
        <f t="shared" si="309"/>
        <v>6.5750226291838437E-3</v>
      </c>
      <c r="G1472" s="16">
        <f t="shared" si="310"/>
        <v>1.601811284234432E-2</v>
      </c>
      <c r="H1472" s="68">
        <f t="shared" si="311"/>
        <v>8.830955154436923E-3</v>
      </c>
      <c r="I1472" s="69">
        <f t="shared" si="312"/>
        <v>-6.5750226291838437E-3</v>
      </c>
      <c r="J1472" s="70">
        <f t="shared" si="313"/>
        <v>-8.830955154436923E-3</v>
      </c>
      <c r="K1472" s="28">
        <f t="shared" si="314"/>
        <v>0</v>
      </c>
      <c r="L1472" s="28">
        <f t="shared" ref="L1472:L1535" si="319">IF(AND(K1471=0,K1472=0), 1,0)</f>
        <v>1</v>
      </c>
      <c r="M1472" s="57">
        <f t="shared" si="306"/>
        <v>0</v>
      </c>
      <c r="N1472" s="28">
        <f t="shared" si="315"/>
        <v>0</v>
      </c>
      <c r="O1472" s="28">
        <f t="shared" ref="O1472:O1535" si="320">IF(AND(N1471=0,N1472=0), 1,0)</f>
        <v>1</v>
      </c>
      <c r="P1472" s="57">
        <f t="shared" ref="P1472:P1535" si="321">IF(AND(N1472=1,N1471=0),1,0)</f>
        <v>0</v>
      </c>
      <c r="Q1472" s="28">
        <f t="shared" si="316"/>
        <v>0</v>
      </c>
      <c r="R1472" s="28">
        <f t="shared" ref="R1472:R1535" si="322">IF(AND(Q1471=0,Q1472=0), 1,0)</f>
        <v>1</v>
      </c>
      <c r="S1472" s="57">
        <f t="shared" ref="S1472:S1535" si="323">IF(AND(Q1472=1,Q1471=0),1,0)</f>
        <v>0</v>
      </c>
      <c r="T1472" s="28">
        <f t="shared" si="317"/>
        <v>0</v>
      </c>
      <c r="U1472" s="28">
        <f t="shared" ref="U1472:U1535" si="324">IF(AND(T1471=0,T1472=0), 1,0)</f>
        <v>1</v>
      </c>
      <c r="V1472" s="57">
        <f t="shared" ref="V1472:V1535" si="325">IF(AND(T1472=1,T1471=0),1,0)</f>
        <v>0</v>
      </c>
      <c r="AA1472" s="1"/>
    </row>
    <row r="1473" spans="1:27" x14ac:dyDescent="0.2">
      <c r="A1473" s="61">
        <v>34992</v>
      </c>
      <c r="B1473" s="62">
        <v>587.46</v>
      </c>
      <c r="C1473" s="16">
        <f t="shared" si="307"/>
        <v>-5.4154668004938143E-3</v>
      </c>
      <c r="D1473" s="73">
        <f t="shared" si="318"/>
        <v>1.6801758782020848E-5</v>
      </c>
      <c r="E1473" s="27">
        <f t="shared" si="308"/>
        <v>9.5356879554826541E-3</v>
      </c>
      <c r="F1473" s="68">
        <f t="shared" si="309"/>
        <v>6.7422465462178586E-3</v>
      </c>
      <c r="G1473" s="16">
        <f t="shared" si="310"/>
        <v>1.601811284234432E-2</v>
      </c>
      <c r="H1473" s="68">
        <f t="shared" si="311"/>
        <v>8.830955154436923E-3</v>
      </c>
      <c r="I1473" s="69">
        <f t="shared" si="312"/>
        <v>-6.7422465462178586E-3</v>
      </c>
      <c r="J1473" s="70">
        <f t="shared" si="313"/>
        <v>-8.830955154436923E-3</v>
      </c>
      <c r="K1473" s="28">
        <f t="shared" si="314"/>
        <v>0</v>
      </c>
      <c r="L1473" s="28">
        <f t="shared" si="319"/>
        <v>1</v>
      </c>
      <c r="M1473" s="57">
        <f t="shared" ref="M1473:M1536" si="326">IF(AND(K1473=1,K1472=0),1,0)</f>
        <v>0</v>
      </c>
      <c r="N1473" s="28">
        <f t="shared" si="315"/>
        <v>0</v>
      </c>
      <c r="O1473" s="28">
        <f t="shared" si="320"/>
        <v>1</v>
      </c>
      <c r="P1473" s="57">
        <f t="shared" si="321"/>
        <v>0</v>
      </c>
      <c r="Q1473" s="28">
        <f t="shared" si="316"/>
        <v>0</v>
      </c>
      <c r="R1473" s="28">
        <f t="shared" si="322"/>
        <v>1</v>
      </c>
      <c r="S1473" s="57">
        <f t="shared" si="323"/>
        <v>0</v>
      </c>
      <c r="T1473" s="28">
        <f t="shared" si="317"/>
        <v>0</v>
      </c>
      <c r="U1473" s="28">
        <f t="shared" si="324"/>
        <v>1</v>
      </c>
      <c r="V1473" s="57">
        <f t="shared" si="325"/>
        <v>0</v>
      </c>
      <c r="AA1473" s="1"/>
    </row>
    <row r="1474" spans="1:27" x14ac:dyDescent="0.2">
      <c r="A1474" s="61">
        <v>34995</v>
      </c>
      <c r="B1474" s="62">
        <v>585.05999999999995</v>
      </c>
      <c r="C1474" s="16">
        <f t="shared" si="307"/>
        <v>-4.0937525189525415E-3</v>
      </c>
      <c r="D1474" s="73">
        <f t="shared" si="318"/>
        <v>1.755329009513464E-5</v>
      </c>
      <c r="E1474" s="27">
        <f t="shared" si="308"/>
        <v>9.7466175113492814E-3</v>
      </c>
      <c r="F1474" s="68">
        <f t="shared" si="309"/>
        <v>6.8913851375996538E-3</v>
      </c>
      <c r="G1474" s="16">
        <f t="shared" si="310"/>
        <v>1.601811284234432E-2</v>
      </c>
      <c r="H1474" s="68">
        <f t="shared" si="311"/>
        <v>8.830955154436923E-3</v>
      </c>
      <c r="I1474" s="69">
        <f t="shared" si="312"/>
        <v>-6.8913851375996538E-3</v>
      </c>
      <c r="J1474" s="70">
        <f t="shared" si="313"/>
        <v>-8.830955154436923E-3</v>
      </c>
      <c r="K1474" s="28">
        <f t="shared" si="314"/>
        <v>0</v>
      </c>
      <c r="L1474" s="28">
        <f t="shared" si="319"/>
        <v>1</v>
      </c>
      <c r="M1474" s="57">
        <f t="shared" si="326"/>
        <v>0</v>
      </c>
      <c r="N1474" s="28">
        <f t="shared" si="315"/>
        <v>0</v>
      </c>
      <c r="O1474" s="28">
        <f t="shared" si="320"/>
        <v>1</v>
      </c>
      <c r="P1474" s="57">
        <f t="shared" si="321"/>
        <v>0</v>
      </c>
      <c r="Q1474" s="28">
        <f t="shared" si="316"/>
        <v>0</v>
      </c>
      <c r="R1474" s="28">
        <f t="shared" si="322"/>
        <v>1</v>
      </c>
      <c r="S1474" s="57">
        <f t="shared" si="323"/>
        <v>0</v>
      </c>
      <c r="T1474" s="28">
        <f t="shared" si="317"/>
        <v>0</v>
      </c>
      <c r="U1474" s="28">
        <f t="shared" si="324"/>
        <v>1</v>
      </c>
      <c r="V1474" s="57">
        <f t="shared" si="325"/>
        <v>0</v>
      </c>
      <c r="AA1474" s="1"/>
    </row>
    <row r="1475" spans="1:27" x14ac:dyDescent="0.2">
      <c r="A1475" s="61">
        <v>34996</v>
      </c>
      <c r="B1475" s="62">
        <v>586.55999999999995</v>
      </c>
      <c r="C1475" s="16">
        <f t="shared" si="307"/>
        <v>2.5605585762575366E-3</v>
      </c>
      <c r="D1475" s="73">
        <f t="shared" si="318"/>
        <v>1.7505621270612378E-5</v>
      </c>
      <c r="E1475" s="27">
        <f t="shared" si="308"/>
        <v>9.7333742487676657E-3</v>
      </c>
      <c r="F1475" s="68">
        <f t="shared" si="309"/>
        <v>6.8820214354925373E-3</v>
      </c>
      <c r="G1475" s="16">
        <f t="shared" si="310"/>
        <v>1.601811284234432E-2</v>
      </c>
      <c r="H1475" s="68">
        <f t="shared" si="311"/>
        <v>8.830955154436923E-3</v>
      </c>
      <c r="I1475" s="69">
        <f t="shared" si="312"/>
        <v>-6.8820214354925373E-3</v>
      </c>
      <c r="J1475" s="70">
        <f t="shared" si="313"/>
        <v>-8.830955154436923E-3</v>
      </c>
      <c r="K1475" s="28">
        <f t="shared" si="314"/>
        <v>0</v>
      </c>
      <c r="L1475" s="28">
        <f t="shared" si="319"/>
        <v>1</v>
      </c>
      <c r="M1475" s="57">
        <f t="shared" si="326"/>
        <v>0</v>
      </c>
      <c r="N1475" s="28">
        <f t="shared" si="315"/>
        <v>0</v>
      </c>
      <c r="O1475" s="28">
        <f t="shared" si="320"/>
        <v>1</v>
      </c>
      <c r="P1475" s="57">
        <f t="shared" si="321"/>
        <v>0</v>
      </c>
      <c r="Q1475" s="28">
        <f t="shared" si="316"/>
        <v>0</v>
      </c>
      <c r="R1475" s="28">
        <f t="shared" si="322"/>
        <v>1</v>
      </c>
      <c r="S1475" s="57">
        <f t="shared" si="323"/>
        <v>0</v>
      </c>
      <c r="T1475" s="28">
        <f t="shared" si="317"/>
        <v>0</v>
      </c>
      <c r="U1475" s="28">
        <f t="shared" si="324"/>
        <v>1</v>
      </c>
      <c r="V1475" s="57">
        <f t="shared" si="325"/>
        <v>0</v>
      </c>
      <c r="AA1475" s="1"/>
    </row>
    <row r="1476" spans="1:27" x14ac:dyDescent="0.2">
      <c r="A1476" s="61">
        <v>34997</v>
      </c>
      <c r="B1476" s="62">
        <v>582.47</v>
      </c>
      <c r="C1476" s="16">
        <f t="shared" si="307"/>
        <v>-6.9972826836881873E-3</v>
      </c>
      <c r="D1476" s="73">
        <f t="shared" si="318"/>
        <v>1.6848671607722396E-5</v>
      </c>
      <c r="E1476" s="27">
        <f t="shared" si="308"/>
        <v>9.5489911532316441E-3</v>
      </c>
      <c r="F1476" s="68">
        <f t="shared" si="309"/>
        <v>6.751652625726281E-3</v>
      </c>
      <c r="G1476" s="16">
        <f t="shared" si="310"/>
        <v>1.601811284234432E-2</v>
      </c>
      <c r="H1476" s="68">
        <f t="shared" si="311"/>
        <v>8.830955154436923E-3</v>
      </c>
      <c r="I1476" s="69">
        <f t="shared" si="312"/>
        <v>-6.751652625726281E-3</v>
      </c>
      <c r="J1476" s="70">
        <f t="shared" si="313"/>
        <v>-8.830955154436923E-3</v>
      </c>
      <c r="K1476" s="28">
        <f t="shared" si="314"/>
        <v>0</v>
      </c>
      <c r="L1476" s="28">
        <f t="shared" si="319"/>
        <v>1</v>
      </c>
      <c r="M1476" s="57">
        <f t="shared" si="326"/>
        <v>0</v>
      </c>
      <c r="N1476" s="28">
        <f t="shared" si="315"/>
        <v>1</v>
      </c>
      <c r="O1476" s="28">
        <f t="shared" si="320"/>
        <v>0</v>
      </c>
      <c r="P1476" s="57">
        <f t="shared" si="321"/>
        <v>1</v>
      </c>
      <c r="Q1476" s="28">
        <f t="shared" si="316"/>
        <v>0</v>
      </c>
      <c r="R1476" s="28">
        <f t="shared" si="322"/>
        <v>1</v>
      </c>
      <c r="S1476" s="57">
        <f t="shared" si="323"/>
        <v>0</v>
      </c>
      <c r="T1476" s="28">
        <f t="shared" si="317"/>
        <v>0</v>
      </c>
      <c r="U1476" s="28">
        <f t="shared" si="324"/>
        <v>1</v>
      </c>
      <c r="V1476" s="57">
        <f t="shared" si="325"/>
        <v>0</v>
      </c>
      <c r="AA1476" s="1"/>
    </row>
    <row r="1477" spans="1:27" x14ac:dyDescent="0.2">
      <c r="A1477" s="61">
        <v>34998</v>
      </c>
      <c r="B1477" s="62">
        <v>576.72</v>
      </c>
      <c r="C1477" s="16">
        <f t="shared" si="307"/>
        <v>-9.9208018713286775E-3</v>
      </c>
      <c r="D1477" s="73">
        <f t="shared" si="318"/>
        <v>1.8775469208585602E-5</v>
      </c>
      <c r="E1477" s="27">
        <f t="shared" si="308"/>
        <v>1.0080221091344011E-2</v>
      </c>
      <c r="F1477" s="68">
        <f t="shared" si="309"/>
        <v>7.1272608914546391E-3</v>
      </c>
      <c r="G1477" s="16">
        <f t="shared" si="310"/>
        <v>1.601811284234432E-2</v>
      </c>
      <c r="H1477" s="68">
        <f t="shared" si="311"/>
        <v>8.830955154436923E-3</v>
      </c>
      <c r="I1477" s="69">
        <f t="shared" si="312"/>
        <v>-7.1272608914546391E-3</v>
      </c>
      <c r="J1477" s="70">
        <f t="shared" si="313"/>
        <v>-8.830955154436923E-3</v>
      </c>
      <c r="K1477" s="28">
        <f t="shared" si="314"/>
        <v>0</v>
      </c>
      <c r="L1477" s="28">
        <f t="shared" si="319"/>
        <v>1</v>
      </c>
      <c r="M1477" s="57">
        <f t="shared" si="326"/>
        <v>0</v>
      </c>
      <c r="N1477" s="28">
        <f t="shared" si="315"/>
        <v>1</v>
      </c>
      <c r="O1477" s="28">
        <f t="shared" si="320"/>
        <v>0</v>
      </c>
      <c r="P1477" s="57">
        <f t="shared" si="321"/>
        <v>0</v>
      </c>
      <c r="Q1477" s="28">
        <f t="shared" si="316"/>
        <v>0</v>
      </c>
      <c r="R1477" s="28">
        <f t="shared" si="322"/>
        <v>1</v>
      </c>
      <c r="S1477" s="57">
        <f t="shared" si="323"/>
        <v>0</v>
      </c>
      <c r="T1477" s="28">
        <f t="shared" si="317"/>
        <v>1</v>
      </c>
      <c r="U1477" s="28">
        <f t="shared" si="324"/>
        <v>0</v>
      </c>
      <c r="V1477" s="57">
        <f t="shared" si="325"/>
        <v>1</v>
      </c>
      <c r="AA1477" s="1"/>
    </row>
    <row r="1478" spans="1:27" x14ac:dyDescent="0.2">
      <c r="A1478" s="61">
        <v>34999</v>
      </c>
      <c r="B1478" s="62">
        <v>579.70000000000005</v>
      </c>
      <c r="C1478" s="16">
        <f t="shared" si="307"/>
        <v>5.1538482493641144E-3</v>
      </c>
      <c r="D1478" s="73">
        <f t="shared" si="318"/>
        <v>2.355427964227998E-5</v>
      </c>
      <c r="E1478" s="27">
        <f t="shared" si="308"/>
        <v>1.1290406317912196E-2</v>
      </c>
      <c r="F1478" s="68">
        <f t="shared" si="309"/>
        <v>7.9829272264065818E-3</v>
      </c>
      <c r="G1478" s="16">
        <f t="shared" si="310"/>
        <v>1.601811284234432E-2</v>
      </c>
      <c r="H1478" s="68">
        <f t="shared" si="311"/>
        <v>8.9508995268327354E-3</v>
      </c>
      <c r="I1478" s="69">
        <f t="shared" si="312"/>
        <v>-7.9829272264065818E-3</v>
      </c>
      <c r="J1478" s="70">
        <f t="shared" si="313"/>
        <v>-8.9508995268327354E-3</v>
      </c>
      <c r="K1478" s="28">
        <f t="shared" si="314"/>
        <v>0</v>
      </c>
      <c r="L1478" s="28">
        <f t="shared" si="319"/>
        <v>1</v>
      </c>
      <c r="M1478" s="57">
        <f t="shared" si="326"/>
        <v>0</v>
      </c>
      <c r="N1478" s="28">
        <f t="shared" si="315"/>
        <v>0</v>
      </c>
      <c r="O1478" s="28">
        <f t="shared" si="320"/>
        <v>0</v>
      </c>
      <c r="P1478" s="57">
        <f t="shared" si="321"/>
        <v>0</v>
      </c>
      <c r="Q1478" s="28">
        <f t="shared" si="316"/>
        <v>0</v>
      </c>
      <c r="R1478" s="28">
        <f t="shared" si="322"/>
        <v>1</v>
      </c>
      <c r="S1478" s="57">
        <f t="shared" si="323"/>
        <v>0</v>
      </c>
      <c r="T1478" s="28">
        <f t="shared" si="317"/>
        <v>0</v>
      </c>
      <c r="U1478" s="28">
        <f t="shared" si="324"/>
        <v>0</v>
      </c>
      <c r="V1478" s="57">
        <f t="shared" si="325"/>
        <v>0</v>
      </c>
      <c r="AA1478" s="1"/>
    </row>
    <row r="1479" spans="1:27" x14ac:dyDescent="0.2">
      <c r="A1479" s="61">
        <v>35002</v>
      </c>
      <c r="B1479" s="62">
        <v>583.25</v>
      </c>
      <c r="C1479" s="16">
        <f t="shared" ref="C1479:C1542" si="327">LN(B1479/B1478)</f>
        <v>6.1051825558521454E-3</v>
      </c>
      <c r="D1479" s="73">
        <f t="shared" si="318"/>
        <v>2.3734751970391591E-5</v>
      </c>
      <c r="E1479" s="27">
        <f t="shared" si="308"/>
        <v>1.1333577193940942E-2</v>
      </c>
      <c r="F1479" s="68">
        <f t="shared" si="309"/>
        <v>8.0134513680480534E-3</v>
      </c>
      <c r="G1479" s="16">
        <f t="shared" si="310"/>
        <v>1.601811284234432E-2</v>
      </c>
      <c r="H1479" s="68">
        <f t="shared" si="311"/>
        <v>8.9508995268327354E-3</v>
      </c>
      <c r="I1479" s="69">
        <f t="shared" si="312"/>
        <v>-8.0134513680480534E-3</v>
      </c>
      <c r="J1479" s="70">
        <f t="shared" si="313"/>
        <v>-8.9508995268327354E-3</v>
      </c>
      <c r="K1479" s="28">
        <f t="shared" si="314"/>
        <v>0</v>
      </c>
      <c r="L1479" s="28">
        <f t="shared" si="319"/>
        <v>1</v>
      </c>
      <c r="M1479" s="57">
        <f t="shared" si="326"/>
        <v>0</v>
      </c>
      <c r="N1479" s="28">
        <f t="shared" si="315"/>
        <v>0</v>
      </c>
      <c r="O1479" s="28">
        <f t="shared" si="320"/>
        <v>1</v>
      </c>
      <c r="P1479" s="57">
        <f t="shared" si="321"/>
        <v>0</v>
      </c>
      <c r="Q1479" s="28">
        <f t="shared" si="316"/>
        <v>0</v>
      </c>
      <c r="R1479" s="28">
        <f t="shared" si="322"/>
        <v>1</v>
      </c>
      <c r="S1479" s="57">
        <f t="shared" si="323"/>
        <v>0</v>
      </c>
      <c r="T1479" s="28">
        <f t="shared" si="317"/>
        <v>0</v>
      </c>
      <c r="U1479" s="28">
        <f t="shared" si="324"/>
        <v>1</v>
      </c>
      <c r="V1479" s="57">
        <f t="shared" si="325"/>
        <v>0</v>
      </c>
      <c r="AA1479" s="1"/>
    </row>
    <row r="1480" spans="1:27" x14ac:dyDescent="0.2">
      <c r="A1480" s="61">
        <v>35003</v>
      </c>
      <c r="B1480" s="62">
        <v>581.5</v>
      </c>
      <c r="C1480" s="16">
        <f t="shared" si="327"/>
        <v>-3.0049389428202372E-3</v>
      </c>
      <c r="D1480" s="73">
        <f t="shared" si="318"/>
        <v>2.4547062094584974E-5</v>
      </c>
      <c r="E1480" s="27">
        <f t="shared" si="308"/>
        <v>1.1525888627278571E-2</v>
      </c>
      <c r="F1480" s="68">
        <f t="shared" si="309"/>
        <v>8.1494259409652919E-3</v>
      </c>
      <c r="G1480" s="16">
        <f t="shared" si="310"/>
        <v>1.601811284234432E-2</v>
      </c>
      <c r="H1480" s="68">
        <f t="shared" si="311"/>
        <v>8.9508995268327354E-3</v>
      </c>
      <c r="I1480" s="69">
        <f t="shared" si="312"/>
        <v>-8.1494259409652919E-3</v>
      </c>
      <c r="J1480" s="70">
        <f t="shared" si="313"/>
        <v>-8.9508995268327354E-3</v>
      </c>
      <c r="K1480" s="28">
        <f t="shared" si="314"/>
        <v>0</v>
      </c>
      <c r="L1480" s="28">
        <f t="shared" si="319"/>
        <v>1</v>
      </c>
      <c r="M1480" s="57">
        <f t="shared" si="326"/>
        <v>0</v>
      </c>
      <c r="N1480" s="28">
        <f t="shared" si="315"/>
        <v>0</v>
      </c>
      <c r="O1480" s="28">
        <f t="shared" si="320"/>
        <v>1</v>
      </c>
      <c r="P1480" s="57">
        <f t="shared" si="321"/>
        <v>0</v>
      </c>
      <c r="Q1480" s="28">
        <f t="shared" si="316"/>
        <v>0</v>
      </c>
      <c r="R1480" s="28">
        <f t="shared" si="322"/>
        <v>1</v>
      </c>
      <c r="S1480" s="57">
        <f t="shared" si="323"/>
        <v>0</v>
      </c>
      <c r="T1480" s="28">
        <f t="shared" si="317"/>
        <v>0</v>
      </c>
      <c r="U1480" s="28">
        <f t="shared" si="324"/>
        <v>1</v>
      </c>
      <c r="V1480" s="57">
        <f t="shared" si="325"/>
        <v>0</v>
      </c>
      <c r="AA1480" s="1"/>
    </row>
    <row r="1481" spans="1:27" x14ac:dyDescent="0.2">
      <c r="A1481" s="61">
        <v>35004</v>
      </c>
      <c r="B1481" s="62">
        <v>584.22</v>
      </c>
      <c r="C1481" s="16">
        <f t="shared" si="327"/>
        <v>4.6666522600006827E-3</v>
      </c>
      <c r="D1481" s="73">
        <f t="shared" si="318"/>
        <v>2.3616017851914529E-5</v>
      </c>
      <c r="E1481" s="27">
        <f t="shared" si="308"/>
        <v>1.1305193297615751E-2</v>
      </c>
      <c r="F1481" s="68">
        <f t="shared" si="309"/>
        <v>7.9933824199176027E-3</v>
      </c>
      <c r="G1481" s="16">
        <f t="shared" si="310"/>
        <v>1.601811284234432E-2</v>
      </c>
      <c r="H1481" s="68">
        <f t="shared" si="311"/>
        <v>8.9508995268327354E-3</v>
      </c>
      <c r="I1481" s="69">
        <f t="shared" si="312"/>
        <v>-7.9933824199176027E-3</v>
      </c>
      <c r="J1481" s="70">
        <f t="shared" si="313"/>
        <v>-8.9508995268327354E-3</v>
      </c>
      <c r="K1481" s="28">
        <f t="shared" si="314"/>
        <v>0</v>
      </c>
      <c r="L1481" s="28">
        <f t="shared" si="319"/>
        <v>1</v>
      </c>
      <c r="M1481" s="57">
        <f t="shared" si="326"/>
        <v>0</v>
      </c>
      <c r="N1481" s="28">
        <f t="shared" si="315"/>
        <v>0</v>
      </c>
      <c r="O1481" s="28">
        <f t="shared" si="320"/>
        <v>1</v>
      </c>
      <c r="P1481" s="57">
        <f t="shared" si="321"/>
        <v>0</v>
      </c>
      <c r="Q1481" s="28">
        <f t="shared" si="316"/>
        <v>0</v>
      </c>
      <c r="R1481" s="28">
        <f t="shared" si="322"/>
        <v>1</v>
      </c>
      <c r="S1481" s="57">
        <f t="shared" si="323"/>
        <v>0</v>
      </c>
      <c r="T1481" s="28">
        <f t="shared" si="317"/>
        <v>0</v>
      </c>
      <c r="U1481" s="28">
        <f t="shared" si="324"/>
        <v>1</v>
      </c>
      <c r="V1481" s="57">
        <f t="shared" si="325"/>
        <v>0</v>
      </c>
      <c r="AA1481" s="1"/>
    </row>
    <row r="1482" spans="1:27" x14ac:dyDescent="0.2">
      <c r="A1482" s="61">
        <v>35005</v>
      </c>
      <c r="B1482" s="62">
        <v>589.72</v>
      </c>
      <c r="C1482" s="16">
        <f t="shared" si="327"/>
        <v>9.3702237628990378E-3</v>
      </c>
      <c r="D1482" s="73">
        <f t="shared" si="318"/>
        <v>2.3505715379745824E-5</v>
      </c>
      <c r="E1482" s="27">
        <f t="shared" si="308"/>
        <v>1.1278761020679299E-2</v>
      </c>
      <c r="F1482" s="68">
        <f t="shared" si="309"/>
        <v>7.9746933721304425E-3</v>
      </c>
      <c r="G1482" s="16">
        <f t="shared" si="310"/>
        <v>1.601811284234432E-2</v>
      </c>
      <c r="H1482" s="68">
        <f t="shared" si="311"/>
        <v>8.9508995268327354E-3</v>
      </c>
      <c r="I1482" s="69">
        <f t="shared" si="312"/>
        <v>-7.9746933721304425E-3</v>
      </c>
      <c r="J1482" s="70">
        <f t="shared" si="313"/>
        <v>-8.9508995268327354E-3</v>
      </c>
      <c r="K1482" s="28">
        <f t="shared" si="314"/>
        <v>0</v>
      </c>
      <c r="L1482" s="28">
        <f t="shared" si="319"/>
        <v>1</v>
      </c>
      <c r="M1482" s="57">
        <f t="shared" si="326"/>
        <v>0</v>
      </c>
      <c r="N1482" s="28">
        <f t="shared" si="315"/>
        <v>0</v>
      </c>
      <c r="O1482" s="28">
        <f t="shared" si="320"/>
        <v>1</v>
      </c>
      <c r="P1482" s="57">
        <f t="shared" si="321"/>
        <v>0</v>
      </c>
      <c r="Q1482" s="28">
        <f t="shared" si="316"/>
        <v>0</v>
      </c>
      <c r="R1482" s="28">
        <f t="shared" si="322"/>
        <v>1</v>
      </c>
      <c r="S1482" s="57">
        <f t="shared" si="323"/>
        <v>0</v>
      </c>
      <c r="T1482" s="28">
        <f t="shared" si="317"/>
        <v>0</v>
      </c>
      <c r="U1482" s="28">
        <f t="shared" si="324"/>
        <v>1</v>
      </c>
      <c r="V1482" s="57">
        <f t="shared" si="325"/>
        <v>0</v>
      </c>
      <c r="AA1482" s="1"/>
    </row>
    <row r="1483" spans="1:27" x14ac:dyDescent="0.2">
      <c r="A1483" s="61">
        <v>35006</v>
      </c>
      <c r="B1483" s="62">
        <v>590.57000000000005</v>
      </c>
      <c r="C1483" s="16">
        <f t="shared" si="327"/>
        <v>1.4403242371724468E-3</v>
      </c>
      <c r="D1483" s="73">
        <f t="shared" si="318"/>
        <v>2.7363438058968943E-5</v>
      </c>
      <c r="E1483" s="27">
        <f t="shared" si="308"/>
        <v>1.2169142864057203E-2</v>
      </c>
      <c r="F1483" s="68">
        <f t="shared" si="309"/>
        <v>8.6042414379182055E-3</v>
      </c>
      <c r="G1483" s="16">
        <f t="shared" si="310"/>
        <v>1.601811284234432E-2</v>
      </c>
      <c r="H1483" s="68">
        <f t="shared" si="311"/>
        <v>8.830955154436923E-3</v>
      </c>
      <c r="I1483" s="69">
        <f t="shared" si="312"/>
        <v>-8.6042414379182055E-3</v>
      </c>
      <c r="J1483" s="70">
        <f t="shared" si="313"/>
        <v>-8.830955154436923E-3</v>
      </c>
      <c r="K1483" s="28">
        <f t="shared" si="314"/>
        <v>0</v>
      </c>
      <c r="L1483" s="28">
        <f t="shared" si="319"/>
        <v>1</v>
      </c>
      <c r="M1483" s="57">
        <f t="shared" si="326"/>
        <v>0</v>
      </c>
      <c r="N1483" s="28">
        <f t="shared" si="315"/>
        <v>0</v>
      </c>
      <c r="O1483" s="28">
        <f t="shared" si="320"/>
        <v>1</v>
      </c>
      <c r="P1483" s="57">
        <f t="shared" si="321"/>
        <v>0</v>
      </c>
      <c r="Q1483" s="28">
        <f t="shared" si="316"/>
        <v>0</v>
      </c>
      <c r="R1483" s="28">
        <f t="shared" si="322"/>
        <v>1</v>
      </c>
      <c r="S1483" s="57">
        <f t="shared" si="323"/>
        <v>0</v>
      </c>
      <c r="T1483" s="28">
        <f t="shared" si="317"/>
        <v>0</v>
      </c>
      <c r="U1483" s="28">
        <f t="shared" si="324"/>
        <v>1</v>
      </c>
      <c r="V1483" s="57">
        <f t="shared" si="325"/>
        <v>0</v>
      </c>
      <c r="AA1483" s="1"/>
    </row>
    <row r="1484" spans="1:27" x14ac:dyDescent="0.2">
      <c r="A1484" s="61">
        <v>35009</v>
      </c>
      <c r="B1484" s="62">
        <v>588.46</v>
      </c>
      <c r="C1484" s="16">
        <f t="shared" si="327"/>
        <v>-3.5792172422491626E-3</v>
      </c>
      <c r="D1484" s="73">
        <f t="shared" si="318"/>
        <v>2.5846103809921989E-5</v>
      </c>
      <c r="E1484" s="27">
        <f t="shared" si="308"/>
        <v>1.1826934737004731E-2</v>
      </c>
      <c r="F1484" s="68">
        <f t="shared" si="309"/>
        <v>8.3622818044362147E-3</v>
      </c>
      <c r="G1484" s="16">
        <f t="shared" si="310"/>
        <v>1.601811284234432E-2</v>
      </c>
      <c r="H1484" s="68">
        <f t="shared" si="311"/>
        <v>8.7010747211806842E-3</v>
      </c>
      <c r="I1484" s="69">
        <f t="shared" si="312"/>
        <v>-8.3622818044362147E-3</v>
      </c>
      <c r="J1484" s="70">
        <f t="shared" si="313"/>
        <v>-8.7010747211806842E-3</v>
      </c>
      <c r="K1484" s="28">
        <f t="shared" si="314"/>
        <v>0</v>
      </c>
      <c r="L1484" s="28">
        <f t="shared" si="319"/>
        <v>1</v>
      </c>
      <c r="M1484" s="57">
        <f t="shared" si="326"/>
        <v>0</v>
      </c>
      <c r="N1484" s="28">
        <f t="shared" si="315"/>
        <v>0</v>
      </c>
      <c r="O1484" s="28">
        <f t="shared" si="320"/>
        <v>1</v>
      </c>
      <c r="P1484" s="57">
        <f t="shared" si="321"/>
        <v>0</v>
      </c>
      <c r="Q1484" s="28">
        <f t="shared" si="316"/>
        <v>0</v>
      </c>
      <c r="R1484" s="28">
        <f t="shared" si="322"/>
        <v>1</v>
      </c>
      <c r="S1484" s="57">
        <f t="shared" si="323"/>
        <v>0</v>
      </c>
      <c r="T1484" s="28">
        <f t="shared" si="317"/>
        <v>0</v>
      </c>
      <c r="U1484" s="28">
        <f t="shared" si="324"/>
        <v>1</v>
      </c>
      <c r="V1484" s="57">
        <f t="shared" si="325"/>
        <v>0</v>
      </c>
      <c r="AA1484" s="1"/>
    </row>
    <row r="1485" spans="1:27" x14ac:dyDescent="0.2">
      <c r="A1485" s="61">
        <v>35010</v>
      </c>
      <c r="B1485" s="62">
        <v>586.32000000000005</v>
      </c>
      <c r="C1485" s="16">
        <f t="shared" si="327"/>
        <v>-3.6432393589476237E-3</v>
      </c>
      <c r="D1485" s="73">
        <f t="shared" si="318"/>
        <v>2.5063985345359492E-5</v>
      </c>
      <c r="E1485" s="27">
        <f t="shared" si="308"/>
        <v>1.1646615075230168E-2</v>
      </c>
      <c r="F1485" s="68">
        <f t="shared" si="309"/>
        <v>8.2347860618646775E-3</v>
      </c>
      <c r="G1485" s="16">
        <f t="shared" si="310"/>
        <v>1.601811284234432E-2</v>
      </c>
      <c r="H1485" s="68">
        <f t="shared" si="311"/>
        <v>8.7010747211806842E-3</v>
      </c>
      <c r="I1485" s="69">
        <f t="shared" si="312"/>
        <v>-8.2347860618646775E-3</v>
      </c>
      <c r="J1485" s="70">
        <f t="shared" si="313"/>
        <v>-8.7010747211806842E-3</v>
      </c>
      <c r="K1485" s="28">
        <f t="shared" si="314"/>
        <v>0</v>
      </c>
      <c r="L1485" s="28">
        <f t="shared" si="319"/>
        <v>1</v>
      </c>
      <c r="M1485" s="57">
        <f t="shared" si="326"/>
        <v>0</v>
      </c>
      <c r="N1485" s="28">
        <f t="shared" si="315"/>
        <v>0</v>
      </c>
      <c r="O1485" s="28">
        <f t="shared" si="320"/>
        <v>1</v>
      </c>
      <c r="P1485" s="57">
        <f t="shared" si="321"/>
        <v>0</v>
      </c>
      <c r="Q1485" s="28">
        <f t="shared" si="316"/>
        <v>0</v>
      </c>
      <c r="R1485" s="28">
        <f t="shared" si="322"/>
        <v>1</v>
      </c>
      <c r="S1485" s="57">
        <f t="shared" si="323"/>
        <v>0</v>
      </c>
      <c r="T1485" s="28">
        <f t="shared" si="317"/>
        <v>0</v>
      </c>
      <c r="U1485" s="28">
        <f t="shared" si="324"/>
        <v>1</v>
      </c>
      <c r="V1485" s="57">
        <f t="shared" si="325"/>
        <v>0</v>
      </c>
      <c r="AA1485" s="1"/>
    </row>
    <row r="1486" spans="1:27" x14ac:dyDescent="0.2">
      <c r="A1486" s="61">
        <v>35011</v>
      </c>
      <c r="B1486" s="62">
        <v>591.71</v>
      </c>
      <c r="C1486" s="16">
        <f t="shared" si="327"/>
        <v>9.1509343785548761E-3</v>
      </c>
      <c r="D1486" s="73">
        <f t="shared" si="318"/>
        <v>2.4356537806233024E-5</v>
      </c>
      <c r="E1486" s="27">
        <f t="shared" si="308"/>
        <v>1.1481071871272166E-2</v>
      </c>
      <c r="F1486" s="68">
        <f t="shared" si="309"/>
        <v>8.1177380732616166E-3</v>
      </c>
      <c r="G1486" s="16">
        <f t="shared" si="310"/>
        <v>1.601811284234432E-2</v>
      </c>
      <c r="H1486" s="68">
        <f t="shared" si="311"/>
        <v>8.7010747211806842E-3</v>
      </c>
      <c r="I1486" s="69">
        <f t="shared" si="312"/>
        <v>-8.1177380732616166E-3</v>
      </c>
      <c r="J1486" s="70">
        <f t="shared" si="313"/>
        <v>-8.7010747211806842E-3</v>
      </c>
      <c r="K1486" s="28">
        <f t="shared" si="314"/>
        <v>0</v>
      </c>
      <c r="L1486" s="28">
        <f t="shared" si="319"/>
        <v>1</v>
      </c>
      <c r="M1486" s="57">
        <f t="shared" si="326"/>
        <v>0</v>
      </c>
      <c r="N1486" s="28">
        <f t="shared" si="315"/>
        <v>0</v>
      </c>
      <c r="O1486" s="28">
        <f t="shared" si="320"/>
        <v>1</v>
      </c>
      <c r="P1486" s="57">
        <f t="shared" si="321"/>
        <v>0</v>
      </c>
      <c r="Q1486" s="28">
        <f t="shared" si="316"/>
        <v>0</v>
      </c>
      <c r="R1486" s="28">
        <f t="shared" si="322"/>
        <v>1</v>
      </c>
      <c r="S1486" s="57">
        <f t="shared" si="323"/>
        <v>0</v>
      </c>
      <c r="T1486" s="28">
        <f t="shared" si="317"/>
        <v>0</v>
      </c>
      <c r="U1486" s="28">
        <f t="shared" si="324"/>
        <v>1</v>
      </c>
      <c r="V1486" s="57">
        <f t="shared" si="325"/>
        <v>0</v>
      </c>
      <c r="AA1486" s="1"/>
    </row>
    <row r="1487" spans="1:27" x14ac:dyDescent="0.2">
      <c r="A1487" s="61">
        <v>35012</v>
      </c>
      <c r="B1487" s="62">
        <v>593.26</v>
      </c>
      <c r="C1487" s="16">
        <f t="shared" si="327"/>
        <v>2.6161014776995167E-3</v>
      </c>
      <c r="D1487" s="73">
        <f t="shared" si="318"/>
        <v>2.7919521537896089E-5</v>
      </c>
      <c r="E1487" s="27">
        <f t="shared" si="308"/>
        <v>1.2292172433245539E-2</v>
      </c>
      <c r="F1487" s="68">
        <f t="shared" si="309"/>
        <v>8.6912299899571579E-3</v>
      </c>
      <c r="G1487" s="16">
        <f t="shared" si="310"/>
        <v>1.601811284234432E-2</v>
      </c>
      <c r="H1487" s="68">
        <f t="shared" si="311"/>
        <v>8.7010747211806842E-3</v>
      </c>
      <c r="I1487" s="69">
        <f t="shared" si="312"/>
        <v>-8.6912299899571579E-3</v>
      </c>
      <c r="J1487" s="70">
        <f t="shared" si="313"/>
        <v>-8.7010747211806842E-3</v>
      </c>
      <c r="K1487" s="28">
        <f t="shared" si="314"/>
        <v>0</v>
      </c>
      <c r="L1487" s="28">
        <f t="shared" si="319"/>
        <v>1</v>
      </c>
      <c r="M1487" s="57">
        <f t="shared" si="326"/>
        <v>0</v>
      </c>
      <c r="N1487" s="28">
        <f t="shared" si="315"/>
        <v>0</v>
      </c>
      <c r="O1487" s="28">
        <f t="shared" si="320"/>
        <v>1</v>
      </c>
      <c r="P1487" s="57">
        <f t="shared" si="321"/>
        <v>0</v>
      </c>
      <c r="Q1487" s="28">
        <f t="shared" si="316"/>
        <v>0</v>
      </c>
      <c r="R1487" s="28">
        <f t="shared" si="322"/>
        <v>1</v>
      </c>
      <c r="S1487" s="57">
        <f t="shared" si="323"/>
        <v>0</v>
      </c>
      <c r="T1487" s="28">
        <f t="shared" si="317"/>
        <v>0</v>
      </c>
      <c r="U1487" s="28">
        <f t="shared" si="324"/>
        <v>1</v>
      </c>
      <c r="V1487" s="57">
        <f t="shared" si="325"/>
        <v>0</v>
      </c>
      <c r="AA1487" s="1"/>
    </row>
    <row r="1488" spans="1:27" x14ac:dyDescent="0.2">
      <c r="A1488" s="61">
        <v>35013</v>
      </c>
      <c r="B1488" s="62">
        <v>592.72</v>
      </c>
      <c r="C1488" s="16">
        <f t="shared" si="327"/>
        <v>-9.1063936544770203E-4</v>
      </c>
      <c r="D1488" s="73">
        <f t="shared" si="318"/>
        <v>2.6654989462119619E-5</v>
      </c>
      <c r="E1488" s="27">
        <f t="shared" si="308"/>
        <v>1.2010578213802083E-2</v>
      </c>
      <c r="F1488" s="68">
        <f t="shared" si="309"/>
        <v>8.4921276637966274E-3</v>
      </c>
      <c r="G1488" s="16">
        <f t="shared" si="310"/>
        <v>1.601811284234432E-2</v>
      </c>
      <c r="H1488" s="68">
        <f t="shared" si="311"/>
        <v>8.7010747211806842E-3</v>
      </c>
      <c r="I1488" s="69">
        <f t="shared" si="312"/>
        <v>-8.4921276637966274E-3</v>
      </c>
      <c r="J1488" s="70">
        <f t="shared" si="313"/>
        <v>-8.7010747211806842E-3</v>
      </c>
      <c r="K1488" s="28">
        <f t="shared" si="314"/>
        <v>0</v>
      </c>
      <c r="L1488" s="28">
        <f t="shared" si="319"/>
        <v>1</v>
      </c>
      <c r="M1488" s="57">
        <f t="shared" si="326"/>
        <v>0</v>
      </c>
      <c r="N1488" s="28">
        <f t="shared" si="315"/>
        <v>0</v>
      </c>
      <c r="O1488" s="28">
        <f t="shared" si="320"/>
        <v>1</v>
      </c>
      <c r="P1488" s="57">
        <f t="shared" si="321"/>
        <v>0</v>
      </c>
      <c r="Q1488" s="28">
        <f t="shared" si="316"/>
        <v>0</v>
      </c>
      <c r="R1488" s="28">
        <f t="shared" si="322"/>
        <v>1</v>
      </c>
      <c r="S1488" s="57">
        <f t="shared" si="323"/>
        <v>0</v>
      </c>
      <c r="T1488" s="28">
        <f t="shared" si="317"/>
        <v>0</v>
      </c>
      <c r="U1488" s="28">
        <f t="shared" si="324"/>
        <v>1</v>
      </c>
      <c r="V1488" s="57">
        <f t="shared" si="325"/>
        <v>0</v>
      </c>
      <c r="AA1488" s="1"/>
    </row>
    <row r="1489" spans="1:27" x14ac:dyDescent="0.2">
      <c r="A1489" s="61">
        <v>35016</v>
      </c>
      <c r="B1489" s="62">
        <v>592.29999999999995</v>
      </c>
      <c r="C1489" s="16">
        <f t="shared" si="327"/>
        <v>-7.0884882548205596E-4</v>
      </c>
      <c r="D1489" s="73">
        <f t="shared" si="318"/>
        <v>2.5105445937626619E-5</v>
      </c>
      <c r="E1489" s="27">
        <f t="shared" si="308"/>
        <v>1.1656243951589951E-2</v>
      </c>
      <c r="F1489" s="68">
        <f t="shared" si="309"/>
        <v>8.2415941976472021E-3</v>
      </c>
      <c r="G1489" s="16">
        <f t="shared" si="310"/>
        <v>1.601811284234432E-2</v>
      </c>
      <c r="H1489" s="68">
        <f t="shared" si="311"/>
        <v>8.7010747211806842E-3</v>
      </c>
      <c r="I1489" s="69">
        <f t="shared" si="312"/>
        <v>-8.2415941976472021E-3</v>
      </c>
      <c r="J1489" s="70">
        <f t="shared" si="313"/>
        <v>-8.7010747211806842E-3</v>
      </c>
      <c r="K1489" s="28">
        <f t="shared" si="314"/>
        <v>0</v>
      </c>
      <c r="L1489" s="28">
        <f t="shared" si="319"/>
        <v>1</v>
      </c>
      <c r="M1489" s="57">
        <f t="shared" si="326"/>
        <v>0</v>
      </c>
      <c r="N1489" s="28">
        <f t="shared" si="315"/>
        <v>0</v>
      </c>
      <c r="O1489" s="28">
        <f t="shared" si="320"/>
        <v>1</v>
      </c>
      <c r="P1489" s="57">
        <f t="shared" si="321"/>
        <v>0</v>
      </c>
      <c r="Q1489" s="28">
        <f t="shared" si="316"/>
        <v>0</v>
      </c>
      <c r="R1489" s="28">
        <f t="shared" si="322"/>
        <v>1</v>
      </c>
      <c r="S1489" s="57">
        <f t="shared" si="323"/>
        <v>0</v>
      </c>
      <c r="T1489" s="28">
        <f t="shared" si="317"/>
        <v>0</v>
      </c>
      <c r="U1489" s="28">
        <f t="shared" si="324"/>
        <v>1</v>
      </c>
      <c r="V1489" s="57">
        <f t="shared" si="325"/>
        <v>0</v>
      </c>
      <c r="AA1489" s="1"/>
    </row>
    <row r="1490" spans="1:27" x14ac:dyDescent="0.2">
      <c r="A1490" s="61">
        <v>35017</v>
      </c>
      <c r="B1490" s="62">
        <v>589.29</v>
      </c>
      <c r="C1490" s="16">
        <f t="shared" si="327"/>
        <v>-5.0948408686247925E-3</v>
      </c>
      <c r="D1490" s="73">
        <f t="shared" si="318"/>
        <v>2.3629267180812258E-5</v>
      </c>
      <c r="E1490" s="27">
        <f t="shared" si="308"/>
        <v>1.1308364137475097E-2</v>
      </c>
      <c r="F1490" s="68">
        <f t="shared" si="309"/>
        <v>7.9956243750015036E-3</v>
      </c>
      <c r="G1490" s="16">
        <f t="shared" si="310"/>
        <v>1.601811284234432E-2</v>
      </c>
      <c r="H1490" s="68">
        <f t="shared" si="311"/>
        <v>8.7010747211806842E-3</v>
      </c>
      <c r="I1490" s="69">
        <f t="shared" si="312"/>
        <v>-7.9956243750015036E-3</v>
      </c>
      <c r="J1490" s="70">
        <f t="shared" si="313"/>
        <v>-8.7010747211806842E-3</v>
      </c>
      <c r="K1490" s="28">
        <f t="shared" si="314"/>
        <v>0</v>
      </c>
      <c r="L1490" s="28">
        <f t="shared" si="319"/>
        <v>1</v>
      </c>
      <c r="M1490" s="57">
        <f t="shared" si="326"/>
        <v>0</v>
      </c>
      <c r="N1490" s="28">
        <f t="shared" si="315"/>
        <v>0</v>
      </c>
      <c r="O1490" s="28">
        <f t="shared" si="320"/>
        <v>1</v>
      </c>
      <c r="P1490" s="57">
        <f t="shared" si="321"/>
        <v>0</v>
      </c>
      <c r="Q1490" s="28">
        <f t="shared" si="316"/>
        <v>0</v>
      </c>
      <c r="R1490" s="28">
        <f t="shared" si="322"/>
        <v>1</v>
      </c>
      <c r="S1490" s="57">
        <f t="shared" si="323"/>
        <v>0</v>
      </c>
      <c r="T1490" s="28">
        <f t="shared" si="317"/>
        <v>0</v>
      </c>
      <c r="U1490" s="28">
        <f t="shared" si="324"/>
        <v>1</v>
      </c>
      <c r="V1490" s="57">
        <f t="shared" si="325"/>
        <v>0</v>
      </c>
      <c r="AA1490" s="1"/>
    </row>
    <row r="1491" spans="1:27" x14ac:dyDescent="0.2">
      <c r="A1491" s="61">
        <v>35018</v>
      </c>
      <c r="B1491" s="62">
        <v>593.96</v>
      </c>
      <c r="C1491" s="16">
        <f t="shared" si="327"/>
        <v>7.8935546135661325E-3</v>
      </c>
      <c r="D1491" s="73">
        <f t="shared" si="318"/>
        <v>2.3768955358560084E-5</v>
      </c>
      <c r="E1491" s="27">
        <f t="shared" si="308"/>
        <v>1.1341740480939005E-2</v>
      </c>
      <c r="F1491" s="68">
        <f t="shared" si="309"/>
        <v>8.0192232529739671E-3</v>
      </c>
      <c r="G1491" s="16">
        <f t="shared" si="310"/>
        <v>1.601811284234432E-2</v>
      </c>
      <c r="H1491" s="68">
        <f t="shared" si="311"/>
        <v>8.7010747211806842E-3</v>
      </c>
      <c r="I1491" s="69">
        <f t="shared" si="312"/>
        <v>-8.0192232529739671E-3</v>
      </c>
      <c r="J1491" s="70">
        <f t="shared" si="313"/>
        <v>-8.7010747211806842E-3</v>
      </c>
      <c r="K1491" s="28">
        <f t="shared" si="314"/>
        <v>0</v>
      </c>
      <c r="L1491" s="28">
        <f t="shared" si="319"/>
        <v>1</v>
      </c>
      <c r="M1491" s="57">
        <f t="shared" si="326"/>
        <v>0</v>
      </c>
      <c r="N1491" s="28">
        <f t="shared" si="315"/>
        <v>0</v>
      </c>
      <c r="O1491" s="28">
        <f t="shared" si="320"/>
        <v>1</v>
      </c>
      <c r="P1491" s="57">
        <f t="shared" si="321"/>
        <v>0</v>
      </c>
      <c r="Q1491" s="28">
        <f t="shared" si="316"/>
        <v>0</v>
      </c>
      <c r="R1491" s="28">
        <f t="shared" si="322"/>
        <v>1</v>
      </c>
      <c r="S1491" s="57">
        <f t="shared" si="323"/>
        <v>0</v>
      </c>
      <c r="T1491" s="28">
        <f t="shared" si="317"/>
        <v>0</v>
      </c>
      <c r="U1491" s="28">
        <f t="shared" si="324"/>
        <v>1</v>
      </c>
      <c r="V1491" s="57">
        <f t="shared" si="325"/>
        <v>0</v>
      </c>
      <c r="AA1491" s="1"/>
    </row>
    <row r="1492" spans="1:27" x14ac:dyDescent="0.2">
      <c r="A1492" s="61">
        <v>35019</v>
      </c>
      <c r="B1492" s="62">
        <v>597.34</v>
      </c>
      <c r="C1492" s="16">
        <f t="shared" si="327"/>
        <v>5.6744884909108321E-3</v>
      </c>
      <c r="D1492" s="73">
        <f t="shared" si="318"/>
        <v>2.6081310303287548E-5</v>
      </c>
      <c r="E1492" s="27">
        <f t="shared" si="308"/>
        <v>1.1880627003023116E-2</v>
      </c>
      <c r="F1492" s="68">
        <f t="shared" si="309"/>
        <v>8.4002451372142059E-3</v>
      </c>
      <c r="G1492" s="16">
        <f t="shared" si="310"/>
        <v>1.601811284234432E-2</v>
      </c>
      <c r="H1492" s="68">
        <f t="shared" si="311"/>
        <v>8.7010747211806842E-3</v>
      </c>
      <c r="I1492" s="69">
        <f t="shared" si="312"/>
        <v>-8.4002451372142059E-3</v>
      </c>
      <c r="J1492" s="70">
        <f t="shared" si="313"/>
        <v>-8.7010747211806842E-3</v>
      </c>
      <c r="K1492" s="28">
        <f t="shared" si="314"/>
        <v>0</v>
      </c>
      <c r="L1492" s="28">
        <f t="shared" si="319"/>
        <v>1</v>
      </c>
      <c r="M1492" s="57">
        <f t="shared" si="326"/>
        <v>0</v>
      </c>
      <c r="N1492" s="28">
        <f t="shared" si="315"/>
        <v>0</v>
      </c>
      <c r="O1492" s="28">
        <f t="shared" si="320"/>
        <v>1</v>
      </c>
      <c r="P1492" s="57">
        <f t="shared" si="321"/>
        <v>0</v>
      </c>
      <c r="Q1492" s="28">
        <f t="shared" si="316"/>
        <v>0</v>
      </c>
      <c r="R1492" s="28">
        <f t="shared" si="322"/>
        <v>1</v>
      </c>
      <c r="S1492" s="57">
        <f t="shared" si="323"/>
        <v>0</v>
      </c>
      <c r="T1492" s="28">
        <f t="shared" si="317"/>
        <v>0</v>
      </c>
      <c r="U1492" s="28">
        <f t="shared" si="324"/>
        <v>1</v>
      </c>
      <c r="V1492" s="57">
        <f t="shared" si="325"/>
        <v>0</v>
      </c>
      <c r="AA1492" s="1"/>
    </row>
    <row r="1493" spans="1:27" x14ac:dyDescent="0.2">
      <c r="A1493" s="61">
        <v>35020</v>
      </c>
      <c r="B1493" s="62">
        <v>600.07000000000005</v>
      </c>
      <c r="C1493" s="16">
        <f t="shared" si="327"/>
        <v>4.5598495590152902E-3</v>
      </c>
      <c r="D1493" s="73">
        <f t="shared" si="318"/>
        <v>2.6448420863099062E-5</v>
      </c>
      <c r="E1493" s="27">
        <f t="shared" si="308"/>
        <v>1.1963948410921339E-2</v>
      </c>
      <c r="F1493" s="68">
        <f t="shared" si="309"/>
        <v>8.4591578740036682E-3</v>
      </c>
      <c r="G1493" s="16">
        <f t="shared" si="310"/>
        <v>1.601811284234432E-2</v>
      </c>
      <c r="H1493" s="68">
        <f t="shared" si="311"/>
        <v>8.7010747211806842E-3</v>
      </c>
      <c r="I1493" s="69">
        <f t="shared" si="312"/>
        <v>-8.4591578740036682E-3</v>
      </c>
      <c r="J1493" s="70">
        <f t="shared" si="313"/>
        <v>-8.7010747211806842E-3</v>
      </c>
      <c r="K1493" s="28">
        <f t="shared" si="314"/>
        <v>0</v>
      </c>
      <c r="L1493" s="28">
        <f t="shared" si="319"/>
        <v>1</v>
      </c>
      <c r="M1493" s="57">
        <f t="shared" si="326"/>
        <v>0</v>
      </c>
      <c r="N1493" s="28">
        <f t="shared" si="315"/>
        <v>0</v>
      </c>
      <c r="O1493" s="28">
        <f t="shared" si="320"/>
        <v>1</v>
      </c>
      <c r="P1493" s="57">
        <f t="shared" si="321"/>
        <v>0</v>
      </c>
      <c r="Q1493" s="28">
        <f t="shared" si="316"/>
        <v>0</v>
      </c>
      <c r="R1493" s="28">
        <f t="shared" si="322"/>
        <v>1</v>
      </c>
      <c r="S1493" s="57">
        <f t="shared" si="323"/>
        <v>0</v>
      </c>
      <c r="T1493" s="28">
        <f t="shared" si="317"/>
        <v>0</v>
      </c>
      <c r="U1493" s="28">
        <f t="shared" si="324"/>
        <v>1</v>
      </c>
      <c r="V1493" s="57">
        <f t="shared" si="325"/>
        <v>0</v>
      </c>
      <c r="AA1493" s="1"/>
    </row>
    <row r="1494" spans="1:27" x14ac:dyDescent="0.2">
      <c r="A1494" s="61">
        <v>35023</v>
      </c>
      <c r="B1494" s="62">
        <v>596.85</v>
      </c>
      <c r="C1494" s="16">
        <f t="shared" si="327"/>
        <v>-5.3804895367394485E-3</v>
      </c>
      <c r="D1494" s="73">
        <f t="shared" si="318"/>
        <v>2.6109049291364234E-5</v>
      </c>
      <c r="E1494" s="27">
        <f t="shared" si="308"/>
        <v>1.1886943192429975E-2</v>
      </c>
      <c r="F1494" s="68">
        <f t="shared" si="309"/>
        <v>8.4047110243544373E-3</v>
      </c>
      <c r="G1494" s="16">
        <f t="shared" si="310"/>
        <v>1.601811284234432E-2</v>
      </c>
      <c r="H1494" s="68">
        <f t="shared" si="311"/>
        <v>8.7010747211806842E-3</v>
      </c>
      <c r="I1494" s="69">
        <f t="shared" si="312"/>
        <v>-8.4047110243544373E-3</v>
      </c>
      <c r="J1494" s="70">
        <f t="shared" si="313"/>
        <v>-8.7010747211806842E-3</v>
      </c>
      <c r="K1494" s="28">
        <f t="shared" si="314"/>
        <v>0</v>
      </c>
      <c r="L1494" s="28">
        <f t="shared" si="319"/>
        <v>1</v>
      </c>
      <c r="M1494" s="57">
        <f t="shared" si="326"/>
        <v>0</v>
      </c>
      <c r="N1494" s="28">
        <f t="shared" si="315"/>
        <v>0</v>
      </c>
      <c r="O1494" s="28">
        <f t="shared" si="320"/>
        <v>1</v>
      </c>
      <c r="P1494" s="57">
        <f t="shared" si="321"/>
        <v>0</v>
      </c>
      <c r="Q1494" s="28">
        <f t="shared" si="316"/>
        <v>0</v>
      </c>
      <c r="R1494" s="28">
        <f t="shared" si="322"/>
        <v>1</v>
      </c>
      <c r="S1494" s="57">
        <f t="shared" si="323"/>
        <v>0</v>
      </c>
      <c r="T1494" s="28">
        <f t="shared" si="317"/>
        <v>0</v>
      </c>
      <c r="U1494" s="28">
        <f t="shared" si="324"/>
        <v>1</v>
      </c>
      <c r="V1494" s="57">
        <f t="shared" si="325"/>
        <v>0</v>
      </c>
      <c r="AA1494" s="1"/>
    </row>
    <row r="1495" spans="1:27" x14ac:dyDescent="0.2">
      <c r="A1495" s="61">
        <v>35024</v>
      </c>
      <c r="B1495" s="62">
        <v>600.24</v>
      </c>
      <c r="C1495" s="16">
        <f t="shared" si="327"/>
        <v>5.6637496964258719E-3</v>
      </c>
      <c r="D1495" s="73">
        <f t="shared" si="318"/>
        <v>2.6279486393180137E-5</v>
      </c>
      <c r="E1495" s="27">
        <f t="shared" si="308"/>
        <v>1.1925678431947587E-2</v>
      </c>
      <c r="F1495" s="68">
        <f t="shared" si="309"/>
        <v>8.4320989313490628E-3</v>
      </c>
      <c r="G1495" s="16">
        <f t="shared" si="310"/>
        <v>1.601811284234432E-2</v>
      </c>
      <c r="H1495" s="68">
        <f t="shared" si="311"/>
        <v>8.7010747211806842E-3</v>
      </c>
      <c r="I1495" s="69">
        <f t="shared" si="312"/>
        <v>-8.4320989313490628E-3</v>
      </c>
      <c r="J1495" s="70">
        <f t="shared" si="313"/>
        <v>-8.7010747211806842E-3</v>
      </c>
      <c r="K1495" s="28">
        <f t="shared" si="314"/>
        <v>0</v>
      </c>
      <c r="L1495" s="28">
        <f t="shared" si="319"/>
        <v>1</v>
      </c>
      <c r="M1495" s="57">
        <f t="shared" si="326"/>
        <v>0</v>
      </c>
      <c r="N1495" s="28">
        <f t="shared" si="315"/>
        <v>0</v>
      </c>
      <c r="O1495" s="28">
        <f t="shared" si="320"/>
        <v>1</v>
      </c>
      <c r="P1495" s="57">
        <f t="shared" si="321"/>
        <v>0</v>
      </c>
      <c r="Q1495" s="28">
        <f t="shared" si="316"/>
        <v>0</v>
      </c>
      <c r="R1495" s="28">
        <f t="shared" si="322"/>
        <v>1</v>
      </c>
      <c r="S1495" s="57">
        <f t="shared" si="323"/>
        <v>0</v>
      </c>
      <c r="T1495" s="28">
        <f t="shared" si="317"/>
        <v>0</v>
      </c>
      <c r="U1495" s="28">
        <f t="shared" si="324"/>
        <v>1</v>
      </c>
      <c r="V1495" s="57">
        <f t="shared" si="325"/>
        <v>0</v>
      </c>
      <c r="AA1495" s="1"/>
    </row>
    <row r="1496" spans="1:27" x14ac:dyDescent="0.2">
      <c r="A1496" s="61">
        <v>35025</v>
      </c>
      <c r="B1496" s="62">
        <v>598.4</v>
      </c>
      <c r="C1496" s="16">
        <f t="shared" si="327"/>
        <v>-3.0701485772058664E-3</v>
      </c>
      <c r="D1496" s="73">
        <f t="shared" si="318"/>
        <v>2.6627400847015175E-5</v>
      </c>
      <c r="E1496" s="27">
        <f t="shared" si="308"/>
        <v>1.2004360972472173E-2</v>
      </c>
      <c r="F1496" s="68">
        <f t="shared" si="309"/>
        <v>8.4877317382924273E-3</v>
      </c>
      <c r="G1496" s="16">
        <f t="shared" si="310"/>
        <v>1.601811284234432E-2</v>
      </c>
      <c r="H1496" s="68">
        <f t="shared" si="311"/>
        <v>8.7010747211806842E-3</v>
      </c>
      <c r="I1496" s="69">
        <f t="shared" si="312"/>
        <v>-8.4877317382924273E-3</v>
      </c>
      <c r="J1496" s="70">
        <f t="shared" si="313"/>
        <v>-8.7010747211806842E-3</v>
      </c>
      <c r="K1496" s="28">
        <f t="shared" si="314"/>
        <v>0</v>
      </c>
      <c r="L1496" s="28">
        <f t="shared" si="319"/>
        <v>1</v>
      </c>
      <c r="M1496" s="57">
        <f t="shared" si="326"/>
        <v>0</v>
      </c>
      <c r="N1496" s="28">
        <f t="shared" si="315"/>
        <v>0</v>
      </c>
      <c r="O1496" s="28">
        <f t="shared" si="320"/>
        <v>1</v>
      </c>
      <c r="P1496" s="57">
        <f t="shared" si="321"/>
        <v>0</v>
      </c>
      <c r="Q1496" s="28">
        <f t="shared" si="316"/>
        <v>0</v>
      </c>
      <c r="R1496" s="28">
        <f t="shared" si="322"/>
        <v>1</v>
      </c>
      <c r="S1496" s="57">
        <f t="shared" si="323"/>
        <v>0</v>
      </c>
      <c r="T1496" s="28">
        <f t="shared" si="317"/>
        <v>0</v>
      </c>
      <c r="U1496" s="28">
        <f t="shared" si="324"/>
        <v>1</v>
      </c>
      <c r="V1496" s="57">
        <f t="shared" si="325"/>
        <v>0</v>
      </c>
      <c r="AA1496" s="1"/>
    </row>
    <row r="1497" spans="1:27" x14ac:dyDescent="0.2">
      <c r="A1497" s="61">
        <v>35027</v>
      </c>
      <c r="B1497" s="62">
        <v>599.97</v>
      </c>
      <c r="C1497" s="16">
        <f t="shared" si="327"/>
        <v>2.6202273058372693E-3</v>
      </c>
      <c r="D1497" s="73">
        <f t="shared" si="318"/>
        <v>2.5595305533361413E-5</v>
      </c>
      <c r="E1497" s="27">
        <f t="shared" si="308"/>
        <v>1.176941338712907E-2</v>
      </c>
      <c r="F1497" s="68">
        <f t="shared" si="309"/>
        <v>8.3216111025064196E-3</v>
      </c>
      <c r="G1497" s="16">
        <f t="shared" si="310"/>
        <v>1.601811284234432E-2</v>
      </c>
      <c r="H1497" s="68">
        <f t="shared" si="311"/>
        <v>8.7010747211806842E-3</v>
      </c>
      <c r="I1497" s="69">
        <f t="shared" si="312"/>
        <v>-8.3216111025064196E-3</v>
      </c>
      <c r="J1497" s="70">
        <f t="shared" si="313"/>
        <v>-8.7010747211806842E-3</v>
      </c>
      <c r="K1497" s="28">
        <f t="shared" si="314"/>
        <v>0</v>
      </c>
      <c r="L1497" s="28">
        <f t="shared" si="319"/>
        <v>1</v>
      </c>
      <c r="M1497" s="57">
        <f t="shared" si="326"/>
        <v>0</v>
      </c>
      <c r="N1497" s="28">
        <f t="shared" si="315"/>
        <v>0</v>
      </c>
      <c r="O1497" s="28">
        <f t="shared" si="320"/>
        <v>1</v>
      </c>
      <c r="P1497" s="57">
        <f t="shared" si="321"/>
        <v>0</v>
      </c>
      <c r="Q1497" s="28">
        <f t="shared" si="316"/>
        <v>0</v>
      </c>
      <c r="R1497" s="28">
        <f t="shared" si="322"/>
        <v>1</v>
      </c>
      <c r="S1497" s="57">
        <f t="shared" si="323"/>
        <v>0</v>
      </c>
      <c r="T1497" s="28">
        <f t="shared" si="317"/>
        <v>0</v>
      </c>
      <c r="U1497" s="28">
        <f t="shared" si="324"/>
        <v>1</v>
      </c>
      <c r="V1497" s="57">
        <f t="shared" si="325"/>
        <v>0</v>
      </c>
      <c r="AA1497" s="1"/>
    </row>
    <row r="1498" spans="1:27" x14ac:dyDescent="0.2">
      <c r="A1498" s="61">
        <v>35030</v>
      </c>
      <c r="B1498" s="62">
        <v>601.32000000000005</v>
      </c>
      <c r="C1498" s="16">
        <f t="shared" si="327"/>
        <v>2.2475847935289543E-3</v>
      </c>
      <c r="D1498" s="73">
        <f t="shared" si="318"/>
        <v>2.4471522669415039E-5</v>
      </c>
      <c r="E1498" s="27">
        <f t="shared" si="308"/>
        <v>1.1508140477680453E-2</v>
      </c>
      <c r="F1498" s="68">
        <f t="shared" si="309"/>
        <v>8.1368770403628075E-3</v>
      </c>
      <c r="G1498" s="16">
        <f t="shared" si="310"/>
        <v>1.601811284234432E-2</v>
      </c>
      <c r="H1498" s="68">
        <f t="shared" si="311"/>
        <v>8.7010747211806842E-3</v>
      </c>
      <c r="I1498" s="69">
        <f t="shared" si="312"/>
        <v>-8.1368770403628075E-3</v>
      </c>
      <c r="J1498" s="70">
        <f t="shared" si="313"/>
        <v>-8.7010747211806842E-3</v>
      </c>
      <c r="K1498" s="28">
        <f t="shared" si="314"/>
        <v>0</v>
      </c>
      <c r="L1498" s="28">
        <f t="shared" si="319"/>
        <v>1</v>
      </c>
      <c r="M1498" s="57">
        <f t="shared" si="326"/>
        <v>0</v>
      </c>
      <c r="N1498" s="28">
        <f t="shared" si="315"/>
        <v>0</v>
      </c>
      <c r="O1498" s="28">
        <f t="shared" si="320"/>
        <v>1</v>
      </c>
      <c r="P1498" s="57">
        <f t="shared" si="321"/>
        <v>0</v>
      </c>
      <c r="Q1498" s="28">
        <f t="shared" si="316"/>
        <v>0</v>
      </c>
      <c r="R1498" s="28">
        <f t="shared" si="322"/>
        <v>1</v>
      </c>
      <c r="S1498" s="57">
        <f t="shared" si="323"/>
        <v>0</v>
      </c>
      <c r="T1498" s="28">
        <f t="shared" si="317"/>
        <v>0</v>
      </c>
      <c r="U1498" s="28">
        <f t="shared" si="324"/>
        <v>1</v>
      </c>
      <c r="V1498" s="57">
        <f t="shared" si="325"/>
        <v>0</v>
      </c>
      <c r="AA1498" s="1"/>
    </row>
    <row r="1499" spans="1:27" x14ac:dyDescent="0.2">
      <c r="A1499" s="61">
        <v>35031</v>
      </c>
      <c r="B1499" s="62">
        <v>606.45000000000005</v>
      </c>
      <c r="C1499" s="16">
        <f t="shared" si="327"/>
        <v>8.4950459952559312E-3</v>
      </c>
      <c r="D1499" s="73">
        <f t="shared" si="318"/>
        <v>2.3306329553496292E-5</v>
      </c>
      <c r="E1499" s="27">
        <f t="shared" si="308"/>
        <v>1.123082343903971E-2</v>
      </c>
      <c r="F1499" s="68">
        <f t="shared" si="309"/>
        <v>7.9407989121027603E-3</v>
      </c>
      <c r="G1499" s="16">
        <f t="shared" si="310"/>
        <v>1.601811284234432E-2</v>
      </c>
      <c r="H1499" s="68">
        <f t="shared" si="311"/>
        <v>8.7010747211806842E-3</v>
      </c>
      <c r="I1499" s="69">
        <f t="shared" si="312"/>
        <v>-7.9407989121027603E-3</v>
      </c>
      <c r="J1499" s="70">
        <f t="shared" si="313"/>
        <v>-8.7010747211806842E-3</v>
      </c>
      <c r="K1499" s="28">
        <f t="shared" si="314"/>
        <v>0</v>
      </c>
      <c r="L1499" s="28">
        <f t="shared" si="319"/>
        <v>1</v>
      </c>
      <c r="M1499" s="57">
        <f t="shared" si="326"/>
        <v>0</v>
      </c>
      <c r="N1499" s="28">
        <f t="shared" si="315"/>
        <v>0</v>
      </c>
      <c r="O1499" s="28">
        <f t="shared" si="320"/>
        <v>1</v>
      </c>
      <c r="P1499" s="57">
        <f t="shared" si="321"/>
        <v>0</v>
      </c>
      <c r="Q1499" s="28">
        <f t="shared" si="316"/>
        <v>0</v>
      </c>
      <c r="R1499" s="28">
        <f t="shared" si="322"/>
        <v>1</v>
      </c>
      <c r="S1499" s="57">
        <f t="shared" si="323"/>
        <v>0</v>
      </c>
      <c r="T1499" s="28">
        <f t="shared" si="317"/>
        <v>0</v>
      </c>
      <c r="U1499" s="28">
        <f t="shared" si="324"/>
        <v>1</v>
      </c>
      <c r="V1499" s="57">
        <f t="shared" si="325"/>
        <v>0</v>
      </c>
      <c r="AA1499" s="1"/>
    </row>
    <row r="1500" spans="1:27" x14ac:dyDescent="0.2">
      <c r="A1500" s="61">
        <v>35032</v>
      </c>
      <c r="B1500" s="62">
        <v>607.64</v>
      </c>
      <c r="C1500" s="16">
        <f t="shared" si="327"/>
        <v>1.9603165845723039E-3</v>
      </c>
      <c r="D1500" s="73">
        <f t="shared" si="318"/>
        <v>2.6237898167977343E-5</v>
      </c>
      <c r="E1500" s="27">
        <f t="shared" si="308"/>
        <v>1.1916238289739233E-2</v>
      </c>
      <c r="F1500" s="68">
        <f t="shared" si="309"/>
        <v>8.4254242408078866E-3</v>
      </c>
      <c r="G1500" s="16">
        <f t="shared" si="310"/>
        <v>1.601811284234432E-2</v>
      </c>
      <c r="H1500" s="68">
        <f t="shared" si="311"/>
        <v>8.7010747211806842E-3</v>
      </c>
      <c r="I1500" s="69">
        <f t="shared" si="312"/>
        <v>-8.4254242408078866E-3</v>
      </c>
      <c r="J1500" s="70">
        <f t="shared" si="313"/>
        <v>-8.7010747211806842E-3</v>
      </c>
      <c r="K1500" s="28">
        <f t="shared" si="314"/>
        <v>0</v>
      </c>
      <c r="L1500" s="28">
        <f t="shared" si="319"/>
        <v>1</v>
      </c>
      <c r="M1500" s="57">
        <f t="shared" si="326"/>
        <v>0</v>
      </c>
      <c r="N1500" s="28">
        <f t="shared" si="315"/>
        <v>0</v>
      </c>
      <c r="O1500" s="28">
        <f t="shared" si="320"/>
        <v>1</v>
      </c>
      <c r="P1500" s="57">
        <f t="shared" si="321"/>
        <v>0</v>
      </c>
      <c r="Q1500" s="28">
        <f t="shared" si="316"/>
        <v>0</v>
      </c>
      <c r="R1500" s="28">
        <f t="shared" si="322"/>
        <v>1</v>
      </c>
      <c r="S1500" s="57">
        <f t="shared" si="323"/>
        <v>0</v>
      </c>
      <c r="T1500" s="28">
        <f t="shared" si="317"/>
        <v>0</v>
      </c>
      <c r="U1500" s="28">
        <f t="shared" si="324"/>
        <v>1</v>
      </c>
      <c r="V1500" s="57">
        <f t="shared" si="325"/>
        <v>0</v>
      </c>
      <c r="AA1500" s="1"/>
    </row>
    <row r="1501" spans="1:27" x14ac:dyDescent="0.2">
      <c r="A1501" s="61">
        <v>35033</v>
      </c>
      <c r="B1501" s="62">
        <v>605.37</v>
      </c>
      <c r="C1501" s="16">
        <f t="shared" si="327"/>
        <v>-3.7427599935593962E-3</v>
      </c>
      <c r="D1501" s="73">
        <f t="shared" si="318"/>
        <v>2.4894194744603655E-5</v>
      </c>
      <c r="E1501" s="27">
        <f t="shared" si="308"/>
        <v>1.1607099288965471E-2</v>
      </c>
      <c r="F1501" s="68">
        <f t="shared" si="309"/>
        <v>8.2068462661511379E-3</v>
      </c>
      <c r="G1501" s="16">
        <f t="shared" si="310"/>
        <v>1.601811284234432E-2</v>
      </c>
      <c r="H1501" s="68">
        <f t="shared" si="311"/>
        <v>8.7010747211806842E-3</v>
      </c>
      <c r="I1501" s="69">
        <f t="shared" si="312"/>
        <v>-8.2068462661511379E-3</v>
      </c>
      <c r="J1501" s="70">
        <f t="shared" si="313"/>
        <v>-8.7010747211806842E-3</v>
      </c>
      <c r="K1501" s="28">
        <f t="shared" si="314"/>
        <v>0</v>
      </c>
      <c r="L1501" s="28">
        <f t="shared" si="319"/>
        <v>1</v>
      </c>
      <c r="M1501" s="57">
        <f t="shared" si="326"/>
        <v>0</v>
      </c>
      <c r="N1501" s="28">
        <f t="shared" si="315"/>
        <v>0</v>
      </c>
      <c r="O1501" s="28">
        <f t="shared" si="320"/>
        <v>1</v>
      </c>
      <c r="P1501" s="57">
        <f t="shared" si="321"/>
        <v>0</v>
      </c>
      <c r="Q1501" s="28">
        <f t="shared" si="316"/>
        <v>0</v>
      </c>
      <c r="R1501" s="28">
        <f t="shared" si="322"/>
        <v>1</v>
      </c>
      <c r="S1501" s="57">
        <f t="shared" si="323"/>
        <v>0</v>
      </c>
      <c r="T1501" s="28">
        <f t="shared" si="317"/>
        <v>0</v>
      </c>
      <c r="U1501" s="28">
        <f t="shared" si="324"/>
        <v>1</v>
      </c>
      <c r="V1501" s="57">
        <f t="shared" si="325"/>
        <v>0</v>
      </c>
      <c r="AA1501" s="1"/>
    </row>
    <row r="1502" spans="1:27" x14ac:dyDescent="0.2">
      <c r="A1502" s="61">
        <v>35034</v>
      </c>
      <c r="B1502" s="62">
        <v>606.98</v>
      </c>
      <c r="C1502" s="16">
        <f t="shared" si="327"/>
        <v>2.6560002416081974E-3</v>
      </c>
      <c r="D1502" s="73">
        <f t="shared" si="318"/>
        <v>2.4241038202090756E-5</v>
      </c>
      <c r="E1502" s="27">
        <f t="shared" si="308"/>
        <v>1.145381768882631E-2</v>
      </c>
      <c r="F1502" s="68">
        <f t="shared" si="309"/>
        <v>8.0984678938761951E-3</v>
      </c>
      <c r="G1502" s="16">
        <f t="shared" si="310"/>
        <v>1.601811284234432E-2</v>
      </c>
      <c r="H1502" s="68">
        <f t="shared" si="311"/>
        <v>8.7010747211806842E-3</v>
      </c>
      <c r="I1502" s="69">
        <f t="shared" si="312"/>
        <v>-8.0984678938761951E-3</v>
      </c>
      <c r="J1502" s="70">
        <f t="shared" si="313"/>
        <v>-8.7010747211806842E-3</v>
      </c>
      <c r="K1502" s="28">
        <f t="shared" si="314"/>
        <v>0</v>
      </c>
      <c r="L1502" s="28">
        <f t="shared" si="319"/>
        <v>1</v>
      </c>
      <c r="M1502" s="57">
        <f t="shared" si="326"/>
        <v>0</v>
      </c>
      <c r="N1502" s="28">
        <f t="shared" si="315"/>
        <v>0</v>
      </c>
      <c r="O1502" s="28">
        <f t="shared" si="320"/>
        <v>1</v>
      </c>
      <c r="P1502" s="57">
        <f t="shared" si="321"/>
        <v>0</v>
      </c>
      <c r="Q1502" s="28">
        <f t="shared" si="316"/>
        <v>0</v>
      </c>
      <c r="R1502" s="28">
        <f t="shared" si="322"/>
        <v>1</v>
      </c>
      <c r="S1502" s="57">
        <f t="shared" si="323"/>
        <v>0</v>
      </c>
      <c r="T1502" s="28">
        <f t="shared" si="317"/>
        <v>0</v>
      </c>
      <c r="U1502" s="28">
        <f t="shared" si="324"/>
        <v>1</v>
      </c>
      <c r="V1502" s="57">
        <f t="shared" si="325"/>
        <v>0</v>
      </c>
      <c r="AA1502" s="1"/>
    </row>
    <row r="1503" spans="1:27" x14ac:dyDescent="0.2">
      <c r="A1503" s="61">
        <v>35037</v>
      </c>
      <c r="B1503" s="62">
        <v>613.67999999999995</v>
      </c>
      <c r="C1503" s="16">
        <f t="shared" si="327"/>
        <v>1.0977778063530124E-2</v>
      </c>
      <c r="D1503" s="73">
        <f t="shared" si="318"/>
        <v>2.3209836146970677E-5</v>
      </c>
      <c r="E1503" s="27">
        <f t="shared" si="308"/>
        <v>1.1207550267095585E-2</v>
      </c>
      <c r="F1503" s="68">
        <f t="shared" si="309"/>
        <v>7.9243435222145463E-3</v>
      </c>
      <c r="G1503" s="16">
        <f t="shared" si="310"/>
        <v>1.601811284234432E-2</v>
      </c>
      <c r="H1503" s="68">
        <f t="shared" si="311"/>
        <v>8.7010747211806842E-3</v>
      </c>
      <c r="I1503" s="69">
        <f t="shared" si="312"/>
        <v>-7.9243435222145463E-3</v>
      </c>
      <c r="J1503" s="70">
        <f t="shared" si="313"/>
        <v>-8.7010747211806842E-3</v>
      </c>
      <c r="K1503" s="28">
        <f t="shared" si="314"/>
        <v>0</v>
      </c>
      <c r="L1503" s="28">
        <f t="shared" si="319"/>
        <v>1</v>
      </c>
      <c r="M1503" s="57">
        <f t="shared" si="326"/>
        <v>0</v>
      </c>
      <c r="N1503" s="28">
        <f t="shared" si="315"/>
        <v>0</v>
      </c>
      <c r="O1503" s="28">
        <f t="shared" si="320"/>
        <v>1</v>
      </c>
      <c r="P1503" s="57">
        <f t="shared" si="321"/>
        <v>0</v>
      </c>
      <c r="Q1503" s="28">
        <f t="shared" si="316"/>
        <v>0</v>
      </c>
      <c r="R1503" s="28">
        <f t="shared" si="322"/>
        <v>1</v>
      </c>
      <c r="S1503" s="57">
        <f t="shared" si="323"/>
        <v>0</v>
      </c>
      <c r="T1503" s="28">
        <f t="shared" si="317"/>
        <v>0</v>
      </c>
      <c r="U1503" s="28">
        <f t="shared" si="324"/>
        <v>1</v>
      </c>
      <c r="V1503" s="57">
        <f t="shared" si="325"/>
        <v>0</v>
      </c>
      <c r="AA1503" s="1"/>
    </row>
    <row r="1504" spans="1:27" x14ac:dyDescent="0.2">
      <c r="A1504" s="61">
        <v>35038</v>
      </c>
      <c r="B1504" s="62">
        <v>617.67999999999995</v>
      </c>
      <c r="C1504" s="16">
        <f t="shared" si="327"/>
        <v>6.4969043495193887E-3</v>
      </c>
      <c r="D1504" s="73">
        <f t="shared" si="318"/>
        <v>2.9047942650879827E-5</v>
      </c>
      <c r="E1504" s="27">
        <f t="shared" si="308"/>
        <v>1.2538117843834551E-2</v>
      </c>
      <c r="F1504" s="68">
        <f t="shared" si="309"/>
        <v>8.8651266823450928E-3</v>
      </c>
      <c r="G1504" s="16">
        <f t="shared" si="310"/>
        <v>1.601811284234432E-2</v>
      </c>
      <c r="H1504" s="68">
        <f t="shared" si="311"/>
        <v>8.7010747211806842E-3</v>
      </c>
      <c r="I1504" s="69">
        <f t="shared" si="312"/>
        <v>-8.8651266823450928E-3</v>
      </c>
      <c r="J1504" s="70">
        <f t="shared" si="313"/>
        <v>-8.7010747211806842E-3</v>
      </c>
      <c r="K1504" s="28">
        <f t="shared" si="314"/>
        <v>0</v>
      </c>
      <c r="L1504" s="28">
        <f t="shared" si="319"/>
        <v>1</v>
      </c>
      <c r="M1504" s="57">
        <f t="shared" si="326"/>
        <v>0</v>
      </c>
      <c r="N1504" s="28">
        <f t="shared" si="315"/>
        <v>0</v>
      </c>
      <c r="O1504" s="28">
        <f t="shared" si="320"/>
        <v>1</v>
      </c>
      <c r="P1504" s="57">
        <f t="shared" si="321"/>
        <v>0</v>
      </c>
      <c r="Q1504" s="28">
        <f t="shared" si="316"/>
        <v>0</v>
      </c>
      <c r="R1504" s="28">
        <f t="shared" si="322"/>
        <v>1</v>
      </c>
      <c r="S1504" s="57">
        <f t="shared" si="323"/>
        <v>0</v>
      </c>
      <c r="T1504" s="28">
        <f t="shared" si="317"/>
        <v>0</v>
      </c>
      <c r="U1504" s="28">
        <f t="shared" si="324"/>
        <v>1</v>
      </c>
      <c r="V1504" s="57">
        <f t="shared" si="325"/>
        <v>0</v>
      </c>
      <c r="AA1504" s="1"/>
    </row>
    <row r="1505" spans="1:27" x14ac:dyDescent="0.2">
      <c r="A1505" s="61">
        <v>35039</v>
      </c>
      <c r="B1505" s="62">
        <v>620.17999999999995</v>
      </c>
      <c r="C1505" s="16">
        <f t="shared" si="327"/>
        <v>4.0392344837766499E-3</v>
      </c>
      <c r="D1505" s="73">
        <f t="shared" si="318"/>
        <v>2.9837652059435275E-5</v>
      </c>
      <c r="E1505" s="27">
        <f t="shared" si="308"/>
        <v>1.2707408194285522E-2</v>
      </c>
      <c r="F1505" s="68">
        <f t="shared" si="309"/>
        <v>8.9848241059567596E-3</v>
      </c>
      <c r="G1505" s="16">
        <f t="shared" si="310"/>
        <v>1.601811284234432E-2</v>
      </c>
      <c r="H1505" s="68">
        <f t="shared" si="311"/>
        <v>8.7010747211806842E-3</v>
      </c>
      <c r="I1505" s="69">
        <f t="shared" si="312"/>
        <v>-8.9848241059567596E-3</v>
      </c>
      <c r="J1505" s="70">
        <f t="shared" si="313"/>
        <v>-8.7010747211806842E-3</v>
      </c>
      <c r="K1505" s="28">
        <f t="shared" si="314"/>
        <v>0</v>
      </c>
      <c r="L1505" s="28">
        <f t="shared" si="319"/>
        <v>1</v>
      </c>
      <c r="M1505" s="57">
        <f t="shared" si="326"/>
        <v>0</v>
      </c>
      <c r="N1505" s="28">
        <f t="shared" si="315"/>
        <v>0</v>
      </c>
      <c r="O1505" s="28">
        <f t="shared" si="320"/>
        <v>1</v>
      </c>
      <c r="P1505" s="57">
        <f t="shared" si="321"/>
        <v>0</v>
      </c>
      <c r="Q1505" s="28">
        <f t="shared" si="316"/>
        <v>0</v>
      </c>
      <c r="R1505" s="28">
        <f t="shared" si="322"/>
        <v>1</v>
      </c>
      <c r="S1505" s="57">
        <f t="shared" si="323"/>
        <v>0</v>
      </c>
      <c r="T1505" s="28">
        <f t="shared" si="317"/>
        <v>0</v>
      </c>
      <c r="U1505" s="28">
        <f t="shared" si="324"/>
        <v>1</v>
      </c>
      <c r="V1505" s="57">
        <f t="shared" si="325"/>
        <v>0</v>
      </c>
      <c r="AA1505" s="1"/>
    </row>
    <row r="1506" spans="1:27" x14ac:dyDescent="0.2">
      <c r="A1506" s="61">
        <v>35040</v>
      </c>
      <c r="B1506" s="62">
        <v>616.16999999999996</v>
      </c>
      <c r="C1506" s="16">
        <f t="shared" si="327"/>
        <v>-6.4868589986699574E-3</v>
      </c>
      <c r="D1506" s="73">
        <f t="shared" si="318"/>
        <v>2.9026317848764981E-5</v>
      </c>
      <c r="E1506" s="27">
        <f t="shared" si="308"/>
        <v>1.2533449960794689E-2</v>
      </c>
      <c r="F1506" s="68">
        <f t="shared" si="309"/>
        <v>8.8618262368554135E-3</v>
      </c>
      <c r="G1506" s="16">
        <f t="shared" si="310"/>
        <v>1.601811284234432E-2</v>
      </c>
      <c r="H1506" s="68">
        <f t="shared" si="311"/>
        <v>8.7010747211806842E-3</v>
      </c>
      <c r="I1506" s="69">
        <f t="shared" si="312"/>
        <v>-8.8618262368554135E-3</v>
      </c>
      <c r="J1506" s="70">
        <f t="shared" si="313"/>
        <v>-8.7010747211806842E-3</v>
      </c>
      <c r="K1506" s="28">
        <f t="shared" si="314"/>
        <v>0</v>
      </c>
      <c r="L1506" s="28">
        <f t="shared" si="319"/>
        <v>1</v>
      </c>
      <c r="M1506" s="57">
        <f t="shared" si="326"/>
        <v>0</v>
      </c>
      <c r="N1506" s="28">
        <f t="shared" si="315"/>
        <v>0</v>
      </c>
      <c r="O1506" s="28">
        <f t="shared" si="320"/>
        <v>1</v>
      </c>
      <c r="P1506" s="57">
        <f t="shared" si="321"/>
        <v>0</v>
      </c>
      <c r="Q1506" s="28">
        <f t="shared" si="316"/>
        <v>0</v>
      </c>
      <c r="R1506" s="28">
        <f t="shared" si="322"/>
        <v>1</v>
      </c>
      <c r="S1506" s="57">
        <f t="shared" si="323"/>
        <v>0</v>
      </c>
      <c r="T1506" s="28">
        <f t="shared" si="317"/>
        <v>0</v>
      </c>
      <c r="U1506" s="28">
        <f t="shared" si="324"/>
        <v>1</v>
      </c>
      <c r="V1506" s="57">
        <f t="shared" si="325"/>
        <v>0</v>
      </c>
      <c r="AA1506" s="1"/>
    </row>
    <row r="1507" spans="1:27" x14ac:dyDescent="0.2">
      <c r="A1507" s="61">
        <v>35041</v>
      </c>
      <c r="B1507" s="62">
        <v>617.48</v>
      </c>
      <c r="C1507" s="16">
        <f t="shared" si="327"/>
        <v>2.1237798279735666E-3</v>
      </c>
      <c r="D1507" s="73">
        <f t="shared" si="318"/>
        <v>2.9809499157956605E-5</v>
      </c>
      <c r="E1507" s="27">
        <f t="shared" si="308"/>
        <v>1.2701411830401547E-2</v>
      </c>
      <c r="F1507" s="68">
        <f t="shared" si="309"/>
        <v>8.9805843527396515E-3</v>
      </c>
      <c r="G1507" s="16">
        <f t="shared" si="310"/>
        <v>1.601811284234432E-2</v>
      </c>
      <c r="H1507" s="68">
        <f t="shared" si="311"/>
        <v>8.7010747211806842E-3</v>
      </c>
      <c r="I1507" s="69">
        <f t="shared" si="312"/>
        <v>-8.9805843527396515E-3</v>
      </c>
      <c r="J1507" s="70">
        <f t="shared" si="313"/>
        <v>-8.7010747211806842E-3</v>
      </c>
      <c r="K1507" s="28">
        <f t="shared" si="314"/>
        <v>0</v>
      </c>
      <c r="L1507" s="28">
        <f t="shared" si="319"/>
        <v>1</v>
      </c>
      <c r="M1507" s="57">
        <f t="shared" si="326"/>
        <v>0</v>
      </c>
      <c r="N1507" s="28">
        <f t="shared" si="315"/>
        <v>0</v>
      </c>
      <c r="O1507" s="28">
        <f t="shared" si="320"/>
        <v>1</v>
      </c>
      <c r="P1507" s="57">
        <f t="shared" si="321"/>
        <v>0</v>
      </c>
      <c r="Q1507" s="28">
        <f t="shared" si="316"/>
        <v>0</v>
      </c>
      <c r="R1507" s="28">
        <f t="shared" si="322"/>
        <v>1</v>
      </c>
      <c r="S1507" s="57">
        <f t="shared" si="323"/>
        <v>0</v>
      </c>
      <c r="T1507" s="28">
        <f t="shared" si="317"/>
        <v>0</v>
      </c>
      <c r="U1507" s="28">
        <f t="shared" si="324"/>
        <v>1</v>
      </c>
      <c r="V1507" s="57">
        <f t="shared" si="325"/>
        <v>0</v>
      </c>
      <c r="AA1507" s="1"/>
    </row>
    <row r="1508" spans="1:27" x14ac:dyDescent="0.2">
      <c r="A1508" s="61">
        <v>35044</v>
      </c>
      <c r="B1508" s="62">
        <v>619.52</v>
      </c>
      <c r="C1508" s="16">
        <f t="shared" si="327"/>
        <v>3.2983053345169541E-3</v>
      </c>
      <c r="D1508" s="73">
        <f t="shared" si="318"/>
        <v>2.8291555653941652E-5</v>
      </c>
      <c r="E1508" s="27">
        <f t="shared" si="308"/>
        <v>1.2373799436285958E-2</v>
      </c>
      <c r="F1508" s="68">
        <f t="shared" si="309"/>
        <v>8.7489446909726175E-3</v>
      </c>
      <c r="G1508" s="16">
        <f t="shared" si="310"/>
        <v>1.601811284234432E-2</v>
      </c>
      <c r="H1508" s="68">
        <f t="shared" si="311"/>
        <v>8.7010747211806842E-3</v>
      </c>
      <c r="I1508" s="69">
        <f t="shared" si="312"/>
        <v>-8.7489446909726175E-3</v>
      </c>
      <c r="J1508" s="70">
        <f t="shared" si="313"/>
        <v>-8.7010747211806842E-3</v>
      </c>
      <c r="K1508" s="28">
        <f t="shared" si="314"/>
        <v>0</v>
      </c>
      <c r="L1508" s="28">
        <f t="shared" si="319"/>
        <v>1</v>
      </c>
      <c r="M1508" s="57">
        <f t="shared" si="326"/>
        <v>0</v>
      </c>
      <c r="N1508" s="28">
        <f t="shared" si="315"/>
        <v>0</v>
      </c>
      <c r="O1508" s="28">
        <f t="shared" si="320"/>
        <v>1</v>
      </c>
      <c r="P1508" s="57">
        <f t="shared" si="321"/>
        <v>0</v>
      </c>
      <c r="Q1508" s="28">
        <f t="shared" si="316"/>
        <v>0</v>
      </c>
      <c r="R1508" s="28">
        <f t="shared" si="322"/>
        <v>1</v>
      </c>
      <c r="S1508" s="57">
        <f t="shared" si="323"/>
        <v>0</v>
      </c>
      <c r="T1508" s="28">
        <f t="shared" si="317"/>
        <v>0</v>
      </c>
      <c r="U1508" s="28">
        <f t="shared" si="324"/>
        <v>1</v>
      </c>
      <c r="V1508" s="57">
        <f t="shared" si="325"/>
        <v>0</v>
      </c>
      <c r="AA1508" s="1"/>
    </row>
    <row r="1509" spans="1:27" x14ac:dyDescent="0.2">
      <c r="A1509" s="61">
        <v>35045</v>
      </c>
      <c r="B1509" s="62">
        <v>618.78</v>
      </c>
      <c r="C1509" s="16">
        <f t="shared" si="327"/>
        <v>-1.1951870921249287E-3</v>
      </c>
      <c r="D1509" s="73">
        <f t="shared" si="318"/>
        <v>2.7246791399487332E-5</v>
      </c>
      <c r="E1509" s="27">
        <f t="shared" si="308"/>
        <v>1.2143177452338607E-2</v>
      </c>
      <c r="F1509" s="68">
        <f t="shared" si="309"/>
        <v>8.5858824890622729E-3</v>
      </c>
      <c r="G1509" s="16">
        <f t="shared" si="310"/>
        <v>1.601811284234432E-2</v>
      </c>
      <c r="H1509" s="68">
        <f t="shared" si="311"/>
        <v>8.7010747211806842E-3</v>
      </c>
      <c r="I1509" s="69">
        <f t="shared" si="312"/>
        <v>-8.5858824890622729E-3</v>
      </c>
      <c r="J1509" s="70">
        <f t="shared" si="313"/>
        <v>-8.7010747211806842E-3</v>
      </c>
      <c r="K1509" s="28">
        <f t="shared" si="314"/>
        <v>0</v>
      </c>
      <c r="L1509" s="28">
        <f t="shared" si="319"/>
        <v>1</v>
      </c>
      <c r="M1509" s="57">
        <f t="shared" si="326"/>
        <v>0</v>
      </c>
      <c r="N1509" s="28">
        <f t="shared" si="315"/>
        <v>0</v>
      </c>
      <c r="O1509" s="28">
        <f t="shared" si="320"/>
        <v>1</v>
      </c>
      <c r="P1509" s="57">
        <f t="shared" si="321"/>
        <v>0</v>
      </c>
      <c r="Q1509" s="28">
        <f t="shared" si="316"/>
        <v>0</v>
      </c>
      <c r="R1509" s="28">
        <f t="shared" si="322"/>
        <v>1</v>
      </c>
      <c r="S1509" s="57">
        <f t="shared" si="323"/>
        <v>0</v>
      </c>
      <c r="T1509" s="28">
        <f t="shared" si="317"/>
        <v>0</v>
      </c>
      <c r="U1509" s="28">
        <f t="shared" si="324"/>
        <v>1</v>
      </c>
      <c r="V1509" s="57">
        <f t="shared" si="325"/>
        <v>0</v>
      </c>
      <c r="AA1509" s="1"/>
    </row>
    <row r="1510" spans="1:27" x14ac:dyDescent="0.2">
      <c r="A1510" s="61">
        <v>35046</v>
      </c>
      <c r="B1510" s="62">
        <v>621.69000000000005</v>
      </c>
      <c r="C1510" s="16">
        <f t="shared" si="327"/>
        <v>4.6917786614733429E-3</v>
      </c>
      <c r="D1510" s="73">
        <f t="shared" si="318"/>
        <v>2.5697692246629012E-5</v>
      </c>
      <c r="E1510" s="27">
        <f t="shared" si="308"/>
        <v>1.1792929982005313E-2</v>
      </c>
      <c r="F1510" s="68">
        <f t="shared" si="309"/>
        <v>8.3382386055584675E-3</v>
      </c>
      <c r="G1510" s="16">
        <f t="shared" si="310"/>
        <v>1.601811284234432E-2</v>
      </c>
      <c r="H1510" s="68">
        <f t="shared" si="311"/>
        <v>8.7010747211806842E-3</v>
      </c>
      <c r="I1510" s="69">
        <f t="shared" si="312"/>
        <v>-8.3382386055584675E-3</v>
      </c>
      <c r="J1510" s="70">
        <f t="shared" si="313"/>
        <v>-8.7010747211806842E-3</v>
      </c>
      <c r="K1510" s="28">
        <f t="shared" si="314"/>
        <v>0</v>
      </c>
      <c r="L1510" s="28">
        <f t="shared" si="319"/>
        <v>1</v>
      </c>
      <c r="M1510" s="57">
        <f t="shared" si="326"/>
        <v>0</v>
      </c>
      <c r="N1510" s="28">
        <f t="shared" si="315"/>
        <v>0</v>
      </c>
      <c r="O1510" s="28">
        <f t="shared" si="320"/>
        <v>1</v>
      </c>
      <c r="P1510" s="57">
        <f t="shared" si="321"/>
        <v>0</v>
      </c>
      <c r="Q1510" s="28">
        <f t="shared" si="316"/>
        <v>0</v>
      </c>
      <c r="R1510" s="28">
        <f t="shared" si="322"/>
        <v>1</v>
      </c>
      <c r="S1510" s="57">
        <f t="shared" si="323"/>
        <v>0</v>
      </c>
      <c r="T1510" s="28">
        <f t="shared" si="317"/>
        <v>0</v>
      </c>
      <c r="U1510" s="28">
        <f t="shared" si="324"/>
        <v>1</v>
      </c>
      <c r="V1510" s="57">
        <f t="shared" si="325"/>
        <v>0</v>
      </c>
      <c r="AA1510" s="1"/>
    </row>
    <row r="1511" spans="1:27" x14ac:dyDescent="0.2">
      <c r="A1511" s="61">
        <v>35047</v>
      </c>
      <c r="B1511" s="62">
        <v>616.91999999999996</v>
      </c>
      <c r="C1511" s="16">
        <f t="shared" si="327"/>
        <v>-7.7022203620924629E-3</v>
      </c>
      <c r="D1511" s="73">
        <f t="shared" si="318"/>
        <v>2.5476597932326666E-5</v>
      </c>
      <c r="E1511" s="27">
        <f t="shared" si="308"/>
        <v>1.1742089186859773E-2</v>
      </c>
      <c r="F1511" s="68">
        <f t="shared" si="309"/>
        <v>8.3022914167371394E-3</v>
      </c>
      <c r="G1511" s="16">
        <f t="shared" si="310"/>
        <v>1.601811284234432E-2</v>
      </c>
      <c r="H1511" s="68">
        <f t="shared" si="311"/>
        <v>8.7010747211806842E-3</v>
      </c>
      <c r="I1511" s="69">
        <f t="shared" si="312"/>
        <v>-8.3022914167371394E-3</v>
      </c>
      <c r="J1511" s="70">
        <f t="shared" si="313"/>
        <v>-8.7010747211806842E-3</v>
      </c>
      <c r="K1511" s="28">
        <f t="shared" si="314"/>
        <v>0</v>
      </c>
      <c r="L1511" s="28">
        <f t="shared" si="319"/>
        <v>1</v>
      </c>
      <c r="M1511" s="57">
        <f t="shared" si="326"/>
        <v>0</v>
      </c>
      <c r="N1511" s="28">
        <f t="shared" si="315"/>
        <v>0</v>
      </c>
      <c r="O1511" s="28">
        <f t="shared" si="320"/>
        <v>1</v>
      </c>
      <c r="P1511" s="57">
        <f t="shared" si="321"/>
        <v>0</v>
      </c>
      <c r="Q1511" s="28">
        <f t="shared" si="316"/>
        <v>0</v>
      </c>
      <c r="R1511" s="28">
        <f t="shared" si="322"/>
        <v>1</v>
      </c>
      <c r="S1511" s="57">
        <f t="shared" si="323"/>
        <v>0</v>
      </c>
      <c r="T1511" s="28">
        <f t="shared" si="317"/>
        <v>0</v>
      </c>
      <c r="U1511" s="28">
        <f t="shared" si="324"/>
        <v>1</v>
      </c>
      <c r="V1511" s="57">
        <f t="shared" si="325"/>
        <v>0</v>
      </c>
      <c r="AA1511" s="1"/>
    </row>
    <row r="1512" spans="1:27" x14ac:dyDescent="0.2">
      <c r="A1512" s="61">
        <v>35048</v>
      </c>
      <c r="B1512" s="62">
        <v>616.34</v>
      </c>
      <c r="C1512" s="16">
        <f t="shared" si="327"/>
        <v>-9.4059653724511659E-4</v>
      </c>
      <c r="D1512" s="73">
        <f t="shared" si="318"/>
        <v>2.7507453966760972E-5</v>
      </c>
      <c r="E1512" s="27">
        <f t="shared" si="308"/>
        <v>1.2201124412741529E-2</v>
      </c>
      <c r="F1512" s="68">
        <f t="shared" si="309"/>
        <v>8.626854120628278E-3</v>
      </c>
      <c r="G1512" s="16">
        <f t="shared" si="310"/>
        <v>1.601811284234432E-2</v>
      </c>
      <c r="H1512" s="68">
        <f t="shared" si="311"/>
        <v>8.7010747211806842E-3</v>
      </c>
      <c r="I1512" s="69">
        <f t="shared" si="312"/>
        <v>-8.626854120628278E-3</v>
      </c>
      <c r="J1512" s="70">
        <f t="shared" si="313"/>
        <v>-8.7010747211806842E-3</v>
      </c>
      <c r="K1512" s="28">
        <f t="shared" si="314"/>
        <v>0</v>
      </c>
      <c r="L1512" s="28">
        <f t="shared" si="319"/>
        <v>1</v>
      </c>
      <c r="M1512" s="57">
        <f t="shared" si="326"/>
        <v>0</v>
      </c>
      <c r="N1512" s="28">
        <f t="shared" si="315"/>
        <v>0</v>
      </c>
      <c r="O1512" s="28">
        <f t="shared" si="320"/>
        <v>1</v>
      </c>
      <c r="P1512" s="57">
        <f t="shared" si="321"/>
        <v>0</v>
      </c>
      <c r="Q1512" s="28">
        <f t="shared" si="316"/>
        <v>0</v>
      </c>
      <c r="R1512" s="28">
        <f t="shared" si="322"/>
        <v>1</v>
      </c>
      <c r="S1512" s="57">
        <f t="shared" si="323"/>
        <v>0</v>
      </c>
      <c r="T1512" s="28">
        <f t="shared" si="317"/>
        <v>0</v>
      </c>
      <c r="U1512" s="28">
        <f t="shared" si="324"/>
        <v>1</v>
      </c>
      <c r="V1512" s="57">
        <f t="shared" si="325"/>
        <v>0</v>
      </c>
      <c r="AA1512" s="1"/>
    </row>
    <row r="1513" spans="1:27" x14ac:dyDescent="0.2">
      <c r="A1513" s="61">
        <v>35051</v>
      </c>
      <c r="B1513" s="62">
        <v>606.80999999999995</v>
      </c>
      <c r="C1513" s="16">
        <f t="shared" si="327"/>
        <v>-1.5583032085054597E-2</v>
      </c>
      <c r="D1513" s="73">
        <f t="shared" si="318"/>
        <v>2.5910090039507962E-5</v>
      </c>
      <c r="E1513" s="27">
        <f t="shared" si="308"/>
        <v>1.1841565436754114E-2</v>
      </c>
      <c r="F1513" s="68">
        <f t="shared" si="309"/>
        <v>8.3726264995766745E-3</v>
      </c>
      <c r="G1513" s="16">
        <f t="shared" si="310"/>
        <v>1.601811284234432E-2</v>
      </c>
      <c r="H1513" s="68">
        <f t="shared" si="311"/>
        <v>8.7010747211806842E-3</v>
      </c>
      <c r="I1513" s="69">
        <f t="shared" si="312"/>
        <v>-8.3726264995766745E-3</v>
      </c>
      <c r="J1513" s="70">
        <f t="shared" si="313"/>
        <v>-8.7010747211806842E-3</v>
      </c>
      <c r="K1513" s="28">
        <f t="shared" si="314"/>
        <v>1</v>
      </c>
      <c r="L1513" s="28">
        <f t="shared" si="319"/>
        <v>0</v>
      </c>
      <c r="M1513" s="57">
        <f t="shared" si="326"/>
        <v>1</v>
      </c>
      <c r="N1513" s="28">
        <f t="shared" si="315"/>
        <v>1</v>
      </c>
      <c r="O1513" s="28">
        <f t="shared" si="320"/>
        <v>0</v>
      </c>
      <c r="P1513" s="57">
        <f t="shared" si="321"/>
        <v>1</v>
      </c>
      <c r="Q1513" s="28">
        <f t="shared" si="316"/>
        <v>0</v>
      </c>
      <c r="R1513" s="28">
        <f t="shared" si="322"/>
        <v>1</v>
      </c>
      <c r="S1513" s="57">
        <f t="shared" si="323"/>
        <v>0</v>
      </c>
      <c r="T1513" s="28">
        <f t="shared" si="317"/>
        <v>1</v>
      </c>
      <c r="U1513" s="28">
        <f t="shared" si="324"/>
        <v>0</v>
      </c>
      <c r="V1513" s="57">
        <f t="shared" si="325"/>
        <v>1</v>
      </c>
      <c r="AA1513" s="1"/>
    </row>
    <row r="1514" spans="1:27" x14ac:dyDescent="0.2">
      <c r="A1514" s="61">
        <v>35052</v>
      </c>
      <c r="B1514" s="62">
        <v>611.92999999999995</v>
      </c>
      <c r="C1514" s="16">
        <f t="shared" si="327"/>
        <v>8.4021696524584823E-3</v>
      </c>
      <c r="D1514" s="73">
        <f t="shared" si="318"/>
        <v>3.8925337974967942E-5</v>
      </c>
      <c r="E1514" s="27">
        <f t="shared" si="308"/>
        <v>1.4514124838020273E-2</v>
      </c>
      <c r="F1514" s="68">
        <f t="shared" si="309"/>
        <v>1.0262270380214418E-2</v>
      </c>
      <c r="G1514" s="16">
        <f t="shared" si="310"/>
        <v>1.601811284234432E-2</v>
      </c>
      <c r="H1514" s="68">
        <f t="shared" si="311"/>
        <v>8.830955154436923E-3</v>
      </c>
      <c r="I1514" s="69">
        <f t="shared" si="312"/>
        <v>-1.0262270380214418E-2</v>
      </c>
      <c r="J1514" s="70">
        <f t="shared" si="313"/>
        <v>-8.830955154436923E-3</v>
      </c>
      <c r="K1514" s="28">
        <f t="shared" si="314"/>
        <v>0</v>
      </c>
      <c r="L1514" s="28">
        <f t="shared" si="319"/>
        <v>0</v>
      </c>
      <c r="M1514" s="57">
        <f t="shared" si="326"/>
        <v>0</v>
      </c>
      <c r="N1514" s="28">
        <f t="shared" si="315"/>
        <v>0</v>
      </c>
      <c r="O1514" s="28">
        <f t="shared" si="320"/>
        <v>0</v>
      </c>
      <c r="P1514" s="57">
        <f t="shared" si="321"/>
        <v>0</v>
      </c>
      <c r="Q1514" s="28">
        <f t="shared" si="316"/>
        <v>0</v>
      </c>
      <c r="R1514" s="28">
        <f t="shared" si="322"/>
        <v>1</v>
      </c>
      <c r="S1514" s="57">
        <f t="shared" si="323"/>
        <v>0</v>
      </c>
      <c r="T1514" s="28">
        <f t="shared" si="317"/>
        <v>0</v>
      </c>
      <c r="U1514" s="28">
        <f t="shared" si="324"/>
        <v>0</v>
      </c>
      <c r="V1514" s="57">
        <f t="shared" si="325"/>
        <v>0</v>
      </c>
      <c r="AA1514" s="1"/>
    </row>
    <row r="1515" spans="1:27" x14ac:dyDescent="0.2">
      <c r="A1515" s="61">
        <v>35053</v>
      </c>
      <c r="B1515" s="62">
        <v>605.94000000000005</v>
      </c>
      <c r="C1515" s="16">
        <f t="shared" si="327"/>
        <v>-9.8369256190516518E-3</v>
      </c>
      <c r="D1515" s="73">
        <f t="shared" si="318"/>
        <v>4.0825604988591521E-5</v>
      </c>
      <c r="E1515" s="27">
        <f t="shared" si="308"/>
        <v>1.4864180578901169E-2</v>
      </c>
      <c r="F1515" s="68">
        <f t="shared" si="309"/>
        <v>1.0509778700637273E-2</v>
      </c>
      <c r="G1515" s="16">
        <f t="shared" si="310"/>
        <v>1.601811284234432E-2</v>
      </c>
      <c r="H1515" s="68">
        <f t="shared" si="311"/>
        <v>8.830955154436923E-3</v>
      </c>
      <c r="I1515" s="69">
        <f t="shared" si="312"/>
        <v>-1.0509778700637273E-2</v>
      </c>
      <c r="J1515" s="70">
        <f t="shared" si="313"/>
        <v>-8.830955154436923E-3</v>
      </c>
      <c r="K1515" s="28">
        <f t="shared" si="314"/>
        <v>0</v>
      </c>
      <c r="L1515" s="28">
        <f t="shared" si="319"/>
        <v>1</v>
      </c>
      <c r="M1515" s="57">
        <f t="shared" si="326"/>
        <v>0</v>
      </c>
      <c r="N1515" s="28">
        <f t="shared" si="315"/>
        <v>0</v>
      </c>
      <c r="O1515" s="28">
        <f t="shared" si="320"/>
        <v>1</v>
      </c>
      <c r="P1515" s="57">
        <f t="shared" si="321"/>
        <v>0</v>
      </c>
      <c r="Q1515" s="28">
        <f t="shared" si="316"/>
        <v>0</v>
      </c>
      <c r="R1515" s="28">
        <f t="shared" si="322"/>
        <v>1</v>
      </c>
      <c r="S1515" s="57">
        <f t="shared" si="323"/>
        <v>0</v>
      </c>
      <c r="T1515" s="28">
        <f t="shared" si="317"/>
        <v>1</v>
      </c>
      <c r="U1515" s="28">
        <f t="shared" si="324"/>
        <v>0</v>
      </c>
      <c r="V1515" s="57">
        <f t="shared" si="325"/>
        <v>1</v>
      </c>
      <c r="AA1515" s="1"/>
    </row>
    <row r="1516" spans="1:27" x14ac:dyDescent="0.2">
      <c r="A1516" s="61">
        <v>35054</v>
      </c>
      <c r="B1516" s="62">
        <v>610.49</v>
      </c>
      <c r="C1516" s="16">
        <f t="shared" si="327"/>
        <v>7.4809421337048111E-3</v>
      </c>
      <c r="D1516" s="73">
        <f t="shared" si="318"/>
        <v>4.4181975027361309E-5</v>
      </c>
      <c r="E1516" s="27">
        <f t="shared" si="308"/>
        <v>1.5463123378009973E-2</v>
      </c>
      <c r="F1516" s="68">
        <f t="shared" si="309"/>
        <v>1.0933263617250086E-2</v>
      </c>
      <c r="G1516" s="16">
        <f t="shared" si="310"/>
        <v>1.601811284234432E-2</v>
      </c>
      <c r="H1516" s="68">
        <f t="shared" si="311"/>
        <v>8.9508995268327354E-3</v>
      </c>
      <c r="I1516" s="69">
        <f t="shared" si="312"/>
        <v>-1.0933263617250086E-2</v>
      </c>
      <c r="J1516" s="70">
        <f t="shared" si="313"/>
        <v>-8.9508995268327354E-3</v>
      </c>
      <c r="K1516" s="28">
        <f t="shared" si="314"/>
        <v>0</v>
      </c>
      <c r="L1516" s="28">
        <f t="shared" si="319"/>
        <v>1</v>
      </c>
      <c r="M1516" s="57">
        <f t="shared" si="326"/>
        <v>0</v>
      </c>
      <c r="N1516" s="28">
        <f t="shared" si="315"/>
        <v>0</v>
      </c>
      <c r="O1516" s="28">
        <f t="shared" si="320"/>
        <v>1</v>
      </c>
      <c r="P1516" s="57">
        <f t="shared" si="321"/>
        <v>0</v>
      </c>
      <c r="Q1516" s="28">
        <f t="shared" si="316"/>
        <v>0</v>
      </c>
      <c r="R1516" s="28">
        <f t="shared" si="322"/>
        <v>1</v>
      </c>
      <c r="S1516" s="57">
        <f t="shared" si="323"/>
        <v>0</v>
      </c>
      <c r="T1516" s="28">
        <f t="shared" si="317"/>
        <v>0</v>
      </c>
      <c r="U1516" s="28">
        <f t="shared" si="324"/>
        <v>0</v>
      </c>
      <c r="V1516" s="57">
        <f t="shared" si="325"/>
        <v>0</v>
      </c>
      <c r="AA1516" s="1"/>
    </row>
    <row r="1517" spans="1:27" x14ac:dyDescent="0.2">
      <c r="A1517" s="61">
        <v>35055</v>
      </c>
      <c r="B1517" s="62">
        <v>611.95000000000005</v>
      </c>
      <c r="C1517" s="16">
        <f t="shared" si="327"/>
        <v>2.3886664281220892E-3</v>
      </c>
      <c r="D1517" s="73">
        <f t="shared" si="318"/>
        <v>4.4888926238190023E-5</v>
      </c>
      <c r="E1517" s="27">
        <f t="shared" si="308"/>
        <v>1.5586344341264553E-2</v>
      </c>
      <c r="F1517" s="68">
        <f t="shared" si="309"/>
        <v>1.1020387495233862E-2</v>
      </c>
      <c r="G1517" s="16">
        <f t="shared" si="310"/>
        <v>1.601811284234432E-2</v>
      </c>
      <c r="H1517" s="68">
        <f t="shared" si="311"/>
        <v>8.9508995268327354E-3</v>
      </c>
      <c r="I1517" s="69">
        <f t="shared" si="312"/>
        <v>-1.1020387495233862E-2</v>
      </c>
      <c r="J1517" s="70">
        <f t="shared" si="313"/>
        <v>-8.9508995268327354E-3</v>
      </c>
      <c r="K1517" s="28">
        <f t="shared" si="314"/>
        <v>0</v>
      </c>
      <c r="L1517" s="28">
        <f t="shared" si="319"/>
        <v>1</v>
      </c>
      <c r="M1517" s="57">
        <f t="shared" si="326"/>
        <v>0</v>
      </c>
      <c r="N1517" s="28">
        <f t="shared" si="315"/>
        <v>0</v>
      </c>
      <c r="O1517" s="28">
        <f t="shared" si="320"/>
        <v>1</v>
      </c>
      <c r="P1517" s="57">
        <f t="shared" si="321"/>
        <v>0</v>
      </c>
      <c r="Q1517" s="28">
        <f t="shared" si="316"/>
        <v>0</v>
      </c>
      <c r="R1517" s="28">
        <f t="shared" si="322"/>
        <v>1</v>
      </c>
      <c r="S1517" s="57">
        <f t="shared" si="323"/>
        <v>0</v>
      </c>
      <c r="T1517" s="28">
        <f t="shared" si="317"/>
        <v>0</v>
      </c>
      <c r="U1517" s="28">
        <f t="shared" si="324"/>
        <v>1</v>
      </c>
      <c r="V1517" s="57">
        <f t="shared" si="325"/>
        <v>0</v>
      </c>
      <c r="AA1517" s="1"/>
    </row>
    <row r="1518" spans="1:27" x14ac:dyDescent="0.2">
      <c r="A1518" s="61">
        <v>35059</v>
      </c>
      <c r="B1518" s="62">
        <v>614.29999999999995</v>
      </c>
      <c r="C1518" s="16">
        <f t="shared" si="327"/>
        <v>3.8328283415340523E-3</v>
      </c>
      <c r="D1518" s="73">
        <f t="shared" si="318"/>
        <v>4.2537934302188868E-5</v>
      </c>
      <c r="E1518" s="27">
        <f t="shared" si="308"/>
        <v>1.5172699488178473E-2</v>
      </c>
      <c r="F1518" s="68">
        <f t="shared" si="309"/>
        <v>1.0727918237105831E-2</v>
      </c>
      <c r="G1518" s="16">
        <f t="shared" si="310"/>
        <v>1.601811284234432E-2</v>
      </c>
      <c r="H1518" s="68">
        <f t="shared" si="311"/>
        <v>8.9508995268327354E-3</v>
      </c>
      <c r="I1518" s="69">
        <f t="shared" si="312"/>
        <v>-1.0727918237105831E-2</v>
      </c>
      <c r="J1518" s="70">
        <f t="shared" si="313"/>
        <v>-8.9508995268327354E-3</v>
      </c>
      <c r="K1518" s="28">
        <f t="shared" si="314"/>
        <v>0</v>
      </c>
      <c r="L1518" s="28">
        <f t="shared" si="319"/>
        <v>1</v>
      </c>
      <c r="M1518" s="57">
        <f t="shared" si="326"/>
        <v>0</v>
      </c>
      <c r="N1518" s="28">
        <f t="shared" si="315"/>
        <v>0</v>
      </c>
      <c r="O1518" s="28">
        <f t="shared" si="320"/>
        <v>1</v>
      </c>
      <c r="P1518" s="57">
        <f t="shared" si="321"/>
        <v>0</v>
      </c>
      <c r="Q1518" s="28">
        <f t="shared" si="316"/>
        <v>0</v>
      </c>
      <c r="R1518" s="28">
        <f t="shared" si="322"/>
        <v>1</v>
      </c>
      <c r="S1518" s="57">
        <f t="shared" si="323"/>
        <v>0</v>
      </c>
      <c r="T1518" s="28">
        <f t="shared" si="317"/>
        <v>0</v>
      </c>
      <c r="U1518" s="28">
        <f t="shared" si="324"/>
        <v>1</v>
      </c>
      <c r="V1518" s="57">
        <f t="shared" si="325"/>
        <v>0</v>
      </c>
      <c r="AA1518" s="1"/>
    </row>
    <row r="1519" spans="1:27" x14ac:dyDescent="0.2">
      <c r="A1519" s="61">
        <v>35060</v>
      </c>
      <c r="B1519" s="62">
        <v>614.53</v>
      </c>
      <c r="C1519" s="16">
        <f t="shared" si="327"/>
        <v>3.7433982354901442E-4</v>
      </c>
      <c r="D1519" s="73">
        <f t="shared" si="318"/>
        <v>4.086709262979753E-5</v>
      </c>
      <c r="E1519" s="27">
        <f t="shared" si="308"/>
        <v>1.4871731271663803E-2</v>
      </c>
      <c r="F1519" s="68">
        <f t="shared" si="309"/>
        <v>1.0515117448343582E-2</v>
      </c>
      <c r="G1519" s="16">
        <f t="shared" si="310"/>
        <v>1.601811284234432E-2</v>
      </c>
      <c r="H1519" s="68">
        <f t="shared" si="311"/>
        <v>8.9508995268327354E-3</v>
      </c>
      <c r="I1519" s="69">
        <f t="shared" si="312"/>
        <v>-1.0515117448343582E-2</v>
      </c>
      <c r="J1519" s="70">
        <f t="shared" si="313"/>
        <v>-8.9508995268327354E-3</v>
      </c>
      <c r="K1519" s="28">
        <f t="shared" si="314"/>
        <v>0</v>
      </c>
      <c r="L1519" s="28">
        <f t="shared" si="319"/>
        <v>1</v>
      </c>
      <c r="M1519" s="57">
        <f t="shared" si="326"/>
        <v>0</v>
      </c>
      <c r="N1519" s="28">
        <f t="shared" si="315"/>
        <v>0</v>
      </c>
      <c r="O1519" s="28">
        <f t="shared" si="320"/>
        <v>1</v>
      </c>
      <c r="P1519" s="57">
        <f t="shared" si="321"/>
        <v>0</v>
      </c>
      <c r="Q1519" s="28">
        <f t="shared" si="316"/>
        <v>0</v>
      </c>
      <c r="R1519" s="28">
        <f t="shared" si="322"/>
        <v>1</v>
      </c>
      <c r="S1519" s="57">
        <f t="shared" si="323"/>
        <v>0</v>
      </c>
      <c r="T1519" s="28">
        <f t="shared" si="317"/>
        <v>0</v>
      </c>
      <c r="U1519" s="28">
        <f t="shared" si="324"/>
        <v>1</v>
      </c>
      <c r="V1519" s="57">
        <f t="shared" si="325"/>
        <v>0</v>
      </c>
      <c r="AA1519" s="1"/>
    </row>
    <row r="1520" spans="1:27" x14ac:dyDescent="0.2">
      <c r="A1520" s="61">
        <v>35061</v>
      </c>
      <c r="B1520" s="62">
        <v>614.12</v>
      </c>
      <c r="C1520" s="16">
        <f t="shared" si="327"/>
        <v>-6.6739920273238757E-4</v>
      </c>
      <c r="D1520" s="73">
        <f t="shared" si="318"/>
        <v>3.8423474890219354E-5</v>
      </c>
      <c r="E1520" s="27">
        <f t="shared" si="308"/>
        <v>1.4420256231431339E-2</v>
      </c>
      <c r="F1520" s="68">
        <f t="shared" si="309"/>
        <v>1.0195900204142471E-2</v>
      </c>
      <c r="G1520" s="16">
        <f t="shared" si="310"/>
        <v>1.601811284234432E-2</v>
      </c>
      <c r="H1520" s="68">
        <f t="shared" si="311"/>
        <v>8.9508995268327354E-3</v>
      </c>
      <c r="I1520" s="69">
        <f t="shared" si="312"/>
        <v>-1.0195900204142471E-2</v>
      </c>
      <c r="J1520" s="70">
        <f t="shared" si="313"/>
        <v>-8.9508995268327354E-3</v>
      </c>
      <c r="K1520" s="28">
        <f t="shared" si="314"/>
        <v>0</v>
      </c>
      <c r="L1520" s="28">
        <f t="shared" si="319"/>
        <v>1</v>
      </c>
      <c r="M1520" s="57">
        <f t="shared" si="326"/>
        <v>0</v>
      </c>
      <c r="N1520" s="28">
        <f t="shared" si="315"/>
        <v>0</v>
      </c>
      <c r="O1520" s="28">
        <f t="shared" si="320"/>
        <v>1</v>
      </c>
      <c r="P1520" s="57">
        <f t="shared" si="321"/>
        <v>0</v>
      </c>
      <c r="Q1520" s="28">
        <f t="shared" si="316"/>
        <v>0</v>
      </c>
      <c r="R1520" s="28">
        <f t="shared" si="322"/>
        <v>1</v>
      </c>
      <c r="S1520" s="57">
        <f t="shared" si="323"/>
        <v>0</v>
      </c>
      <c r="T1520" s="28">
        <f t="shared" si="317"/>
        <v>0</v>
      </c>
      <c r="U1520" s="28">
        <f t="shared" si="324"/>
        <v>1</v>
      </c>
      <c r="V1520" s="57">
        <f t="shared" si="325"/>
        <v>0</v>
      </c>
      <c r="AA1520" s="1"/>
    </row>
    <row r="1521" spans="1:27" x14ac:dyDescent="0.2">
      <c r="A1521" s="61">
        <v>35062</v>
      </c>
      <c r="B1521" s="62">
        <v>615.92999999999995</v>
      </c>
      <c r="C1521" s="16">
        <f t="shared" si="327"/>
        <v>2.9429719220842895E-3</v>
      </c>
      <c r="D1521" s="73">
        <f t="shared" si="318"/>
        <v>3.614479169855466E-5</v>
      </c>
      <c r="E1521" s="27">
        <f t="shared" si="308"/>
        <v>1.3986128731891005E-2</v>
      </c>
      <c r="F1521" s="68">
        <f t="shared" si="309"/>
        <v>9.8889486084045783E-3</v>
      </c>
      <c r="G1521" s="16">
        <f t="shared" si="310"/>
        <v>1.601811284234432E-2</v>
      </c>
      <c r="H1521" s="68">
        <f t="shared" si="311"/>
        <v>8.9508995268327354E-3</v>
      </c>
      <c r="I1521" s="69">
        <f t="shared" si="312"/>
        <v>-9.8889486084045783E-3</v>
      </c>
      <c r="J1521" s="70">
        <f t="shared" si="313"/>
        <v>-8.9508995268327354E-3</v>
      </c>
      <c r="K1521" s="28">
        <f t="shared" si="314"/>
        <v>0</v>
      </c>
      <c r="L1521" s="28">
        <f t="shared" si="319"/>
        <v>1</v>
      </c>
      <c r="M1521" s="57">
        <f t="shared" si="326"/>
        <v>0</v>
      </c>
      <c r="N1521" s="28">
        <f t="shared" si="315"/>
        <v>0</v>
      </c>
      <c r="O1521" s="28">
        <f t="shared" si="320"/>
        <v>1</v>
      </c>
      <c r="P1521" s="57">
        <f t="shared" si="321"/>
        <v>0</v>
      </c>
      <c r="Q1521" s="28">
        <f t="shared" si="316"/>
        <v>0</v>
      </c>
      <c r="R1521" s="28">
        <f t="shared" si="322"/>
        <v>1</v>
      </c>
      <c r="S1521" s="57">
        <f t="shared" si="323"/>
        <v>0</v>
      </c>
      <c r="T1521" s="28">
        <f t="shared" si="317"/>
        <v>0</v>
      </c>
      <c r="U1521" s="28">
        <f t="shared" si="324"/>
        <v>1</v>
      </c>
      <c r="V1521" s="57">
        <f t="shared" si="325"/>
        <v>0</v>
      </c>
      <c r="AA1521" s="1"/>
    </row>
    <row r="1522" spans="1:27" x14ac:dyDescent="0.2">
      <c r="A1522" s="61">
        <v>35066</v>
      </c>
      <c r="B1522" s="62">
        <v>620.73</v>
      </c>
      <c r="C1522" s="16">
        <f t="shared" si="327"/>
        <v>7.7628840666366201E-3</v>
      </c>
      <c r="D1522" s="73">
        <f t="shared" si="318"/>
        <v>3.4495769220691972E-5</v>
      </c>
      <c r="E1522" s="27">
        <f t="shared" si="308"/>
        <v>1.3663362007222037E-2</v>
      </c>
      <c r="F1522" s="68">
        <f t="shared" si="309"/>
        <v>9.6607350967216395E-3</v>
      </c>
      <c r="G1522" s="16">
        <f t="shared" si="310"/>
        <v>1.601811284234432E-2</v>
      </c>
      <c r="H1522" s="68">
        <f t="shared" si="311"/>
        <v>8.9508995268327354E-3</v>
      </c>
      <c r="I1522" s="69">
        <f t="shared" si="312"/>
        <v>-9.6607350967216395E-3</v>
      </c>
      <c r="J1522" s="70">
        <f t="shared" si="313"/>
        <v>-8.9508995268327354E-3</v>
      </c>
      <c r="K1522" s="28">
        <f t="shared" si="314"/>
        <v>0</v>
      </c>
      <c r="L1522" s="28">
        <f t="shared" si="319"/>
        <v>1</v>
      </c>
      <c r="M1522" s="57">
        <f t="shared" si="326"/>
        <v>0</v>
      </c>
      <c r="N1522" s="28">
        <f t="shared" si="315"/>
        <v>0</v>
      </c>
      <c r="O1522" s="28">
        <f t="shared" si="320"/>
        <v>1</v>
      </c>
      <c r="P1522" s="57">
        <f t="shared" si="321"/>
        <v>0</v>
      </c>
      <c r="Q1522" s="28">
        <f t="shared" si="316"/>
        <v>0</v>
      </c>
      <c r="R1522" s="28">
        <f t="shared" si="322"/>
        <v>1</v>
      </c>
      <c r="S1522" s="57">
        <f t="shared" si="323"/>
        <v>0</v>
      </c>
      <c r="T1522" s="28">
        <f t="shared" si="317"/>
        <v>0</v>
      </c>
      <c r="U1522" s="28">
        <f t="shared" si="324"/>
        <v>1</v>
      </c>
      <c r="V1522" s="57">
        <f t="shared" si="325"/>
        <v>0</v>
      </c>
      <c r="AA1522" s="1"/>
    </row>
    <row r="1523" spans="1:27" x14ac:dyDescent="0.2">
      <c r="A1523" s="61">
        <v>35067</v>
      </c>
      <c r="B1523" s="62">
        <v>621.32000000000005</v>
      </c>
      <c r="C1523" s="16">
        <f t="shared" si="327"/>
        <v>9.5004234028728827E-4</v>
      </c>
      <c r="D1523" s="73">
        <f t="shared" si="318"/>
        <v>3.6041765209372899E-5</v>
      </c>
      <c r="E1523" s="27">
        <f t="shared" si="308"/>
        <v>1.3966181597773002E-2</v>
      </c>
      <c r="F1523" s="68">
        <f t="shared" si="309"/>
        <v>9.8748449069472836E-3</v>
      </c>
      <c r="G1523" s="16">
        <f t="shared" si="310"/>
        <v>1.601811284234432E-2</v>
      </c>
      <c r="H1523" s="68">
        <f t="shared" si="311"/>
        <v>8.9508995268327354E-3</v>
      </c>
      <c r="I1523" s="69">
        <f t="shared" si="312"/>
        <v>-9.8748449069472836E-3</v>
      </c>
      <c r="J1523" s="70">
        <f t="shared" si="313"/>
        <v>-8.9508995268327354E-3</v>
      </c>
      <c r="K1523" s="28">
        <f t="shared" si="314"/>
        <v>0</v>
      </c>
      <c r="L1523" s="28">
        <f t="shared" si="319"/>
        <v>1</v>
      </c>
      <c r="M1523" s="57">
        <f t="shared" si="326"/>
        <v>0</v>
      </c>
      <c r="N1523" s="28">
        <f t="shared" si="315"/>
        <v>0</v>
      </c>
      <c r="O1523" s="28">
        <f t="shared" si="320"/>
        <v>1</v>
      </c>
      <c r="P1523" s="57">
        <f t="shared" si="321"/>
        <v>0</v>
      </c>
      <c r="Q1523" s="28">
        <f t="shared" si="316"/>
        <v>0</v>
      </c>
      <c r="R1523" s="28">
        <f t="shared" si="322"/>
        <v>1</v>
      </c>
      <c r="S1523" s="57">
        <f t="shared" si="323"/>
        <v>0</v>
      </c>
      <c r="T1523" s="28">
        <f t="shared" si="317"/>
        <v>0</v>
      </c>
      <c r="U1523" s="28">
        <f t="shared" si="324"/>
        <v>1</v>
      </c>
      <c r="V1523" s="57">
        <f t="shared" si="325"/>
        <v>0</v>
      </c>
      <c r="AA1523" s="1"/>
    </row>
    <row r="1524" spans="1:27" x14ac:dyDescent="0.2">
      <c r="A1524" s="61">
        <v>35068</v>
      </c>
      <c r="B1524" s="62">
        <v>617.70000000000005</v>
      </c>
      <c r="C1524" s="16">
        <f t="shared" si="327"/>
        <v>-5.843344417853065E-3</v>
      </c>
      <c r="D1524" s="73">
        <f t="shared" si="318"/>
        <v>3.3933414123710837E-5</v>
      </c>
      <c r="E1524" s="27">
        <f t="shared" si="308"/>
        <v>1.3551533305230495E-2</v>
      </c>
      <c r="F1524" s="68">
        <f t="shared" si="309"/>
        <v>9.5816661629131456E-3</v>
      </c>
      <c r="G1524" s="16">
        <f t="shared" si="310"/>
        <v>1.601811284234432E-2</v>
      </c>
      <c r="H1524" s="68">
        <f t="shared" si="311"/>
        <v>8.9508995268327354E-3</v>
      </c>
      <c r="I1524" s="69">
        <f t="shared" si="312"/>
        <v>-9.5816661629131456E-3</v>
      </c>
      <c r="J1524" s="70">
        <f t="shared" si="313"/>
        <v>-8.9508995268327354E-3</v>
      </c>
      <c r="K1524" s="28">
        <f t="shared" si="314"/>
        <v>0</v>
      </c>
      <c r="L1524" s="28">
        <f t="shared" si="319"/>
        <v>1</v>
      </c>
      <c r="M1524" s="57">
        <f t="shared" si="326"/>
        <v>0</v>
      </c>
      <c r="N1524" s="28">
        <f t="shared" si="315"/>
        <v>0</v>
      </c>
      <c r="O1524" s="28">
        <f t="shared" si="320"/>
        <v>1</v>
      </c>
      <c r="P1524" s="57">
        <f t="shared" si="321"/>
        <v>0</v>
      </c>
      <c r="Q1524" s="28">
        <f t="shared" si="316"/>
        <v>0</v>
      </c>
      <c r="R1524" s="28">
        <f t="shared" si="322"/>
        <v>1</v>
      </c>
      <c r="S1524" s="57">
        <f t="shared" si="323"/>
        <v>0</v>
      </c>
      <c r="T1524" s="28">
        <f t="shared" si="317"/>
        <v>0</v>
      </c>
      <c r="U1524" s="28">
        <f t="shared" si="324"/>
        <v>1</v>
      </c>
      <c r="V1524" s="57">
        <f t="shared" si="325"/>
        <v>0</v>
      </c>
      <c r="AA1524" s="1"/>
    </row>
    <row r="1525" spans="1:27" x14ac:dyDescent="0.2">
      <c r="A1525" s="61">
        <v>35069</v>
      </c>
      <c r="B1525" s="62">
        <v>616.72</v>
      </c>
      <c r="C1525" s="16">
        <f t="shared" si="327"/>
        <v>-1.5877905508467139E-3</v>
      </c>
      <c r="D1525" s="73">
        <f t="shared" si="318"/>
        <v>3.394608971542746E-5</v>
      </c>
      <c r="E1525" s="27">
        <f t="shared" si="308"/>
        <v>1.3554064109594319E-2</v>
      </c>
      <c r="F1525" s="68">
        <f t="shared" si="309"/>
        <v>9.583455578324053E-3</v>
      </c>
      <c r="G1525" s="16">
        <f t="shared" si="310"/>
        <v>1.601811284234432E-2</v>
      </c>
      <c r="H1525" s="68">
        <f t="shared" si="311"/>
        <v>8.9508995268327354E-3</v>
      </c>
      <c r="I1525" s="69">
        <f t="shared" si="312"/>
        <v>-9.583455578324053E-3</v>
      </c>
      <c r="J1525" s="70">
        <f t="shared" si="313"/>
        <v>-8.9508995268327354E-3</v>
      </c>
      <c r="K1525" s="28">
        <f t="shared" si="314"/>
        <v>0</v>
      </c>
      <c r="L1525" s="28">
        <f t="shared" si="319"/>
        <v>1</v>
      </c>
      <c r="M1525" s="57">
        <f t="shared" si="326"/>
        <v>0</v>
      </c>
      <c r="N1525" s="28">
        <f t="shared" si="315"/>
        <v>0</v>
      </c>
      <c r="O1525" s="28">
        <f t="shared" si="320"/>
        <v>1</v>
      </c>
      <c r="P1525" s="57">
        <f t="shared" si="321"/>
        <v>0</v>
      </c>
      <c r="Q1525" s="28">
        <f t="shared" si="316"/>
        <v>0</v>
      </c>
      <c r="R1525" s="28">
        <f t="shared" si="322"/>
        <v>1</v>
      </c>
      <c r="S1525" s="57">
        <f t="shared" si="323"/>
        <v>0</v>
      </c>
      <c r="T1525" s="28">
        <f t="shared" si="317"/>
        <v>0</v>
      </c>
      <c r="U1525" s="28">
        <f t="shared" si="324"/>
        <v>1</v>
      </c>
      <c r="V1525" s="57">
        <f t="shared" si="325"/>
        <v>0</v>
      </c>
      <c r="AA1525" s="1"/>
    </row>
    <row r="1526" spans="1:27" x14ac:dyDescent="0.2">
      <c r="A1526" s="61">
        <v>35072</v>
      </c>
      <c r="B1526" s="62">
        <v>618.46</v>
      </c>
      <c r="C1526" s="16">
        <f t="shared" si="327"/>
        <v>2.8174049951854812E-3</v>
      </c>
      <c r="D1526" s="73">
        <f t="shared" si="318"/>
        <v>3.2060589062503299E-5</v>
      </c>
      <c r="E1526" s="27">
        <f t="shared" si="308"/>
        <v>1.3172263412325282E-2</v>
      </c>
      <c r="F1526" s="68">
        <f t="shared" si="309"/>
        <v>9.3135018587263314E-3</v>
      </c>
      <c r="G1526" s="16">
        <f t="shared" si="310"/>
        <v>1.601811284234432E-2</v>
      </c>
      <c r="H1526" s="68">
        <f t="shared" si="311"/>
        <v>8.9508995268327354E-3</v>
      </c>
      <c r="I1526" s="69">
        <f t="shared" si="312"/>
        <v>-9.3135018587263314E-3</v>
      </c>
      <c r="J1526" s="70">
        <f t="shared" si="313"/>
        <v>-8.9508995268327354E-3</v>
      </c>
      <c r="K1526" s="28">
        <f t="shared" si="314"/>
        <v>0</v>
      </c>
      <c r="L1526" s="28">
        <f t="shared" si="319"/>
        <v>1</v>
      </c>
      <c r="M1526" s="57">
        <f t="shared" si="326"/>
        <v>0</v>
      </c>
      <c r="N1526" s="28">
        <f t="shared" si="315"/>
        <v>0</v>
      </c>
      <c r="O1526" s="28">
        <f t="shared" si="320"/>
        <v>1</v>
      </c>
      <c r="P1526" s="57">
        <f t="shared" si="321"/>
        <v>0</v>
      </c>
      <c r="Q1526" s="28">
        <f t="shared" si="316"/>
        <v>0</v>
      </c>
      <c r="R1526" s="28">
        <f t="shared" si="322"/>
        <v>1</v>
      </c>
      <c r="S1526" s="57">
        <f t="shared" si="323"/>
        <v>0</v>
      </c>
      <c r="T1526" s="28">
        <f t="shared" si="317"/>
        <v>0</v>
      </c>
      <c r="U1526" s="28">
        <f t="shared" si="324"/>
        <v>1</v>
      </c>
      <c r="V1526" s="57">
        <f t="shared" si="325"/>
        <v>0</v>
      </c>
      <c r="AA1526" s="1"/>
    </row>
    <row r="1527" spans="1:27" x14ac:dyDescent="0.2">
      <c r="A1527" s="61">
        <v>35073</v>
      </c>
      <c r="B1527" s="62">
        <v>609.45000000000005</v>
      </c>
      <c r="C1527" s="16">
        <f t="shared" si="327"/>
        <v>-1.4675606044346822E-2</v>
      </c>
      <c r="D1527" s="73">
        <f t="shared" si="318"/>
        <v>3.0613219973166865E-5</v>
      </c>
      <c r="E1527" s="27">
        <f t="shared" si="308"/>
        <v>1.2871500094760643E-2</v>
      </c>
      <c r="F1527" s="68">
        <f t="shared" si="309"/>
        <v>9.1008459445913389E-3</v>
      </c>
      <c r="G1527" s="16">
        <f t="shared" si="310"/>
        <v>1.601811284234432E-2</v>
      </c>
      <c r="H1527" s="68">
        <f t="shared" si="311"/>
        <v>8.9508995268327354E-3</v>
      </c>
      <c r="I1527" s="69">
        <f t="shared" si="312"/>
        <v>-9.1008459445913389E-3</v>
      </c>
      <c r="J1527" s="70">
        <f t="shared" si="313"/>
        <v>-8.9508995268327354E-3</v>
      </c>
      <c r="K1527" s="28">
        <f t="shared" si="314"/>
        <v>1</v>
      </c>
      <c r="L1527" s="28">
        <f t="shared" si="319"/>
        <v>0</v>
      </c>
      <c r="M1527" s="57">
        <f t="shared" si="326"/>
        <v>1</v>
      </c>
      <c r="N1527" s="28">
        <f t="shared" si="315"/>
        <v>1</v>
      </c>
      <c r="O1527" s="28">
        <f t="shared" si="320"/>
        <v>0</v>
      </c>
      <c r="P1527" s="57">
        <f t="shared" si="321"/>
        <v>1</v>
      </c>
      <c r="Q1527" s="28">
        <f t="shared" si="316"/>
        <v>0</v>
      </c>
      <c r="R1527" s="28">
        <f t="shared" si="322"/>
        <v>1</v>
      </c>
      <c r="S1527" s="57">
        <f t="shared" si="323"/>
        <v>0</v>
      </c>
      <c r="T1527" s="28">
        <f t="shared" si="317"/>
        <v>1</v>
      </c>
      <c r="U1527" s="28">
        <f t="shared" si="324"/>
        <v>0</v>
      </c>
      <c r="V1527" s="57">
        <f t="shared" si="325"/>
        <v>1</v>
      </c>
      <c r="AA1527" s="1"/>
    </row>
    <row r="1528" spans="1:27" x14ac:dyDescent="0.2">
      <c r="A1528" s="61">
        <v>35074</v>
      </c>
      <c r="B1528" s="62">
        <v>598.48</v>
      </c>
      <c r="C1528" s="16">
        <f t="shared" si="327"/>
        <v>-1.8163803537695977E-2</v>
      </c>
      <c r="D1528" s="73">
        <f t="shared" si="318"/>
        <v>4.1698831540908992E-5</v>
      </c>
      <c r="E1528" s="27">
        <f t="shared" si="308"/>
        <v>1.5022305888169047E-2</v>
      </c>
      <c r="F1528" s="68">
        <f t="shared" si="309"/>
        <v>1.062158183694565E-2</v>
      </c>
      <c r="G1528" s="16">
        <f t="shared" si="310"/>
        <v>1.601811284234432E-2</v>
      </c>
      <c r="H1528" s="68">
        <f t="shared" si="311"/>
        <v>8.9817542169764297E-3</v>
      </c>
      <c r="I1528" s="69">
        <f t="shared" si="312"/>
        <v>-1.062158183694565E-2</v>
      </c>
      <c r="J1528" s="70">
        <f t="shared" si="313"/>
        <v>-8.9817542169764297E-3</v>
      </c>
      <c r="K1528" s="28">
        <f t="shared" si="314"/>
        <v>1</v>
      </c>
      <c r="L1528" s="28">
        <f t="shared" si="319"/>
        <v>0</v>
      </c>
      <c r="M1528" s="57">
        <f t="shared" si="326"/>
        <v>0</v>
      </c>
      <c r="N1528" s="28">
        <f t="shared" si="315"/>
        <v>1</v>
      </c>
      <c r="O1528" s="28">
        <f t="shared" si="320"/>
        <v>0</v>
      </c>
      <c r="P1528" s="57">
        <f t="shared" si="321"/>
        <v>0</v>
      </c>
      <c r="Q1528" s="28">
        <f t="shared" si="316"/>
        <v>1</v>
      </c>
      <c r="R1528" s="28">
        <f t="shared" si="322"/>
        <v>0</v>
      </c>
      <c r="S1528" s="57">
        <f t="shared" si="323"/>
        <v>1</v>
      </c>
      <c r="T1528" s="28">
        <f t="shared" si="317"/>
        <v>1</v>
      </c>
      <c r="U1528" s="28">
        <f t="shared" si="324"/>
        <v>0</v>
      </c>
      <c r="V1528" s="57">
        <f t="shared" si="325"/>
        <v>0</v>
      </c>
      <c r="AA1528" s="1"/>
    </row>
    <row r="1529" spans="1:27" x14ac:dyDescent="0.2">
      <c r="A1529" s="61">
        <v>35075</v>
      </c>
      <c r="B1529" s="62">
        <v>602.69000000000005</v>
      </c>
      <c r="C1529" s="16">
        <f t="shared" si="327"/>
        <v>7.0098607845455489E-3</v>
      </c>
      <c r="D1529" s="73">
        <f t="shared" si="318"/>
        <v>5.8992327185815462E-5</v>
      </c>
      <c r="E1529" s="27">
        <f t="shared" si="308"/>
        <v>1.7867855130704699E-2</v>
      </c>
      <c r="F1529" s="68">
        <f t="shared" si="309"/>
        <v>1.2633538881067252E-2</v>
      </c>
      <c r="G1529" s="16">
        <f t="shared" si="310"/>
        <v>1.6465020454338945E-2</v>
      </c>
      <c r="H1529" s="68">
        <f t="shared" si="311"/>
        <v>9.3082292367311931E-3</v>
      </c>
      <c r="I1529" s="69">
        <f t="shared" si="312"/>
        <v>-1.2633538881067252E-2</v>
      </c>
      <c r="J1529" s="70">
        <f t="shared" si="313"/>
        <v>-9.3082292367311931E-3</v>
      </c>
      <c r="K1529" s="28">
        <f t="shared" si="314"/>
        <v>0</v>
      </c>
      <c r="L1529" s="28">
        <f t="shared" si="319"/>
        <v>0</v>
      </c>
      <c r="M1529" s="57">
        <f t="shared" si="326"/>
        <v>0</v>
      </c>
      <c r="N1529" s="28">
        <f t="shared" si="315"/>
        <v>0</v>
      </c>
      <c r="O1529" s="28">
        <f t="shared" si="320"/>
        <v>0</v>
      </c>
      <c r="P1529" s="57">
        <f t="shared" si="321"/>
        <v>0</v>
      </c>
      <c r="Q1529" s="28">
        <f t="shared" si="316"/>
        <v>0</v>
      </c>
      <c r="R1529" s="28">
        <f t="shared" si="322"/>
        <v>0</v>
      </c>
      <c r="S1529" s="57">
        <f t="shared" si="323"/>
        <v>0</v>
      </c>
      <c r="T1529" s="28">
        <f t="shared" si="317"/>
        <v>0</v>
      </c>
      <c r="U1529" s="28">
        <f t="shared" si="324"/>
        <v>0</v>
      </c>
      <c r="V1529" s="57">
        <f t="shared" si="325"/>
        <v>0</v>
      </c>
      <c r="AA1529" s="1"/>
    </row>
    <row r="1530" spans="1:27" x14ac:dyDescent="0.2">
      <c r="A1530" s="61">
        <v>35076</v>
      </c>
      <c r="B1530" s="62">
        <v>601.80999999999995</v>
      </c>
      <c r="C1530" s="16">
        <f t="shared" si="327"/>
        <v>-1.461187474590011E-3</v>
      </c>
      <c r="D1530" s="73">
        <f t="shared" si="318"/>
        <v>5.8401076447789104E-5</v>
      </c>
      <c r="E1530" s="27">
        <f t="shared" si="308"/>
        <v>1.7778089334778598E-2</v>
      </c>
      <c r="F1530" s="68">
        <f t="shared" si="309"/>
        <v>1.2570069613786618E-2</v>
      </c>
      <c r="G1530" s="16">
        <f t="shared" si="310"/>
        <v>1.6465020454338945E-2</v>
      </c>
      <c r="H1530" s="68">
        <f t="shared" si="311"/>
        <v>9.3082292367311931E-3</v>
      </c>
      <c r="I1530" s="69">
        <f t="shared" si="312"/>
        <v>-1.2570069613786618E-2</v>
      </c>
      <c r="J1530" s="70">
        <f t="shared" si="313"/>
        <v>-9.3082292367311931E-3</v>
      </c>
      <c r="K1530" s="28">
        <f t="shared" si="314"/>
        <v>0</v>
      </c>
      <c r="L1530" s="28">
        <f t="shared" si="319"/>
        <v>1</v>
      </c>
      <c r="M1530" s="57">
        <f t="shared" si="326"/>
        <v>0</v>
      </c>
      <c r="N1530" s="28">
        <f t="shared" si="315"/>
        <v>0</v>
      </c>
      <c r="O1530" s="28">
        <f t="shared" si="320"/>
        <v>1</v>
      </c>
      <c r="P1530" s="57">
        <f t="shared" si="321"/>
        <v>0</v>
      </c>
      <c r="Q1530" s="28">
        <f t="shared" si="316"/>
        <v>0</v>
      </c>
      <c r="R1530" s="28">
        <f t="shared" si="322"/>
        <v>1</v>
      </c>
      <c r="S1530" s="57">
        <f t="shared" si="323"/>
        <v>0</v>
      </c>
      <c r="T1530" s="28">
        <f t="shared" si="317"/>
        <v>0</v>
      </c>
      <c r="U1530" s="28">
        <f t="shared" si="324"/>
        <v>1</v>
      </c>
      <c r="V1530" s="57">
        <f t="shared" si="325"/>
        <v>0</v>
      </c>
      <c r="AA1530" s="1"/>
    </row>
    <row r="1531" spans="1:27" x14ac:dyDescent="0.2">
      <c r="A1531" s="61">
        <v>35079</v>
      </c>
      <c r="B1531" s="62">
        <v>599.82000000000005</v>
      </c>
      <c r="C1531" s="16">
        <f t="shared" si="327"/>
        <v>-3.3121706669605971E-3</v>
      </c>
      <c r="D1531" s="73">
        <f t="shared" si="318"/>
        <v>5.5025115991075681E-5</v>
      </c>
      <c r="E1531" s="27">
        <f t="shared" si="308"/>
        <v>1.7256596385157232E-2</v>
      </c>
      <c r="F1531" s="68">
        <f t="shared" si="309"/>
        <v>1.2201345924958269E-2</v>
      </c>
      <c r="G1531" s="16">
        <f t="shared" si="310"/>
        <v>1.6465020454338945E-2</v>
      </c>
      <c r="H1531" s="68">
        <f t="shared" si="311"/>
        <v>9.3082292367311931E-3</v>
      </c>
      <c r="I1531" s="69">
        <f t="shared" si="312"/>
        <v>-1.2201345924958269E-2</v>
      </c>
      <c r="J1531" s="70">
        <f t="shared" si="313"/>
        <v>-9.3082292367311931E-3</v>
      </c>
      <c r="K1531" s="28">
        <f t="shared" si="314"/>
        <v>0</v>
      </c>
      <c r="L1531" s="28">
        <f t="shared" si="319"/>
        <v>1</v>
      </c>
      <c r="M1531" s="57">
        <f t="shared" si="326"/>
        <v>0</v>
      </c>
      <c r="N1531" s="28">
        <f t="shared" si="315"/>
        <v>0</v>
      </c>
      <c r="O1531" s="28">
        <f t="shared" si="320"/>
        <v>1</v>
      </c>
      <c r="P1531" s="57">
        <f t="shared" si="321"/>
        <v>0</v>
      </c>
      <c r="Q1531" s="28">
        <f t="shared" si="316"/>
        <v>0</v>
      </c>
      <c r="R1531" s="28">
        <f t="shared" si="322"/>
        <v>1</v>
      </c>
      <c r="S1531" s="57">
        <f t="shared" si="323"/>
        <v>0</v>
      </c>
      <c r="T1531" s="28">
        <f t="shared" si="317"/>
        <v>0</v>
      </c>
      <c r="U1531" s="28">
        <f t="shared" si="324"/>
        <v>1</v>
      </c>
      <c r="V1531" s="57">
        <f t="shared" si="325"/>
        <v>0</v>
      </c>
      <c r="AA1531" s="1"/>
    </row>
    <row r="1532" spans="1:27" x14ac:dyDescent="0.2">
      <c r="A1532" s="61">
        <v>35080</v>
      </c>
      <c r="B1532" s="62">
        <v>608.44000000000005</v>
      </c>
      <c r="C1532" s="16">
        <f t="shared" si="327"/>
        <v>1.4268694236397877E-2</v>
      </c>
      <c r="D1532" s="73">
        <f t="shared" si="318"/>
        <v>5.2381837503235591E-5</v>
      </c>
      <c r="E1532" s="27">
        <f t="shared" si="308"/>
        <v>1.6837012047039523E-2</v>
      </c>
      <c r="F1532" s="68">
        <f t="shared" si="309"/>
        <v>1.1904677130034595E-2</v>
      </c>
      <c r="G1532" s="16">
        <f t="shared" si="310"/>
        <v>1.6465020454338945E-2</v>
      </c>
      <c r="H1532" s="68">
        <f t="shared" si="311"/>
        <v>9.3082292367311931E-3</v>
      </c>
      <c r="I1532" s="69">
        <f t="shared" si="312"/>
        <v>-1.1904677130034595E-2</v>
      </c>
      <c r="J1532" s="70">
        <f t="shared" si="313"/>
        <v>-9.3082292367311931E-3</v>
      </c>
      <c r="K1532" s="28">
        <f t="shared" si="314"/>
        <v>0</v>
      </c>
      <c r="L1532" s="28">
        <f t="shared" si="319"/>
        <v>1</v>
      </c>
      <c r="M1532" s="57">
        <f t="shared" si="326"/>
        <v>0</v>
      </c>
      <c r="N1532" s="28">
        <f t="shared" si="315"/>
        <v>0</v>
      </c>
      <c r="O1532" s="28">
        <f t="shared" si="320"/>
        <v>1</v>
      </c>
      <c r="P1532" s="57">
        <f t="shared" si="321"/>
        <v>0</v>
      </c>
      <c r="Q1532" s="28">
        <f t="shared" si="316"/>
        <v>0</v>
      </c>
      <c r="R1532" s="28">
        <f t="shared" si="322"/>
        <v>1</v>
      </c>
      <c r="S1532" s="57">
        <f t="shared" si="323"/>
        <v>0</v>
      </c>
      <c r="T1532" s="28">
        <f t="shared" si="317"/>
        <v>0</v>
      </c>
      <c r="U1532" s="28">
        <f t="shared" si="324"/>
        <v>1</v>
      </c>
      <c r="V1532" s="57">
        <f t="shared" si="325"/>
        <v>0</v>
      </c>
      <c r="AA1532" s="1"/>
    </row>
    <row r="1533" spans="1:27" x14ac:dyDescent="0.2">
      <c r="A1533" s="61">
        <v>35081</v>
      </c>
      <c r="B1533" s="62">
        <v>606.37</v>
      </c>
      <c r="C1533" s="16">
        <f t="shared" si="327"/>
        <v>-3.4079436346892487E-3</v>
      </c>
      <c r="D1533" s="73">
        <f t="shared" si="318"/>
        <v>6.1454665365750287E-5</v>
      </c>
      <c r="E1533" s="27">
        <f t="shared" si="308"/>
        <v>1.8236944953999613E-2</v>
      </c>
      <c r="F1533" s="68">
        <f t="shared" si="309"/>
        <v>1.2894505326065436E-2</v>
      </c>
      <c r="G1533" s="16">
        <f t="shared" si="310"/>
        <v>1.6465020454338945E-2</v>
      </c>
      <c r="H1533" s="68">
        <f t="shared" si="311"/>
        <v>9.3082292367311931E-3</v>
      </c>
      <c r="I1533" s="69">
        <f t="shared" si="312"/>
        <v>-1.2894505326065436E-2</v>
      </c>
      <c r="J1533" s="70">
        <f t="shared" si="313"/>
        <v>-9.3082292367311931E-3</v>
      </c>
      <c r="K1533" s="28">
        <f t="shared" si="314"/>
        <v>0</v>
      </c>
      <c r="L1533" s="28">
        <f t="shared" si="319"/>
        <v>1</v>
      </c>
      <c r="M1533" s="57">
        <f t="shared" si="326"/>
        <v>0</v>
      </c>
      <c r="N1533" s="28">
        <f t="shared" si="315"/>
        <v>0</v>
      </c>
      <c r="O1533" s="28">
        <f t="shared" si="320"/>
        <v>1</v>
      </c>
      <c r="P1533" s="57">
        <f t="shared" si="321"/>
        <v>0</v>
      </c>
      <c r="Q1533" s="28">
        <f t="shared" si="316"/>
        <v>0</v>
      </c>
      <c r="R1533" s="28">
        <f t="shared" si="322"/>
        <v>1</v>
      </c>
      <c r="S1533" s="57">
        <f t="shared" si="323"/>
        <v>0</v>
      </c>
      <c r="T1533" s="28">
        <f t="shared" si="317"/>
        <v>0</v>
      </c>
      <c r="U1533" s="28">
        <f t="shared" si="324"/>
        <v>1</v>
      </c>
      <c r="V1533" s="57">
        <f t="shared" si="325"/>
        <v>0</v>
      </c>
      <c r="AA1533" s="1"/>
    </row>
    <row r="1534" spans="1:27" x14ac:dyDescent="0.2">
      <c r="A1534" s="61">
        <v>35082</v>
      </c>
      <c r="B1534" s="62">
        <v>608.24</v>
      </c>
      <c r="C1534" s="16">
        <f t="shared" si="327"/>
        <v>3.0791801113282768E-3</v>
      </c>
      <c r="D1534" s="73">
        <f t="shared" si="318"/>
        <v>5.8464230232838404E-5</v>
      </c>
      <c r="E1534" s="27">
        <f t="shared" si="308"/>
        <v>1.778769917704302E-2</v>
      </c>
      <c r="F1534" s="68">
        <f t="shared" si="309"/>
        <v>1.2576864291435412E-2</v>
      </c>
      <c r="G1534" s="16">
        <f t="shared" si="310"/>
        <v>1.6465020454338945E-2</v>
      </c>
      <c r="H1534" s="68">
        <f t="shared" si="311"/>
        <v>9.3082292367311931E-3</v>
      </c>
      <c r="I1534" s="69">
        <f t="shared" si="312"/>
        <v>-1.2576864291435412E-2</v>
      </c>
      <c r="J1534" s="70">
        <f t="shared" si="313"/>
        <v>-9.3082292367311931E-3</v>
      </c>
      <c r="K1534" s="28">
        <f t="shared" si="314"/>
        <v>0</v>
      </c>
      <c r="L1534" s="28">
        <f t="shared" si="319"/>
        <v>1</v>
      </c>
      <c r="M1534" s="57">
        <f t="shared" si="326"/>
        <v>0</v>
      </c>
      <c r="N1534" s="28">
        <f t="shared" si="315"/>
        <v>0</v>
      </c>
      <c r="O1534" s="28">
        <f t="shared" si="320"/>
        <v>1</v>
      </c>
      <c r="P1534" s="57">
        <f t="shared" si="321"/>
        <v>0</v>
      </c>
      <c r="Q1534" s="28">
        <f t="shared" si="316"/>
        <v>0</v>
      </c>
      <c r="R1534" s="28">
        <f t="shared" si="322"/>
        <v>1</v>
      </c>
      <c r="S1534" s="57">
        <f t="shared" si="323"/>
        <v>0</v>
      </c>
      <c r="T1534" s="28">
        <f t="shared" si="317"/>
        <v>0</v>
      </c>
      <c r="U1534" s="28">
        <f t="shared" si="324"/>
        <v>1</v>
      </c>
      <c r="V1534" s="57">
        <f t="shared" si="325"/>
        <v>0</v>
      </c>
      <c r="AA1534" s="1"/>
    </row>
    <row r="1535" spans="1:27" x14ac:dyDescent="0.2">
      <c r="A1535" s="61">
        <v>35083</v>
      </c>
      <c r="B1535" s="62">
        <v>611.83000000000004</v>
      </c>
      <c r="C1535" s="16">
        <f t="shared" si="327"/>
        <v>5.8849252269742476E-3</v>
      </c>
      <c r="D1535" s="73">
        <f t="shared" si="318"/>
        <v>5.5525257428348069E-5</v>
      </c>
      <c r="E1535" s="27">
        <f t="shared" ref="E1535:E1598" si="328">-NORMSINV($E$4)*SQRT(D1535)</f>
        <v>1.7334844431356616E-2</v>
      </c>
      <c r="F1535" s="68">
        <f t="shared" ref="F1535:F1598" si="329">-NORMSINV($F$4)*SQRT(D1535)</f>
        <v>1.2256671520940336E-2</v>
      </c>
      <c r="G1535" s="16">
        <f t="shared" ref="G1535:G1598" si="330">-PERCENTILE($C1030:$C1534,$G$4)</f>
        <v>1.6465020454338945E-2</v>
      </c>
      <c r="H1535" s="68">
        <f t="shared" ref="H1535:H1598" si="331">-PERCENTILE($C1030:$C1534,$H$4)</f>
        <v>9.3082292367311931E-3</v>
      </c>
      <c r="I1535" s="69">
        <f t="shared" ref="I1535:I1598" si="332">-F1535</f>
        <v>-1.2256671520940336E-2</v>
      </c>
      <c r="J1535" s="70">
        <f t="shared" ref="J1535:J1598" si="333">-1*H1535</f>
        <v>-9.3082292367311931E-3</v>
      </c>
      <c r="K1535" s="28">
        <f t="shared" ref="K1535:K1598" si="334">IF($C1535&lt;-E1535,1,0)</f>
        <v>0</v>
      </c>
      <c r="L1535" s="28">
        <f t="shared" si="319"/>
        <v>1</v>
      </c>
      <c r="M1535" s="57">
        <f t="shared" si="326"/>
        <v>0</v>
      </c>
      <c r="N1535" s="28">
        <f t="shared" ref="N1535:N1598" si="335">IF($C1535&lt;-F1535,1,0)</f>
        <v>0</v>
      </c>
      <c r="O1535" s="28">
        <f t="shared" si="320"/>
        <v>1</v>
      </c>
      <c r="P1535" s="57">
        <f t="shared" si="321"/>
        <v>0</v>
      </c>
      <c r="Q1535" s="28">
        <f t="shared" ref="Q1535:Q1598" si="336">IF($C1535&lt;-G1535,1,0)</f>
        <v>0</v>
      </c>
      <c r="R1535" s="28">
        <f t="shared" si="322"/>
        <v>1</v>
      </c>
      <c r="S1535" s="57">
        <f t="shared" si="323"/>
        <v>0</v>
      </c>
      <c r="T1535" s="28">
        <f t="shared" ref="T1535:T1598" si="337">IF($C1535&lt;-H1535,1,0)</f>
        <v>0</v>
      </c>
      <c r="U1535" s="28">
        <f t="shared" si="324"/>
        <v>1</v>
      </c>
      <c r="V1535" s="57">
        <f t="shared" si="325"/>
        <v>0</v>
      </c>
      <c r="AA1535" s="1"/>
    </row>
    <row r="1536" spans="1:27" x14ac:dyDescent="0.2">
      <c r="A1536" s="61">
        <v>35086</v>
      </c>
      <c r="B1536" s="62">
        <v>613.4</v>
      </c>
      <c r="C1536" s="16">
        <f t="shared" si="327"/>
        <v>2.5627855329956972E-3</v>
      </c>
      <c r="D1536" s="73">
        <f t="shared" ref="D1536:D1599" si="338">0.94*D1535+0.06*(C1535^2)</f>
        <v>5.4271682678271859E-5</v>
      </c>
      <c r="E1536" s="27">
        <f t="shared" si="328"/>
        <v>1.7138045899415946E-2</v>
      </c>
      <c r="F1536" s="68">
        <f t="shared" si="329"/>
        <v>1.2117524326897054E-2</v>
      </c>
      <c r="G1536" s="16">
        <f t="shared" si="330"/>
        <v>1.6465020454338945E-2</v>
      </c>
      <c r="H1536" s="68">
        <f t="shared" si="331"/>
        <v>9.3082292367311931E-3</v>
      </c>
      <c r="I1536" s="69">
        <f t="shared" si="332"/>
        <v>-1.2117524326897054E-2</v>
      </c>
      <c r="J1536" s="70">
        <f t="shared" si="333"/>
        <v>-9.3082292367311931E-3</v>
      </c>
      <c r="K1536" s="28">
        <f t="shared" si="334"/>
        <v>0</v>
      </c>
      <c r="L1536" s="28">
        <f t="shared" ref="L1536:L1599" si="339">IF(AND(K1535=0,K1536=0), 1,0)</f>
        <v>1</v>
      </c>
      <c r="M1536" s="57">
        <f t="shared" si="326"/>
        <v>0</v>
      </c>
      <c r="N1536" s="28">
        <f t="shared" si="335"/>
        <v>0</v>
      </c>
      <c r="O1536" s="28">
        <f t="shared" ref="O1536:O1599" si="340">IF(AND(N1535=0,N1536=0), 1,0)</f>
        <v>1</v>
      </c>
      <c r="P1536" s="57">
        <f t="shared" ref="P1536:P1599" si="341">IF(AND(N1536=1,N1535=0),1,0)</f>
        <v>0</v>
      </c>
      <c r="Q1536" s="28">
        <f t="shared" si="336"/>
        <v>0</v>
      </c>
      <c r="R1536" s="28">
        <f t="shared" ref="R1536:R1599" si="342">IF(AND(Q1535=0,Q1536=0), 1,0)</f>
        <v>1</v>
      </c>
      <c r="S1536" s="57">
        <f t="shared" ref="S1536:S1599" si="343">IF(AND(Q1536=1,Q1535=0),1,0)</f>
        <v>0</v>
      </c>
      <c r="T1536" s="28">
        <f t="shared" si="337"/>
        <v>0</v>
      </c>
      <c r="U1536" s="28">
        <f t="shared" ref="U1536:U1599" si="344">IF(AND(T1535=0,T1536=0), 1,0)</f>
        <v>1</v>
      </c>
      <c r="V1536" s="57">
        <f t="shared" ref="V1536:V1599" si="345">IF(AND(T1536=1,T1535=0),1,0)</f>
        <v>0</v>
      </c>
      <c r="AA1536" s="1"/>
    </row>
    <row r="1537" spans="1:27" x14ac:dyDescent="0.2">
      <c r="A1537" s="61">
        <v>35087</v>
      </c>
      <c r="B1537" s="62">
        <v>612.79</v>
      </c>
      <c r="C1537" s="16">
        <f t="shared" si="327"/>
        <v>-9.949519247774174E-4</v>
      </c>
      <c r="D1537" s="73">
        <f t="shared" si="338"/>
        <v>5.1409453898863464E-5</v>
      </c>
      <c r="E1537" s="27">
        <f t="shared" si="328"/>
        <v>1.6680004114472034E-2</v>
      </c>
      <c r="F1537" s="68">
        <f t="shared" si="329"/>
        <v>1.1793664039419217E-2</v>
      </c>
      <c r="G1537" s="16">
        <f t="shared" si="330"/>
        <v>1.6465020454338945E-2</v>
      </c>
      <c r="H1537" s="68">
        <f t="shared" si="331"/>
        <v>9.3082292367311931E-3</v>
      </c>
      <c r="I1537" s="69">
        <f t="shared" si="332"/>
        <v>-1.1793664039419217E-2</v>
      </c>
      <c r="J1537" s="70">
        <f t="shared" si="333"/>
        <v>-9.3082292367311931E-3</v>
      </c>
      <c r="K1537" s="28">
        <f t="shared" si="334"/>
        <v>0</v>
      </c>
      <c r="L1537" s="28">
        <f t="shared" si="339"/>
        <v>1</v>
      </c>
      <c r="M1537" s="57">
        <f t="shared" ref="M1537:M1600" si="346">IF(AND(K1537=1,K1536=0),1,0)</f>
        <v>0</v>
      </c>
      <c r="N1537" s="28">
        <f t="shared" si="335"/>
        <v>0</v>
      </c>
      <c r="O1537" s="28">
        <f t="shared" si="340"/>
        <v>1</v>
      </c>
      <c r="P1537" s="57">
        <f t="shared" si="341"/>
        <v>0</v>
      </c>
      <c r="Q1537" s="28">
        <f t="shared" si="336"/>
        <v>0</v>
      </c>
      <c r="R1537" s="28">
        <f t="shared" si="342"/>
        <v>1</v>
      </c>
      <c r="S1537" s="57">
        <f t="shared" si="343"/>
        <v>0</v>
      </c>
      <c r="T1537" s="28">
        <f t="shared" si="337"/>
        <v>0</v>
      </c>
      <c r="U1537" s="28">
        <f t="shared" si="344"/>
        <v>1</v>
      </c>
      <c r="V1537" s="57">
        <f t="shared" si="345"/>
        <v>0</v>
      </c>
      <c r="AA1537" s="1"/>
    </row>
    <row r="1538" spans="1:27" x14ac:dyDescent="0.2">
      <c r="A1538" s="61">
        <v>35088</v>
      </c>
      <c r="B1538" s="62">
        <v>619.96</v>
      </c>
      <c r="C1538" s="16">
        <f t="shared" si="327"/>
        <v>1.1632660073476391E-2</v>
      </c>
      <c r="D1538" s="73">
        <f t="shared" si="338"/>
        <v>4.8384282424888749E-5</v>
      </c>
      <c r="E1538" s="27">
        <f t="shared" si="328"/>
        <v>1.6181799300628338E-2</v>
      </c>
      <c r="F1538" s="68">
        <f t="shared" si="329"/>
        <v>1.1441406320717815E-2</v>
      </c>
      <c r="G1538" s="16">
        <f t="shared" si="330"/>
        <v>1.6465020454338945E-2</v>
      </c>
      <c r="H1538" s="68">
        <f t="shared" si="331"/>
        <v>9.3082292367311931E-3</v>
      </c>
      <c r="I1538" s="69">
        <f t="shared" si="332"/>
        <v>-1.1441406320717815E-2</v>
      </c>
      <c r="J1538" s="70">
        <f t="shared" si="333"/>
        <v>-9.3082292367311931E-3</v>
      </c>
      <c r="K1538" s="28">
        <f t="shared" si="334"/>
        <v>0</v>
      </c>
      <c r="L1538" s="28">
        <f t="shared" si="339"/>
        <v>1</v>
      </c>
      <c r="M1538" s="57">
        <f t="shared" si="346"/>
        <v>0</v>
      </c>
      <c r="N1538" s="28">
        <f t="shared" si="335"/>
        <v>0</v>
      </c>
      <c r="O1538" s="28">
        <f t="shared" si="340"/>
        <v>1</v>
      </c>
      <c r="P1538" s="57">
        <f t="shared" si="341"/>
        <v>0</v>
      </c>
      <c r="Q1538" s="28">
        <f t="shared" si="336"/>
        <v>0</v>
      </c>
      <c r="R1538" s="28">
        <f t="shared" si="342"/>
        <v>1</v>
      </c>
      <c r="S1538" s="57">
        <f t="shared" si="343"/>
        <v>0</v>
      </c>
      <c r="T1538" s="28">
        <f t="shared" si="337"/>
        <v>0</v>
      </c>
      <c r="U1538" s="28">
        <f t="shared" si="344"/>
        <v>1</v>
      </c>
      <c r="V1538" s="57">
        <f t="shared" si="345"/>
        <v>0</v>
      </c>
      <c r="AA1538" s="1"/>
    </row>
    <row r="1539" spans="1:27" x14ac:dyDescent="0.2">
      <c r="A1539" s="61">
        <v>35089</v>
      </c>
      <c r="B1539" s="62">
        <v>617.03</v>
      </c>
      <c r="C1539" s="16">
        <f t="shared" si="327"/>
        <v>-4.7373147392027852E-3</v>
      </c>
      <c r="D1539" s="73">
        <f t="shared" si="338"/>
        <v>5.360035230249853E-5</v>
      </c>
      <c r="E1539" s="27">
        <f t="shared" si="328"/>
        <v>1.7031718883554956E-2</v>
      </c>
      <c r="F1539" s="68">
        <f t="shared" si="329"/>
        <v>1.2042345382409232E-2</v>
      </c>
      <c r="G1539" s="16">
        <f t="shared" si="330"/>
        <v>1.6465020454338945E-2</v>
      </c>
      <c r="H1539" s="68">
        <f t="shared" si="331"/>
        <v>9.3082292367311931E-3</v>
      </c>
      <c r="I1539" s="69">
        <f t="shared" si="332"/>
        <v>-1.2042345382409232E-2</v>
      </c>
      <c r="J1539" s="70">
        <f t="shared" si="333"/>
        <v>-9.3082292367311931E-3</v>
      </c>
      <c r="K1539" s="28">
        <f t="shared" si="334"/>
        <v>0</v>
      </c>
      <c r="L1539" s="28">
        <f t="shared" si="339"/>
        <v>1</v>
      </c>
      <c r="M1539" s="57">
        <f t="shared" si="346"/>
        <v>0</v>
      </c>
      <c r="N1539" s="28">
        <f t="shared" si="335"/>
        <v>0</v>
      </c>
      <c r="O1539" s="28">
        <f t="shared" si="340"/>
        <v>1</v>
      </c>
      <c r="P1539" s="57">
        <f t="shared" si="341"/>
        <v>0</v>
      </c>
      <c r="Q1539" s="28">
        <f t="shared" si="336"/>
        <v>0</v>
      </c>
      <c r="R1539" s="28">
        <f t="shared" si="342"/>
        <v>1</v>
      </c>
      <c r="S1539" s="57">
        <f t="shared" si="343"/>
        <v>0</v>
      </c>
      <c r="T1539" s="28">
        <f t="shared" si="337"/>
        <v>0</v>
      </c>
      <c r="U1539" s="28">
        <f t="shared" si="344"/>
        <v>1</v>
      </c>
      <c r="V1539" s="57">
        <f t="shared" si="345"/>
        <v>0</v>
      </c>
      <c r="AA1539" s="1"/>
    </row>
    <row r="1540" spans="1:27" x14ac:dyDescent="0.2">
      <c r="A1540" s="61">
        <v>35090</v>
      </c>
      <c r="B1540" s="62">
        <v>621.62</v>
      </c>
      <c r="C1540" s="16">
        <f t="shared" si="327"/>
        <v>7.4113284783601987E-3</v>
      </c>
      <c r="D1540" s="73">
        <f t="shared" si="338"/>
        <v>5.173086022064469E-5</v>
      </c>
      <c r="E1540" s="27">
        <f t="shared" si="328"/>
        <v>1.6732063660581664E-2</v>
      </c>
      <c r="F1540" s="68">
        <f t="shared" si="329"/>
        <v>1.1830472951014684E-2</v>
      </c>
      <c r="G1540" s="16">
        <f t="shared" si="330"/>
        <v>1.6465020454338945E-2</v>
      </c>
      <c r="H1540" s="68">
        <f t="shared" si="331"/>
        <v>9.3082292367311931E-3</v>
      </c>
      <c r="I1540" s="69">
        <f t="shared" si="332"/>
        <v>-1.1830472951014684E-2</v>
      </c>
      <c r="J1540" s="70">
        <f t="shared" si="333"/>
        <v>-9.3082292367311931E-3</v>
      </c>
      <c r="K1540" s="28">
        <f t="shared" si="334"/>
        <v>0</v>
      </c>
      <c r="L1540" s="28">
        <f t="shared" si="339"/>
        <v>1</v>
      </c>
      <c r="M1540" s="57">
        <f t="shared" si="346"/>
        <v>0</v>
      </c>
      <c r="N1540" s="28">
        <f t="shared" si="335"/>
        <v>0</v>
      </c>
      <c r="O1540" s="28">
        <f t="shared" si="340"/>
        <v>1</v>
      </c>
      <c r="P1540" s="57">
        <f t="shared" si="341"/>
        <v>0</v>
      </c>
      <c r="Q1540" s="28">
        <f t="shared" si="336"/>
        <v>0</v>
      </c>
      <c r="R1540" s="28">
        <f t="shared" si="342"/>
        <v>1</v>
      </c>
      <c r="S1540" s="57">
        <f t="shared" si="343"/>
        <v>0</v>
      </c>
      <c r="T1540" s="28">
        <f t="shared" si="337"/>
        <v>0</v>
      </c>
      <c r="U1540" s="28">
        <f t="shared" si="344"/>
        <v>1</v>
      </c>
      <c r="V1540" s="57">
        <f t="shared" si="345"/>
        <v>0</v>
      </c>
      <c r="AA1540" s="1"/>
    </row>
    <row r="1541" spans="1:27" x14ac:dyDescent="0.2">
      <c r="A1541" s="61">
        <v>35093</v>
      </c>
      <c r="B1541" s="62">
        <v>624.22</v>
      </c>
      <c r="C1541" s="16">
        <f t="shared" si="327"/>
        <v>4.1738967678652929E-3</v>
      </c>
      <c r="D1541" s="73">
        <f t="shared" si="338"/>
        <v>5.1922675996255184E-5</v>
      </c>
      <c r="E1541" s="27">
        <f t="shared" si="328"/>
        <v>1.6763055839242806E-2</v>
      </c>
      <c r="F1541" s="68">
        <f t="shared" si="329"/>
        <v>1.1852386095668049E-2</v>
      </c>
      <c r="G1541" s="16">
        <f t="shared" si="330"/>
        <v>1.6465020454338945E-2</v>
      </c>
      <c r="H1541" s="68">
        <f t="shared" si="331"/>
        <v>9.3082292367311931E-3</v>
      </c>
      <c r="I1541" s="69">
        <f t="shared" si="332"/>
        <v>-1.1852386095668049E-2</v>
      </c>
      <c r="J1541" s="70">
        <f t="shared" si="333"/>
        <v>-9.3082292367311931E-3</v>
      </c>
      <c r="K1541" s="28">
        <f t="shared" si="334"/>
        <v>0</v>
      </c>
      <c r="L1541" s="28">
        <f t="shared" si="339"/>
        <v>1</v>
      </c>
      <c r="M1541" s="57">
        <f t="shared" si="346"/>
        <v>0</v>
      </c>
      <c r="N1541" s="28">
        <f t="shared" si="335"/>
        <v>0</v>
      </c>
      <c r="O1541" s="28">
        <f t="shared" si="340"/>
        <v>1</v>
      </c>
      <c r="P1541" s="57">
        <f t="shared" si="341"/>
        <v>0</v>
      </c>
      <c r="Q1541" s="28">
        <f t="shared" si="336"/>
        <v>0</v>
      </c>
      <c r="R1541" s="28">
        <f t="shared" si="342"/>
        <v>1</v>
      </c>
      <c r="S1541" s="57">
        <f t="shared" si="343"/>
        <v>0</v>
      </c>
      <c r="T1541" s="28">
        <f t="shared" si="337"/>
        <v>0</v>
      </c>
      <c r="U1541" s="28">
        <f t="shared" si="344"/>
        <v>1</v>
      </c>
      <c r="V1541" s="57">
        <f t="shared" si="345"/>
        <v>0</v>
      </c>
      <c r="AA1541" s="1"/>
    </row>
    <row r="1542" spans="1:27" x14ac:dyDescent="0.2">
      <c r="A1542" s="61">
        <v>35094</v>
      </c>
      <c r="B1542" s="62">
        <v>630.15</v>
      </c>
      <c r="C1542" s="16">
        <f t="shared" si="327"/>
        <v>9.4550159476279542E-3</v>
      </c>
      <c r="D1542" s="73">
        <f t="shared" si="338"/>
        <v>4.9852600290207648E-5</v>
      </c>
      <c r="E1542" s="27">
        <f t="shared" si="328"/>
        <v>1.6425498771244443E-2</v>
      </c>
      <c r="F1542" s="68">
        <f t="shared" si="329"/>
        <v>1.1613715012208902E-2</v>
      </c>
      <c r="G1542" s="16">
        <f t="shared" si="330"/>
        <v>1.6465020454338945E-2</v>
      </c>
      <c r="H1542" s="68">
        <f t="shared" si="331"/>
        <v>9.3082292367311931E-3</v>
      </c>
      <c r="I1542" s="69">
        <f t="shared" si="332"/>
        <v>-1.1613715012208902E-2</v>
      </c>
      <c r="J1542" s="70">
        <f t="shared" si="333"/>
        <v>-9.3082292367311931E-3</v>
      </c>
      <c r="K1542" s="28">
        <f t="shared" si="334"/>
        <v>0</v>
      </c>
      <c r="L1542" s="28">
        <f t="shared" si="339"/>
        <v>1</v>
      </c>
      <c r="M1542" s="57">
        <f t="shared" si="346"/>
        <v>0</v>
      </c>
      <c r="N1542" s="28">
        <f t="shared" si="335"/>
        <v>0</v>
      </c>
      <c r="O1542" s="28">
        <f t="shared" si="340"/>
        <v>1</v>
      </c>
      <c r="P1542" s="57">
        <f t="shared" si="341"/>
        <v>0</v>
      </c>
      <c r="Q1542" s="28">
        <f t="shared" si="336"/>
        <v>0</v>
      </c>
      <c r="R1542" s="28">
        <f t="shared" si="342"/>
        <v>1</v>
      </c>
      <c r="S1542" s="57">
        <f t="shared" si="343"/>
        <v>0</v>
      </c>
      <c r="T1542" s="28">
        <f t="shared" si="337"/>
        <v>0</v>
      </c>
      <c r="U1542" s="28">
        <f t="shared" si="344"/>
        <v>1</v>
      </c>
      <c r="V1542" s="57">
        <f t="shared" si="345"/>
        <v>0</v>
      </c>
      <c r="AA1542" s="1"/>
    </row>
    <row r="1543" spans="1:27" x14ac:dyDescent="0.2">
      <c r="A1543" s="61">
        <v>35095</v>
      </c>
      <c r="B1543" s="62">
        <v>636.02</v>
      </c>
      <c r="C1543" s="16">
        <f t="shared" ref="C1543:C1606" si="347">LN(B1543/B1542)</f>
        <v>9.2721231030698514E-3</v>
      </c>
      <c r="D1543" s="73">
        <f t="shared" si="338"/>
        <v>5.2225283866989121E-5</v>
      </c>
      <c r="E1543" s="27">
        <f t="shared" si="328"/>
        <v>1.6811832824531369E-2</v>
      </c>
      <c r="F1543" s="68">
        <f t="shared" si="329"/>
        <v>1.1886874059424003E-2</v>
      </c>
      <c r="G1543" s="16">
        <f t="shared" si="330"/>
        <v>1.6465020454338945E-2</v>
      </c>
      <c r="H1543" s="68">
        <f t="shared" si="331"/>
        <v>9.3082292367311931E-3</v>
      </c>
      <c r="I1543" s="69">
        <f t="shared" si="332"/>
        <v>-1.1886874059424003E-2</v>
      </c>
      <c r="J1543" s="70">
        <f t="shared" si="333"/>
        <v>-9.3082292367311931E-3</v>
      </c>
      <c r="K1543" s="28">
        <f t="shared" si="334"/>
        <v>0</v>
      </c>
      <c r="L1543" s="28">
        <f t="shared" si="339"/>
        <v>1</v>
      </c>
      <c r="M1543" s="57">
        <f t="shared" si="346"/>
        <v>0</v>
      </c>
      <c r="N1543" s="28">
        <f t="shared" si="335"/>
        <v>0</v>
      </c>
      <c r="O1543" s="28">
        <f t="shared" si="340"/>
        <v>1</v>
      </c>
      <c r="P1543" s="57">
        <f t="shared" si="341"/>
        <v>0</v>
      </c>
      <c r="Q1543" s="28">
        <f t="shared" si="336"/>
        <v>0</v>
      </c>
      <c r="R1543" s="28">
        <f t="shared" si="342"/>
        <v>1</v>
      </c>
      <c r="S1543" s="57">
        <f t="shared" si="343"/>
        <v>0</v>
      </c>
      <c r="T1543" s="28">
        <f t="shared" si="337"/>
        <v>0</v>
      </c>
      <c r="U1543" s="28">
        <f t="shared" si="344"/>
        <v>1</v>
      </c>
      <c r="V1543" s="57">
        <f t="shared" si="345"/>
        <v>0</v>
      </c>
      <c r="AA1543" s="1"/>
    </row>
    <row r="1544" spans="1:27" x14ac:dyDescent="0.2">
      <c r="A1544" s="61">
        <v>35096</v>
      </c>
      <c r="B1544" s="62">
        <v>638.46</v>
      </c>
      <c r="C1544" s="16">
        <f t="shared" si="347"/>
        <v>3.8290172951246713E-3</v>
      </c>
      <c r="D1544" s="73">
        <f t="shared" si="338"/>
        <v>5.4250102845278671E-5</v>
      </c>
      <c r="E1544" s="27">
        <f t="shared" si="328"/>
        <v>1.7134638294183185E-2</v>
      </c>
      <c r="F1544" s="68">
        <f t="shared" si="329"/>
        <v>1.2115114965902994E-2</v>
      </c>
      <c r="G1544" s="16">
        <f t="shared" si="330"/>
        <v>1.6465020454338945E-2</v>
      </c>
      <c r="H1544" s="68">
        <f t="shared" si="331"/>
        <v>9.3082292367311931E-3</v>
      </c>
      <c r="I1544" s="69">
        <f t="shared" si="332"/>
        <v>-1.2115114965902994E-2</v>
      </c>
      <c r="J1544" s="70">
        <f t="shared" si="333"/>
        <v>-9.3082292367311931E-3</v>
      </c>
      <c r="K1544" s="28">
        <f t="shared" si="334"/>
        <v>0</v>
      </c>
      <c r="L1544" s="28">
        <f t="shared" si="339"/>
        <v>1</v>
      </c>
      <c r="M1544" s="57">
        <f t="shared" si="346"/>
        <v>0</v>
      </c>
      <c r="N1544" s="28">
        <f t="shared" si="335"/>
        <v>0</v>
      </c>
      <c r="O1544" s="28">
        <f t="shared" si="340"/>
        <v>1</v>
      </c>
      <c r="P1544" s="57">
        <f t="shared" si="341"/>
        <v>0</v>
      </c>
      <c r="Q1544" s="28">
        <f t="shared" si="336"/>
        <v>0</v>
      </c>
      <c r="R1544" s="28">
        <f t="shared" si="342"/>
        <v>1</v>
      </c>
      <c r="S1544" s="57">
        <f t="shared" si="343"/>
        <v>0</v>
      </c>
      <c r="T1544" s="28">
        <f t="shared" si="337"/>
        <v>0</v>
      </c>
      <c r="U1544" s="28">
        <f t="shared" si="344"/>
        <v>1</v>
      </c>
      <c r="V1544" s="57">
        <f t="shared" si="345"/>
        <v>0</v>
      </c>
      <c r="AA1544" s="1"/>
    </row>
    <row r="1545" spans="1:27" x14ac:dyDescent="0.2">
      <c r="A1545" s="61">
        <v>35097</v>
      </c>
      <c r="B1545" s="62">
        <v>635.85</v>
      </c>
      <c r="C1545" s="16">
        <f t="shared" si="347"/>
        <v>-4.0963402149393384E-3</v>
      </c>
      <c r="D1545" s="73">
        <f t="shared" si="338"/>
        <v>5.1874779081343775E-5</v>
      </c>
      <c r="E1545" s="27">
        <f t="shared" si="328"/>
        <v>1.6755322378948681E-2</v>
      </c>
      <c r="F1545" s="68">
        <f t="shared" si="329"/>
        <v>1.1846918121443036E-2</v>
      </c>
      <c r="G1545" s="16">
        <f t="shared" si="330"/>
        <v>1.6465020454338945E-2</v>
      </c>
      <c r="H1545" s="68">
        <f t="shared" si="331"/>
        <v>9.3082292367311931E-3</v>
      </c>
      <c r="I1545" s="69">
        <f t="shared" si="332"/>
        <v>-1.1846918121443036E-2</v>
      </c>
      <c r="J1545" s="70">
        <f t="shared" si="333"/>
        <v>-9.3082292367311931E-3</v>
      </c>
      <c r="K1545" s="28">
        <f t="shared" si="334"/>
        <v>0</v>
      </c>
      <c r="L1545" s="28">
        <f t="shared" si="339"/>
        <v>1</v>
      </c>
      <c r="M1545" s="57">
        <f t="shared" si="346"/>
        <v>0</v>
      </c>
      <c r="N1545" s="28">
        <f t="shared" si="335"/>
        <v>0</v>
      </c>
      <c r="O1545" s="28">
        <f t="shared" si="340"/>
        <v>1</v>
      </c>
      <c r="P1545" s="57">
        <f t="shared" si="341"/>
        <v>0</v>
      </c>
      <c r="Q1545" s="28">
        <f t="shared" si="336"/>
        <v>0</v>
      </c>
      <c r="R1545" s="28">
        <f t="shared" si="342"/>
        <v>1</v>
      </c>
      <c r="S1545" s="57">
        <f t="shared" si="343"/>
        <v>0</v>
      </c>
      <c r="T1545" s="28">
        <f t="shared" si="337"/>
        <v>0</v>
      </c>
      <c r="U1545" s="28">
        <f t="shared" si="344"/>
        <v>1</v>
      </c>
      <c r="V1545" s="57">
        <f t="shared" si="345"/>
        <v>0</v>
      </c>
      <c r="AA1545" s="1"/>
    </row>
    <row r="1546" spans="1:27" x14ac:dyDescent="0.2">
      <c r="A1546" s="61">
        <v>35100</v>
      </c>
      <c r="B1546" s="62">
        <v>641.42999999999995</v>
      </c>
      <c r="C1546" s="16">
        <f t="shared" si="347"/>
        <v>8.7373723832427554E-3</v>
      </c>
      <c r="D1546" s="73">
        <f t="shared" si="338"/>
        <v>4.9769092525854902E-5</v>
      </c>
      <c r="E1546" s="27">
        <f t="shared" si="328"/>
        <v>1.641173588257203E-2</v>
      </c>
      <c r="F1546" s="68">
        <f t="shared" si="329"/>
        <v>1.1603983906383003E-2</v>
      </c>
      <c r="G1546" s="16">
        <f t="shared" si="330"/>
        <v>1.6465020454338945E-2</v>
      </c>
      <c r="H1546" s="68">
        <f t="shared" si="331"/>
        <v>9.3082292367311931E-3</v>
      </c>
      <c r="I1546" s="69">
        <f t="shared" si="332"/>
        <v>-1.1603983906383003E-2</v>
      </c>
      <c r="J1546" s="70">
        <f t="shared" si="333"/>
        <v>-9.3082292367311931E-3</v>
      </c>
      <c r="K1546" s="28">
        <f t="shared" si="334"/>
        <v>0</v>
      </c>
      <c r="L1546" s="28">
        <f t="shared" si="339"/>
        <v>1</v>
      </c>
      <c r="M1546" s="57">
        <f t="shared" si="346"/>
        <v>0</v>
      </c>
      <c r="N1546" s="28">
        <f t="shared" si="335"/>
        <v>0</v>
      </c>
      <c r="O1546" s="28">
        <f t="shared" si="340"/>
        <v>1</v>
      </c>
      <c r="P1546" s="57">
        <f t="shared" si="341"/>
        <v>0</v>
      </c>
      <c r="Q1546" s="28">
        <f t="shared" si="336"/>
        <v>0</v>
      </c>
      <c r="R1546" s="28">
        <f t="shared" si="342"/>
        <v>1</v>
      </c>
      <c r="S1546" s="57">
        <f t="shared" si="343"/>
        <v>0</v>
      </c>
      <c r="T1546" s="28">
        <f t="shared" si="337"/>
        <v>0</v>
      </c>
      <c r="U1546" s="28">
        <f t="shared" si="344"/>
        <v>1</v>
      </c>
      <c r="V1546" s="57">
        <f t="shared" si="345"/>
        <v>0</v>
      </c>
      <c r="AA1546" s="1"/>
    </row>
    <row r="1547" spans="1:27" x14ac:dyDescent="0.2">
      <c r="A1547" s="61">
        <v>35101</v>
      </c>
      <c r="B1547" s="62">
        <v>646.33000000000004</v>
      </c>
      <c r="C1547" s="16">
        <f t="shared" si="347"/>
        <v>7.610150413668448E-3</v>
      </c>
      <c r="D1547" s="73">
        <f t="shared" si="338"/>
        <v>5.1363447544110796E-5</v>
      </c>
      <c r="E1547" s="27">
        <f t="shared" si="328"/>
        <v>1.6672538970526504E-2</v>
      </c>
      <c r="F1547" s="68">
        <f t="shared" si="329"/>
        <v>1.178838577934834E-2</v>
      </c>
      <c r="G1547" s="16">
        <f t="shared" si="330"/>
        <v>1.6465020454338945E-2</v>
      </c>
      <c r="H1547" s="68">
        <f t="shared" si="331"/>
        <v>9.3082292367311931E-3</v>
      </c>
      <c r="I1547" s="69">
        <f t="shared" si="332"/>
        <v>-1.178838577934834E-2</v>
      </c>
      <c r="J1547" s="70">
        <f t="shared" si="333"/>
        <v>-9.3082292367311931E-3</v>
      </c>
      <c r="K1547" s="28">
        <f t="shared" si="334"/>
        <v>0</v>
      </c>
      <c r="L1547" s="28">
        <f t="shared" si="339"/>
        <v>1</v>
      </c>
      <c r="M1547" s="57">
        <f t="shared" si="346"/>
        <v>0</v>
      </c>
      <c r="N1547" s="28">
        <f t="shared" si="335"/>
        <v>0</v>
      </c>
      <c r="O1547" s="28">
        <f t="shared" si="340"/>
        <v>1</v>
      </c>
      <c r="P1547" s="57">
        <f t="shared" si="341"/>
        <v>0</v>
      </c>
      <c r="Q1547" s="28">
        <f t="shared" si="336"/>
        <v>0</v>
      </c>
      <c r="R1547" s="28">
        <f t="shared" si="342"/>
        <v>1</v>
      </c>
      <c r="S1547" s="57">
        <f t="shared" si="343"/>
        <v>0</v>
      </c>
      <c r="T1547" s="28">
        <f t="shared" si="337"/>
        <v>0</v>
      </c>
      <c r="U1547" s="28">
        <f t="shared" si="344"/>
        <v>1</v>
      </c>
      <c r="V1547" s="57">
        <f t="shared" si="345"/>
        <v>0</v>
      </c>
      <c r="AA1547" s="1"/>
    </row>
    <row r="1548" spans="1:27" x14ac:dyDescent="0.2">
      <c r="A1548" s="61">
        <v>35102</v>
      </c>
      <c r="B1548" s="62">
        <v>649.92999999999995</v>
      </c>
      <c r="C1548" s="16">
        <f t="shared" si="347"/>
        <v>5.5544555190902446E-3</v>
      </c>
      <c r="D1548" s="73">
        <f t="shared" si="338"/>
        <v>5.1756504050583624E-5</v>
      </c>
      <c r="E1548" s="27">
        <f t="shared" si="328"/>
        <v>1.6736210324986803E-2</v>
      </c>
      <c r="F1548" s="68">
        <f t="shared" si="329"/>
        <v>1.1833404866770989E-2</v>
      </c>
      <c r="G1548" s="16">
        <f t="shared" si="330"/>
        <v>1.601811284234432E-2</v>
      </c>
      <c r="H1548" s="68">
        <f t="shared" si="331"/>
        <v>8.9817542169764297E-3</v>
      </c>
      <c r="I1548" s="69">
        <f t="shared" si="332"/>
        <v>-1.1833404866770989E-2</v>
      </c>
      <c r="J1548" s="70">
        <f t="shared" si="333"/>
        <v>-8.9817542169764297E-3</v>
      </c>
      <c r="K1548" s="28">
        <f t="shared" si="334"/>
        <v>0</v>
      </c>
      <c r="L1548" s="28">
        <f t="shared" si="339"/>
        <v>1</v>
      </c>
      <c r="M1548" s="57">
        <f t="shared" si="346"/>
        <v>0</v>
      </c>
      <c r="N1548" s="28">
        <f t="shared" si="335"/>
        <v>0</v>
      </c>
      <c r="O1548" s="28">
        <f t="shared" si="340"/>
        <v>1</v>
      </c>
      <c r="P1548" s="57">
        <f t="shared" si="341"/>
        <v>0</v>
      </c>
      <c r="Q1548" s="28">
        <f t="shared" si="336"/>
        <v>0</v>
      </c>
      <c r="R1548" s="28">
        <f t="shared" si="342"/>
        <v>1</v>
      </c>
      <c r="S1548" s="57">
        <f t="shared" si="343"/>
        <v>0</v>
      </c>
      <c r="T1548" s="28">
        <f t="shared" si="337"/>
        <v>0</v>
      </c>
      <c r="U1548" s="28">
        <f t="shared" si="344"/>
        <v>1</v>
      </c>
      <c r="V1548" s="57">
        <f t="shared" si="345"/>
        <v>0</v>
      </c>
      <c r="AA1548" s="1"/>
    </row>
    <row r="1549" spans="1:27" x14ac:dyDescent="0.2">
      <c r="A1549" s="61">
        <v>35103</v>
      </c>
      <c r="B1549" s="62">
        <v>656.07</v>
      </c>
      <c r="C1549" s="16">
        <f t="shared" si="347"/>
        <v>9.4028257855840094E-3</v>
      </c>
      <c r="D1549" s="73">
        <f t="shared" si="338"/>
        <v>5.0502232374361729E-5</v>
      </c>
      <c r="E1549" s="27">
        <f t="shared" si="328"/>
        <v>1.6532173182695023E-2</v>
      </c>
      <c r="F1549" s="68">
        <f t="shared" si="329"/>
        <v>1.168913958414647E-2</v>
      </c>
      <c r="G1549" s="16">
        <f t="shared" si="330"/>
        <v>1.601811284234432E-2</v>
      </c>
      <c r="H1549" s="68">
        <f t="shared" si="331"/>
        <v>8.9817542169764297E-3</v>
      </c>
      <c r="I1549" s="69">
        <f t="shared" si="332"/>
        <v>-1.168913958414647E-2</v>
      </c>
      <c r="J1549" s="70">
        <f t="shared" si="333"/>
        <v>-8.9817542169764297E-3</v>
      </c>
      <c r="K1549" s="28">
        <f t="shared" si="334"/>
        <v>0</v>
      </c>
      <c r="L1549" s="28">
        <f t="shared" si="339"/>
        <v>1</v>
      </c>
      <c r="M1549" s="57">
        <f t="shared" si="346"/>
        <v>0</v>
      </c>
      <c r="N1549" s="28">
        <f t="shared" si="335"/>
        <v>0</v>
      </c>
      <c r="O1549" s="28">
        <f t="shared" si="340"/>
        <v>1</v>
      </c>
      <c r="P1549" s="57">
        <f t="shared" si="341"/>
        <v>0</v>
      </c>
      <c r="Q1549" s="28">
        <f t="shared" si="336"/>
        <v>0</v>
      </c>
      <c r="R1549" s="28">
        <f t="shared" si="342"/>
        <v>1</v>
      </c>
      <c r="S1549" s="57">
        <f t="shared" si="343"/>
        <v>0</v>
      </c>
      <c r="T1549" s="28">
        <f t="shared" si="337"/>
        <v>0</v>
      </c>
      <c r="U1549" s="28">
        <f t="shared" si="344"/>
        <v>1</v>
      </c>
      <c r="V1549" s="57">
        <f t="shared" si="345"/>
        <v>0</v>
      </c>
      <c r="AA1549" s="1"/>
    </row>
    <row r="1550" spans="1:27" x14ac:dyDescent="0.2">
      <c r="A1550" s="61">
        <v>35104</v>
      </c>
      <c r="B1550" s="62">
        <v>656.37</v>
      </c>
      <c r="C1550" s="16">
        <f t="shared" si="347"/>
        <v>4.5716376401954637E-4</v>
      </c>
      <c r="D1550" s="73">
        <f t="shared" si="338"/>
        <v>5.2776886397142634E-5</v>
      </c>
      <c r="E1550" s="27">
        <f t="shared" si="328"/>
        <v>1.6900382764336544E-2</v>
      </c>
      <c r="F1550" s="68">
        <f t="shared" si="329"/>
        <v>1.1949483650741005E-2</v>
      </c>
      <c r="G1550" s="16">
        <f t="shared" si="330"/>
        <v>1.601811284234432E-2</v>
      </c>
      <c r="H1550" s="68">
        <f t="shared" si="331"/>
        <v>8.9817542169764297E-3</v>
      </c>
      <c r="I1550" s="69">
        <f t="shared" si="332"/>
        <v>-1.1949483650741005E-2</v>
      </c>
      <c r="J1550" s="70">
        <f t="shared" si="333"/>
        <v>-8.9817542169764297E-3</v>
      </c>
      <c r="K1550" s="28">
        <f t="shared" si="334"/>
        <v>0</v>
      </c>
      <c r="L1550" s="28">
        <f t="shared" si="339"/>
        <v>1</v>
      </c>
      <c r="M1550" s="57">
        <f t="shared" si="346"/>
        <v>0</v>
      </c>
      <c r="N1550" s="28">
        <f t="shared" si="335"/>
        <v>0</v>
      </c>
      <c r="O1550" s="28">
        <f t="shared" si="340"/>
        <v>1</v>
      </c>
      <c r="P1550" s="57">
        <f t="shared" si="341"/>
        <v>0</v>
      </c>
      <c r="Q1550" s="28">
        <f t="shared" si="336"/>
        <v>0</v>
      </c>
      <c r="R1550" s="28">
        <f t="shared" si="342"/>
        <v>1</v>
      </c>
      <c r="S1550" s="57">
        <f t="shared" si="343"/>
        <v>0</v>
      </c>
      <c r="T1550" s="28">
        <f t="shared" si="337"/>
        <v>0</v>
      </c>
      <c r="U1550" s="28">
        <f t="shared" si="344"/>
        <v>1</v>
      </c>
      <c r="V1550" s="57">
        <f t="shared" si="345"/>
        <v>0</v>
      </c>
      <c r="AA1550" s="1"/>
    </row>
    <row r="1551" spans="1:27" x14ac:dyDescent="0.2">
      <c r="A1551" s="61">
        <v>35107</v>
      </c>
      <c r="B1551" s="62">
        <v>661.45</v>
      </c>
      <c r="C1551" s="16">
        <f t="shared" si="347"/>
        <v>7.709740576028001E-3</v>
      </c>
      <c r="D1551" s="73">
        <f t="shared" si="338"/>
        <v>4.9622813135742028E-5</v>
      </c>
      <c r="E1551" s="27">
        <f t="shared" si="328"/>
        <v>1.6387599765144756E-2</v>
      </c>
      <c r="F1551" s="68">
        <f t="shared" si="329"/>
        <v>1.1586918367417921E-2</v>
      </c>
      <c r="G1551" s="16">
        <f t="shared" si="330"/>
        <v>1.601811284234432E-2</v>
      </c>
      <c r="H1551" s="68">
        <f t="shared" si="331"/>
        <v>8.9817542169764297E-3</v>
      </c>
      <c r="I1551" s="69">
        <f t="shared" si="332"/>
        <v>-1.1586918367417921E-2</v>
      </c>
      <c r="J1551" s="70">
        <f t="shared" si="333"/>
        <v>-8.9817542169764297E-3</v>
      </c>
      <c r="K1551" s="28">
        <f t="shared" si="334"/>
        <v>0</v>
      </c>
      <c r="L1551" s="28">
        <f t="shared" si="339"/>
        <v>1</v>
      </c>
      <c r="M1551" s="57">
        <f t="shared" si="346"/>
        <v>0</v>
      </c>
      <c r="N1551" s="28">
        <f t="shared" si="335"/>
        <v>0</v>
      </c>
      <c r="O1551" s="28">
        <f t="shared" si="340"/>
        <v>1</v>
      </c>
      <c r="P1551" s="57">
        <f t="shared" si="341"/>
        <v>0</v>
      </c>
      <c r="Q1551" s="28">
        <f t="shared" si="336"/>
        <v>0</v>
      </c>
      <c r="R1551" s="28">
        <f t="shared" si="342"/>
        <v>1</v>
      </c>
      <c r="S1551" s="57">
        <f t="shared" si="343"/>
        <v>0</v>
      </c>
      <c r="T1551" s="28">
        <f t="shared" si="337"/>
        <v>0</v>
      </c>
      <c r="U1551" s="28">
        <f t="shared" si="344"/>
        <v>1</v>
      </c>
      <c r="V1551" s="57">
        <f t="shared" si="345"/>
        <v>0</v>
      </c>
      <c r="AA1551" s="1"/>
    </row>
    <row r="1552" spans="1:27" x14ac:dyDescent="0.2">
      <c r="A1552" s="61">
        <v>35108</v>
      </c>
      <c r="B1552" s="62">
        <v>660.51</v>
      </c>
      <c r="C1552" s="16">
        <f t="shared" si="347"/>
        <v>-1.4221310151984043E-3</v>
      </c>
      <c r="D1552" s="73">
        <f t="shared" si="338"/>
        <v>5.0211850332576661E-5</v>
      </c>
      <c r="E1552" s="27">
        <f t="shared" si="328"/>
        <v>1.6484575614428343E-2</v>
      </c>
      <c r="F1552" s="68">
        <f t="shared" si="329"/>
        <v>1.1655485531942521E-2</v>
      </c>
      <c r="G1552" s="16">
        <f t="shared" si="330"/>
        <v>1.601811284234432E-2</v>
      </c>
      <c r="H1552" s="68">
        <f t="shared" si="331"/>
        <v>8.9817542169764297E-3</v>
      </c>
      <c r="I1552" s="69">
        <f t="shared" si="332"/>
        <v>-1.1655485531942521E-2</v>
      </c>
      <c r="J1552" s="70">
        <f t="shared" si="333"/>
        <v>-8.9817542169764297E-3</v>
      </c>
      <c r="K1552" s="28">
        <f t="shared" si="334"/>
        <v>0</v>
      </c>
      <c r="L1552" s="28">
        <f t="shared" si="339"/>
        <v>1</v>
      </c>
      <c r="M1552" s="57">
        <f t="shared" si="346"/>
        <v>0</v>
      </c>
      <c r="N1552" s="28">
        <f t="shared" si="335"/>
        <v>0</v>
      </c>
      <c r="O1552" s="28">
        <f t="shared" si="340"/>
        <v>1</v>
      </c>
      <c r="P1552" s="57">
        <f t="shared" si="341"/>
        <v>0</v>
      </c>
      <c r="Q1552" s="28">
        <f t="shared" si="336"/>
        <v>0</v>
      </c>
      <c r="R1552" s="28">
        <f t="shared" si="342"/>
        <v>1</v>
      </c>
      <c r="S1552" s="57">
        <f t="shared" si="343"/>
        <v>0</v>
      </c>
      <c r="T1552" s="28">
        <f t="shared" si="337"/>
        <v>0</v>
      </c>
      <c r="U1552" s="28">
        <f t="shared" si="344"/>
        <v>1</v>
      </c>
      <c r="V1552" s="57">
        <f t="shared" si="345"/>
        <v>0</v>
      </c>
      <c r="AA1552" s="1"/>
    </row>
    <row r="1553" spans="1:27" x14ac:dyDescent="0.2">
      <c r="A1553" s="61">
        <v>35109</v>
      </c>
      <c r="B1553" s="62">
        <v>655.58</v>
      </c>
      <c r="C1553" s="16">
        <f t="shared" si="347"/>
        <v>-7.4919238951913682E-3</v>
      </c>
      <c r="D1553" s="73">
        <f t="shared" si="338"/>
        <v>4.7320486710085416E-5</v>
      </c>
      <c r="E1553" s="27">
        <f t="shared" si="328"/>
        <v>1.6002920936538184E-2</v>
      </c>
      <c r="F1553" s="68">
        <f t="shared" si="329"/>
        <v>1.131492965347468E-2</v>
      </c>
      <c r="G1553" s="16">
        <f t="shared" si="330"/>
        <v>1.601811284234432E-2</v>
      </c>
      <c r="H1553" s="68">
        <f t="shared" si="331"/>
        <v>8.9817542169764297E-3</v>
      </c>
      <c r="I1553" s="69">
        <f t="shared" si="332"/>
        <v>-1.131492965347468E-2</v>
      </c>
      <c r="J1553" s="70">
        <f t="shared" si="333"/>
        <v>-8.9817542169764297E-3</v>
      </c>
      <c r="K1553" s="28">
        <f t="shared" si="334"/>
        <v>0</v>
      </c>
      <c r="L1553" s="28">
        <f t="shared" si="339"/>
        <v>1</v>
      </c>
      <c r="M1553" s="57">
        <f t="shared" si="346"/>
        <v>0</v>
      </c>
      <c r="N1553" s="28">
        <f t="shared" si="335"/>
        <v>0</v>
      </c>
      <c r="O1553" s="28">
        <f t="shared" si="340"/>
        <v>1</v>
      </c>
      <c r="P1553" s="57">
        <f t="shared" si="341"/>
        <v>0</v>
      </c>
      <c r="Q1553" s="28">
        <f t="shared" si="336"/>
        <v>0</v>
      </c>
      <c r="R1553" s="28">
        <f t="shared" si="342"/>
        <v>1</v>
      </c>
      <c r="S1553" s="57">
        <f t="shared" si="343"/>
        <v>0</v>
      </c>
      <c r="T1553" s="28">
        <f t="shared" si="337"/>
        <v>0</v>
      </c>
      <c r="U1553" s="28">
        <f t="shared" si="344"/>
        <v>1</v>
      </c>
      <c r="V1553" s="57">
        <f t="shared" si="345"/>
        <v>0</v>
      </c>
      <c r="AA1553" s="1"/>
    </row>
    <row r="1554" spans="1:27" x14ac:dyDescent="0.2">
      <c r="A1554" s="61">
        <v>35110</v>
      </c>
      <c r="B1554" s="62">
        <v>651.32000000000005</v>
      </c>
      <c r="C1554" s="16">
        <f t="shared" si="347"/>
        <v>-6.5192671019799232E-3</v>
      </c>
      <c r="D1554" s="73">
        <f t="shared" si="338"/>
        <v>4.7848992926560654E-5</v>
      </c>
      <c r="E1554" s="27">
        <f t="shared" si="328"/>
        <v>1.6092038352887805E-2</v>
      </c>
      <c r="F1554" s="68">
        <f t="shared" si="329"/>
        <v>1.1377940481366299E-2</v>
      </c>
      <c r="G1554" s="16">
        <f t="shared" si="330"/>
        <v>1.601811284234432E-2</v>
      </c>
      <c r="H1554" s="68">
        <f t="shared" si="331"/>
        <v>8.9817542169764297E-3</v>
      </c>
      <c r="I1554" s="69">
        <f t="shared" si="332"/>
        <v>-1.1377940481366299E-2</v>
      </c>
      <c r="J1554" s="70">
        <f t="shared" si="333"/>
        <v>-8.9817542169764297E-3</v>
      </c>
      <c r="K1554" s="28">
        <f t="shared" si="334"/>
        <v>0</v>
      </c>
      <c r="L1554" s="28">
        <f t="shared" si="339"/>
        <v>1</v>
      </c>
      <c r="M1554" s="57">
        <f t="shared" si="346"/>
        <v>0</v>
      </c>
      <c r="N1554" s="28">
        <f t="shared" si="335"/>
        <v>0</v>
      </c>
      <c r="O1554" s="28">
        <f t="shared" si="340"/>
        <v>1</v>
      </c>
      <c r="P1554" s="57">
        <f t="shared" si="341"/>
        <v>0</v>
      </c>
      <c r="Q1554" s="28">
        <f t="shared" si="336"/>
        <v>0</v>
      </c>
      <c r="R1554" s="28">
        <f t="shared" si="342"/>
        <v>1</v>
      </c>
      <c r="S1554" s="57">
        <f t="shared" si="343"/>
        <v>0</v>
      </c>
      <c r="T1554" s="28">
        <f t="shared" si="337"/>
        <v>0</v>
      </c>
      <c r="U1554" s="28">
        <f t="shared" si="344"/>
        <v>1</v>
      </c>
      <c r="V1554" s="57">
        <f t="shared" si="345"/>
        <v>0</v>
      </c>
      <c r="AA1554" s="1"/>
    </row>
    <row r="1555" spans="1:27" x14ac:dyDescent="0.2">
      <c r="A1555" s="61">
        <v>35111</v>
      </c>
      <c r="B1555" s="62">
        <v>647.98</v>
      </c>
      <c r="C1555" s="16">
        <f t="shared" si="347"/>
        <v>-5.1412412175848134E-3</v>
      </c>
      <c r="D1555" s="73">
        <f t="shared" si="338"/>
        <v>4.752810396378447E-5</v>
      </c>
      <c r="E1555" s="27">
        <f t="shared" si="328"/>
        <v>1.603798868811725E-2</v>
      </c>
      <c r="F1555" s="68">
        <f t="shared" si="329"/>
        <v>1.13397244483622E-2</v>
      </c>
      <c r="G1555" s="16">
        <f t="shared" si="330"/>
        <v>1.601811284234432E-2</v>
      </c>
      <c r="H1555" s="68">
        <f t="shared" si="331"/>
        <v>8.9817542169764297E-3</v>
      </c>
      <c r="I1555" s="69">
        <f t="shared" si="332"/>
        <v>-1.13397244483622E-2</v>
      </c>
      <c r="J1555" s="70">
        <f t="shared" si="333"/>
        <v>-8.9817542169764297E-3</v>
      </c>
      <c r="K1555" s="28">
        <f t="shared" si="334"/>
        <v>0</v>
      </c>
      <c r="L1555" s="28">
        <f t="shared" si="339"/>
        <v>1</v>
      </c>
      <c r="M1555" s="57">
        <f t="shared" si="346"/>
        <v>0</v>
      </c>
      <c r="N1555" s="28">
        <f t="shared" si="335"/>
        <v>0</v>
      </c>
      <c r="O1555" s="28">
        <f t="shared" si="340"/>
        <v>1</v>
      </c>
      <c r="P1555" s="57">
        <f t="shared" si="341"/>
        <v>0</v>
      </c>
      <c r="Q1555" s="28">
        <f t="shared" si="336"/>
        <v>0</v>
      </c>
      <c r="R1555" s="28">
        <f t="shared" si="342"/>
        <v>1</v>
      </c>
      <c r="S1555" s="57">
        <f t="shared" si="343"/>
        <v>0</v>
      </c>
      <c r="T1555" s="28">
        <f t="shared" si="337"/>
        <v>0</v>
      </c>
      <c r="U1555" s="28">
        <f t="shared" si="344"/>
        <v>1</v>
      </c>
      <c r="V1555" s="57">
        <f t="shared" si="345"/>
        <v>0</v>
      </c>
      <c r="AA1555" s="1"/>
    </row>
    <row r="1556" spans="1:27" x14ac:dyDescent="0.2">
      <c r="A1556" s="61">
        <v>35115</v>
      </c>
      <c r="B1556" s="62">
        <v>640.65</v>
      </c>
      <c r="C1556" s="16">
        <f t="shared" si="347"/>
        <v>-1.1376545722849539E-2</v>
      </c>
      <c r="D1556" s="73">
        <f t="shared" si="338"/>
        <v>4.6262359401400979E-5</v>
      </c>
      <c r="E1556" s="27">
        <f t="shared" si="328"/>
        <v>1.5822989768431134E-2</v>
      </c>
      <c r="F1556" s="68">
        <f t="shared" si="329"/>
        <v>1.1187708596914288E-2</v>
      </c>
      <c r="G1556" s="16">
        <f t="shared" si="330"/>
        <v>1.601811284234432E-2</v>
      </c>
      <c r="H1556" s="68">
        <f t="shared" si="331"/>
        <v>8.9817542169764297E-3</v>
      </c>
      <c r="I1556" s="69">
        <f t="shared" si="332"/>
        <v>-1.1187708596914288E-2</v>
      </c>
      <c r="J1556" s="70">
        <f t="shared" si="333"/>
        <v>-8.9817542169764297E-3</v>
      </c>
      <c r="K1556" s="28">
        <f t="shared" si="334"/>
        <v>0</v>
      </c>
      <c r="L1556" s="28">
        <f t="shared" si="339"/>
        <v>1</v>
      </c>
      <c r="M1556" s="57">
        <f t="shared" si="346"/>
        <v>0</v>
      </c>
      <c r="N1556" s="28">
        <f t="shared" si="335"/>
        <v>1</v>
      </c>
      <c r="O1556" s="28">
        <f t="shared" si="340"/>
        <v>0</v>
      </c>
      <c r="P1556" s="57">
        <f t="shared" si="341"/>
        <v>1</v>
      </c>
      <c r="Q1556" s="28">
        <f t="shared" si="336"/>
        <v>0</v>
      </c>
      <c r="R1556" s="28">
        <f t="shared" si="342"/>
        <v>1</v>
      </c>
      <c r="S1556" s="57">
        <f t="shared" si="343"/>
        <v>0</v>
      </c>
      <c r="T1556" s="28">
        <f t="shared" si="337"/>
        <v>1</v>
      </c>
      <c r="U1556" s="28">
        <f t="shared" si="344"/>
        <v>0</v>
      </c>
      <c r="V1556" s="57">
        <f t="shared" si="345"/>
        <v>1</v>
      </c>
      <c r="AA1556" s="1"/>
    </row>
    <row r="1557" spans="1:27" x14ac:dyDescent="0.2">
      <c r="A1557" s="61">
        <v>35116</v>
      </c>
      <c r="B1557" s="62">
        <v>648.1</v>
      </c>
      <c r="C1557" s="16">
        <f t="shared" si="347"/>
        <v>1.1561719478085252E-2</v>
      </c>
      <c r="D1557" s="73">
        <f t="shared" si="338"/>
        <v>5.1252165392362081E-5</v>
      </c>
      <c r="E1557" s="27">
        <f t="shared" si="328"/>
        <v>1.6654468123191456E-2</v>
      </c>
      <c r="F1557" s="68">
        <f t="shared" si="329"/>
        <v>1.1775608714012229E-2</v>
      </c>
      <c r="G1557" s="16">
        <f t="shared" si="330"/>
        <v>1.601811284234432E-2</v>
      </c>
      <c r="H1557" s="68">
        <f t="shared" si="331"/>
        <v>9.3082292367311931E-3</v>
      </c>
      <c r="I1557" s="69">
        <f t="shared" si="332"/>
        <v>-1.1775608714012229E-2</v>
      </c>
      <c r="J1557" s="70">
        <f t="shared" si="333"/>
        <v>-9.3082292367311931E-3</v>
      </c>
      <c r="K1557" s="28">
        <f t="shared" si="334"/>
        <v>0</v>
      </c>
      <c r="L1557" s="28">
        <f t="shared" si="339"/>
        <v>1</v>
      </c>
      <c r="M1557" s="57">
        <f t="shared" si="346"/>
        <v>0</v>
      </c>
      <c r="N1557" s="28">
        <f t="shared" si="335"/>
        <v>0</v>
      </c>
      <c r="O1557" s="28">
        <f t="shared" si="340"/>
        <v>0</v>
      </c>
      <c r="P1557" s="57">
        <f t="shared" si="341"/>
        <v>0</v>
      </c>
      <c r="Q1557" s="28">
        <f t="shared" si="336"/>
        <v>0</v>
      </c>
      <c r="R1557" s="28">
        <f t="shared" si="342"/>
        <v>1</v>
      </c>
      <c r="S1557" s="57">
        <f t="shared" si="343"/>
        <v>0</v>
      </c>
      <c r="T1557" s="28">
        <f t="shared" si="337"/>
        <v>0</v>
      </c>
      <c r="U1557" s="28">
        <f t="shared" si="344"/>
        <v>0</v>
      </c>
      <c r="V1557" s="57">
        <f t="shared" si="345"/>
        <v>0</v>
      </c>
      <c r="AA1557" s="1"/>
    </row>
    <row r="1558" spans="1:27" x14ac:dyDescent="0.2">
      <c r="A1558" s="61">
        <v>35117</v>
      </c>
      <c r="B1558" s="62">
        <v>658.86</v>
      </c>
      <c r="C1558" s="16">
        <f t="shared" si="347"/>
        <v>1.646606340400655E-2</v>
      </c>
      <c r="D1558" s="73">
        <f t="shared" si="338"/>
        <v>5.6197436906216505E-5</v>
      </c>
      <c r="E1558" s="27">
        <f t="shared" si="328"/>
        <v>1.7439455147230967E-2</v>
      </c>
      <c r="F1558" s="68">
        <f t="shared" si="329"/>
        <v>1.2330636948615189E-2</v>
      </c>
      <c r="G1558" s="16">
        <f t="shared" si="330"/>
        <v>1.601811284234432E-2</v>
      </c>
      <c r="H1558" s="68">
        <f t="shared" si="331"/>
        <v>9.3082292367311931E-3</v>
      </c>
      <c r="I1558" s="69">
        <f t="shared" si="332"/>
        <v>-1.2330636948615189E-2</v>
      </c>
      <c r="J1558" s="70">
        <f t="shared" si="333"/>
        <v>-9.3082292367311931E-3</v>
      </c>
      <c r="K1558" s="28">
        <f t="shared" si="334"/>
        <v>0</v>
      </c>
      <c r="L1558" s="28">
        <f t="shared" si="339"/>
        <v>1</v>
      </c>
      <c r="M1558" s="57">
        <f t="shared" si="346"/>
        <v>0</v>
      </c>
      <c r="N1558" s="28">
        <f t="shared" si="335"/>
        <v>0</v>
      </c>
      <c r="O1558" s="28">
        <f t="shared" si="340"/>
        <v>1</v>
      </c>
      <c r="P1558" s="57">
        <f t="shared" si="341"/>
        <v>0</v>
      </c>
      <c r="Q1558" s="28">
        <f t="shared" si="336"/>
        <v>0</v>
      </c>
      <c r="R1558" s="28">
        <f t="shared" si="342"/>
        <v>1</v>
      </c>
      <c r="S1558" s="57">
        <f t="shared" si="343"/>
        <v>0</v>
      </c>
      <c r="T1558" s="28">
        <f t="shared" si="337"/>
        <v>0</v>
      </c>
      <c r="U1558" s="28">
        <f t="shared" si="344"/>
        <v>1</v>
      </c>
      <c r="V1558" s="57">
        <f t="shared" si="345"/>
        <v>0</v>
      </c>
      <c r="AA1558" s="1"/>
    </row>
    <row r="1559" spans="1:27" x14ac:dyDescent="0.2">
      <c r="A1559" s="61">
        <v>35118</v>
      </c>
      <c r="B1559" s="62">
        <v>659.08</v>
      </c>
      <c r="C1559" s="16">
        <f t="shared" si="347"/>
        <v>3.3385435155387468E-4</v>
      </c>
      <c r="D1559" s="73">
        <f t="shared" si="338"/>
        <v>6.9093465333329334E-5</v>
      </c>
      <c r="E1559" s="27">
        <f t="shared" si="328"/>
        <v>1.9337180256172076E-2</v>
      </c>
      <c r="F1559" s="68">
        <f t="shared" si="329"/>
        <v>1.3672431124469329E-2</v>
      </c>
      <c r="G1559" s="16">
        <f t="shared" si="330"/>
        <v>1.601811284234432E-2</v>
      </c>
      <c r="H1559" s="68">
        <f t="shared" si="331"/>
        <v>9.3082292367311931E-3</v>
      </c>
      <c r="I1559" s="69">
        <f t="shared" si="332"/>
        <v>-1.3672431124469329E-2</v>
      </c>
      <c r="J1559" s="70">
        <f t="shared" si="333"/>
        <v>-9.3082292367311931E-3</v>
      </c>
      <c r="K1559" s="28">
        <f t="shared" si="334"/>
        <v>0</v>
      </c>
      <c r="L1559" s="28">
        <f t="shared" si="339"/>
        <v>1</v>
      </c>
      <c r="M1559" s="57">
        <f t="shared" si="346"/>
        <v>0</v>
      </c>
      <c r="N1559" s="28">
        <f t="shared" si="335"/>
        <v>0</v>
      </c>
      <c r="O1559" s="28">
        <f t="shared" si="340"/>
        <v>1</v>
      </c>
      <c r="P1559" s="57">
        <f t="shared" si="341"/>
        <v>0</v>
      </c>
      <c r="Q1559" s="28">
        <f t="shared" si="336"/>
        <v>0</v>
      </c>
      <c r="R1559" s="28">
        <f t="shared" si="342"/>
        <v>1</v>
      </c>
      <c r="S1559" s="57">
        <f t="shared" si="343"/>
        <v>0</v>
      </c>
      <c r="T1559" s="28">
        <f t="shared" si="337"/>
        <v>0</v>
      </c>
      <c r="U1559" s="28">
        <f t="shared" si="344"/>
        <v>1</v>
      </c>
      <c r="V1559" s="57">
        <f t="shared" si="345"/>
        <v>0</v>
      </c>
      <c r="AA1559" s="1"/>
    </row>
    <row r="1560" spans="1:27" x14ac:dyDescent="0.2">
      <c r="A1560" s="61">
        <v>35121</v>
      </c>
      <c r="B1560" s="62">
        <v>650.46</v>
      </c>
      <c r="C1560" s="16">
        <f t="shared" si="347"/>
        <v>-1.3165118287975312E-2</v>
      </c>
      <c r="D1560" s="73">
        <f t="shared" si="338"/>
        <v>6.4954544937012657E-5</v>
      </c>
      <c r="E1560" s="27">
        <f t="shared" si="328"/>
        <v>1.8749057043389878E-2</v>
      </c>
      <c r="F1560" s="68">
        <f t="shared" si="329"/>
        <v>1.3256596239913208E-2</v>
      </c>
      <c r="G1560" s="16">
        <f t="shared" si="330"/>
        <v>1.601811284234432E-2</v>
      </c>
      <c r="H1560" s="68">
        <f t="shared" si="331"/>
        <v>9.3082292367311931E-3</v>
      </c>
      <c r="I1560" s="69">
        <f t="shared" si="332"/>
        <v>-1.3256596239913208E-2</v>
      </c>
      <c r="J1560" s="70">
        <f t="shared" si="333"/>
        <v>-9.3082292367311931E-3</v>
      </c>
      <c r="K1560" s="28">
        <f t="shared" si="334"/>
        <v>0</v>
      </c>
      <c r="L1560" s="28">
        <f t="shared" si="339"/>
        <v>1</v>
      </c>
      <c r="M1560" s="57">
        <f t="shared" si="346"/>
        <v>0</v>
      </c>
      <c r="N1560" s="28">
        <f t="shared" si="335"/>
        <v>0</v>
      </c>
      <c r="O1560" s="28">
        <f t="shared" si="340"/>
        <v>1</v>
      </c>
      <c r="P1560" s="57">
        <f t="shared" si="341"/>
        <v>0</v>
      </c>
      <c r="Q1560" s="28">
        <f t="shared" si="336"/>
        <v>0</v>
      </c>
      <c r="R1560" s="28">
        <f t="shared" si="342"/>
        <v>1</v>
      </c>
      <c r="S1560" s="57">
        <f t="shared" si="343"/>
        <v>0</v>
      </c>
      <c r="T1560" s="28">
        <f t="shared" si="337"/>
        <v>1</v>
      </c>
      <c r="U1560" s="28">
        <f t="shared" si="344"/>
        <v>0</v>
      </c>
      <c r="V1560" s="57">
        <f t="shared" si="345"/>
        <v>1</v>
      </c>
      <c r="AA1560" s="1"/>
    </row>
    <row r="1561" spans="1:27" x14ac:dyDescent="0.2">
      <c r="A1561" s="61">
        <v>35122</v>
      </c>
      <c r="B1561" s="62">
        <v>647.24</v>
      </c>
      <c r="C1561" s="16">
        <f t="shared" si="347"/>
        <v>-4.9626363696481492E-3</v>
      </c>
      <c r="D1561" s="73">
        <f t="shared" si="338"/>
        <v>7.1456492612974814E-5</v>
      </c>
      <c r="E1561" s="27">
        <f t="shared" si="328"/>
        <v>1.9665070415201515E-2</v>
      </c>
      <c r="F1561" s="68">
        <f t="shared" si="329"/>
        <v>1.3904267181036595E-2</v>
      </c>
      <c r="G1561" s="16">
        <f t="shared" si="330"/>
        <v>1.601811284234432E-2</v>
      </c>
      <c r="H1561" s="68">
        <f t="shared" si="331"/>
        <v>9.3082292367311931E-3</v>
      </c>
      <c r="I1561" s="69">
        <f t="shared" si="332"/>
        <v>-1.3904267181036595E-2</v>
      </c>
      <c r="J1561" s="70">
        <f t="shared" si="333"/>
        <v>-9.3082292367311931E-3</v>
      </c>
      <c r="K1561" s="28">
        <f t="shared" si="334"/>
        <v>0</v>
      </c>
      <c r="L1561" s="28">
        <f t="shared" si="339"/>
        <v>1</v>
      </c>
      <c r="M1561" s="57">
        <f t="shared" si="346"/>
        <v>0</v>
      </c>
      <c r="N1561" s="28">
        <f t="shared" si="335"/>
        <v>0</v>
      </c>
      <c r="O1561" s="28">
        <f t="shared" si="340"/>
        <v>1</v>
      </c>
      <c r="P1561" s="57">
        <f t="shared" si="341"/>
        <v>0</v>
      </c>
      <c r="Q1561" s="28">
        <f t="shared" si="336"/>
        <v>0</v>
      </c>
      <c r="R1561" s="28">
        <f t="shared" si="342"/>
        <v>1</v>
      </c>
      <c r="S1561" s="57">
        <f t="shared" si="343"/>
        <v>0</v>
      </c>
      <c r="T1561" s="28">
        <f t="shared" si="337"/>
        <v>0</v>
      </c>
      <c r="U1561" s="28">
        <f t="shared" si="344"/>
        <v>0</v>
      </c>
      <c r="V1561" s="57">
        <f t="shared" si="345"/>
        <v>0</v>
      </c>
      <c r="AA1561" s="1"/>
    </row>
    <row r="1562" spans="1:27" x14ac:dyDescent="0.2">
      <c r="A1562" s="61">
        <v>35123</v>
      </c>
      <c r="B1562" s="62">
        <v>644.75</v>
      </c>
      <c r="C1562" s="16">
        <f t="shared" si="347"/>
        <v>-3.8545237701531352E-3</v>
      </c>
      <c r="D1562" s="73">
        <f t="shared" si="338"/>
        <v>6.8646768640437587E-5</v>
      </c>
      <c r="E1562" s="27">
        <f t="shared" si="328"/>
        <v>1.9274570421025206E-2</v>
      </c>
      <c r="F1562" s="68">
        <f t="shared" si="329"/>
        <v>1.3628162588549427E-2</v>
      </c>
      <c r="G1562" s="16">
        <f t="shared" si="330"/>
        <v>1.601811284234432E-2</v>
      </c>
      <c r="H1562" s="68">
        <f t="shared" si="331"/>
        <v>9.3082292367311931E-3</v>
      </c>
      <c r="I1562" s="69">
        <f t="shared" si="332"/>
        <v>-1.3628162588549427E-2</v>
      </c>
      <c r="J1562" s="70">
        <f t="shared" si="333"/>
        <v>-9.3082292367311931E-3</v>
      </c>
      <c r="K1562" s="28">
        <f t="shared" si="334"/>
        <v>0</v>
      </c>
      <c r="L1562" s="28">
        <f t="shared" si="339"/>
        <v>1</v>
      </c>
      <c r="M1562" s="57">
        <f t="shared" si="346"/>
        <v>0</v>
      </c>
      <c r="N1562" s="28">
        <f t="shared" si="335"/>
        <v>0</v>
      </c>
      <c r="O1562" s="28">
        <f t="shared" si="340"/>
        <v>1</v>
      </c>
      <c r="P1562" s="57">
        <f t="shared" si="341"/>
        <v>0</v>
      </c>
      <c r="Q1562" s="28">
        <f t="shared" si="336"/>
        <v>0</v>
      </c>
      <c r="R1562" s="28">
        <f t="shared" si="342"/>
        <v>1</v>
      </c>
      <c r="S1562" s="57">
        <f t="shared" si="343"/>
        <v>0</v>
      </c>
      <c r="T1562" s="28">
        <f t="shared" si="337"/>
        <v>0</v>
      </c>
      <c r="U1562" s="28">
        <f t="shared" si="344"/>
        <v>1</v>
      </c>
      <c r="V1562" s="57">
        <f t="shared" si="345"/>
        <v>0</v>
      </c>
    </row>
    <row r="1563" spans="1:27" x14ac:dyDescent="0.2">
      <c r="A1563" s="61">
        <v>35124</v>
      </c>
      <c r="B1563" s="62">
        <v>640.42999999999995</v>
      </c>
      <c r="C1563" s="16">
        <f t="shared" si="347"/>
        <v>-6.7228190146970982E-3</v>
      </c>
      <c r="D1563" s="73">
        <f t="shared" si="338"/>
        <v>6.5419403731691855E-5</v>
      </c>
      <c r="E1563" s="27">
        <f t="shared" si="328"/>
        <v>1.8816027921387625E-2</v>
      </c>
      <c r="F1563" s="68">
        <f t="shared" si="329"/>
        <v>1.3303948268732258E-2</v>
      </c>
      <c r="G1563" s="16">
        <f t="shared" si="330"/>
        <v>1.601811284234432E-2</v>
      </c>
      <c r="H1563" s="68">
        <f t="shared" si="331"/>
        <v>9.3082292367311931E-3</v>
      </c>
      <c r="I1563" s="69">
        <f t="shared" si="332"/>
        <v>-1.3303948268732258E-2</v>
      </c>
      <c r="J1563" s="70">
        <f t="shared" si="333"/>
        <v>-9.3082292367311931E-3</v>
      </c>
      <c r="K1563" s="28">
        <f t="shared" si="334"/>
        <v>0</v>
      </c>
      <c r="L1563" s="28">
        <f t="shared" si="339"/>
        <v>1</v>
      </c>
      <c r="M1563" s="57">
        <f t="shared" si="346"/>
        <v>0</v>
      </c>
      <c r="N1563" s="28">
        <f t="shared" si="335"/>
        <v>0</v>
      </c>
      <c r="O1563" s="28">
        <f t="shared" si="340"/>
        <v>1</v>
      </c>
      <c r="P1563" s="57">
        <f t="shared" si="341"/>
        <v>0</v>
      </c>
      <c r="Q1563" s="28">
        <f t="shared" si="336"/>
        <v>0</v>
      </c>
      <c r="R1563" s="28">
        <f t="shared" si="342"/>
        <v>1</v>
      </c>
      <c r="S1563" s="57">
        <f t="shared" si="343"/>
        <v>0</v>
      </c>
      <c r="T1563" s="28">
        <f t="shared" si="337"/>
        <v>0</v>
      </c>
      <c r="U1563" s="28">
        <f t="shared" si="344"/>
        <v>1</v>
      </c>
      <c r="V1563" s="57">
        <f t="shared" si="345"/>
        <v>0</v>
      </c>
    </row>
    <row r="1564" spans="1:27" x14ac:dyDescent="0.2">
      <c r="A1564" s="61">
        <v>35125</v>
      </c>
      <c r="B1564" s="62">
        <v>644.37</v>
      </c>
      <c r="C1564" s="16">
        <f t="shared" si="347"/>
        <v>6.1332695375245702E-3</v>
      </c>
      <c r="D1564" s="73">
        <f t="shared" si="338"/>
        <v>6.4206017238052716E-5</v>
      </c>
      <c r="E1564" s="27">
        <f t="shared" si="328"/>
        <v>1.8640713160466699E-2</v>
      </c>
      <c r="F1564" s="68">
        <f t="shared" si="329"/>
        <v>1.3179991261451992E-2</v>
      </c>
      <c r="G1564" s="16">
        <f t="shared" si="330"/>
        <v>1.601811284234432E-2</v>
      </c>
      <c r="H1564" s="68">
        <f t="shared" si="331"/>
        <v>9.3082292367311931E-3</v>
      </c>
      <c r="I1564" s="69">
        <f t="shared" si="332"/>
        <v>-1.3179991261451992E-2</v>
      </c>
      <c r="J1564" s="70">
        <f t="shared" si="333"/>
        <v>-9.3082292367311931E-3</v>
      </c>
      <c r="K1564" s="28">
        <f t="shared" si="334"/>
        <v>0</v>
      </c>
      <c r="L1564" s="28">
        <f t="shared" si="339"/>
        <v>1</v>
      </c>
      <c r="M1564" s="57">
        <f t="shared" si="346"/>
        <v>0</v>
      </c>
      <c r="N1564" s="28">
        <f t="shared" si="335"/>
        <v>0</v>
      </c>
      <c r="O1564" s="28">
        <f t="shared" si="340"/>
        <v>1</v>
      </c>
      <c r="P1564" s="57">
        <f t="shared" si="341"/>
        <v>0</v>
      </c>
      <c r="Q1564" s="28">
        <f t="shared" si="336"/>
        <v>0</v>
      </c>
      <c r="R1564" s="28">
        <f t="shared" si="342"/>
        <v>1</v>
      </c>
      <c r="S1564" s="57">
        <f t="shared" si="343"/>
        <v>0</v>
      </c>
      <c r="T1564" s="28">
        <f t="shared" si="337"/>
        <v>0</v>
      </c>
      <c r="U1564" s="28">
        <f t="shared" si="344"/>
        <v>1</v>
      </c>
      <c r="V1564" s="57">
        <f t="shared" si="345"/>
        <v>0</v>
      </c>
    </row>
    <row r="1565" spans="1:27" x14ac:dyDescent="0.2">
      <c r="A1565" s="61">
        <v>35128</v>
      </c>
      <c r="B1565" s="62">
        <v>650.80999999999995</v>
      </c>
      <c r="C1565" s="16">
        <f t="shared" si="347"/>
        <v>9.9446456462990301E-3</v>
      </c>
      <c r="D1565" s="73">
        <f t="shared" si="338"/>
        <v>6.2610675916965165E-5</v>
      </c>
      <c r="E1565" s="27">
        <f t="shared" si="328"/>
        <v>1.8407671452945151E-2</v>
      </c>
      <c r="F1565" s="68">
        <f t="shared" si="329"/>
        <v>1.3015218184250102E-2</v>
      </c>
      <c r="G1565" s="16">
        <f t="shared" si="330"/>
        <v>1.601811284234432E-2</v>
      </c>
      <c r="H1565" s="68">
        <f t="shared" si="331"/>
        <v>9.3082292367311931E-3</v>
      </c>
      <c r="I1565" s="69">
        <f t="shared" si="332"/>
        <v>-1.3015218184250102E-2</v>
      </c>
      <c r="J1565" s="70">
        <f t="shared" si="333"/>
        <v>-9.3082292367311931E-3</v>
      </c>
      <c r="K1565" s="28">
        <f t="shared" si="334"/>
        <v>0</v>
      </c>
      <c r="L1565" s="28">
        <f t="shared" si="339"/>
        <v>1</v>
      </c>
      <c r="M1565" s="57">
        <f t="shared" si="346"/>
        <v>0</v>
      </c>
      <c r="N1565" s="28">
        <f t="shared" si="335"/>
        <v>0</v>
      </c>
      <c r="O1565" s="28">
        <f t="shared" si="340"/>
        <v>1</v>
      </c>
      <c r="P1565" s="57">
        <f t="shared" si="341"/>
        <v>0</v>
      </c>
      <c r="Q1565" s="28">
        <f t="shared" si="336"/>
        <v>0</v>
      </c>
      <c r="R1565" s="28">
        <f t="shared" si="342"/>
        <v>1</v>
      </c>
      <c r="S1565" s="57">
        <f t="shared" si="343"/>
        <v>0</v>
      </c>
      <c r="T1565" s="28">
        <f t="shared" si="337"/>
        <v>0</v>
      </c>
      <c r="U1565" s="28">
        <f t="shared" si="344"/>
        <v>1</v>
      </c>
      <c r="V1565" s="57">
        <f t="shared" si="345"/>
        <v>0</v>
      </c>
    </row>
    <row r="1566" spans="1:27" x14ac:dyDescent="0.2">
      <c r="A1566" s="61">
        <v>35129</v>
      </c>
      <c r="B1566" s="62">
        <v>655.79</v>
      </c>
      <c r="C1566" s="16">
        <f t="shared" si="347"/>
        <v>7.6228748123191832E-3</v>
      </c>
      <c r="D1566" s="73">
        <f t="shared" si="338"/>
        <v>6.4787793983774508E-5</v>
      </c>
      <c r="E1566" s="27">
        <f t="shared" si="328"/>
        <v>1.8724975339398583E-2</v>
      </c>
      <c r="F1566" s="68">
        <f t="shared" si="329"/>
        <v>1.3239569174187029E-2</v>
      </c>
      <c r="G1566" s="16">
        <f t="shared" si="330"/>
        <v>1.601811284234432E-2</v>
      </c>
      <c r="H1566" s="68">
        <f t="shared" si="331"/>
        <v>9.3082292367311931E-3</v>
      </c>
      <c r="I1566" s="69">
        <f t="shared" si="332"/>
        <v>-1.3239569174187029E-2</v>
      </c>
      <c r="J1566" s="70">
        <f t="shared" si="333"/>
        <v>-9.3082292367311931E-3</v>
      </c>
      <c r="K1566" s="28">
        <f t="shared" si="334"/>
        <v>0</v>
      </c>
      <c r="L1566" s="28">
        <f t="shared" si="339"/>
        <v>1</v>
      </c>
      <c r="M1566" s="57">
        <f t="shared" si="346"/>
        <v>0</v>
      </c>
      <c r="N1566" s="28">
        <f t="shared" si="335"/>
        <v>0</v>
      </c>
      <c r="O1566" s="28">
        <f t="shared" si="340"/>
        <v>1</v>
      </c>
      <c r="P1566" s="57">
        <f t="shared" si="341"/>
        <v>0</v>
      </c>
      <c r="Q1566" s="28">
        <f t="shared" si="336"/>
        <v>0</v>
      </c>
      <c r="R1566" s="28">
        <f t="shared" si="342"/>
        <v>1</v>
      </c>
      <c r="S1566" s="57">
        <f t="shared" si="343"/>
        <v>0</v>
      </c>
      <c r="T1566" s="28">
        <f t="shared" si="337"/>
        <v>0</v>
      </c>
      <c r="U1566" s="28">
        <f t="shared" si="344"/>
        <v>1</v>
      </c>
      <c r="V1566" s="57">
        <f t="shared" si="345"/>
        <v>0</v>
      </c>
    </row>
    <row r="1567" spans="1:27" x14ac:dyDescent="0.2">
      <c r="A1567" s="61">
        <v>35130</v>
      </c>
      <c r="B1567" s="62">
        <v>652</v>
      </c>
      <c r="C1567" s="16">
        <f t="shared" si="347"/>
        <v>-5.7960538162469431E-3</v>
      </c>
      <c r="D1567" s="73">
        <f t="shared" si="338"/>
        <v>6.4387019569005452E-5</v>
      </c>
      <c r="E1567" s="27">
        <f t="shared" si="328"/>
        <v>1.8666969562242484E-2</v>
      </c>
      <c r="F1567" s="68">
        <f t="shared" si="329"/>
        <v>1.3198555955998975E-2</v>
      </c>
      <c r="G1567" s="16">
        <f t="shared" si="330"/>
        <v>1.601811284234432E-2</v>
      </c>
      <c r="H1567" s="68">
        <f t="shared" si="331"/>
        <v>9.3082292367311931E-3</v>
      </c>
      <c r="I1567" s="69">
        <f t="shared" si="332"/>
        <v>-1.3198555955998975E-2</v>
      </c>
      <c r="J1567" s="70">
        <f t="shared" si="333"/>
        <v>-9.3082292367311931E-3</v>
      </c>
      <c r="K1567" s="28">
        <f t="shared" si="334"/>
        <v>0</v>
      </c>
      <c r="L1567" s="28">
        <f t="shared" si="339"/>
        <v>1</v>
      </c>
      <c r="M1567" s="57">
        <f t="shared" si="346"/>
        <v>0</v>
      </c>
      <c r="N1567" s="28">
        <f t="shared" si="335"/>
        <v>0</v>
      </c>
      <c r="O1567" s="28">
        <f t="shared" si="340"/>
        <v>1</v>
      </c>
      <c r="P1567" s="57">
        <f t="shared" si="341"/>
        <v>0</v>
      </c>
      <c r="Q1567" s="28">
        <f t="shared" si="336"/>
        <v>0</v>
      </c>
      <c r="R1567" s="28">
        <f t="shared" si="342"/>
        <v>1</v>
      </c>
      <c r="S1567" s="57">
        <f t="shared" si="343"/>
        <v>0</v>
      </c>
      <c r="T1567" s="28">
        <f t="shared" si="337"/>
        <v>0</v>
      </c>
      <c r="U1567" s="28">
        <f t="shared" si="344"/>
        <v>1</v>
      </c>
      <c r="V1567" s="57">
        <f t="shared" si="345"/>
        <v>0</v>
      </c>
    </row>
    <row r="1568" spans="1:27" x14ac:dyDescent="0.2">
      <c r="A1568" s="61">
        <v>35131</v>
      </c>
      <c r="B1568" s="62">
        <v>653.65</v>
      </c>
      <c r="C1568" s="16">
        <f t="shared" si="347"/>
        <v>2.5274780812161771E-3</v>
      </c>
      <c r="D1568" s="73">
        <f t="shared" si="338"/>
        <v>6.2539452785314971E-5</v>
      </c>
      <c r="E1568" s="27">
        <f t="shared" si="328"/>
        <v>1.8397198597885273E-2</v>
      </c>
      <c r="F1568" s="68">
        <f t="shared" si="329"/>
        <v>1.3007813309931003E-2</v>
      </c>
      <c r="G1568" s="16">
        <f t="shared" si="330"/>
        <v>1.601811284234432E-2</v>
      </c>
      <c r="H1568" s="68">
        <f t="shared" si="331"/>
        <v>9.3082292367311931E-3</v>
      </c>
      <c r="I1568" s="69">
        <f t="shared" si="332"/>
        <v>-1.3007813309931003E-2</v>
      </c>
      <c r="J1568" s="70">
        <f t="shared" si="333"/>
        <v>-9.3082292367311931E-3</v>
      </c>
      <c r="K1568" s="28">
        <f t="shared" si="334"/>
        <v>0</v>
      </c>
      <c r="L1568" s="28">
        <f t="shared" si="339"/>
        <v>1</v>
      </c>
      <c r="M1568" s="57">
        <f t="shared" si="346"/>
        <v>0</v>
      </c>
      <c r="N1568" s="28">
        <f t="shared" si="335"/>
        <v>0</v>
      </c>
      <c r="O1568" s="28">
        <f t="shared" si="340"/>
        <v>1</v>
      </c>
      <c r="P1568" s="57">
        <f t="shared" si="341"/>
        <v>0</v>
      </c>
      <c r="Q1568" s="28">
        <f t="shared" si="336"/>
        <v>0</v>
      </c>
      <c r="R1568" s="28">
        <f t="shared" si="342"/>
        <v>1</v>
      </c>
      <c r="S1568" s="57">
        <f t="shared" si="343"/>
        <v>0</v>
      </c>
      <c r="T1568" s="28">
        <f t="shared" si="337"/>
        <v>0</v>
      </c>
      <c r="U1568" s="28">
        <f t="shared" si="344"/>
        <v>1</v>
      </c>
      <c r="V1568" s="57">
        <f t="shared" si="345"/>
        <v>0</v>
      </c>
    </row>
    <row r="1569" spans="1:22" x14ac:dyDescent="0.2">
      <c r="A1569" s="61">
        <v>35132</v>
      </c>
      <c r="B1569" s="62">
        <v>633.5</v>
      </c>
      <c r="C1569" s="16">
        <f t="shared" si="347"/>
        <v>-3.1312040246675277E-2</v>
      </c>
      <c r="D1569" s="73">
        <f t="shared" si="338"/>
        <v>5.9170374345257765E-5</v>
      </c>
      <c r="E1569" s="27">
        <f t="shared" si="328"/>
        <v>1.7894798668956883E-2</v>
      </c>
      <c r="F1569" s="68">
        <f t="shared" si="329"/>
        <v>1.2652589418225321E-2</v>
      </c>
      <c r="G1569" s="16">
        <f t="shared" si="330"/>
        <v>1.601811284234432E-2</v>
      </c>
      <c r="H1569" s="68">
        <f t="shared" si="331"/>
        <v>9.3082292367311931E-3</v>
      </c>
      <c r="I1569" s="69">
        <f t="shared" si="332"/>
        <v>-1.2652589418225321E-2</v>
      </c>
      <c r="J1569" s="70">
        <f t="shared" si="333"/>
        <v>-9.3082292367311931E-3</v>
      </c>
      <c r="K1569" s="28">
        <f t="shared" si="334"/>
        <v>1</v>
      </c>
      <c r="L1569" s="28">
        <f t="shared" si="339"/>
        <v>0</v>
      </c>
      <c r="M1569" s="57">
        <f t="shared" si="346"/>
        <v>1</v>
      </c>
      <c r="N1569" s="28">
        <f t="shared" si="335"/>
        <v>1</v>
      </c>
      <c r="O1569" s="28">
        <f t="shared" si="340"/>
        <v>0</v>
      </c>
      <c r="P1569" s="57">
        <f t="shared" si="341"/>
        <v>1</v>
      </c>
      <c r="Q1569" s="28">
        <f t="shared" si="336"/>
        <v>1</v>
      </c>
      <c r="R1569" s="28">
        <f t="shared" si="342"/>
        <v>0</v>
      </c>
      <c r="S1569" s="57">
        <f t="shared" si="343"/>
        <v>1</v>
      </c>
      <c r="T1569" s="28">
        <f t="shared" si="337"/>
        <v>1</v>
      </c>
      <c r="U1569" s="28">
        <f t="shared" si="344"/>
        <v>0</v>
      </c>
      <c r="V1569" s="57">
        <f t="shared" si="345"/>
        <v>1</v>
      </c>
    </row>
    <row r="1570" spans="1:22" x14ac:dyDescent="0.2">
      <c r="A1570" s="61">
        <v>35135</v>
      </c>
      <c r="B1570" s="62">
        <v>640.02</v>
      </c>
      <c r="C1570" s="16">
        <f t="shared" si="347"/>
        <v>1.0239426104252585E-2</v>
      </c>
      <c r="D1570" s="73">
        <f t="shared" si="338"/>
        <v>1.1444678374910702E-4</v>
      </c>
      <c r="E1570" s="27">
        <f t="shared" si="328"/>
        <v>2.4887223863337443E-2</v>
      </c>
      <c r="F1570" s="68">
        <f t="shared" si="329"/>
        <v>1.7596611793600208E-2</v>
      </c>
      <c r="G1570" s="16">
        <f t="shared" si="330"/>
        <v>1.6465020454338945E-2</v>
      </c>
      <c r="H1570" s="68">
        <f t="shared" si="331"/>
        <v>9.747452870393053E-3</v>
      </c>
      <c r="I1570" s="69">
        <f t="shared" si="332"/>
        <v>-1.7596611793600208E-2</v>
      </c>
      <c r="J1570" s="70">
        <f t="shared" si="333"/>
        <v>-9.747452870393053E-3</v>
      </c>
      <c r="K1570" s="28">
        <f t="shared" si="334"/>
        <v>0</v>
      </c>
      <c r="L1570" s="28">
        <f t="shared" si="339"/>
        <v>0</v>
      </c>
      <c r="M1570" s="57">
        <f t="shared" si="346"/>
        <v>0</v>
      </c>
      <c r="N1570" s="28">
        <f t="shared" si="335"/>
        <v>0</v>
      </c>
      <c r="O1570" s="28">
        <f t="shared" si="340"/>
        <v>0</v>
      </c>
      <c r="P1570" s="57">
        <f t="shared" si="341"/>
        <v>0</v>
      </c>
      <c r="Q1570" s="28">
        <f t="shared" si="336"/>
        <v>0</v>
      </c>
      <c r="R1570" s="28">
        <f t="shared" si="342"/>
        <v>0</v>
      </c>
      <c r="S1570" s="57">
        <f t="shared" si="343"/>
        <v>0</v>
      </c>
      <c r="T1570" s="28">
        <f t="shared" si="337"/>
        <v>0</v>
      </c>
      <c r="U1570" s="28">
        <f t="shared" si="344"/>
        <v>0</v>
      </c>
      <c r="V1570" s="57">
        <f t="shared" si="345"/>
        <v>0</v>
      </c>
    </row>
    <row r="1571" spans="1:22" x14ac:dyDescent="0.2">
      <c r="A1571" s="61">
        <v>35136</v>
      </c>
      <c r="B1571" s="62">
        <v>637.09</v>
      </c>
      <c r="C1571" s="16">
        <f t="shared" si="347"/>
        <v>-4.5884929892469105E-3</v>
      </c>
      <c r="D1571" s="73">
        <f t="shared" si="338"/>
        <v>1.1387072754082756E-4</v>
      </c>
      <c r="E1571" s="27">
        <f t="shared" si="328"/>
        <v>2.4824511198376305E-2</v>
      </c>
      <c r="F1571" s="68">
        <f t="shared" si="329"/>
        <v>1.7552270551446283E-2</v>
      </c>
      <c r="G1571" s="16">
        <f t="shared" si="330"/>
        <v>1.6465020454338945E-2</v>
      </c>
      <c r="H1571" s="68">
        <f t="shared" si="331"/>
        <v>9.747452870393053E-3</v>
      </c>
      <c r="I1571" s="69">
        <f t="shared" si="332"/>
        <v>-1.7552270551446283E-2</v>
      </c>
      <c r="J1571" s="70">
        <f t="shared" si="333"/>
        <v>-9.747452870393053E-3</v>
      </c>
      <c r="K1571" s="28">
        <f t="shared" si="334"/>
        <v>0</v>
      </c>
      <c r="L1571" s="28">
        <f t="shared" si="339"/>
        <v>1</v>
      </c>
      <c r="M1571" s="57">
        <f t="shared" si="346"/>
        <v>0</v>
      </c>
      <c r="N1571" s="28">
        <f t="shared" si="335"/>
        <v>0</v>
      </c>
      <c r="O1571" s="28">
        <f t="shared" si="340"/>
        <v>1</v>
      </c>
      <c r="P1571" s="57">
        <f t="shared" si="341"/>
        <v>0</v>
      </c>
      <c r="Q1571" s="28">
        <f t="shared" si="336"/>
        <v>0</v>
      </c>
      <c r="R1571" s="28">
        <f t="shared" si="342"/>
        <v>1</v>
      </c>
      <c r="S1571" s="57">
        <f t="shared" si="343"/>
        <v>0</v>
      </c>
      <c r="T1571" s="28">
        <f t="shared" si="337"/>
        <v>0</v>
      </c>
      <c r="U1571" s="28">
        <f t="shared" si="344"/>
        <v>1</v>
      </c>
      <c r="V1571" s="57">
        <f t="shared" si="345"/>
        <v>0</v>
      </c>
    </row>
    <row r="1572" spans="1:22" x14ac:dyDescent="0.2">
      <c r="A1572" s="61">
        <v>35137</v>
      </c>
      <c r="B1572" s="62">
        <v>638.54999999999995</v>
      </c>
      <c r="C1572" s="16">
        <f t="shared" si="347"/>
        <v>2.2890480660714011E-3</v>
      </c>
      <c r="D1572" s="73">
        <f t="shared" si="338"/>
        <v>1.0830173996311997E-4</v>
      </c>
      <c r="E1572" s="27">
        <f t="shared" si="328"/>
        <v>2.42098654143286E-2</v>
      </c>
      <c r="F1572" s="68">
        <f t="shared" si="329"/>
        <v>1.7117682776134242E-2</v>
      </c>
      <c r="G1572" s="16">
        <f t="shared" si="330"/>
        <v>1.6465020454338945E-2</v>
      </c>
      <c r="H1572" s="68">
        <f t="shared" si="331"/>
        <v>9.747452870393053E-3</v>
      </c>
      <c r="I1572" s="69">
        <f t="shared" si="332"/>
        <v>-1.7117682776134242E-2</v>
      </c>
      <c r="J1572" s="70">
        <f t="shared" si="333"/>
        <v>-9.747452870393053E-3</v>
      </c>
      <c r="K1572" s="28">
        <f t="shared" si="334"/>
        <v>0</v>
      </c>
      <c r="L1572" s="28">
        <f t="shared" si="339"/>
        <v>1</v>
      </c>
      <c r="M1572" s="57">
        <f t="shared" si="346"/>
        <v>0</v>
      </c>
      <c r="N1572" s="28">
        <f t="shared" si="335"/>
        <v>0</v>
      </c>
      <c r="O1572" s="28">
        <f t="shared" si="340"/>
        <v>1</v>
      </c>
      <c r="P1572" s="57">
        <f t="shared" si="341"/>
        <v>0</v>
      </c>
      <c r="Q1572" s="28">
        <f t="shared" si="336"/>
        <v>0</v>
      </c>
      <c r="R1572" s="28">
        <f t="shared" si="342"/>
        <v>1</v>
      </c>
      <c r="S1572" s="57">
        <f t="shared" si="343"/>
        <v>0</v>
      </c>
      <c r="T1572" s="28">
        <f t="shared" si="337"/>
        <v>0</v>
      </c>
      <c r="U1572" s="28">
        <f t="shared" si="344"/>
        <v>1</v>
      </c>
      <c r="V1572" s="57">
        <f t="shared" si="345"/>
        <v>0</v>
      </c>
    </row>
    <row r="1573" spans="1:22" x14ac:dyDescent="0.2">
      <c r="A1573" s="61">
        <v>35138</v>
      </c>
      <c r="B1573" s="62">
        <v>640.87</v>
      </c>
      <c r="C1573" s="16">
        <f t="shared" si="347"/>
        <v>3.62664729772834E-3</v>
      </c>
      <c r="D1573" s="73">
        <f t="shared" si="338"/>
        <v>1.0211802002825988E-4</v>
      </c>
      <c r="E1573" s="27">
        <f t="shared" si="328"/>
        <v>2.3508550442365328E-2</v>
      </c>
      <c r="F1573" s="68">
        <f t="shared" si="329"/>
        <v>1.6621815202698016E-2</v>
      </c>
      <c r="G1573" s="16">
        <f t="shared" si="330"/>
        <v>1.6465020454338945E-2</v>
      </c>
      <c r="H1573" s="68">
        <f t="shared" si="331"/>
        <v>9.747452870393053E-3</v>
      </c>
      <c r="I1573" s="69">
        <f t="shared" si="332"/>
        <v>-1.6621815202698016E-2</v>
      </c>
      <c r="J1573" s="70">
        <f t="shared" si="333"/>
        <v>-9.747452870393053E-3</v>
      </c>
      <c r="K1573" s="28">
        <f t="shared" si="334"/>
        <v>0</v>
      </c>
      <c r="L1573" s="28">
        <f t="shared" si="339"/>
        <v>1</v>
      </c>
      <c r="M1573" s="57">
        <f t="shared" si="346"/>
        <v>0</v>
      </c>
      <c r="N1573" s="28">
        <f t="shared" si="335"/>
        <v>0</v>
      </c>
      <c r="O1573" s="28">
        <f t="shared" si="340"/>
        <v>1</v>
      </c>
      <c r="P1573" s="57">
        <f t="shared" si="341"/>
        <v>0</v>
      </c>
      <c r="Q1573" s="28">
        <f t="shared" si="336"/>
        <v>0</v>
      </c>
      <c r="R1573" s="28">
        <f t="shared" si="342"/>
        <v>1</v>
      </c>
      <c r="S1573" s="57">
        <f t="shared" si="343"/>
        <v>0</v>
      </c>
      <c r="T1573" s="28">
        <f t="shared" si="337"/>
        <v>0</v>
      </c>
      <c r="U1573" s="28">
        <f t="shared" si="344"/>
        <v>1</v>
      </c>
      <c r="V1573" s="57">
        <f t="shared" si="345"/>
        <v>0</v>
      </c>
    </row>
    <row r="1574" spans="1:22" x14ac:dyDescent="0.2">
      <c r="A1574" s="61">
        <v>35139</v>
      </c>
      <c r="B1574" s="62">
        <v>641.42999999999995</v>
      </c>
      <c r="C1574" s="16">
        <f t="shared" si="347"/>
        <v>8.7343060999933231E-4</v>
      </c>
      <c r="D1574" s="73">
        <f t="shared" si="338"/>
        <v>9.6780093063891491E-5</v>
      </c>
      <c r="E1574" s="27">
        <f t="shared" si="328"/>
        <v>2.2885883131078755E-2</v>
      </c>
      <c r="F1574" s="68">
        <f t="shared" si="329"/>
        <v>1.6181555774268327E-2</v>
      </c>
      <c r="G1574" s="16">
        <f t="shared" si="330"/>
        <v>1.6465020454338945E-2</v>
      </c>
      <c r="H1574" s="68">
        <f t="shared" si="331"/>
        <v>9.747452870393053E-3</v>
      </c>
      <c r="I1574" s="69">
        <f t="shared" si="332"/>
        <v>-1.6181555774268327E-2</v>
      </c>
      <c r="J1574" s="70">
        <f t="shared" si="333"/>
        <v>-9.747452870393053E-3</v>
      </c>
      <c r="K1574" s="28">
        <f t="shared" si="334"/>
        <v>0</v>
      </c>
      <c r="L1574" s="28">
        <f t="shared" si="339"/>
        <v>1</v>
      </c>
      <c r="M1574" s="57">
        <f t="shared" si="346"/>
        <v>0</v>
      </c>
      <c r="N1574" s="28">
        <f t="shared" si="335"/>
        <v>0</v>
      </c>
      <c r="O1574" s="28">
        <f t="shared" si="340"/>
        <v>1</v>
      </c>
      <c r="P1574" s="57">
        <f t="shared" si="341"/>
        <v>0</v>
      </c>
      <c r="Q1574" s="28">
        <f t="shared" si="336"/>
        <v>0</v>
      </c>
      <c r="R1574" s="28">
        <f t="shared" si="342"/>
        <v>1</v>
      </c>
      <c r="S1574" s="57">
        <f t="shared" si="343"/>
        <v>0</v>
      </c>
      <c r="T1574" s="28">
        <f t="shared" si="337"/>
        <v>0</v>
      </c>
      <c r="U1574" s="28">
        <f t="shared" si="344"/>
        <v>1</v>
      </c>
      <c r="V1574" s="57">
        <f t="shared" si="345"/>
        <v>0</v>
      </c>
    </row>
    <row r="1575" spans="1:22" x14ac:dyDescent="0.2">
      <c r="A1575" s="61">
        <v>35142</v>
      </c>
      <c r="B1575" s="62">
        <v>652.65</v>
      </c>
      <c r="C1575" s="16">
        <f t="shared" si="347"/>
        <v>1.7340938984800092E-2</v>
      </c>
      <c r="D1575" s="73">
        <f t="shared" si="338"/>
        <v>9.1019060341887022E-5</v>
      </c>
      <c r="E1575" s="27">
        <f t="shared" si="328"/>
        <v>2.2194268309274293E-2</v>
      </c>
      <c r="F1575" s="68">
        <f t="shared" si="329"/>
        <v>1.5692546731041077E-2</v>
      </c>
      <c r="G1575" s="16">
        <f t="shared" si="330"/>
        <v>1.6465020454338945E-2</v>
      </c>
      <c r="H1575" s="68">
        <f t="shared" si="331"/>
        <v>9.747452870393053E-3</v>
      </c>
      <c r="I1575" s="69">
        <f t="shared" si="332"/>
        <v>-1.5692546731041077E-2</v>
      </c>
      <c r="J1575" s="70">
        <f t="shared" si="333"/>
        <v>-9.747452870393053E-3</v>
      </c>
      <c r="K1575" s="28">
        <f t="shared" si="334"/>
        <v>0</v>
      </c>
      <c r="L1575" s="28">
        <f t="shared" si="339"/>
        <v>1</v>
      </c>
      <c r="M1575" s="57">
        <f t="shared" si="346"/>
        <v>0</v>
      </c>
      <c r="N1575" s="28">
        <f t="shared" si="335"/>
        <v>0</v>
      </c>
      <c r="O1575" s="28">
        <f t="shared" si="340"/>
        <v>1</v>
      </c>
      <c r="P1575" s="57">
        <f t="shared" si="341"/>
        <v>0</v>
      </c>
      <c r="Q1575" s="28">
        <f t="shared" si="336"/>
        <v>0</v>
      </c>
      <c r="R1575" s="28">
        <f t="shared" si="342"/>
        <v>1</v>
      </c>
      <c r="S1575" s="57">
        <f t="shared" si="343"/>
        <v>0</v>
      </c>
      <c r="T1575" s="28">
        <f t="shared" si="337"/>
        <v>0</v>
      </c>
      <c r="U1575" s="28">
        <f t="shared" si="344"/>
        <v>1</v>
      </c>
      <c r="V1575" s="57">
        <f t="shared" si="345"/>
        <v>0</v>
      </c>
    </row>
    <row r="1576" spans="1:22" x14ac:dyDescent="0.2">
      <c r="A1576" s="61">
        <v>35143</v>
      </c>
      <c r="B1576" s="62">
        <v>651.69000000000005</v>
      </c>
      <c r="C1576" s="16">
        <f t="shared" si="347"/>
        <v>-1.4720090978499213E-3</v>
      </c>
      <c r="D1576" s="73">
        <f t="shared" si="338"/>
        <v>1.0360040661384738E-4</v>
      </c>
      <c r="E1576" s="27">
        <f t="shared" si="328"/>
        <v>2.3678565488822287E-2</v>
      </c>
      <c r="F1576" s="68">
        <f t="shared" si="329"/>
        <v>1.6742025025537326E-2</v>
      </c>
      <c r="G1576" s="16">
        <f t="shared" si="330"/>
        <v>1.6465020454338945E-2</v>
      </c>
      <c r="H1576" s="68">
        <f t="shared" si="331"/>
        <v>9.747452870393053E-3</v>
      </c>
      <c r="I1576" s="69">
        <f t="shared" si="332"/>
        <v>-1.6742025025537326E-2</v>
      </c>
      <c r="J1576" s="70">
        <f t="shared" si="333"/>
        <v>-9.747452870393053E-3</v>
      </c>
      <c r="K1576" s="28">
        <f t="shared" si="334"/>
        <v>0</v>
      </c>
      <c r="L1576" s="28">
        <f t="shared" si="339"/>
        <v>1</v>
      </c>
      <c r="M1576" s="57">
        <f t="shared" si="346"/>
        <v>0</v>
      </c>
      <c r="N1576" s="28">
        <f t="shared" si="335"/>
        <v>0</v>
      </c>
      <c r="O1576" s="28">
        <f t="shared" si="340"/>
        <v>1</v>
      </c>
      <c r="P1576" s="57">
        <f t="shared" si="341"/>
        <v>0</v>
      </c>
      <c r="Q1576" s="28">
        <f t="shared" si="336"/>
        <v>0</v>
      </c>
      <c r="R1576" s="28">
        <f t="shared" si="342"/>
        <v>1</v>
      </c>
      <c r="S1576" s="57">
        <f t="shared" si="343"/>
        <v>0</v>
      </c>
      <c r="T1576" s="28">
        <f t="shared" si="337"/>
        <v>0</v>
      </c>
      <c r="U1576" s="28">
        <f t="shared" si="344"/>
        <v>1</v>
      </c>
      <c r="V1576" s="57">
        <f t="shared" si="345"/>
        <v>0</v>
      </c>
    </row>
    <row r="1577" spans="1:22" x14ac:dyDescent="0.2">
      <c r="A1577" s="61">
        <v>35144</v>
      </c>
      <c r="B1577" s="62">
        <v>649.98</v>
      </c>
      <c r="C1577" s="16">
        <f t="shared" si="347"/>
        <v>-2.6273955514177203E-3</v>
      </c>
      <c r="D1577" s="73">
        <f t="shared" si="338"/>
        <v>9.7514390864065711E-5</v>
      </c>
      <c r="E1577" s="27">
        <f t="shared" si="328"/>
        <v>2.2972539887110729E-2</v>
      </c>
      <c r="F1577" s="68">
        <f t="shared" si="329"/>
        <v>1.6242826782379188E-2</v>
      </c>
      <c r="G1577" s="16">
        <f t="shared" si="330"/>
        <v>1.6465020454338945E-2</v>
      </c>
      <c r="H1577" s="68">
        <f t="shared" si="331"/>
        <v>9.747452870393053E-3</v>
      </c>
      <c r="I1577" s="69">
        <f t="shared" si="332"/>
        <v>-1.6242826782379188E-2</v>
      </c>
      <c r="J1577" s="70">
        <f t="shared" si="333"/>
        <v>-9.747452870393053E-3</v>
      </c>
      <c r="K1577" s="28">
        <f t="shared" si="334"/>
        <v>0</v>
      </c>
      <c r="L1577" s="28">
        <f t="shared" si="339"/>
        <v>1</v>
      </c>
      <c r="M1577" s="57">
        <f t="shared" si="346"/>
        <v>0</v>
      </c>
      <c r="N1577" s="28">
        <f t="shared" si="335"/>
        <v>0</v>
      </c>
      <c r="O1577" s="28">
        <f t="shared" si="340"/>
        <v>1</v>
      </c>
      <c r="P1577" s="57">
        <f t="shared" si="341"/>
        <v>0</v>
      </c>
      <c r="Q1577" s="28">
        <f t="shared" si="336"/>
        <v>0</v>
      </c>
      <c r="R1577" s="28">
        <f t="shared" si="342"/>
        <v>1</v>
      </c>
      <c r="S1577" s="57">
        <f t="shared" si="343"/>
        <v>0</v>
      </c>
      <c r="T1577" s="28">
        <f t="shared" si="337"/>
        <v>0</v>
      </c>
      <c r="U1577" s="28">
        <f t="shared" si="344"/>
        <v>1</v>
      </c>
      <c r="V1577" s="57">
        <f t="shared" si="345"/>
        <v>0</v>
      </c>
    </row>
    <row r="1578" spans="1:22" x14ac:dyDescent="0.2">
      <c r="A1578" s="61">
        <v>35145</v>
      </c>
      <c r="B1578" s="62">
        <v>649.19000000000005</v>
      </c>
      <c r="C1578" s="16">
        <f t="shared" si="347"/>
        <v>-1.2161612373602182E-3</v>
      </c>
      <c r="D1578" s="73">
        <f t="shared" si="338"/>
        <v>9.2077719855238331E-5</v>
      </c>
      <c r="E1578" s="27">
        <f t="shared" si="328"/>
        <v>2.2322967977147348E-2</v>
      </c>
      <c r="F1578" s="68">
        <f t="shared" si="329"/>
        <v>1.5783544349174918E-2</v>
      </c>
      <c r="G1578" s="16">
        <f t="shared" si="330"/>
        <v>1.6465020454338945E-2</v>
      </c>
      <c r="H1578" s="68">
        <f t="shared" si="331"/>
        <v>9.747452870393053E-3</v>
      </c>
      <c r="I1578" s="69">
        <f t="shared" si="332"/>
        <v>-1.5783544349174918E-2</v>
      </c>
      <c r="J1578" s="70">
        <f t="shared" si="333"/>
        <v>-9.747452870393053E-3</v>
      </c>
      <c r="K1578" s="28">
        <f t="shared" si="334"/>
        <v>0</v>
      </c>
      <c r="L1578" s="28">
        <f t="shared" si="339"/>
        <v>1</v>
      </c>
      <c r="M1578" s="57">
        <f t="shared" si="346"/>
        <v>0</v>
      </c>
      <c r="N1578" s="28">
        <f t="shared" si="335"/>
        <v>0</v>
      </c>
      <c r="O1578" s="28">
        <f t="shared" si="340"/>
        <v>1</v>
      </c>
      <c r="P1578" s="57">
        <f t="shared" si="341"/>
        <v>0</v>
      </c>
      <c r="Q1578" s="28">
        <f t="shared" si="336"/>
        <v>0</v>
      </c>
      <c r="R1578" s="28">
        <f t="shared" si="342"/>
        <v>1</v>
      </c>
      <c r="S1578" s="57">
        <f t="shared" si="343"/>
        <v>0</v>
      </c>
      <c r="T1578" s="28">
        <f t="shared" si="337"/>
        <v>0</v>
      </c>
      <c r="U1578" s="28">
        <f t="shared" si="344"/>
        <v>1</v>
      </c>
      <c r="V1578" s="57">
        <f t="shared" si="345"/>
        <v>0</v>
      </c>
    </row>
    <row r="1579" spans="1:22" x14ac:dyDescent="0.2">
      <c r="A1579" s="61">
        <v>35146</v>
      </c>
      <c r="B1579" s="62">
        <v>650.62</v>
      </c>
      <c r="C1579" s="16">
        <f t="shared" si="347"/>
        <v>2.2003224731856489E-3</v>
      </c>
      <c r="D1579" s="73">
        <f t="shared" si="338"/>
        <v>8.664179955323948E-5</v>
      </c>
      <c r="E1579" s="27">
        <f t="shared" si="328"/>
        <v>2.1654012849786134E-2</v>
      </c>
      <c r="F1579" s="68">
        <f t="shared" si="329"/>
        <v>1.5310556934099884E-2</v>
      </c>
      <c r="G1579" s="16">
        <f t="shared" si="330"/>
        <v>1.6465020454338945E-2</v>
      </c>
      <c r="H1579" s="68">
        <f t="shared" si="331"/>
        <v>9.747452870393053E-3</v>
      </c>
      <c r="I1579" s="69">
        <f t="shared" si="332"/>
        <v>-1.5310556934099884E-2</v>
      </c>
      <c r="J1579" s="70">
        <f t="shared" si="333"/>
        <v>-9.747452870393053E-3</v>
      </c>
      <c r="K1579" s="28">
        <f t="shared" si="334"/>
        <v>0</v>
      </c>
      <c r="L1579" s="28">
        <f t="shared" si="339"/>
        <v>1</v>
      </c>
      <c r="M1579" s="57">
        <f t="shared" si="346"/>
        <v>0</v>
      </c>
      <c r="N1579" s="28">
        <f t="shared" si="335"/>
        <v>0</v>
      </c>
      <c r="O1579" s="28">
        <f t="shared" si="340"/>
        <v>1</v>
      </c>
      <c r="P1579" s="57">
        <f t="shared" si="341"/>
        <v>0</v>
      </c>
      <c r="Q1579" s="28">
        <f t="shared" si="336"/>
        <v>0</v>
      </c>
      <c r="R1579" s="28">
        <f t="shared" si="342"/>
        <v>1</v>
      </c>
      <c r="S1579" s="57">
        <f t="shared" si="343"/>
        <v>0</v>
      </c>
      <c r="T1579" s="28">
        <f t="shared" si="337"/>
        <v>0</v>
      </c>
      <c r="U1579" s="28">
        <f t="shared" si="344"/>
        <v>1</v>
      </c>
      <c r="V1579" s="57">
        <f t="shared" si="345"/>
        <v>0</v>
      </c>
    </row>
    <row r="1580" spans="1:22" x14ac:dyDescent="0.2">
      <c r="A1580" s="61">
        <v>35149</v>
      </c>
      <c r="B1580" s="62">
        <v>650.04</v>
      </c>
      <c r="C1580" s="16">
        <f t="shared" si="347"/>
        <v>-8.9185496354867041E-4</v>
      </c>
      <c r="D1580" s="73">
        <f t="shared" si="338"/>
        <v>8.1733776719205444E-5</v>
      </c>
      <c r="E1580" s="27">
        <f t="shared" si="328"/>
        <v>2.1031751497574015E-2</v>
      </c>
      <c r="F1580" s="68">
        <f t="shared" si="329"/>
        <v>1.4870584540667607E-2</v>
      </c>
      <c r="G1580" s="16">
        <f t="shared" si="330"/>
        <v>1.6465020454338945E-2</v>
      </c>
      <c r="H1580" s="68">
        <f t="shared" si="331"/>
        <v>9.747452870393053E-3</v>
      </c>
      <c r="I1580" s="69">
        <f t="shared" si="332"/>
        <v>-1.4870584540667607E-2</v>
      </c>
      <c r="J1580" s="70">
        <f t="shared" si="333"/>
        <v>-9.747452870393053E-3</v>
      </c>
      <c r="K1580" s="28">
        <f t="shared" si="334"/>
        <v>0</v>
      </c>
      <c r="L1580" s="28">
        <f t="shared" si="339"/>
        <v>1</v>
      </c>
      <c r="M1580" s="57">
        <f t="shared" si="346"/>
        <v>0</v>
      </c>
      <c r="N1580" s="28">
        <f t="shared" si="335"/>
        <v>0</v>
      </c>
      <c r="O1580" s="28">
        <f t="shared" si="340"/>
        <v>1</v>
      </c>
      <c r="P1580" s="57">
        <f t="shared" si="341"/>
        <v>0</v>
      </c>
      <c r="Q1580" s="28">
        <f t="shared" si="336"/>
        <v>0</v>
      </c>
      <c r="R1580" s="28">
        <f t="shared" si="342"/>
        <v>1</v>
      </c>
      <c r="S1580" s="57">
        <f t="shared" si="343"/>
        <v>0</v>
      </c>
      <c r="T1580" s="28">
        <f t="shared" si="337"/>
        <v>0</v>
      </c>
      <c r="U1580" s="28">
        <f t="shared" si="344"/>
        <v>1</v>
      </c>
      <c r="V1580" s="57">
        <f t="shared" si="345"/>
        <v>0</v>
      </c>
    </row>
    <row r="1581" spans="1:22" x14ac:dyDescent="0.2">
      <c r="A1581" s="61">
        <v>35150</v>
      </c>
      <c r="B1581" s="62">
        <v>652.97</v>
      </c>
      <c r="C1581" s="16">
        <f t="shared" si="347"/>
        <v>4.497286956221788E-3</v>
      </c>
      <c r="D1581" s="73">
        <f t="shared" si="338"/>
        <v>7.6877474432613492E-5</v>
      </c>
      <c r="E1581" s="27">
        <f t="shared" si="328"/>
        <v>2.0397371785487055E-2</v>
      </c>
      <c r="F1581" s="68">
        <f t="shared" si="329"/>
        <v>1.4422043812114323E-2</v>
      </c>
      <c r="G1581" s="16">
        <f t="shared" si="330"/>
        <v>1.6465020454338945E-2</v>
      </c>
      <c r="H1581" s="68">
        <f t="shared" si="331"/>
        <v>9.747452870393053E-3</v>
      </c>
      <c r="I1581" s="69">
        <f t="shared" si="332"/>
        <v>-1.4422043812114323E-2</v>
      </c>
      <c r="J1581" s="70">
        <f t="shared" si="333"/>
        <v>-9.747452870393053E-3</v>
      </c>
      <c r="K1581" s="28">
        <f t="shared" si="334"/>
        <v>0</v>
      </c>
      <c r="L1581" s="28">
        <f t="shared" si="339"/>
        <v>1</v>
      </c>
      <c r="M1581" s="57">
        <f t="shared" si="346"/>
        <v>0</v>
      </c>
      <c r="N1581" s="28">
        <f t="shared" si="335"/>
        <v>0</v>
      </c>
      <c r="O1581" s="28">
        <f t="shared" si="340"/>
        <v>1</v>
      </c>
      <c r="P1581" s="57">
        <f t="shared" si="341"/>
        <v>0</v>
      </c>
      <c r="Q1581" s="28">
        <f t="shared" si="336"/>
        <v>0</v>
      </c>
      <c r="R1581" s="28">
        <f t="shared" si="342"/>
        <v>1</v>
      </c>
      <c r="S1581" s="57">
        <f t="shared" si="343"/>
        <v>0</v>
      </c>
      <c r="T1581" s="28">
        <f t="shared" si="337"/>
        <v>0</v>
      </c>
      <c r="U1581" s="28">
        <f t="shared" si="344"/>
        <v>1</v>
      </c>
      <c r="V1581" s="57">
        <f t="shared" si="345"/>
        <v>0</v>
      </c>
    </row>
    <row r="1582" spans="1:22" x14ac:dyDescent="0.2">
      <c r="A1582" s="61">
        <v>35151</v>
      </c>
      <c r="B1582" s="62">
        <v>648.91</v>
      </c>
      <c r="C1582" s="16">
        <f t="shared" si="347"/>
        <v>-6.2371542106280202E-3</v>
      </c>
      <c r="D1582" s="73">
        <f t="shared" si="338"/>
        <v>7.3478361364652845E-5</v>
      </c>
      <c r="E1582" s="27">
        <f t="shared" si="328"/>
        <v>1.9941342348807994E-2</v>
      </c>
      <c r="F1582" s="68">
        <f t="shared" si="329"/>
        <v>1.4099606363576038E-2</v>
      </c>
      <c r="G1582" s="16">
        <f t="shared" si="330"/>
        <v>1.6465020454338945E-2</v>
      </c>
      <c r="H1582" s="68">
        <f t="shared" si="331"/>
        <v>9.747452870393053E-3</v>
      </c>
      <c r="I1582" s="69">
        <f t="shared" si="332"/>
        <v>-1.4099606363576038E-2</v>
      </c>
      <c r="J1582" s="70">
        <f t="shared" si="333"/>
        <v>-9.747452870393053E-3</v>
      </c>
      <c r="K1582" s="28">
        <f t="shared" si="334"/>
        <v>0</v>
      </c>
      <c r="L1582" s="28">
        <f t="shared" si="339"/>
        <v>1</v>
      </c>
      <c r="M1582" s="57">
        <f t="shared" si="346"/>
        <v>0</v>
      </c>
      <c r="N1582" s="28">
        <f t="shared" si="335"/>
        <v>0</v>
      </c>
      <c r="O1582" s="28">
        <f t="shared" si="340"/>
        <v>1</v>
      </c>
      <c r="P1582" s="57">
        <f t="shared" si="341"/>
        <v>0</v>
      </c>
      <c r="Q1582" s="28">
        <f t="shared" si="336"/>
        <v>0</v>
      </c>
      <c r="R1582" s="28">
        <f t="shared" si="342"/>
        <v>1</v>
      </c>
      <c r="S1582" s="57">
        <f t="shared" si="343"/>
        <v>0</v>
      </c>
      <c r="T1582" s="28">
        <f t="shared" si="337"/>
        <v>0</v>
      </c>
      <c r="U1582" s="28">
        <f t="shared" si="344"/>
        <v>1</v>
      </c>
      <c r="V1582" s="57">
        <f t="shared" si="345"/>
        <v>0</v>
      </c>
    </row>
    <row r="1583" spans="1:22" x14ac:dyDescent="0.2">
      <c r="A1583" s="61">
        <v>35152</v>
      </c>
      <c r="B1583" s="62">
        <v>648.94000000000005</v>
      </c>
      <c r="C1583" s="16">
        <f t="shared" si="347"/>
        <v>4.6230303972536056E-5</v>
      </c>
      <c r="D1583" s="73">
        <f t="shared" si="338"/>
        <v>7.1403785241602963E-5</v>
      </c>
      <c r="E1583" s="27">
        <f t="shared" si="328"/>
        <v>1.9657816453137186E-2</v>
      </c>
      <c r="F1583" s="68">
        <f t="shared" si="329"/>
        <v>1.3899138237964742E-2</v>
      </c>
      <c r="G1583" s="16">
        <f t="shared" si="330"/>
        <v>1.6465020454338945E-2</v>
      </c>
      <c r="H1583" s="68">
        <f t="shared" si="331"/>
        <v>9.747452870393053E-3</v>
      </c>
      <c r="I1583" s="69">
        <f t="shared" si="332"/>
        <v>-1.3899138237964742E-2</v>
      </c>
      <c r="J1583" s="70">
        <f t="shared" si="333"/>
        <v>-9.747452870393053E-3</v>
      </c>
      <c r="K1583" s="28">
        <f t="shared" si="334"/>
        <v>0</v>
      </c>
      <c r="L1583" s="28">
        <f t="shared" si="339"/>
        <v>1</v>
      </c>
      <c r="M1583" s="57">
        <f t="shared" si="346"/>
        <v>0</v>
      </c>
      <c r="N1583" s="28">
        <f t="shared" si="335"/>
        <v>0</v>
      </c>
      <c r="O1583" s="28">
        <f t="shared" si="340"/>
        <v>1</v>
      </c>
      <c r="P1583" s="57">
        <f t="shared" si="341"/>
        <v>0</v>
      </c>
      <c r="Q1583" s="28">
        <f t="shared" si="336"/>
        <v>0</v>
      </c>
      <c r="R1583" s="28">
        <f t="shared" si="342"/>
        <v>1</v>
      </c>
      <c r="S1583" s="57">
        <f t="shared" si="343"/>
        <v>0</v>
      </c>
      <c r="T1583" s="28">
        <f t="shared" si="337"/>
        <v>0</v>
      </c>
      <c r="U1583" s="28">
        <f t="shared" si="344"/>
        <v>1</v>
      </c>
      <c r="V1583" s="57">
        <f t="shared" si="345"/>
        <v>0</v>
      </c>
    </row>
    <row r="1584" spans="1:22" x14ac:dyDescent="0.2">
      <c r="A1584" s="61">
        <v>35153</v>
      </c>
      <c r="B1584" s="62">
        <v>645.5</v>
      </c>
      <c r="C1584" s="16">
        <f t="shared" si="347"/>
        <v>-5.31505222067698E-3</v>
      </c>
      <c r="D1584" s="73">
        <f t="shared" si="338"/>
        <v>6.7119686361567102E-5</v>
      </c>
      <c r="E1584" s="27">
        <f t="shared" si="328"/>
        <v>1.9058978378556361E-2</v>
      </c>
      <c r="F1584" s="68">
        <f t="shared" si="329"/>
        <v>1.347572736725091E-2</v>
      </c>
      <c r="G1584" s="16">
        <f t="shared" si="330"/>
        <v>1.601811284234432E-2</v>
      </c>
      <c r="H1584" s="68">
        <f t="shared" si="331"/>
        <v>9.3070847730863174E-3</v>
      </c>
      <c r="I1584" s="69">
        <f t="shared" si="332"/>
        <v>-1.347572736725091E-2</v>
      </c>
      <c r="J1584" s="70">
        <f t="shared" si="333"/>
        <v>-9.3070847730863174E-3</v>
      </c>
      <c r="K1584" s="28">
        <f t="shared" si="334"/>
        <v>0</v>
      </c>
      <c r="L1584" s="28">
        <f t="shared" si="339"/>
        <v>1</v>
      </c>
      <c r="M1584" s="57">
        <f t="shared" si="346"/>
        <v>0</v>
      </c>
      <c r="N1584" s="28">
        <f t="shared" si="335"/>
        <v>0</v>
      </c>
      <c r="O1584" s="28">
        <f t="shared" si="340"/>
        <v>1</v>
      </c>
      <c r="P1584" s="57">
        <f t="shared" si="341"/>
        <v>0</v>
      </c>
      <c r="Q1584" s="28">
        <f t="shared" si="336"/>
        <v>0</v>
      </c>
      <c r="R1584" s="28">
        <f t="shared" si="342"/>
        <v>1</v>
      </c>
      <c r="S1584" s="57">
        <f t="shared" si="343"/>
        <v>0</v>
      </c>
      <c r="T1584" s="28">
        <f t="shared" si="337"/>
        <v>0</v>
      </c>
      <c r="U1584" s="28">
        <f t="shared" si="344"/>
        <v>1</v>
      </c>
      <c r="V1584" s="57">
        <f t="shared" si="345"/>
        <v>0</v>
      </c>
    </row>
    <row r="1585" spans="1:22" x14ac:dyDescent="0.2">
      <c r="A1585" s="61">
        <v>35156</v>
      </c>
      <c r="B1585" s="62">
        <v>653.73</v>
      </c>
      <c r="C1585" s="16">
        <f t="shared" si="347"/>
        <v>1.266921189024257E-2</v>
      </c>
      <c r="D1585" s="73">
        <f t="shared" si="338"/>
        <v>6.4787491986384468E-5</v>
      </c>
      <c r="E1585" s="27">
        <f t="shared" si="328"/>
        <v>1.8724931697688293E-2</v>
      </c>
      <c r="F1585" s="68">
        <f t="shared" si="329"/>
        <v>1.3239538317140125E-2</v>
      </c>
      <c r="G1585" s="16">
        <f t="shared" si="330"/>
        <v>1.601811284234432E-2</v>
      </c>
      <c r="H1585" s="68">
        <f t="shared" si="331"/>
        <v>8.9508995268327354E-3</v>
      </c>
      <c r="I1585" s="69">
        <f t="shared" si="332"/>
        <v>-1.3239538317140125E-2</v>
      </c>
      <c r="J1585" s="70">
        <f t="shared" si="333"/>
        <v>-8.9508995268327354E-3</v>
      </c>
      <c r="K1585" s="28">
        <f t="shared" si="334"/>
        <v>0</v>
      </c>
      <c r="L1585" s="28">
        <f t="shared" si="339"/>
        <v>1</v>
      </c>
      <c r="M1585" s="57">
        <f t="shared" si="346"/>
        <v>0</v>
      </c>
      <c r="N1585" s="28">
        <f t="shared" si="335"/>
        <v>0</v>
      </c>
      <c r="O1585" s="28">
        <f t="shared" si="340"/>
        <v>1</v>
      </c>
      <c r="P1585" s="57">
        <f t="shared" si="341"/>
        <v>0</v>
      </c>
      <c r="Q1585" s="28">
        <f t="shared" si="336"/>
        <v>0</v>
      </c>
      <c r="R1585" s="28">
        <f t="shared" si="342"/>
        <v>1</v>
      </c>
      <c r="S1585" s="57">
        <f t="shared" si="343"/>
        <v>0</v>
      </c>
      <c r="T1585" s="28">
        <f t="shared" si="337"/>
        <v>0</v>
      </c>
      <c r="U1585" s="28">
        <f t="shared" si="344"/>
        <v>1</v>
      </c>
      <c r="V1585" s="57">
        <f t="shared" si="345"/>
        <v>0</v>
      </c>
    </row>
    <row r="1586" spans="1:22" x14ac:dyDescent="0.2">
      <c r="A1586" s="61">
        <v>35157</v>
      </c>
      <c r="B1586" s="62">
        <v>655.26</v>
      </c>
      <c r="C1586" s="16">
        <f t="shared" si="347"/>
        <v>2.3376812607522343E-3</v>
      </c>
      <c r="D1586" s="73">
        <f t="shared" si="338"/>
        <v>7.0530778262393215E-5</v>
      </c>
      <c r="E1586" s="27">
        <f t="shared" si="328"/>
        <v>1.9537275298673926E-2</v>
      </c>
      <c r="F1586" s="68">
        <f t="shared" si="329"/>
        <v>1.3813909129572016E-2</v>
      </c>
      <c r="G1586" s="16">
        <f t="shared" si="330"/>
        <v>1.601811284234432E-2</v>
      </c>
      <c r="H1586" s="68">
        <f t="shared" si="331"/>
        <v>8.9508995268327354E-3</v>
      </c>
      <c r="I1586" s="69">
        <f t="shared" si="332"/>
        <v>-1.3813909129572016E-2</v>
      </c>
      <c r="J1586" s="70">
        <f t="shared" si="333"/>
        <v>-8.9508995268327354E-3</v>
      </c>
      <c r="K1586" s="28">
        <f t="shared" si="334"/>
        <v>0</v>
      </c>
      <c r="L1586" s="28">
        <f t="shared" si="339"/>
        <v>1</v>
      </c>
      <c r="M1586" s="57">
        <f t="shared" si="346"/>
        <v>0</v>
      </c>
      <c r="N1586" s="28">
        <f t="shared" si="335"/>
        <v>0</v>
      </c>
      <c r="O1586" s="28">
        <f t="shared" si="340"/>
        <v>1</v>
      </c>
      <c r="P1586" s="57">
        <f t="shared" si="341"/>
        <v>0</v>
      </c>
      <c r="Q1586" s="28">
        <f t="shared" si="336"/>
        <v>0</v>
      </c>
      <c r="R1586" s="28">
        <f t="shared" si="342"/>
        <v>1</v>
      </c>
      <c r="S1586" s="57">
        <f t="shared" si="343"/>
        <v>0</v>
      </c>
      <c r="T1586" s="28">
        <f t="shared" si="337"/>
        <v>0</v>
      </c>
      <c r="U1586" s="28">
        <f t="shared" si="344"/>
        <v>1</v>
      </c>
      <c r="V1586" s="57">
        <f t="shared" si="345"/>
        <v>0</v>
      </c>
    </row>
    <row r="1587" spans="1:22" x14ac:dyDescent="0.2">
      <c r="A1587" s="61">
        <v>35158</v>
      </c>
      <c r="B1587" s="62">
        <v>655.88</v>
      </c>
      <c r="C1587" s="16">
        <f t="shared" si="347"/>
        <v>9.4574194397559891E-4</v>
      </c>
      <c r="D1587" s="73">
        <f t="shared" si="338"/>
        <v>6.6626816787261953E-5</v>
      </c>
      <c r="E1587" s="27">
        <f t="shared" si="328"/>
        <v>1.8988873024217652E-2</v>
      </c>
      <c r="F1587" s="68">
        <f t="shared" si="329"/>
        <v>1.3426159094319979E-2</v>
      </c>
      <c r="G1587" s="16">
        <f t="shared" si="330"/>
        <v>1.601811284234432E-2</v>
      </c>
      <c r="H1587" s="68">
        <f t="shared" si="331"/>
        <v>8.830955154436923E-3</v>
      </c>
      <c r="I1587" s="69">
        <f t="shared" si="332"/>
        <v>-1.3426159094319979E-2</v>
      </c>
      <c r="J1587" s="70">
        <f t="shared" si="333"/>
        <v>-8.830955154436923E-3</v>
      </c>
      <c r="K1587" s="28">
        <f t="shared" si="334"/>
        <v>0</v>
      </c>
      <c r="L1587" s="28">
        <f t="shared" si="339"/>
        <v>1</v>
      </c>
      <c r="M1587" s="57">
        <f t="shared" si="346"/>
        <v>0</v>
      </c>
      <c r="N1587" s="28">
        <f t="shared" si="335"/>
        <v>0</v>
      </c>
      <c r="O1587" s="28">
        <f t="shared" si="340"/>
        <v>1</v>
      </c>
      <c r="P1587" s="57">
        <f t="shared" si="341"/>
        <v>0</v>
      </c>
      <c r="Q1587" s="28">
        <f t="shared" si="336"/>
        <v>0</v>
      </c>
      <c r="R1587" s="28">
        <f t="shared" si="342"/>
        <v>1</v>
      </c>
      <c r="S1587" s="57">
        <f t="shared" si="343"/>
        <v>0</v>
      </c>
      <c r="T1587" s="28">
        <f t="shared" si="337"/>
        <v>0</v>
      </c>
      <c r="U1587" s="28">
        <f t="shared" si="344"/>
        <v>1</v>
      </c>
      <c r="V1587" s="57">
        <f t="shared" si="345"/>
        <v>0</v>
      </c>
    </row>
    <row r="1588" spans="1:22" x14ac:dyDescent="0.2">
      <c r="A1588" s="61">
        <v>35159</v>
      </c>
      <c r="B1588" s="62">
        <v>655.86</v>
      </c>
      <c r="C1588" s="16">
        <f t="shared" si="347"/>
        <v>-3.049384786857856E-5</v>
      </c>
      <c r="D1588" s="73">
        <f t="shared" si="338"/>
        <v>6.2682873449501915E-5</v>
      </c>
      <c r="E1588" s="27">
        <f t="shared" si="328"/>
        <v>1.8418281508974808E-2</v>
      </c>
      <c r="F1588" s="68">
        <f t="shared" si="329"/>
        <v>1.3022720067067062E-2</v>
      </c>
      <c r="G1588" s="16">
        <f t="shared" si="330"/>
        <v>1.601811284234432E-2</v>
      </c>
      <c r="H1588" s="68">
        <f t="shared" si="331"/>
        <v>8.830955154436923E-3</v>
      </c>
      <c r="I1588" s="69">
        <f t="shared" si="332"/>
        <v>-1.3022720067067062E-2</v>
      </c>
      <c r="J1588" s="70">
        <f t="shared" si="333"/>
        <v>-8.830955154436923E-3</v>
      </c>
      <c r="K1588" s="28">
        <f t="shared" si="334"/>
        <v>0</v>
      </c>
      <c r="L1588" s="28">
        <f t="shared" si="339"/>
        <v>1</v>
      </c>
      <c r="M1588" s="57">
        <f t="shared" si="346"/>
        <v>0</v>
      </c>
      <c r="N1588" s="28">
        <f t="shared" si="335"/>
        <v>0</v>
      </c>
      <c r="O1588" s="28">
        <f t="shared" si="340"/>
        <v>1</v>
      </c>
      <c r="P1588" s="57">
        <f t="shared" si="341"/>
        <v>0</v>
      </c>
      <c r="Q1588" s="28">
        <f t="shared" si="336"/>
        <v>0</v>
      </c>
      <c r="R1588" s="28">
        <f t="shared" si="342"/>
        <v>1</v>
      </c>
      <c r="S1588" s="57">
        <f t="shared" si="343"/>
        <v>0</v>
      </c>
      <c r="T1588" s="28">
        <f t="shared" si="337"/>
        <v>0</v>
      </c>
      <c r="U1588" s="28">
        <f t="shared" si="344"/>
        <v>1</v>
      </c>
      <c r="V1588" s="57">
        <f t="shared" si="345"/>
        <v>0</v>
      </c>
    </row>
    <row r="1589" spans="1:22" x14ac:dyDescent="0.2">
      <c r="A1589" s="61">
        <v>35163</v>
      </c>
      <c r="B1589" s="62">
        <v>644.24</v>
      </c>
      <c r="C1589" s="16">
        <f t="shared" si="347"/>
        <v>-1.7876024046509616E-2</v>
      </c>
      <c r="D1589" s="73">
        <f t="shared" si="338"/>
        <v>5.8921956835017272E-5</v>
      </c>
      <c r="E1589" s="27">
        <f t="shared" si="328"/>
        <v>1.7857194910238676E-2</v>
      </c>
      <c r="F1589" s="68">
        <f t="shared" si="329"/>
        <v>1.2626001529283669E-2</v>
      </c>
      <c r="G1589" s="16">
        <f t="shared" si="330"/>
        <v>1.601811284234432E-2</v>
      </c>
      <c r="H1589" s="68">
        <f t="shared" si="331"/>
        <v>8.830955154436923E-3</v>
      </c>
      <c r="I1589" s="69">
        <f t="shared" si="332"/>
        <v>-1.2626001529283669E-2</v>
      </c>
      <c r="J1589" s="70">
        <f t="shared" si="333"/>
        <v>-8.830955154436923E-3</v>
      </c>
      <c r="K1589" s="28">
        <f t="shared" si="334"/>
        <v>1</v>
      </c>
      <c r="L1589" s="28">
        <f t="shared" si="339"/>
        <v>0</v>
      </c>
      <c r="M1589" s="57">
        <f t="shared" si="346"/>
        <v>1</v>
      </c>
      <c r="N1589" s="28">
        <f t="shared" si="335"/>
        <v>1</v>
      </c>
      <c r="O1589" s="28">
        <f t="shared" si="340"/>
        <v>0</v>
      </c>
      <c r="P1589" s="57">
        <f t="shared" si="341"/>
        <v>1</v>
      </c>
      <c r="Q1589" s="28">
        <f t="shared" si="336"/>
        <v>1</v>
      </c>
      <c r="R1589" s="28">
        <f t="shared" si="342"/>
        <v>0</v>
      </c>
      <c r="S1589" s="57">
        <f t="shared" si="343"/>
        <v>1</v>
      </c>
      <c r="T1589" s="28">
        <f t="shared" si="337"/>
        <v>1</v>
      </c>
      <c r="U1589" s="28">
        <f t="shared" si="344"/>
        <v>0</v>
      </c>
      <c r="V1589" s="57">
        <f t="shared" si="345"/>
        <v>1</v>
      </c>
    </row>
    <row r="1590" spans="1:22" x14ac:dyDescent="0.2">
      <c r="A1590" s="61">
        <v>35164</v>
      </c>
      <c r="B1590" s="62">
        <v>642.19000000000005</v>
      </c>
      <c r="C1590" s="16">
        <f t="shared" si="347"/>
        <v>-3.1871174261738542E-3</v>
      </c>
      <c r="D1590" s="73">
        <f t="shared" si="338"/>
        <v>7.4559773567599641E-5</v>
      </c>
      <c r="E1590" s="27">
        <f t="shared" si="328"/>
        <v>2.0087548963254952E-2</v>
      </c>
      <c r="F1590" s="68">
        <f t="shared" si="329"/>
        <v>1.420298233874335E-2</v>
      </c>
      <c r="G1590" s="16">
        <f t="shared" si="330"/>
        <v>1.6965283729381199E-2</v>
      </c>
      <c r="H1590" s="68">
        <f t="shared" si="331"/>
        <v>8.9508995268327354E-3</v>
      </c>
      <c r="I1590" s="69">
        <f t="shared" si="332"/>
        <v>-1.420298233874335E-2</v>
      </c>
      <c r="J1590" s="70">
        <f t="shared" si="333"/>
        <v>-8.9508995268327354E-3</v>
      </c>
      <c r="K1590" s="28">
        <f t="shared" si="334"/>
        <v>0</v>
      </c>
      <c r="L1590" s="28">
        <f t="shared" si="339"/>
        <v>0</v>
      </c>
      <c r="M1590" s="57">
        <f t="shared" si="346"/>
        <v>0</v>
      </c>
      <c r="N1590" s="28">
        <f t="shared" si="335"/>
        <v>0</v>
      </c>
      <c r="O1590" s="28">
        <f t="shared" si="340"/>
        <v>0</v>
      </c>
      <c r="P1590" s="57">
        <f t="shared" si="341"/>
        <v>0</v>
      </c>
      <c r="Q1590" s="28">
        <f t="shared" si="336"/>
        <v>0</v>
      </c>
      <c r="R1590" s="28">
        <f t="shared" si="342"/>
        <v>0</v>
      </c>
      <c r="S1590" s="57">
        <f t="shared" si="343"/>
        <v>0</v>
      </c>
      <c r="T1590" s="28">
        <f t="shared" si="337"/>
        <v>0</v>
      </c>
      <c r="U1590" s="28">
        <f t="shared" si="344"/>
        <v>0</v>
      </c>
      <c r="V1590" s="57">
        <f t="shared" si="345"/>
        <v>0</v>
      </c>
    </row>
    <row r="1591" spans="1:22" x14ac:dyDescent="0.2">
      <c r="A1591" s="61">
        <v>35165</v>
      </c>
      <c r="B1591" s="62">
        <v>633.5</v>
      </c>
      <c r="C1591" s="16">
        <f t="shared" si="347"/>
        <v>-1.362421029992191E-2</v>
      </c>
      <c r="D1591" s="73">
        <f t="shared" si="338"/>
        <v>7.0695650202836925E-5</v>
      </c>
      <c r="E1591" s="27">
        <f t="shared" si="328"/>
        <v>1.9560097025129983E-2</v>
      </c>
      <c r="F1591" s="68">
        <f t="shared" si="329"/>
        <v>1.3830045323111006E-2</v>
      </c>
      <c r="G1591" s="16">
        <f t="shared" si="330"/>
        <v>1.6965283729381199E-2</v>
      </c>
      <c r="H1591" s="68">
        <f t="shared" si="331"/>
        <v>8.9508995268327354E-3</v>
      </c>
      <c r="I1591" s="69">
        <f t="shared" si="332"/>
        <v>-1.3830045323111006E-2</v>
      </c>
      <c r="J1591" s="70">
        <f t="shared" si="333"/>
        <v>-8.9508995268327354E-3</v>
      </c>
      <c r="K1591" s="28">
        <f t="shared" si="334"/>
        <v>0</v>
      </c>
      <c r="L1591" s="28">
        <f t="shared" si="339"/>
        <v>1</v>
      </c>
      <c r="M1591" s="57">
        <f t="shared" si="346"/>
        <v>0</v>
      </c>
      <c r="N1591" s="28">
        <f t="shared" si="335"/>
        <v>0</v>
      </c>
      <c r="O1591" s="28">
        <f t="shared" si="340"/>
        <v>1</v>
      </c>
      <c r="P1591" s="57">
        <f t="shared" si="341"/>
        <v>0</v>
      </c>
      <c r="Q1591" s="28">
        <f t="shared" si="336"/>
        <v>0</v>
      </c>
      <c r="R1591" s="28">
        <f t="shared" si="342"/>
        <v>1</v>
      </c>
      <c r="S1591" s="57">
        <f t="shared" si="343"/>
        <v>0</v>
      </c>
      <c r="T1591" s="28">
        <f t="shared" si="337"/>
        <v>1</v>
      </c>
      <c r="U1591" s="28">
        <f t="shared" si="344"/>
        <v>0</v>
      </c>
      <c r="V1591" s="57">
        <f t="shared" si="345"/>
        <v>1</v>
      </c>
    </row>
    <row r="1592" spans="1:22" x14ac:dyDescent="0.2">
      <c r="A1592" s="61">
        <v>35166</v>
      </c>
      <c r="B1592" s="62">
        <v>631.17999999999995</v>
      </c>
      <c r="C1592" s="16">
        <f t="shared" si="347"/>
        <v>-3.6689164096045486E-3</v>
      </c>
      <c r="D1592" s="73">
        <f t="shared" si="338"/>
        <v>7.7591057568456603E-5</v>
      </c>
      <c r="E1592" s="27">
        <f t="shared" si="328"/>
        <v>2.049181818078491E-2</v>
      </c>
      <c r="F1592" s="68">
        <f t="shared" si="329"/>
        <v>1.4488822516018277E-2</v>
      </c>
      <c r="G1592" s="16">
        <f t="shared" si="330"/>
        <v>1.6965283729381199E-2</v>
      </c>
      <c r="H1592" s="68">
        <f t="shared" si="331"/>
        <v>9.3070847730863174E-3</v>
      </c>
      <c r="I1592" s="69">
        <f t="shared" si="332"/>
        <v>-1.4488822516018277E-2</v>
      </c>
      <c r="J1592" s="70">
        <f t="shared" si="333"/>
        <v>-9.3070847730863174E-3</v>
      </c>
      <c r="K1592" s="28">
        <f t="shared" si="334"/>
        <v>0</v>
      </c>
      <c r="L1592" s="28">
        <f t="shared" si="339"/>
        <v>1</v>
      </c>
      <c r="M1592" s="57">
        <f t="shared" si="346"/>
        <v>0</v>
      </c>
      <c r="N1592" s="28">
        <f t="shared" si="335"/>
        <v>0</v>
      </c>
      <c r="O1592" s="28">
        <f t="shared" si="340"/>
        <v>1</v>
      </c>
      <c r="P1592" s="57">
        <f t="shared" si="341"/>
        <v>0</v>
      </c>
      <c r="Q1592" s="28">
        <f t="shared" si="336"/>
        <v>0</v>
      </c>
      <c r="R1592" s="28">
        <f t="shared" si="342"/>
        <v>1</v>
      </c>
      <c r="S1592" s="57">
        <f t="shared" si="343"/>
        <v>0</v>
      </c>
      <c r="T1592" s="28">
        <f t="shared" si="337"/>
        <v>0</v>
      </c>
      <c r="U1592" s="28">
        <f t="shared" si="344"/>
        <v>0</v>
      </c>
      <c r="V1592" s="57">
        <f t="shared" si="345"/>
        <v>0</v>
      </c>
    </row>
    <row r="1593" spans="1:22" x14ac:dyDescent="0.2">
      <c r="A1593" s="61">
        <v>35167</v>
      </c>
      <c r="B1593" s="62">
        <v>636.71</v>
      </c>
      <c r="C1593" s="16">
        <f t="shared" si="347"/>
        <v>8.7232095320328371E-3</v>
      </c>
      <c r="D1593" s="73">
        <f t="shared" si="338"/>
        <v>7.3743250971589134E-5</v>
      </c>
      <c r="E1593" s="27">
        <f t="shared" si="328"/>
        <v>1.9977254297349919E-2</v>
      </c>
      <c r="F1593" s="68">
        <f t="shared" si="329"/>
        <v>1.41249980513237E-2</v>
      </c>
      <c r="G1593" s="16">
        <f t="shared" si="330"/>
        <v>1.6965283729381199E-2</v>
      </c>
      <c r="H1593" s="68">
        <f t="shared" si="331"/>
        <v>9.3070847730863174E-3</v>
      </c>
      <c r="I1593" s="69">
        <f t="shared" si="332"/>
        <v>-1.41249980513237E-2</v>
      </c>
      <c r="J1593" s="70">
        <f t="shared" si="333"/>
        <v>-9.3070847730863174E-3</v>
      </c>
      <c r="K1593" s="28">
        <f t="shared" si="334"/>
        <v>0</v>
      </c>
      <c r="L1593" s="28">
        <f t="shared" si="339"/>
        <v>1</v>
      </c>
      <c r="M1593" s="57">
        <f t="shared" si="346"/>
        <v>0</v>
      </c>
      <c r="N1593" s="28">
        <f t="shared" si="335"/>
        <v>0</v>
      </c>
      <c r="O1593" s="28">
        <f t="shared" si="340"/>
        <v>1</v>
      </c>
      <c r="P1593" s="57">
        <f t="shared" si="341"/>
        <v>0</v>
      </c>
      <c r="Q1593" s="28">
        <f t="shared" si="336"/>
        <v>0</v>
      </c>
      <c r="R1593" s="28">
        <f t="shared" si="342"/>
        <v>1</v>
      </c>
      <c r="S1593" s="57">
        <f t="shared" si="343"/>
        <v>0</v>
      </c>
      <c r="T1593" s="28">
        <f t="shared" si="337"/>
        <v>0</v>
      </c>
      <c r="U1593" s="28">
        <f t="shared" si="344"/>
        <v>1</v>
      </c>
      <c r="V1593" s="57">
        <f t="shared" si="345"/>
        <v>0</v>
      </c>
    </row>
    <row r="1594" spans="1:22" x14ac:dyDescent="0.2">
      <c r="A1594" s="61">
        <v>35170</v>
      </c>
      <c r="B1594" s="62">
        <v>642.49</v>
      </c>
      <c r="C1594" s="16">
        <f t="shared" si="347"/>
        <v>9.036959562294963E-3</v>
      </c>
      <c r="D1594" s="73">
        <f t="shared" si="338"/>
        <v>7.3884318985678704E-5</v>
      </c>
      <c r="E1594" s="27">
        <f t="shared" si="328"/>
        <v>1.9996353029010989E-2</v>
      </c>
      <c r="F1594" s="68">
        <f t="shared" si="329"/>
        <v>1.4138501886409343E-2</v>
      </c>
      <c r="G1594" s="16">
        <f t="shared" si="330"/>
        <v>1.6965283729381199E-2</v>
      </c>
      <c r="H1594" s="68">
        <f t="shared" si="331"/>
        <v>9.3070847730863174E-3</v>
      </c>
      <c r="I1594" s="69">
        <f t="shared" si="332"/>
        <v>-1.4138501886409343E-2</v>
      </c>
      <c r="J1594" s="70">
        <f t="shared" si="333"/>
        <v>-9.3070847730863174E-3</v>
      </c>
      <c r="K1594" s="28">
        <f t="shared" si="334"/>
        <v>0</v>
      </c>
      <c r="L1594" s="28">
        <f t="shared" si="339"/>
        <v>1</v>
      </c>
      <c r="M1594" s="57">
        <f t="shared" si="346"/>
        <v>0</v>
      </c>
      <c r="N1594" s="28">
        <f t="shared" si="335"/>
        <v>0</v>
      </c>
      <c r="O1594" s="28">
        <f t="shared" si="340"/>
        <v>1</v>
      </c>
      <c r="P1594" s="57">
        <f t="shared" si="341"/>
        <v>0</v>
      </c>
      <c r="Q1594" s="28">
        <f t="shared" si="336"/>
        <v>0</v>
      </c>
      <c r="R1594" s="28">
        <f t="shared" si="342"/>
        <v>1</v>
      </c>
      <c r="S1594" s="57">
        <f t="shared" si="343"/>
        <v>0</v>
      </c>
      <c r="T1594" s="28">
        <f t="shared" si="337"/>
        <v>0</v>
      </c>
      <c r="U1594" s="28">
        <f t="shared" si="344"/>
        <v>1</v>
      </c>
      <c r="V1594" s="57">
        <f t="shared" si="345"/>
        <v>0</v>
      </c>
    </row>
    <row r="1595" spans="1:22" x14ac:dyDescent="0.2">
      <c r="A1595" s="61">
        <v>35171</v>
      </c>
      <c r="B1595" s="62">
        <v>645</v>
      </c>
      <c r="C1595" s="16">
        <f t="shared" si="347"/>
        <v>3.8990643498556109E-3</v>
      </c>
      <c r="D1595" s="73">
        <f t="shared" si="338"/>
        <v>7.4351258134371239E-5</v>
      </c>
      <c r="E1595" s="27">
        <f t="shared" si="328"/>
        <v>2.0059440666162342E-2</v>
      </c>
      <c r="F1595" s="68">
        <f t="shared" si="329"/>
        <v>1.4183108254159473E-2</v>
      </c>
      <c r="G1595" s="16">
        <f t="shared" si="330"/>
        <v>1.6965283729381199E-2</v>
      </c>
      <c r="H1595" s="68">
        <f t="shared" si="331"/>
        <v>9.3070847730863174E-3</v>
      </c>
      <c r="I1595" s="69">
        <f t="shared" si="332"/>
        <v>-1.4183108254159473E-2</v>
      </c>
      <c r="J1595" s="70">
        <f t="shared" si="333"/>
        <v>-9.3070847730863174E-3</v>
      </c>
      <c r="K1595" s="28">
        <f t="shared" si="334"/>
        <v>0</v>
      </c>
      <c r="L1595" s="28">
        <f t="shared" si="339"/>
        <v>1</v>
      </c>
      <c r="M1595" s="57">
        <f t="shared" si="346"/>
        <v>0</v>
      </c>
      <c r="N1595" s="28">
        <f t="shared" si="335"/>
        <v>0</v>
      </c>
      <c r="O1595" s="28">
        <f t="shared" si="340"/>
        <v>1</v>
      </c>
      <c r="P1595" s="57">
        <f t="shared" si="341"/>
        <v>0</v>
      </c>
      <c r="Q1595" s="28">
        <f t="shared" si="336"/>
        <v>0</v>
      </c>
      <c r="R1595" s="28">
        <f t="shared" si="342"/>
        <v>1</v>
      </c>
      <c r="S1595" s="57">
        <f t="shared" si="343"/>
        <v>0</v>
      </c>
      <c r="T1595" s="28">
        <f t="shared" si="337"/>
        <v>0</v>
      </c>
      <c r="U1595" s="28">
        <f t="shared" si="344"/>
        <v>1</v>
      </c>
      <c r="V1595" s="57">
        <f t="shared" si="345"/>
        <v>0</v>
      </c>
    </row>
    <row r="1596" spans="1:22" x14ac:dyDescent="0.2">
      <c r="A1596" s="61">
        <v>35172</v>
      </c>
      <c r="B1596" s="62">
        <v>641.61</v>
      </c>
      <c r="C1596" s="16">
        <f t="shared" si="347"/>
        <v>-5.2696743300160373E-3</v>
      </c>
      <c r="D1596" s="73">
        <f t="shared" si="338"/>
        <v>7.0802344814567853E-5</v>
      </c>
      <c r="E1596" s="27">
        <f t="shared" si="328"/>
        <v>1.9574851611380069E-2</v>
      </c>
      <c r="F1596" s="68">
        <f t="shared" si="329"/>
        <v>1.3840477612700382E-2</v>
      </c>
      <c r="G1596" s="16">
        <f t="shared" si="330"/>
        <v>1.6965283729381199E-2</v>
      </c>
      <c r="H1596" s="68">
        <f t="shared" si="331"/>
        <v>9.3070847730863174E-3</v>
      </c>
      <c r="I1596" s="69">
        <f t="shared" si="332"/>
        <v>-1.3840477612700382E-2</v>
      </c>
      <c r="J1596" s="70">
        <f t="shared" si="333"/>
        <v>-9.3070847730863174E-3</v>
      </c>
      <c r="K1596" s="28">
        <f t="shared" si="334"/>
        <v>0</v>
      </c>
      <c r="L1596" s="28">
        <f t="shared" si="339"/>
        <v>1</v>
      </c>
      <c r="M1596" s="57">
        <f t="shared" si="346"/>
        <v>0</v>
      </c>
      <c r="N1596" s="28">
        <f t="shared" si="335"/>
        <v>0</v>
      </c>
      <c r="O1596" s="28">
        <f t="shared" si="340"/>
        <v>1</v>
      </c>
      <c r="P1596" s="57">
        <f t="shared" si="341"/>
        <v>0</v>
      </c>
      <c r="Q1596" s="28">
        <f t="shared" si="336"/>
        <v>0</v>
      </c>
      <c r="R1596" s="28">
        <f t="shared" si="342"/>
        <v>1</v>
      </c>
      <c r="S1596" s="57">
        <f t="shared" si="343"/>
        <v>0</v>
      </c>
      <c r="T1596" s="28">
        <f t="shared" si="337"/>
        <v>0</v>
      </c>
      <c r="U1596" s="28">
        <f t="shared" si="344"/>
        <v>1</v>
      </c>
      <c r="V1596" s="57">
        <f t="shared" si="345"/>
        <v>0</v>
      </c>
    </row>
    <row r="1597" spans="1:22" x14ac:dyDescent="0.2">
      <c r="A1597" s="61">
        <v>35173</v>
      </c>
      <c r="B1597" s="62">
        <v>643.61</v>
      </c>
      <c r="C1597" s="16">
        <f t="shared" si="347"/>
        <v>3.1123101327587715E-3</v>
      </c>
      <c r="D1597" s="73">
        <f t="shared" si="338"/>
        <v>6.8220372178359577E-5</v>
      </c>
      <c r="E1597" s="27">
        <f t="shared" si="328"/>
        <v>1.9214615590131347E-2</v>
      </c>
      <c r="F1597" s="68">
        <f t="shared" si="329"/>
        <v>1.358577128407194E-2</v>
      </c>
      <c r="G1597" s="16">
        <f t="shared" si="330"/>
        <v>1.6965283729381199E-2</v>
      </c>
      <c r="H1597" s="68">
        <f t="shared" si="331"/>
        <v>9.3070847730863174E-3</v>
      </c>
      <c r="I1597" s="69">
        <f t="shared" si="332"/>
        <v>-1.358577128407194E-2</v>
      </c>
      <c r="J1597" s="70">
        <f t="shared" si="333"/>
        <v>-9.3070847730863174E-3</v>
      </c>
      <c r="K1597" s="28">
        <f t="shared" si="334"/>
        <v>0</v>
      </c>
      <c r="L1597" s="28">
        <f t="shared" si="339"/>
        <v>1</v>
      </c>
      <c r="M1597" s="57">
        <f t="shared" si="346"/>
        <v>0</v>
      </c>
      <c r="N1597" s="28">
        <f t="shared" si="335"/>
        <v>0</v>
      </c>
      <c r="O1597" s="28">
        <f t="shared" si="340"/>
        <v>1</v>
      </c>
      <c r="P1597" s="57">
        <f t="shared" si="341"/>
        <v>0</v>
      </c>
      <c r="Q1597" s="28">
        <f t="shared" si="336"/>
        <v>0</v>
      </c>
      <c r="R1597" s="28">
        <f t="shared" si="342"/>
        <v>1</v>
      </c>
      <c r="S1597" s="57">
        <f t="shared" si="343"/>
        <v>0</v>
      </c>
      <c r="T1597" s="28">
        <f t="shared" si="337"/>
        <v>0</v>
      </c>
      <c r="U1597" s="28">
        <f t="shared" si="344"/>
        <v>1</v>
      </c>
      <c r="V1597" s="57">
        <f t="shared" si="345"/>
        <v>0</v>
      </c>
    </row>
    <row r="1598" spans="1:22" x14ac:dyDescent="0.2">
      <c r="A1598" s="61">
        <v>35174</v>
      </c>
      <c r="B1598" s="62">
        <v>645.07000000000005</v>
      </c>
      <c r="C1598" s="16">
        <f t="shared" si="347"/>
        <v>2.2658854403970691E-3</v>
      </c>
      <c r="D1598" s="73">
        <f t="shared" si="338"/>
        <v>6.4708338309406373E-5</v>
      </c>
      <c r="E1598" s="27">
        <f t="shared" si="328"/>
        <v>1.8713489672945997E-2</v>
      </c>
      <c r="F1598" s="68">
        <f t="shared" si="329"/>
        <v>1.3231448187496556E-2</v>
      </c>
      <c r="G1598" s="16">
        <f t="shared" si="330"/>
        <v>1.601811284234432E-2</v>
      </c>
      <c r="H1598" s="68">
        <f t="shared" si="331"/>
        <v>8.9508995268327354E-3</v>
      </c>
      <c r="I1598" s="69">
        <f t="shared" si="332"/>
        <v>-1.3231448187496556E-2</v>
      </c>
      <c r="J1598" s="70">
        <f t="shared" si="333"/>
        <v>-8.9508995268327354E-3</v>
      </c>
      <c r="K1598" s="28">
        <f t="shared" si="334"/>
        <v>0</v>
      </c>
      <c r="L1598" s="28">
        <f t="shared" si="339"/>
        <v>1</v>
      </c>
      <c r="M1598" s="57">
        <f t="shared" si="346"/>
        <v>0</v>
      </c>
      <c r="N1598" s="28">
        <f t="shared" si="335"/>
        <v>0</v>
      </c>
      <c r="O1598" s="28">
        <f t="shared" si="340"/>
        <v>1</v>
      </c>
      <c r="P1598" s="57">
        <f t="shared" si="341"/>
        <v>0</v>
      </c>
      <c r="Q1598" s="28">
        <f t="shared" si="336"/>
        <v>0</v>
      </c>
      <c r="R1598" s="28">
        <f t="shared" si="342"/>
        <v>1</v>
      </c>
      <c r="S1598" s="57">
        <f t="shared" si="343"/>
        <v>0</v>
      </c>
      <c r="T1598" s="28">
        <f t="shared" si="337"/>
        <v>0</v>
      </c>
      <c r="U1598" s="28">
        <f t="shared" si="344"/>
        <v>1</v>
      </c>
      <c r="V1598" s="57">
        <f t="shared" si="345"/>
        <v>0</v>
      </c>
    </row>
    <row r="1599" spans="1:22" x14ac:dyDescent="0.2">
      <c r="A1599" s="61">
        <v>35177</v>
      </c>
      <c r="B1599" s="62">
        <v>647.89</v>
      </c>
      <c r="C1599" s="16">
        <f t="shared" si="347"/>
        <v>4.3620908172565193E-3</v>
      </c>
      <c r="D1599" s="73">
        <f t="shared" si="338"/>
        <v>6.1133892220582191E-5</v>
      </c>
      <c r="E1599" s="27">
        <f t="shared" ref="E1599:E1662" si="348">-NORMSINV($E$4)*SQRT(D1599)</f>
        <v>1.81892872553392E-2</v>
      </c>
      <c r="F1599" s="68">
        <f t="shared" ref="F1599:F1662" si="349">-NORMSINV($F$4)*SQRT(D1599)</f>
        <v>1.2860808758424594E-2</v>
      </c>
      <c r="G1599" s="16">
        <f t="shared" ref="G1599:G1662" si="350">-PERCENTILE($C1094:$C1598,$G$4)</f>
        <v>1.601811284234432E-2</v>
      </c>
      <c r="H1599" s="68">
        <f t="shared" ref="H1599:H1662" si="351">-PERCENTILE($C1094:$C1598,$H$4)</f>
        <v>8.9508995268327354E-3</v>
      </c>
      <c r="I1599" s="69">
        <f t="shared" ref="I1599:I1662" si="352">-F1599</f>
        <v>-1.2860808758424594E-2</v>
      </c>
      <c r="J1599" s="70">
        <f t="shared" ref="J1599:J1662" si="353">-1*H1599</f>
        <v>-8.9508995268327354E-3</v>
      </c>
      <c r="K1599" s="28">
        <f t="shared" ref="K1599:K1662" si="354">IF($C1599&lt;-E1599,1,0)</f>
        <v>0</v>
      </c>
      <c r="L1599" s="28">
        <f t="shared" si="339"/>
        <v>1</v>
      </c>
      <c r="M1599" s="57">
        <f t="shared" si="346"/>
        <v>0</v>
      </c>
      <c r="N1599" s="28">
        <f t="shared" ref="N1599:N1662" si="355">IF($C1599&lt;-F1599,1,0)</f>
        <v>0</v>
      </c>
      <c r="O1599" s="28">
        <f t="shared" si="340"/>
        <v>1</v>
      </c>
      <c r="P1599" s="57">
        <f t="shared" si="341"/>
        <v>0</v>
      </c>
      <c r="Q1599" s="28">
        <f t="shared" ref="Q1599:Q1662" si="356">IF($C1599&lt;-G1599,1,0)</f>
        <v>0</v>
      </c>
      <c r="R1599" s="28">
        <f t="shared" si="342"/>
        <v>1</v>
      </c>
      <c r="S1599" s="57">
        <f t="shared" si="343"/>
        <v>0</v>
      </c>
      <c r="T1599" s="28">
        <f t="shared" ref="T1599:T1662" si="357">IF($C1599&lt;-H1599,1,0)</f>
        <v>0</v>
      </c>
      <c r="U1599" s="28">
        <f t="shared" si="344"/>
        <v>1</v>
      </c>
      <c r="V1599" s="57">
        <f t="shared" si="345"/>
        <v>0</v>
      </c>
    </row>
    <row r="1600" spans="1:22" x14ac:dyDescent="0.2">
      <c r="A1600" s="61">
        <v>35178</v>
      </c>
      <c r="B1600" s="62">
        <v>651.58000000000004</v>
      </c>
      <c r="C1600" s="16">
        <f t="shared" si="347"/>
        <v>5.6792537235580871E-3</v>
      </c>
      <c r="D1600" s="73">
        <f t="shared" ref="D1600:D1663" si="358">0.94*D1599+0.06*(C1599^2)</f>
        <v>5.860752886522687E-5</v>
      </c>
      <c r="E1600" s="27">
        <f t="shared" si="348"/>
        <v>1.7809485087547528E-2</v>
      </c>
      <c r="F1600" s="68">
        <f t="shared" si="349"/>
        <v>1.2592268107137117E-2</v>
      </c>
      <c r="G1600" s="16">
        <f t="shared" si="350"/>
        <v>1.601811284234432E-2</v>
      </c>
      <c r="H1600" s="68">
        <f t="shared" si="351"/>
        <v>8.9508995268327354E-3</v>
      </c>
      <c r="I1600" s="69">
        <f t="shared" si="352"/>
        <v>-1.2592268107137117E-2</v>
      </c>
      <c r="J1600" s="70">
        <f t="shared" si="353"/>
        <v>-8.9508995268327354E-3</v>
      </c>
      <c r="K1600" s="28">
        <f t="shared" si="354"/>
        <v>0</v>
      </c>
      <c r="L1600" s="28">
        <f t="shared" ref="L1600:L1663" si="359">IF(AND(K1599=0,K1600=0), 1,0)</f>
        <v>1</v>
      </c>
      <c r="M1600" s="57">
        <f t="shared" si="346"/>
        <v>0</v>
      </c>
      <c r="N1600" s="28">
        <f t="shared" si="355"/>
        <v>0</v>
      </c>
      <c r="O1600" s="28">
        <f t="shared" ref="O1600:O1663" si="360">IF(AND(N1599=0,N1600=0), 1,0)</f>
        <v>1</v>
      </c>
      <c r="P1600" s="57">
        <f t="shared" ref="P1600:P1663" si="361">IF(AND(N1600=1,N1599=0),1,0)</f>
        <v>0</v>
      </c>
      <c r="Q1600" s="28">
        <f t="shared" si="356"/>
        <v>0</v>
      </c>
      <c r="R1600" s="28">
        <f t="shared" ref="R1600:R1663" si="362">IF(AND(Q1599=0,Q1600=0), 1,0)</f>
        <v>1</v>
      </c>
      <c r="S1600" s="57">
        <f t="shared" ref="S1600:S1663" si="363">IF(AND(Q1600=1,Q1599=0),1,0)</f>
        <v>0</v>
      </c>
      <c r="T1600" s="28">
        <f t="shared" si="357"/>
        <v>0</v>
      </c>
      <c r="U1600" s="28">
        <f t="shared" ref="U1600:U1663" si="364">IF(AND(T1599=0,T1600=0), 1,0)</f>
        <v>1</v>
      </c>
      <c r="V1600" s="57">
        <f t="shared" ref="V1600:V1663" si="365">IF(AND(T1600=1,T1599=0),1,0)</f>
        <v>0</v>
      </c>
    </row>
    <row r="1601" spans="1:22" x14ac:dyDescent="0.2">
      <c r="A1601" s="61">
        <v>35179</v>
      </c>
      <c r="B1601" s="62">
        <v>650.16999999999996</v>
      </c>
      <c r="C1601" s="16">
        <f t="shared" si="347"/>
        <v>-2.1663154237271426E-3</v>
      </c>
      <c r="D1601" s="73">
        <f t="shared" si="358"/>
        <v>5.702631250470616E-5</v>
      </c>
      <c r="E1601" s="27">
        <f t="shared" si="348"/>
        <v>1.756759468646131E-2</v>
      </c>
      <c r="F1601" s="68">
        <f t="shared" si="349"/>
        <v>1.2421238525537911E-2</v>
      </c>
      <c r="G1601" s="16">
        <f t="shared" si="350"/>
        <v>1.601811284234432E-2</v>
      </c>
      <c r="H1601" s="68">
        <f t="shared" si="351"/>
        <v>8.9508995268327354E-3</v>
      </c>
      <c r="I1601" s="69">
        <f t="shared" si="352"/>
        <v>-1.2421238525537911E-2</v>
      </c>
      <c r="J1601" s="70">
        <f t="shared" si="353"/>
        <v>-8.9508995268327354E-3</v>
      </c>
      <c r="K1601" s="28">
        <f t="shared" si="354"/>
        <v>0</v>
      </c>
      <c r="L1601" s="28">
        <f t="shared" si="359"/>
        <v>1</v>
      </c>
      <c r="M1601" s="57">
        <f t="shared" ref="M1601:M1664" si="366">IF(AND(K1601=1,K1600=0),1,0)</f>
        <v>0</v>
      </c>
      <c r="N1601" s="28">
        <f t="shared" si="355"/>
        <v>0</v>
      </c>
      <c r="O1601" s="28">
        <f t="shared" si="360"/>
        <v>1</v>
      </c>
      <c r="P1601" s="57">
        <f t="shared" si="361"/>
        <v>0</v>
      </c>
      <c r="Q1601" s="28">
        <f t="shared" si="356"/>
        <v>0</v>
      </c>
      <c r="R1601" s="28">
        <f t="shared" si="362"/>
        <v>1</v>
      </c>
      <c r="S1601" s="57">
        <f t="shared" si="363"/>
        <v>0</v>
      </c>
      <c r="T1601" s="28">
        <f t="shared" si="357"/>
        <v>0</v>
      </c>
      <c r="U1601" s="28">
        <f t="shared" si="364"/>
        <v>1</v>
      </c>
      <c r="V1601" s="57">
        <f t="shared" si="365"/>
        <v>0</v>
      </c>
    </row>
    <row r="1602" spans="1:22" x14ac:dyDescent="0.2">
      <c r="A1602" s="61">
        <v>35180</v>
      </c>
      <c r="B1602" s="62">
        <v>652.87</v>
      </c>
      <c r="C1602" s="16">
        <f t="shared" si="347"/>
        <v>4.1441611372867154E-3</v>
      </c>
      <c r="D1602" s="73">
        <f t="shared" si="358"/>
        <v>5.3886309105328477E-5</v>
      </c>
      <c r="E1602" s="27">
        <f t="shared" si="348"/>
        <v>1.707709038909146E-2</v>
      </c>
      <c r="F1602" s="68">
        <f t="shared" si="349"/>
        <v>1.207442548800081E-2</v>
      </c>
      <c r="G1602" s="16">
        <f t="shared" si="350"/>
        <v>1.601811284234432E-2</v>
      </c>
      <c r="H1602" s="68">
        <f t="shared" si="351"/>
        <v>8.9508995268327354E-3</v>
      </c>
      <c r="I1602" s="69">
        <f t="shared" si="352"/>
        <v>-1.207442548800081E-2</v>
      </c>
      <c r="J1602" s="70">
        <f t="shared" si="353"/>
        <v>-8.9508995268327354E-3</v>
      </c>
      <c r="K1602" s="28">
        <f t="shared" si="354"/>
        <v>0</v>
      </c>
      <c r="L1602" s="28">
        <f t="shared" si="359"/>
        <v>1</v>
      </c>
      <c r="M1602" s="57">
        <f t="shared" si="366"/>
        <v>0</v>
      </c>
      <c r="N1602" s="28">
        <f t="shared" si="355"/>
        <v>0</v>
      </c>
      <c r="O1602" s="28">
        <f t="shared" si="360"/>
        <v>1</v>
      </c>
      <c r="P1602" s="57">
        <f t="shared" si="361"/>
        <v>0</v>
      </c>
      <c r="Q1602" s="28">
        <f t="shared" si="356"/>
        <v>0</v>
      </c>
      <c r="R1602" s="28">
        <f t="shared" si="362"/>
        <v>1</v>
      </c>
      <c r="S1602" s="57">
        <f t="shared" si="363"/>
        <v>0</v>
      </c>
      <c r="T1602" s="28">
        <f t="shared" si="357"/>
        <v>0</v>
      </c>
      <c r="U1602" s="28">
        <f t="shared" si="364"/>
        <v>1</v>
      </c>
      <c r="V1602" s="57">
        <f t="shared" si="365"/>
        <v>0</v>
      </c>
    </row>
    <row r="1603" spans="1:22" x14ac:dyDescent="0.2">
      <c r="A1603" s="61">
        <v>35181</v>
      </c>
      <c r="B1603" s="62">
        <v>653.46</v>
      </c>
      <c r="C1603" s="16">
        <f t="shared" si="347"/>
        <v>9.0329402236344163E-4</v>
      </c>
      <c r="D1603" s="73">
        <f t="shared" si="358"/>
        <v>5.1683574850916617E-5</v>
      </c>
      <c r="E1603" s="27">
        <f t="shared" si="348"/>
        <v>1.6724414815253053E-2</v>
      </c>
      <c r="F1603" s="68">
        <f t="shared" si="349"/>
        <v>1.1825064804141576E-2</v>
      </c>
      <c r="G1603" s="16">
        <f t="shared" si="350"/>
        <v>1.601811284234432E-2</v>
      </c>
      <c r="H1603" s="68">
        <f t="shared" si="351"/>
        <v>8.9508995268327354E-3</v>
      </c>
      <c r="I1603" s="69">
        <f t="shared" si="352"/>
        <v>-1.1825064804141576E-2</v>
      </c>
      <c r="J1603" s="70">
        <f t="shared" si="353"/>
        <v>-8.9508995268327354E-3</v>
      </c>
      <c r="K1603" s="28">
        <f t="shared" si="354"/>
        <v>0</v>
      </c>
      <c r="L1603" s="28">
        <f t="shared" si="359"/>
        <v>1</v>
      </c>
      <c r="M1603" s="57">
        <f t="shared" si="366"/>
        <v>0</v>
      </c>
      <c r="N1603" s="28">
        <f t="shared" si="355"/>
        <v>0</v>
      </c>
      <c r="O1603" s="28">
        <f t="shared" si="360"/>
        <v>1</v>
      </c>
      <c r="P1603" s="57">
        <f t="shared" si="361"/>
        <v>0</v>
      </c>
      <c r="Q1603" s="28">
        <f t="shared" si="356"/>
        <v>0</v>
      </c>
      <c r="R1603" s="28">
        <f t="shared" si="362"/>
        <v>1</v>
      </c>
      <c r="S1603" s="57">
        <f t="shared" si="363"/>
        <v>0</v>
      </c>
      <c r="T1603" s="28">
        <f t="shared" si="357"/>
        <v>0</v>
      </c>
      <c r="U1603" s="28">
        <f t="shared" si="364"/>
        <v>1</v>
      </c>
      <c r="V1603" s="57">
        <f t="shared" si="365"/>
        <v>0</v>
      </c>
    </row>
    <row r="1604" spans="1:22" x14ac:dyDescent="0.2">
      <c r="A1604" s="61">
        <v>35184</v>
      </c>
      <c r="B1604" s="62">
        <v>654.16</v>
      </c>
      <c r="C1604" s="16">
        <f t="shared" si="347"/>
        <v>1.0706475380717355E-3</v>
      </c>
      <c r="D1604" s="73">
        <f t="shared" si="358"/>
        <v>4.8631516765311866E-5</v>
      </c>
      <c r="E1604" s="27">
        <f t="shared" si="348"/>
        <v>1.6223089556429041E-2</v>
      </c>
      <c r="F1604" s="68">
        <f t="shared" si="349"/>
        <v>1.1470600762258309E-2</v>
      </c>
      <c r="G1604" s="16">
        <f t="shared" si="350"/>
        <v>1.601811284234432E-2</v>
      </c>
      <c r="H1604" s="68">
        <f t="shared" si="351"/>
        <v>8.9508995268327354E-3</v>
      </c>
      <c r="I1604" s="69">
        <f t="shared" si="352"/>
        <v>-1.1470600762258309E-2</v>
      </c>
      <c r="J1604" s="70">
        <f t="shared" si="353"/>
        <v>-8.9508995268327354E-3</v>
      </c>
      <c r="K1604" s="28">
        <f t="shared" si="354"/>
        <v>0</v>
      </c>
      <c r="L1604" s="28">
        <f t="shared" si="359"/>
        <v>1</v>
      </c>
      <c r="M1604" s="57">
        <f t="shared" si="366"/>
        <v>0</v>
      </c>
      <c r="N1604" s="28">
        <f t="shared" si="355"/>
        <v>0</v>
      </c>
      <c r="O1604" s="28">
        <f t="shared" si="360"/>
        <v>1</v>
      </c>
      <c r="P1604" s="57">
        <f t="shared" si="361"/>
        <v>0</v>
      </c>
      <c r="Q1604" s="28">
        <f t="shared" si="356"/>
        <v>0</v>
      </c>
      <c r="R1604" s="28">
        <f t="shared" si="362"/>
        <v>1</v>
      </c>
      <c r="S1604" s="57">
        <f t="shared" si="363"/>
        <v>0</v>
      </c>
      <c r="T1604" s="28">
        <f t="shared" si="357"/>
        <v>0</v>
      </c>
      <c r="U1604" s="28">
        <f t="shared" si="364"/>
        <v>1</v>
      </c>
      <c r="V1604" s="57">
        <f t="shared" si="365"/>
        <v>0</v>
      </c>
    </row>
    <row r="1605" spans="1:22" x14ac:dyDescent="0.2">
      <c r="A1605" s="61">
        <v>35185</v>
      </c>
      <c r="B1605" s="62">
        <v>654.16999999999996</v>
      </c>
      <c r="C1605" s="16">
        <f t="shared" si="347"/>
        <v>1.5286663151109786E-5</v>
      </c>
      <c r="D1605" s="73">
        <f t="shared" si="358"/>
        <v>4.5782402928439891E-5</v>
      </c>
      <c r="E1605" s="27">
        <f t="shared" si="348"/>
        <v>1.5740696663385321E-2</v>
      </c>
      <c r="F1605" s="68">
        <f t="shared" si="349"/>
        <v>1.1129522925795126E-2</v>
      </c>
      <c r="G1605" s="16">
        <f t="shared" si="350"/>
        <v>1.601811284234432E-2</v>
      </c>
      <c r="H1605" s="68">
        <f t="shared" si="351"/>
        <v>8.9508995268327354E-3</v>
      </c>
      <c r="I1605" s="69">
        <f t="shared" si="352"/>
        <v>-1.1129522925795126E-2</v>
      </c>
      <c r="J1605" s="70">
        <f t="shared" si="353"/>
        <v>-8.9508995268327354E-3</v>
      </c>
      <c r="K1605" s="28">
        <f t="shared" si="354"/>
        <v>0</v>
      </c>
      <c r="L1605" s="28">
        <f t="shared" si="359"/>
        <v>1</v>
      </c>
      <c r="M1605" s="57">
        <f t="shared" si="366"/>
        <v>0</v>
      </c>
      <c r="N1605" s="28">
        <f t="shared" si="355"/>
        <v>0</v>
      </c>
      <c r="O1605" s="28">
        <f t="shared" si="360"/>
        <v>1</v>
      </c>
      <c r="P1605" s="57">
        <f t="shared" si="361"/>
        <v>0</v>
      </c>
      <c r="Q1605" s="28">
        <f t="shared" si="356"/>
        <v>0</v>
      </c>
      <c r="R1605" s="28">
        <f t="shared" si="362"/>
        <v>1</v>
      </c>
      <c r="S1605" s="57">
        <f t="shared" si="363"/>
        <v>0</v>
      </c>
      <c r="T1605" s="28">
        <f t="shared" si="357"/>
        <v>0</v>
      </c>
      <c r="U1605" s="28">
        <f t="shared" si="364"/>
        <v>1</v>
      </c>
      <c r="V1605" s="57">
        <f t="shared" si="365"/>
        <v>0</v>
      </c>
    </row>
    <row r="1606" spans="1:22" x14ac:dyDescent="0.2">
      <c r="A1606" s="61">
        <v>35186</v>
      </c>
      <c r="B1606" s="62">
        <v>654.58000000000004</v>
      </c>
      <c r="C1606" s="16">
        <f t="shared" si="347"/>
        <v>6.2655207398320829E-4</v>
      </c>
      <c r="D1606" s="73">
        <f t="shared" si="358"/>
        <v>4.3035472773657717E-5</v>
      </c>
      <c r="E1606" s="27">
        <f t="shared" si="348"/>
        <v>1.5261174117398335E-2</v>
      </c>
      <c r="F1606" s="68">
        <f t="shared" si="349"/>
        <v>1.0790474579770394E-2</v>
      </c>
      <c r="G1606" s="16">
        <f t="shared" si="350"/>
        <v>1.601811284234432E-2</v>
      </c>
      <c r="H1606" s="68">
        <f t="shared" si="351"/>
        <v>8.9508995268327354E-3</v>
      </c>
      <c r="I1606" s="69">
        <f t="shared" si="352"/>
        <v>-1.0790474579770394E-2</v>
      </c>
      <c r="J1606" s="70">
        <f t="shared" si="353"/>
        <v>-8.9508995268327354E-3</v>
      </c>
      <c r="K1606" s="28">
        <f t="shared" si="354"/>
        <v>0</v>
      </c>
      <c r="L1606" s="28">
        <f t="shared" si="359"/>
        <v>1</v>
      </c>
      <c r="M1606" s="57">
        <f t="shared" si="366"/>
        <v>0</v>
      </c>
      <c r="N1606" s="28">
        <f t="shared" si="355"/>
        <v>0</v>
      </c>
      <c r="O1606" s="28">
        <f t="shared" si="360"/>
        <v>1</v>
      </c>
      <c r="P1606" s="57">
        <f t="shared" si="361"/>
        <v>0</v>
      </c>
      <c r="Q1606" s="28">
        <f t="shared" si="356"/>
        <v>0</v>
      </c>
      <c r="R1606" s="28">
        <f t="shared" si="362"/>
        <v>1</v>
      </c>
      <c r="S1606" s="57">
        <f t="shared" si="363"/>
        <v>0</v>
      </c>
      <c r="T1606" s="28">
        <f t="shared" si="357"/>
        <v>0</v>
      </c>
      <c r="U1606" s="28">
        <f t="shared" si="364"/>
        <v>1</v>
      </c>
      <c r="V1606" s="57">
        <f t="shared" si="365"/>
        <v>0</v>
      </c>
    </row>
    <row r="1607" spans="1:22" x14ac:dyDescent="0.2">
      <c r="A1607" s="61">
        <v>35187</v>
      </c>
      <c r="B1607" s="62">
        <v>643.38</v>
      </c>
      <c r="C1607" s="16">
        <f t="shared" ref="C1607:C1670" si="367">LN(B1607/B1606)</f>
        <v>-1.7258279130746734E-2</v>
      </c>
      <c r="D1607" s="73">
        <f t="shared" si="358"/>
        <v>4.0476898457323009E-5</v>
      </c>
      <c r="E1607" s="27">
        <f t="shared" si="348"/>
        <v>1.480056422395911E-2</v>
      </c>
      <c r="F1607" s="68">
        <f t="shared" si="349"/>
        <v>1.0464798500845347E-2</v>
      </c>
      <c r="G1607" s="16">
        <f t="shared" si="350"/>
        <v>1.601811284234432E-2</v>
      </c>
      <c r="H1607" s="68">
        <f t="shared" si="351"/>
        <v>8.9508995268327354E-3</v>
      </c>
      <c r="I1607" s="69">
        <f t="shared" si="352"/>
        <v>-1.0464798500845347E-2</v>
      </c>
      <c r="J1607" s="70">
        <f t="shared" si="353"/>
        <v>-8.9508995268327354E-3</v>
      </c>
      <c r="K1607" s="28">
        <f t="shared" si="354"/>
        <v>1</v>
      </c>
      <c r="L1607" s="28">
        <f t="shared" si="359"/>
        <v>0</v>
      </c>
      <c r="M1607" s="57">
        <f t="shared" si="366"/>
        <v>1</v>
      </c>
      <c r="N1607" s="28">
        <f t="shared" si="355"/>
        <v>1</v>
      </c>
      <c r="O1607" s="28">
        <f t="shared" si="360"/>
        <v>0</v>
      </c>
      <c r="P1607" s="57">
        <f t="shared" si="361"/>
        <v>1</v>
      </c>
      <c r="Q1607" s="28">
        <f t="shared" si="356"/>
        <v>1</v>
      </c>
      <c r="R1607" s="28">
        <f t="shared" si="362"/>
        <v>0</v>
      </c>
      <c r="S1607" s="57">
        <f t="shared" si="363"/>
        <v>1</v>
      </c>
      <c r="T1607" s="28">
        <f t="shared" si="357"/>
        <v>1</v>
      </c>
      <c r="U1607" s="28">
        <f t="shared" si="364"/>
        <v>0</v>
      </c>
      <c r="V1607" s="57">
        <f t="shared" si="365"/>
        <v>1</v>
      </c>
    </row>
    <row r="1608" spans="1:22" x14ac:dyDescent="0.2">
      <c r="A1608" s="61">
        <v>35188</v>
      </c>
      <c r="B1608" s="62">
        <v>641.63</v>
      </c>
      <c r="C1608" s="16">
        <f t="shared" si="367"/>
        <v>-2.7237158961924495E-3</v>
      </c>
      <c r="D1608" s="73">
        <f t="shared" si="358"/>
        <v>5.5919176463169724E-5</v>
      </c>
      <c r="E1608" s="27">
        <f t="shared" si="348"/>
        <v>1.739622601859878E-2</v>
      </c>
      <c r="F1608" s="68">
        <f t="shared" si="349"/>
        <v>1.2300071619236011E-2</v>
      </c>
      <c r="G1608" s="16">
        <f t="shared" si="350"/>
        <v>1.7209359253467883E-2</v>
      </c>
      <c r="H1608" s="68">
        <f t="shared" si="351"/>
        <v>9.3070847730863174E-3</v>
      </c>
      <c r="I1608" s="69">
        <f t="shared" si="352"/>
        <v>-1.2300071619236011E-2</v>
      </c>
      <c r="J1608" s="70">
        <f t="shared" si="353"/>
        <v>-9.3070847730863174E-3</v>
      </c>
      <c r="K1608" s="28">
        <f t="shared" si="354"/>
        <v>0</v>
      </c>
      <c r="L1608" s="28">
        <f t="shared" si="359"/>
        <v>0</v>
      </c>
      <c r="M1608" s="57">
        <f t="shared" si="366"/>
        <v>0</v>
      </c>
      <c r="N1608" s="28">
        <f t="shared" si="355"/>
        <v>0</v>
      </c>
      <c r="O1608" s="28">
        <f t="shared" si="360"/>
        <v>0</v>
      </c>
      <c r="P1608" s="57">
        <f t="shared" si="361"/>
        <v>0</v>
      </c>
      <c r="Q1608" s="28">
        <f t="shared" si="356"/>
        <v>0</v>
      </c>
      <c r="R1608" s="28">
        <f t="shared" si="362"/>
        <v>0</v>
      </c>
      <c r="S1608" s="57">
        <f t="shared" si="363"/>
        <v>0</v>
      </c>
      <c r="T1608" s="28">
        <f t="shared" si="357"/>
        <v>0</v>
      </c>
      <c r="U1608" s="28">
        <f t="shared" si="364"/>
        <v>0</v>
      </c>
      <c r="V1608" s="57">
        <f t="shared" si="365"/>
        <v>0</v>
      </c>
    </row>
    <row r="1609" spans="1:22" x14ac:dyDescent="0.2">
      <c r="A1609" s="61">
        <v>35191</v>
      </c>
      <c r="B1609" s="62">
        <v>640.80999999999995</v>
      </c>
      <c r="C1609" s="16">
        <f t="shared" si="367"/>
        <v>-1.2788124383982793E-3</v>
      </c>
      <c r="D1609" s="73">
        <f t="shared" si="358"/>
        <v>5.300914357236982E-5</v>
      </c>
      <c r="E1609" s="27">
        <f t="shared" si="348"/>
        <v>1.6937529007924036E-2</v>
      </c>
      <c r="F1609" s="68">
        <f t="shared" si="349"/>
        <v>1.1975748051768173E-2</v>
      </c>
      <c r="G1609" s="16">
        <f t="shared" si="350"/>
        <v>1.7209359253467883E-2</v>
      </c>
      <c r="H1609" s="68">
        <f t="shared" si="351"/>
        <v>9.3070847730863174E-3</v>
      </c>
      <c r="I1609" s="69">
        <f t="shared" si="352"/>
        <v>-1.1975748051768173E-2</v>
      </c>
      <c r="J1609" s="70">
        <f t="shared" si="353"/>
        <v>-9.3070847730863174E-3</v>
      </c>
      <c r="K1609" s="28">
        <f t="shared" si="354"/>
        <v>0</v>
      </c>
      <c r="L1609" s="28">
        <f t="shared" si="359"/>
        <v>1</v>
      </c>
      <c r="M1609" s="57">
        <f t="shared" si="366"/>
        <v>0</v>
      </c>
      <c r="N1609" s="28">
        <f t="shared" si="355"/>
        <v>0</v>
      </c>
      <c r="O1609" s="28">
        <f t="shared" si="360"/>
        <v>1</v>
      </c>
      <c r="P1609" s="57">
        <f t="shared" si="361"/>
        <v>0</v>
      </c>
      <c r="Q1609" s="28">
        <f t="shared" si="356"/>
        <v>0</v>
      </c>
      <c r="R1609" s="28">
        <f t="shared" si="362"/>
        <v>1</v>
      </c>
      <c r="S1609" s="57">
        <f t="shared" si="363"/>
        <v>0</v>
      </c>
      <c r="T1609" s="28">
        <f t="shared" si="357"/>
        <v>0</v>
      </c>
      <c r="U1609" s="28">
        <f t="shared" si="364"/>
        <v>1</v>
      </c>
      <c r="V1609" s="57">
        <f t="shared" si="365"/>
        <v>0</v>
      </c>
    </row>
    <row r="1610" spans="1:22" x14ac:dyDescent="0.2">
      <c r="A1610" s="61">
        <v>35192</v>
      </c>
      <c r="B1610" s="62">
        <v>638.26</v>
      </c>
      <c r="C1610" s="16">
        <f t="shared" si="367"/>
        <v>-3.9872772849098544E-3</v>
      </c>
      <c r="D1610" s="73">
        <f t="shared" si="358"/>
        <v>4.9926716633183753E-5</v>
      </c>
      <c r="E1610" s="27">
        <f t="shared" si="348"/>
        <v>1.6437704210380329E-2</v>
      </c>
      <c r="F1610" s="68">
        <f t="shared" si="349"/>
        <v>1.1622344917071897E-2</v>
      </c>
      <c r="G1610" s="16">
        <f t="shared" si="350"/>
        <v>1.7209359253467883E-2</v>
      </c>
      <c r="H1610" s="68">
        <f t="shared" si="351"/>
        <v>9.3070847730863174E-3</v>
      </c>
      <c r="I1610" s="69">
        <f t="shared" si="352"/>
        <v>-1.1622344917071897E-2</v>
      </c>
      <c r="J1610" s="70">
        <f t="shared" si="353"/>
        <v>-9.3070847730863174E-3</v>
      </c>
      <c r="K1610" s="28">
        <f t="shared" si="354"/>
        <v>0</v>
      </c>
      <c r="L1610" s="28">
        <f t="shared" si="359"/>
        <v>1</v>
      </c>
      <c r="M1610" s="57">
        <f t="shared" si="366"/>
        <v>0</v>
      </c>
      <c r="N1610" s="28">
        <f t="shared" si="355"/>
        <v>0</v>
      </c>
      <c r="O1610" s="28">
        <f t="shared" si="360"/>
        <v>1</v>
      </c>
      <c r="P1610" s="57">
        <f t="shared" si="361"/>
        <v>0</v>
      </c>
      <c r="Q1610" s="28">
        <f t="shared" si="356"/>
        <v>0</v>
      </c>
      <c r="R1610" s="28">
        <f t="shared" si="362"/>
        <v>1</v>
      </c>
      <c r="S1610" s="57">
        <f t="shared" si="363"/>
        <v>0</v>
      </c>
      <c r="T1610" s="28">
        <f t="shared" si="357"/>
        <v>0</v>
      </c>
      <c r="U1610" s="28">
        <f t="shared" si="364"/>
        <v>1</v>
      </c>
      <c r="V1610" s="57">
        <f t="shared" si="365"/>
        <v>0</v>
      </c>
    </row>
    <row r="1611" spans="1:22" x14ac:dyDescent="0.2">
      <c r="A1611" s="61">
        <v>35193</v>
      </c>
      <c r="B1611" s="62">
        <v>644.77</v>
      </c>
      <c r="C1611" s="16">
        <f t="shared" si="367"/>
        <v>1.014794021484886E-2</v>
      </c>
      <c r="D1611" s="73">
        <f t="shared" si="358"/>
        <v>4.7885016443998215E-5</v>
      </c>
      <c r="E1611" s="27">
        <f t="shared" si="348"/>
        <v>1.6098094726526471E-2</v>
      </c>
      <c r="F1611" s="68">
        <f t="shared" si="349"/>
        <v>1.1382222664721976E-2</v>
      </c>
      <c r="G1611" s="16">
        <f t="shared" si="350"/>
        <v>1.7209359253467883E-2</v>
      </c>
      <c r="H1611" s="68">
        <f t="shared" si="351"/>
        <v>8.9508995268327354E-3</v>
      </c>
      <c r="I1611" s="69">
        <f t="shared" si="352"/>
        <v>-1.1382222664721976E-2</v>
      </c>
      <c r="J1611" s="70">
        <f t="shared" si="353"/>
        <v>-8.9508995268327354E-3</v>
      </c>
      <c r="K1611" s="28">
        <f t="shared" si="354"/>
        <v>0</v>
      </c>
      <c r="L1611" s="28">
        <f t="shared" si="359"/>
        <v>1</v>
      </c>
      <c r="M1611" s="57">
        <f t="shared" si="366"/>
        <v>0</v>
      </c>
      <c r="N1611" s="28">
        <f t="shared" si="355"/>
        <v>0</v>
      </c>
      <c r="O1611" s="28">
        <f t="shared" si="360"/>
        <v>1</v>
      </c>
      <c r="P1611" s="57">
        <f t="shared" si="361"/>
        <v>0</v>
      </c>
      <c r="Q1611" s="28">
        <f t="shared" si="356"/>
        <v>0</v>
      </c>
      <c r="R1611" s="28">
        <f t="shared" si="362"/>
        <v>1</v>
      </c>
      <c r="S1611" s="57">
        <f t="shared" si="363"/>
        <v>0</v>
      </c>
      <c r="T1611" s="28">
        <f t="shared" si="357"/>
        <v>0</v>
      </c>
      <c r="U1611" s="28">
        <f t="shared" si="364"/>
        <v>1</v>
      </c>
      <c r="V1611" s="57">
        <f t="shared" si="365"/>
        <v>0</v>
      </c>
    </row>
    <row r="1612" spans="1:22" x14ac:dyDescent="0.2">
      <c r="A1612" s="61">
        <v>35194</v>
      </c>
      <c r="B1612" s="62">
        <v>645.44000000000005</v>
      </c>
      <c r="C1612" s="16">
        <f t="shared" si="367"/>
        <v>1.0385907103895747E-3</v>
      </c>
      <c r="D1612" s="73">
        <f t="shared" si="358"/>
        <v>5.1190756893607126E-5</v>
      </c>
      <c r="E1612" s="27">
        <f t="shared" si="348"/>
        <v>1.6644487740809837E-2</v>
      </c>
      <c r="F1612" s="68">
        <f t="shared" si="349"/>
        <v>1.1768552044482298E-2</v>
      </c>
      <c r="G1612" s="16">
        <f t="shared" si="350"/>
        <v>1.7209359253467883E-2</v>
      </c>
      <c r="H1612" s="68">
        <f t="shared" si="351"/>
        <v>8.9508995268327354E-3</v>
      </c>
      <c r="I1612" s="69">
        <f t="shared" si="352"/>
        <v>-1.1768552044482298E-2</v>
      </c>
      <c r="J1612" s="70">
        <f t="shared" si="353"/>
        <v>-8.9508995268327354E-3</v>
      </c>
      <c r="K1612" s="28">
        <f t="shared" si="354"/>
        <v>0</v>
      </c>
      <c r="L1612" s="28">
        <f t="shared" si="359"/>
        <v>1</v>
      </c>
      <c r="M1612" s="57">
        <f t="shared" si="366"/>
        <v>0</v>
      </c>
      <c r="N1612" s="28">
        <f t="shared" si="355"/>
        <v>0</v>
      </c>
      <c r="O1612" s="28">
        <f t="shared" si="360"/>
        <v>1</v>
      </c>
      <c r="P1612" s="57">
        <f t="shared" si="361"/>
        <v>0</v>
      </c>
      <c r="Q1612" s="28">
        <f t="shared" si="356"/>
        <v>0</v>
      </c>
      <c r="R1612" s="28">
        <f t="shared" si="362"/>
        <v>1</v>
      </c>
      <c r="S1612" s="57">
        <f t="shared" si="363"/>
        <v>0</v>
      </c>
      <c r="T1612" s="28">
        <f t="shared" si="357"/>
        <v>0</v>
      </c>
      <c r="U1612" s="28">
        <f t="shared" si="364"/>
        <v>1</v>
      </c>
      <c r="V1612" s="57">
        <f t="shared" si="365"/>
        <v>0</v>
      </c>
    </row>
    <row r="1613" spans="1:22" x14ac:dyDescent="0.2">
      <c r="A1613" s="61">
        <v>35195</v>
      </c>
      <c r="B1613" s="62">
        <v>652.09</v>
      </c>
      <c r="C1613" s="16">
        <f t="shared" si="367"/>
        <v>1.0250334444418146E-2</v>
      </c>
      <c r="D1613" s="73">
        <f t="shared" si="358"/>
        <v>4.8184031719813148E-5</v>
      </c>
      <c r="E1613" s="27">
        <f t="shared" si="348"/>
        <v>1.6148278327122133E-2</v>
      </c>
      <c r="F1613" s="68">
        <f t="shared" si="349"/>
        <v>1.1417705181491869E-2</v>
      </c>
      <c r="G1613" s="16">
        <f t="shared" si="350"/>
        <v>1.7209359253467883E-2</v>
      </c>
      <c r="H1613" s="68">
        <f t="shared" si="351"/>
        <v>8.830955154436923E-3</v>
      </c>
      <c r="I1613" s="69">
        <f t="shared" si="352"/>
        <v>-1.1417705181491869E-2</v>
      </c>
      <c r="J1613" s="70">
        <f t="shared" si="353"/>
        <v>-8.830955154436923E-3</v>
      </c>
      <c r="K1613" s="28">
        <f t="shared" si="354"/>
        <v>0</v>
      </c>
      <c r="L1613" s="28">
        <f t="shared" si="359"/>
        <v>1</v>
      </c>
      <c r="M1613" s="57">
        <f t="shared" si="366"/>
        <v>0</v>
      </c>
      <c r="N1613" s="28">
        <f t="shared" si="355"/>
        <v>0</v>
      </c>
      <c r="O1613" s="28">
        <f t="shared" si="360"/>
        <v>1</v>
      </c>
      <c r="P1613" s="57">
        <f t="shared" si="361"/>
        <v>0</v>
      </c>
      <c r="Q1613" s="28">
        <f t="shared" si="356"/>
        <v>0</v>
      </c>
      <c r="R1613" s="28">
        <f t="shared" si="362"/>
        <v>1</v>
      </c>
      <c r="S1613" s="57">
        <f t="shared" si="363"/>
        <v>0</v>
      </c>
      <c r="T1613" s="28">
        <f t="shared" si="357"/>
        <v>0</v>
      </c>
      <c r="U1613" s="28">
        <f t="shared" si="364"/>
        <v>1</v>
      </c>
      <c r="V1613" s="57">
        <f t="shared" si="365"/>
        <v>0</v>
      </c>
    </row>
    <row r="1614" spans="1:22" x14ac:dyDescent="0.2">
      <c r="A1614" s="61">
        <v>35198</v>
      </c>
      <c r="B1614" s="62">
        <v>661.51</v>
      </c>
      <c r="C1614" s="16">
        <f t="shared" si="367"/>
        <v>1.4342511388456452E-2</v>
      </c>
      <c r="D1614" s="73">
        <f t="shared" si="358"/>
        <v>5.159715118996986E-5</v>
      </c>
      <c r="E1614" s="27">
        <f t="shared" si="348"/>
        <v>1.6710425942604416E-2</v>
      </c>
      <c r="F1614" s="68">
        <f t="shared" si="349"/>
        <v>1.1815173915435793E-2</v>
      </c>
      <c r="G1614" s="16">
        <f t="shared" si="350"/>
        <v>1.7209359253467883E-2</v>
      </c>
      <c r="H1614" s="68">
        <f t="shared" si="351"/>
        <v>8.830955154436923E-3</v>
      </c>
      <c r="I1614" s="69">
        <f t="shared" si="352"/>
        <v>-1.1815173915435793E-2</v>
      </c>
      <c r="J1614" s="70">
        <f t="shared" si="353"/>
        <v>-8.830955154436923E-3</v>
      </c>
      <c r="K1614" s="28">
        <f t="shared" si="354"/>
        <v>0</v>
      </c>
      <c r="L1614" s="28">
        <f t="shared" si="359"/>
        <v>1</v>
      </c>
      <c r="M1614" s="57">
        <f t="shared" si="366"/>
        <v>0</v>
      </c>
      <c r="N1614" s="28">
        <f t="shared" si="355"/>
        <v>0</v>
      </c>
      <c r="O1614" s="28">
        <f t="shared" si="360"/>
        <v>1</v>
      </c>
      <c r="P1614" s="57">
        <f t="shared" si="361"/>
        <v>0</v>
      </c>
      <c r="Q1614" s="28">
        <f t="shared" si="356"/>
        <v>0</v>
      </c>
      <c r="R1614" s="28">
        <f t="shared" si="362"/>
        <v>1</v>
      </c>
      <c r="S1614" s="57">
        <f t="shared" si="363"/>
        <v>0</v>
      </c>
      <c r="T1614" s="28">
        <f t="shared" si="357"/>
        <v>0</v>
      </c>
      <c r="U1614" s="28">
        <f t="shared" si="364"/>
        <v>1</v>
      </c>
      <c r="V1614" s="57">
        <f t="shared" si="365"/>
        <v>0</v>
      </c>
    </row>
    <row r="1615" spans="1:22" x14ac:dyDescent="0.2">
      <c r="A1615" s="61">
        <v>35199</v>
      </c>
      <c r="B1615" s="62">
        <v>665.6</v>
      </c>
      <c r="C1615" s="16">
        <f t="shared" si="367"/>
        <v>6.163788908277206E-3</v>
      </c>
      <c r="D1615" s="73">
        <f t="shared" si="358"/>
        <v>6.084378009425185E-5</v>
      </c>
      <c r="E1615" s="27">
        <f t="shared" si="348"/>
        <v>1.814607711480298E-2</v>
      </c>
      <c r="F1615" s="68">
        <f t="shared" si="349"/>
        <v>1.2830256854655091E-2</v>
      </c>
      <c r="G1615" s="16">
        <f t="shared" si="350"/>
        <v>1.7209359253467883E-2</v>
      </c>
      <c r="H1615" s="68">
        <f t="shared" si="351"/>
        <v>8.830955154436923E-3</v>
      </c>
      <c r="I1615" s="69">
        <f t="shared" si="352"/>
        <v>-1.2830256854655091E-2</v>
      </c>
      <c r="J1615" s="70">
        <f t="shared" si="353"/>
        <v>-8.830955154436923E-3</v>
      </c>
      <c r="K1615" s="28">
        <f t="shared" si="354"/>
        <v>0</v>
      </c>
      <c r="L1615" s="28">
        <f t="shared" si="359"/>
        <v>1</v>
      </c>
      <c r="M1615" s="57">
        <f t="shared" si="366"/>
        <v>0</v>
      </c>
      <c r="N1615" s="28">
        <f t="shared" si="355"/>
        <v>0</v>
      </c>
      <c r="O1615" s="28">
        <f t="shared" si="360"/>
        <v>1</v>
      </c>
      <c r="P1615" s="57">
        <f t="shared" si="361"/>
        <v>0</v>
      </c>
      <c r="Q1615" s="28">
        <f t="shared" si="356"/>
        <v>0</v>
      </c>
      <c r="R1615" s="28">
        <f t="shared" si="362"/>
        <v>1</v>
      </c>
      <c r="S1615" s="57">
        <f t="shared" si="363"/>
        <v>0</v>
      </c>
      <c r="T1615" s="28">
        <f t="shared" si="357"/>
        <v>0</v>
      </c>
      <c r="U1615" s="28">
        <f t="shared" si="364"/>
        <v>1</v>
      </c>
      <c r="V1615" s="57">
        <f t="shared" si="365"/>
        <v>0</v>
      </c>
    </row>
    <row r="1616" spans="1:22" x14ac:dyDescent="0.2">
      <c r="A1616" s="61">
        <v>35200</v>
      </c>
      <c r="B1616" s="62">
        <v>665.42</v>
      </c>
      <c r="C1616" s="16">
        <f t="shared" si="367"/>
        <v>-2.704692658222195E-4</v>
      </c>
      <c r="D1616" s="73">
        <f t="shared" si="358"/>
        <v>5.9472690910944798E-5</v>
      </c>
      <c r="E1616" s="27">
        <f t="shared" si="348"/>
        <v>1.7940454975857167E-2</v>
      </c>
      <c r="F1616" s="68">
        <f t="shared" si="349"/>
        <v>1.2684870893767368E-2</v>
      </c>
      <c r="G1616" s="16">
        <f t="shared" si="350"/>
        <v>1.7209359253467883E-2</v>
      </c>
      <c r="H1616" s="68">
        <f t="shared" si="351"/>
        <v>8.830955154436923E-3</v>
      </c>
      <c r="I1616" s="69">
        <f t="shared" si="352"/>
        <v>-1.2684870893767368E-2</v>
      </c>
      <c r="J1616" s="70">
        <f t="shared" si="353"/>
        <v>-8.830955154436923E-3</v>
      </c>
      <c r="K1616" s="28">
        <f t="shared" si="354"/>
        <v>0</v>
      </c>
      <c r="L1616" s="28">
        <f t="shared" si="359"/>
        <v>1</v>
      </c>
      <c r="M1616" s="57">
        <f t="shared" si="366"/>
        <v>0</v>
      </c>
      <c r="N1616" s="28">
        <f t="shared" si="355"/>
        <v>0</v>
      </c>
      <c r="O1616" s="28">
        <f t="shared" si="360"/>
        <v>1</v>
      </c>
      <c r="P1616" s="57">
        <f t="shared" si="361"/>
        <v>0</v>
      </c>
      <c r="Q1616" s="28">
        <f t="shared" si="356"/>
        <v>0</v>
      </c>
      <c r="R1616" s="28">
        <f t="shared" si="362"/>
        <v>1</v>
      </c>
      <c r="S1616" s="57">
        <f t="shared" si="363"/>
        <v>0</v>
      </c>
      <c r="T1616" s="28">
        <f t="shared" si="357"/>
        <v>0</v>
      </c>
      <c r="U1616" s="28">
        <f t="shared" si="364"/>
        <v>1</v>
      </c>
      <c r="V1616" s="57">
        <f t="shared" si="365"/>
        <v>0</v>
      </c>
    </row>
    <row r="1617" spans="1:22" x14ac:dyDescent="0.2">
      <c r="A1617" s="61">
        <v>35201</v>
      </c>
      <c r="B1617" s="62">
        <v>664.85</v>
      </c>
      <c r="C1617" s="16">
        <f t="shared" si="367"/>
        <v>-8.5696893846170824E-4</v>
      </c>
      <c r="D1617" s="73">
        <f t="shared" si="358"/>
        <v>5.5908718673713375E-5</v>
      </c>
      <c r="E1617" s="27">
        <f t="shared" si="348"/>
        <v>1.7394599254873713E-2</v>
      </c>
      <c r="F1617" s="68">
        <f t="shared" si="349"/>
        <v>1.2298921409397137E-2</v>
      </c>
      <c r="G1617" s="16">
        <f t="shared" si="350"/>
        <v>1.7209359253467883E-2</v>
      </c>
      <c r="H1617" s="68">
        <f t="shared" si="351"/>
        <v>8.830955154436923E-3</v>
      </c>
      <c r="I1617" s="69">
        <f t="shared" si="352"/>
        <v>-1.2298921409397137E-2</v>
      </c>
      <c r="J1617" s="70">
        <f t="shared" si="353"/>
        <v>-8.830955154436923E-3</v>
      </c>
      <c r="K1617" s="28">
        <f t="shared" si="354"/>
        <v>0</v>
      </c>
      <c r="L1617" s="28">
        <f t="shared" si="359"/>
        <v>1</v>
      </c>
      <c r="M1617" s="57">
        <f t="shared" si="366"/>
        <v>0</v>
      </c>
      <c r="N1617" s="28">
        <f t="shared" si="355"/>
        <v>0</v>
      </c>
      <c r="O1617" s="28">
        <f t="shared" si="360"/>
        <v>1</v>
      </c>
      <c r="P1617" s="57">
        <f t="shared" si="361"/>
        <v>0</v>
      </c>
      <c r="Q1617" s="28">
        <f t="shared" si="356"/>
        <v>0</v>
      </c>
      <c r="R1617" s="28">
        <f t="shared" si="362"/>
        <v>1</v>
      </c>
      <c r="S1617" s="57">
        <f t="shared" si="363"/>
        <v>0</v>
      </c>
      <c r="T1617" s="28">
        <f t="shared" si="357"/>
        <v>0</v>
      </c>
      <c r="U1617" s="28">
        <f t="shared" si="364"/>
        <v>1</v>
      </c>
      <c r="V1617" s="57">
        <f t="shared" si="365"/>
        <v>0</v>
      </c>
    </row>
    <row r="1618" spans="1:22" x14ac:dyDescent="0.2">
      <c r="A1618" s="61">
        <v>35202</v>
      </c>
      <c r="B1618" s="62">
        <v>668.91</v>
      </c>
      <c r="C1618" s="16">
        <f t="shared" si="367"/>
        <v>6.0880706276739026E-3</v>
      </c>
      <c r="D1618" s="73">
        <f t="shared" si="358"/>
        <v>5.2598259298979864E-5</v>
      </c>
      <c r="E1618" s="27">
        <f t="shared" si="348"/>
        <v>1.6871758254055836E-2</v>
      </c>
      <c r="F1618" s="68">
        <f t="shared" si="349"/>
        <v>1.1929244575544935E-2</v>
      </c>
      <c r="G1618" s="16">
        <f t="shared" si="350"/>
        <v>1.7209359253467883E-2</v>
      </c>
      <c r="H1618" s="68">
        <f t="shared" si="351"/>
        <v>8.830955154436923E-3</v>
      </c>
      <c r="I1618" s="69">
        <f t="shared" si="352"/>
        <v>-1.1929244575544935E-2</v>
      </c>
      <c r="J1618" s="70">
        <f t="shared" si="353"/>
        <v>-8.830955154436923E-3</v>
      </c>
      <c r="K1618" s="28">
        <f t="shared" si="354"/>
        <v>0</v>
      </c>
      <c r="L1618" s="28">
        <f t="shared" si="359"/>
        <v>1</v>
      </c>
      <c r="M1618" s="57">
        <f t="shared" si="366"/>
        <v>0</v>
      </c>
      <c r="N1618" s="28">
        <f t="shared" si="355"/>
        <v>0</v>
      </c>
      <c r="O1618" s="28">
        <f t="shared" si="360"/>
        <v>1</v>
      </c>
      <c r="P1618" s="57">
        <f t="shared" si="361"/>
        <v>0</v>
      </c>
      <c r="Q1618" s="28">
        <f t="shared" si="356"/>
        <v>0</v>
      </c>
      <c r="R1618" s="28">
        <f t="shared" si="362"/>
        <v>1</v>
      </c>
      <c r="S1618" s="57">
        <f t="shared" si="363"/>
        <v>0</v>
      </c>
      <c r="T1618" s="28">
        <f t="shared" si="357"/>
        <v>0</v>
      </c>
      <c r="U1618" s="28">
        <f t="shared" si="364"/>
        <v>1</v>
      </c>
      <c r="V1618" s="57">
        <f t="shared" si="365"/>
        <v>0</v>
      </c>
    </row>
    <row r="1619" spans="1:22" x14ac:dyDescent="0.2">
      <c r="A1619" s="61">
        <v>35205</v>
      </c>
      <c r="B1619" s="62">
        <v>673.15</v>
      </c>
      <c r="C1619" s="16">
        <f t="shared" si="367"/>
        <v>6.3186654948548535E-3</v>
      </c>
      <c r="D1619" s="73">
        <f t="shared" si="358"/>
        <v>5.166623997909381E-5</v>
      </c>
      <c r="E1619" s="27">
        <f t="shared" si="348"/>
        <v>1.672160986317929E-2</v>
      </c>
      <c r="F1619" s="68">
        <f t="shared" si="349"/>
        <v>1.1823081551489022E-2</v>
      </c>
      <c r="G1619" s="16">
        <f t="shared" si="350"/>
        <v>1.7209359253467883E-2</v>
      </c>
      <c r="H1619" s="68">
        <f t="shared" si="351"/>
        <v>8.830955154436923E-3</v>
      </c>
      <c r="I1619" s="69">
        <f t="shared" si="352"/>
        <v>-1.1823081551489022E-2</v>
      </c>
      <c r="J1619" s="70">
        <f t="shared" si="353"/>
        <v>-8.830955154436923E-3</v>
      </c>
      <c r="K1619" s="28">
        <f t="shared" si="354"/>
        <v>0</v>
      </c>
      <c r="L1619" s="28">
        <f t="shared" si="359"/>
        <v>1</v>
      </c>
      <c r="M1619" s="57">
        <f t="shared" si="366"/>
        <v>0</v>
      </c>
      <c r="N1619" s="28">
        <f t="shared" si="355"/>
        <v>0</v>
      </c>
      <c r="O1619" s="28">
        <f t="shared" si="360"/>
        <v>1</v>
      </c>
      <c r="P1619" s="57">
        <f t="shared" si="361"/>
        <v>0</v>
      </c>
      <c r="Q1619" s="28">
        <f t="shared" si="356"/>
        <v>0</v>
      </c>
      <c r="R1619" s="28">
        <f t="shared" si="362"/>
        <v>1</v>
      </c>
      <c r="S1619" s="57">
        <f t="shared" si="363"/>
        <v>0</v>
      </c>
      <c r="T1619" s="28">
        <f t="shared" si="357"/>
        <v>0</v>
      </c>
      <c r="U1619" s="28">
        <f t="shared" si="364"/>
        <v>1</v>
      </c>
      <c r="V1619" s="57">
        <f t="shared" si="365"/>
        <v>0</v>
      </c>
    </row>
    <row r="1620" spans="1:22" x14ac:dyDescent="0.2">
      <c r="A1620" s="61">
        <v>35206</v>
      </c>
      <c r="B1620" s="62">
        <v>672.76</v>
      </c>
      <c r="C1620" s="16">
        <f t="shared" si="367"/>
        <v>-5.7953356601167093E-4</v>
      </c>
      <c r="D1620" s="73">
        <f t="shared" si="358"/>
        <v>5.0961797598500344E-5</v>
      </c>
      <c r="E1620" s="27">
        <f t="shared" si="348"/>
        <v>1.660722338682305E-2</v>
      </c>
      <c r="F1620" s="68">
        <f t="shared" si="349"/>
        <v>1.1742204133021961E-2</v>
      </c>
      <c r="G1620" s="16">
        <f t="shared" si="350"/>
        <v>1.7209359253467883E-2</v>
      </c>
      <c r="H1620" s="68">
        <f t="shared" si="351"/>
        <v>8.830955154436923E-3</v>
      </c>
      <c r="I1620" s="69">
        <f t="shared" si="352"/>
        <v>-1.1742204133021961E-2</v>
      </c>
      <c r="J1620" s="70">
        <f t="shared" si="353"/>
        <v>-8.830955154436923E-3</v>
      </c>
      <c r="K1620" s="28">
        <f t="shared" si="354"/>
        <v>0</v>
      </c>
      <c r="L1620" s="28">
        <f t="shared" si="359"/>
        <v>1</v>
      </c>
      <c r="M1620" s="57">
        <f t="shared" si="366"/>
        <v>0</v>
      </c>
      <c r="N1620" s="28">
        <f t="shared" si="355"/>
        <v>0</v>
      </c>
      <c r="O1620" s="28">
        <f t="shared" si="360"/>
        <v>1</v>
      </c>
      <c r="P1620" s="57">
        <f t="shared" si="361"/>
        <v>0</v>
      </c>
      <c r="Q1620" s="28">
        <f t="shared" si="356"/>
        <v>0</v>
      </c>
      <c r="R1620" s="28">
        <f t="shared" si="362"/>
        <v>1</v>
      </c>
      <c r="S1620" s="57">
        <f t="shared" si="363"/>
        <v>0</v>
      </c>
      <c r="T1620" s="28">
        <f t="shared" si="357"/>
        <v>0</v>
      </c>
      <c r="U1620" s="28">
        <f t="shared" si="364"/>
        <v>1</v>
      </c>
      <c r="V1620" s="57">
        <f t="shared" si="365"/>
        <v>0</v>
      </c>
    </row>
    <row r="1621" spans="1:22" x14ac:dyDescent="0.2">
      <c r="A1621" s="61">
        <v>35207</v>
      </c>
      <c r="B1621" s="62">
        <v>678.42</v>
      </c>
      <c r="C1621" s="16">
        <f t="shared" si="367"/>
        <v>8.3779113159766026E-3</v>
      </c>
      <c r="D1621" s="73">
        <f t="shared" si="358"/>
        <v>4.7924241291838375E-5</v>
      </c>
      <c r="E1621" s="27">
        <f t="shared" si="348"/>
        <v>1.6104686726534128E-2</v>
      </c>
      <c r="F1621" s="68">
        <f t="shared" si="349"/>
        <v>1.1386883564857527E-2</v>
      </c>
      <c r="G1621" s="16">
        <f t="shared" si="350"/>
        <v>1.7209359253467883E-2</v>
      </c>
      <c r="H1621" s="68">
        <f t="shared" si="351"/>
        <v>8.830955154436923E-3</v>
      </c>
      <c r="I1621" s="69">
        <f t="shared" si="352"/>
        <v>-1.1386883564857527E-2</v>
      </c>
      <c r="J1621" s="70">
        <f t="shared" si="353"/>
        <v>-8.830955154436923E-3</v>
      </c>
      <c r="K1621" s="28">
        <f t="shared" si="354"/>
        <v>0</v>
      </c>
      <c r="L1621" s="28">
        <f t="shared" si="359"/>
        <v>1</v>
      </c>
      <c r="M1621" s="57">
        <f t="shared" si="366"/>
        <v>0</v>
      </c>
      <c r="N1621" s="28">
        <f t="shared" si="355"/>
        <v>0</v>
      </c>
      <c r="O1621" s="28">
        <f t="shared" si="360"/>
        <v>1</v>
      </c>
      <c r="P1621" s="57">
        <f t="shared" si="361"/>
        <v>0</v>
      </c>
      <c r="Q1621" s="28">
        <f t="shared" si="356"/>
        <v>0</v>
      </c>
      <c r="R1621" s="28">
        <f t="shared" si="362"/>
        <v>1</v>
      </c>
      <c r="S1621" s="57">
        <f t="shared" si="363"/>
        <v>0</v>
      </c>
      <c r="T1621" s="28">
        <f t="shared" si="357"/>
        <v>0</v>
      </c>
      <c r="U1621" s="28">
        <f t="shared" si="364"/>
        <v>1</v>
      </c>
      <c r="V1621" s="57">
        <f t="shared" si="365"/>
        <v>0</v>
      </c>
    </row>
    <row r="1622" spans="1:22" x14ac:dyDescent="0.2">
      <c r="A1622" s="61">
        <v>35208</v>
      </c>
      <c r="B1622" s="62">
        <v>676</v>
      </c>
      <c r="C1622" s="16">
        <f t="shared" si="367"/>
        <v>-3.5734891322445773E-3</v>
      </c>
      <c r="D1622" s="73">
        <f t="shared" si="358"/>
        <v>4.9260150695430194E-5</v>
      </c>
      <c r="E1622" s="27">
        <f t="shared" si="348"/>
        <v>1.632760653682885E-2</v>
      </c>
      <c r="F1622" s="68">
        <f t="shared" si="349"/>
        <v>1.154449991388864E-2</v>
      </c>
      <c r="G1622" s="16">
        <f t="shared" si="350"/>
        <v>1.7209359253467883E-2</v>
      </c>
      <c r="H1622" s="68">
        <f t="shared" si="351"/>
        <v>8.830955154436923E-3</v>
      </c>
      <c r="I1622" s="69">
        <f t="shared" si="352"/>
        <v>-1.154449991388864E-2</v>
      </c>
      <c r="J1622" s="70">
        <f t="shared" si="353"/>
        <v>-8.830955154436923E-3</v>
      </c>
      <c r="K1622" s="28">
        <f t="shared" si="354"/>
        <v>0</v>
      </c>
      <c r="L1622" s="28">
        <f t="shared" si="359"/>
        <v>1</v>
      </c>
      <c r="M1622" s="57">
        <f t="shared" si="366"/>
        <v>0</v>
      </c>
      <c r="N1622" s="28">
        <f t="shared" si="355"/>
        <v>0</v>
      </c>
      <c r="O1622" s="28">
        <f t="shared" si="360"/>
        <v>1</v>
      </c>
      <c r="P1622" s="57">
        <f t="shared" si="361"/>
        <v>0</v>
      </c>
      <c r="Q1622" s="28">
        <f t="shared" si="356"/>
        <v>0</v>
      </c>
      <c r="R1622" s="28">
        <f t="shared" si="362"/>
        <v>1</v>
      </c>
      <c r="S1622" s="57">
        <f t="shared" si="363"/>
        <v>0</v>
      </c>
      <c r="T1622" s="28">
        <f t="shared" si="357"/>
        <v>0</v>
      </c>
      <c r="U1622" s="28">
        <f t="shared" si="364"/>
        <v>1</v>
      </c>
      <c r="V1622" s="57">
        <f t="shared" si="365"/>
        <v>0</v>
      </c>
    </row>
    <row r="1623" spans="1:22" x14ac:dyDescent="0.2">
      <c r="A1623" s="61">
        <v>35209</v>
      </c>
      <c r="B1623" s="62">
        <v>678.51</v>
      </c>
      <c r="C1623" s="16">
        <f t="shared" si="367"/>
        <v>3.7061415168657564E-3</v>
      </c>
      <c r="D1623" s="73">
        <f t="shared" si="358"/>
        <v>4.7070731128400587E-5</v>
      </c>
      <c r="E1623" s="27">
        <f t="shared" si="348"/>
        <v>1.59606336860241E-2</v>
      </c>
      <c r="F1623" s="68">
        <f t="shared" si="349"/>
        <v>1.1285030282809588E-2</v>
      </c>
      <c r="G1623" s="16">
        <f t="shared" si="350"/>
        <v>1.7209359253467883E-2</v>
      </c>
      <c r="H1623" s="68">
        <f t="shared" si="351"/>
        <v>8.830955154436923E-3</v>
      </c>
      <c r="I1623" s="69">
        <f t="shared" si="352"/>
        <v>-1.1285030282809588E-2</v>
      </c>
      <c r="J1623" s="70">
        <f t="shared" si="353"/>
        <v>-8.830955154436923E-3</v>
      </c>
      <c r="K1623" s="28">
        <f t="shared" si="354"/>
        <v>0</v>
      </c>
      <c r="L1623" s="28">
        <f t="shared" si="359"/>
        <v>1</v>
      </c>
      <c r="M1623" s="57">
        <f t="shared" si="366"/>
        <v>0</v>
      </c>
      <c r="N1623" s="28">
        <f t="shared" si="355"/>
        <v>0</v>
      </c>
      <c r="O1623" s="28">
        <f t="shared" si="360"/>
        <v>1</v>
      </c>
      <c r="P1623" s="57">
        <f t="shared" si="361"/>
        <v>0</v>
      </c>
      <c r="Q1623" s="28">
        <f t="shared" si="356"/>
        <v>0</v>
      </c>
      <c r="R1623" s="28">
        <f t="shared" si="362"/>
        <v>1</v>
      </c>
      <c r="S1623" s="57">
        <f t="shared" si="363"/>
        <v>0</v>
      </c>
      <c r="T1623" s="28">
        <f t="shared" si="357"/>
        <v>0</v>
      </c>
      <c r="U1623" s="28">
        <f t="shared" si="364"/>
        <v>1</v>
      </c>
      <c r="V1623" s="57">
        <f t="shared" si="365"/>
        <v>0</v>
      </c>
    </row>
    <row r="1624" spans="1:22" x14ac:dyDescent="0.2">
      <c r="A1624" s="61">
        <v>35213</v>
      </c>
      <c r="B1624" s="62">
        <v>672.23</v>
      </c>
      <c r="C1624" s="16">
        <f t="shared" si="367"/>
        <v>-9.2986736901629723E-3</v>
      </c>
      <c r="D1624" s="73">
        <f t="shared" si="358"/>
        <v>4.5070616357278713E-5</v>
      </c>
      <c r="E1624" s="27">
        <f t="shared" si="348"/>
        <v>1.5617855732082533E-2</v>
      </c>
      <c r="F1624" s="68">
        <f t="shared" si="349"/>
        <v>1.1042667750932341E-2</v>
      </c>
      <c r="G1624" s="16">
        <f t="shared" si="350"/>
        <v>1.7209359253467883E-2</v>
      </c>
      <c r="H1624" s="68">
        <f t="shared" si="351"/>
        <v>8.830955154436923E-3</v>
      </c>
      <c r="I1624" s="69">
        <f t="shared" si="352"/>
        <v>-1.1042667750932341E-2</v>
      </c>
      <c r="J1624" s="70">
        <f t="shared" si="353"/>
        <v>-8.830955154436923E-3</v>
      </c>
      <c r="K1624" s="28">
        <f t="shared" si="354"/>
        <v>0</v>
      </c>
      <c r="L1624" s="28">
        <f t="shared" si="359"/>
        <v>1</v>
      </c>
      <c r="M1624" s="57">
        <f t="shared" si="366"/>
        <v>0</v>
      </c>
      <c r="N1624" s="28">
        <f t="shared" si="355"/>
        <v>0</v>
      </c>
      <c r="O1624" s="28">
        <f t="shared" si="360"/>
        <v>1</v>
      </c>
      <c r="P1624" s="57">
        <f t="shared" si="361"/>
        <v>0</v>
      </c>
      <c r="Q1624" s="28">
        <f t="shared" si="356"/>
        <v>0</v>
      </c>
      <c r="R1624" s="28">
        <f t="shared" si="362"/>
        <v>1</v>
      </c>
      <c r="S1624" s="57">
        <f t="shared" si="363"/>
        <v>0</v>
      </c>
      <c r="T1624" s="28">
        <f t="shared" si="357"/>
        <v>1</v>
      </c>
      <c r="U1624" s="28">
        <f t="shared" si="364"/>
        <v>0</v>
      </c>
      <c r="V1624" s="57">
        <f t="shared" si="365"/>
        <v>1</v>
      </c>
    </row>
    <row r="1625" spans="1:22" x14ac:dyDescent="0.2">
      <c r="A1625" s="61">
        <v>35214</v>
      </c>
      <c r="B1625" s="62">
        <v>667.93</v>
      </c>
      <c r="C1625" s="16">
        <f t="shared" si="367"/>
        <v>-6.4171662430825066E-3</v>
      </c>
      <c r="D1625" s="73">
        <f t="shared" si="358"/>
        <v>4.7554299319609733E-5</v>
      </c>
      <c r="E1625" s="27">
        <f t="shared" si="348"/>
        <v>1.6042407788748141E-2</v>
      </c>
      <c r="F1625" s="68">
        <f t="shared" si="349"/>
        <v>1.1342848991248367E-2</v>
      </c>
      <c r="G1625" s="16">
        <f t="shared" si="350"/>
        <v>1.7209359253467883E-2</v>
      </c>
      <c r="H1625" s="68">
        <f t="shared" si="351"/>
        <v>8.9508995268327354E-3</v>
      </c>
      <c r="I1625" s="69">
        <f t="shared" si="352"/>
        <v>-1.1342848991248367E-2</v>
      </c>
      <c r="J1625" s="70">
        <f t="shared" si="353"/>
        <v>-8.9508995268327354E-3</v>
      </c>
      <c r="K1625" s="28">
        <f t="shared" si="354"/>
        <v>0</v>
      </c>
      <c r="L1625" s="28">
        <f t="shared" si="359"/>
        <v>1</v>
      </c>
      <c r="M1625" s="57">
        <f t="shared" si="366"/>
        <v>0</v>
      </c>
      <c r="N1625" s="28">
        <f t="shared" si="355"/>
        <v>0</v>
      </c>
      <c r="O1625" s="28">
        <f t="shared" si="360"/>
        <v>1</v>
      </c>
      <c r="P1625" s="57">
        <f t="shared" si="361"/>
        <v>0</v>
      </c>
      <c r="Q1625" s="28">
        <f t="shared" si="356"/>
        <v>0</v>
      </c>
      <c r="R1625" s="28">
        <f t="shared" si="362"/>
        <v>1</v>
      </c>
      <c r="S1625" s="57">
        <f t="shared" si="363"/>
        <v>0</v>
      </c>
      <c r="T1625" s="28">
        <f t="shared" si="357"/>
        <v>0</v>
      </c>
      <c r="U1625" s="28">
        <f t="shared" si="364"/>
        <v>0</v>
      </c>
      <c r="V1625" s="57">
        <f t="shared" si="365"/>
        <v>0</v>
      </c>
    </row>
    <row r="1626" spans="1:22" x14ac:dyDescent="0.2">
      <c r="A1626" s="61">
        <v>35215</v>
      </c>
      <c r="B1626" s="62">
        <v>671.7</v>
      </c>
      <c r="C1626" s="16">
        <f t="shared" si="367"/>
        <v>5.628434646234407E-3</v>
      </c>
      <c r="D1626" s="73">
        <f t="shared" si="358"/>
        <v>4.7171842715914608E-5</v>
      </c>
      <c r="E1626" s="27">
        <f t="shared" si="348"/>
        <v>1.5977766830719161E-2</v>
      </c>
      <c r="F1626" s="68">
        <f t="shared" si="349"/>
        <v>1.129714434172022E-2</v>
      </c>
      <c r="G1626" s="16">
        <f t="shared" si="350"/>
        <v>1.7209359253467883E-2</v>
      </c>
      <c r="H1626" s="68">
        <f t="shared" si="351"/>
        <v>8.9508995268327354E-3</v>
      </c>
      <c r="I1626" s="69">
        <f t="shared" si="352"/>
        <v>-1.129714434172022E-2</v>
      </c>
      <c r="J1626" s="70">
        <f t="shared" si="353"/>
        <v>-8.9508995268327354E-3</v>
      </c>
      <c r="K1626" s="28">
        <f t="shared" si="354"/>
        <v>0</v>
      </c>
      <c r="L1626" s="28">
        <f t="shared" si="359"/>
        <v>1</v>
      </c>
      <c r="M1626" s="57">
        <f t="shared" si="366"/>
        <v>0</v>
      </c>
      <c r="N1626" s="28">
        <f t="shared" si="355"/>
        <v>0</v>
      </c>
      <c r="O1626" s="28">
        <f t="shared" si="360"/>
        <v>1</v>
      </c>
      <c r="P1626" s="57">
        <f t="shared" si="361"/>
        <v>0</v>
      </c>
      <c r="Q1626" s="28">
        <f t="shared" si="356"/>
        <v>0</v>
      </c>
      <c r="R1626" s="28">
        <f t="shared" si="362"/>
        <v>1</v>
      </c>
      <c r="S1626" s="57">
        <f t="shared" si="363"/>
        <v>0</v>
      </c>
      <c r="T1626" s="28">
        <f t="shared" si="357"/>
        <v>0</v>
      </c>
      <c r="U1626" s="28">
        <f t="shared" si="364"/>
        <v>1</v>
      </c>
      <c r="V1626" s="57">
        <f t="shared" si="365"/>
        <v>0</v>
      </c>
    </row>
    <row r="1627" spans="1:22" x14ac:dyDescent="0.2">
      <c r="A1627" s="61">
        <v>35216</v>
      </c>
      <c r="B1627" s="62">
        <v>669.12</v>
      </c>
      <c r="C1627" s="16">
        <f t="shared" si="367"/>
        <v>-3.8483960325501726E-3</v>
      </c>
      <c r="D1627" s="73">
        <f t="shared" si="358"/>
        <v>4.6242288746975639E-5</v>
      </c>
      <c r="E1627" s="27">
        <f t="shared" si="348"/>
        <v>1.5819557040226008E-2</v>
      </c>
      <c r="F1627" s="68">
        <f t="shared" si="349"/>
        <v>1.1185281472621508E-2</v>
      </c>
      <c r="G1627" s="16">
        <f t="shared" si="350"/>
        <v>1.7209359253467883E-2</v>
      </c>
      <c r="H1627" s="68">
        <f t="shared" si="351"/>
        <v>8.9508995268327354E-3</v>
      </c>
      <c r="I1627" s="69">
        <f t="shared" si="352"/>
        <v>-1.1185281472621508E-2</v>
      </c>
      <c r="J1627" s="70">
        <f t="shared" si="353"/>
        <v>-8.9508995268327354E-3</v>
      </c>
      <c r="K1627" s="28">
        <f t="shared" si="354"/>
        <v>0</v>
      </c>
      <c r="L1627" s="28">
        <f t="shared" si="359"/>
        <v>1</v>
      </c>
      <c r="M1627" s="57">
        <f t="shared" si="366"/>
        <v>0</v>
      </c>
      <c r="N1627" s="28">
        <f t="shared" si="355"/>
        <v>0</v>
      </c>
      <c r="O1627" s="28">
        <f t="shared" si="360"/>
        <v>1</v>
      </c>
      <c r="P1627" s="57">
        <f t="shared" si="361"/>
        <v>0</v>
      </c>
      <c r="Q1627" s="28">
        <f t="shared" si="356"/>
        <v>0</v>
      </c>
      <c r="R1627" s="28">
        <f t="shared" si="362"/>
        <v>1</v>
      </c>
      <c r="S1627" s="57">
        <f t="shared" si="363"/>
        <v>0</v>
      </c>
      <c r="T1627" s="28">
        <f t="shared" si="357"/>
        <v>0</v>
      </c>
      <c r="U1627" s="28">
        <f t="shared" si="364"/>
        <v>1</v>
      </c>
      <c r="V1627" s="57">
        <f t="shared" si="365"/>
        <v>0</v>
      </c>
    </row>
    <row r="1628" spans="1:22" x14ac:dyDescent="0.2">
      <c r="A1628" s="61">
        <v>35219</v>
      </c>
      <c r="B1628" s="62">
        <v>667.68</v>
      </c>
      <c r="C1628" s="16">
        <f t="shared" si="367"/>
        <v>-2.1543993970263254E-3</v>
      </c>
      <c r="D1628" s="73">
        <f t="shared" si="358"/>
        <v>4.4356360543557974E-5</v>
      </c>
      <c r="E1628" s="27">
        <f t="shared" si="348"/>
        <v>1.5493609670038801E-2</v>
      </c>
      <c r="F1628" s="68">
        <f t="shared" si="349"/>
        <v>1.0954819072724085E-2</v>
      </c>
      <c r="G1628" s="16">
        <f t="shared" si="350"/>
        <v>1.7209359253467883E-2</v>
      </c>
      <c r="H1628" s="68">
        <f t="shared" si="351"/>
        <v>8.9508995268327354E-3</v>
      </c>
      <c r="I1628" s="69">
        <f t="shared" si="352"/>
        <v>-1.0954819072724085E-2</v>
      </c>
      <c r="J1628" s="70">
        <f t="shared" si="353"/>
        <v>-8.9508995268327354E-3</v>
      </c>
      <c r="K1628" s="28">
        <f t="shared" si="354"/>
        <v>0</v>
      </c>
      <c r="L1628" s="28">
        <f t="shared" si="359"/>
        <v>1</v>
      </c>
      <c r="M1628" s="57">
        <f t="shared" si="366"/>
        <v>0</v>
      </c>
      <c r="N1628" s="28">
        <f t="shared" si="355"/>
        <v>0</v>
      </c>
      <c r="O1628" s="28">
        <f t="shared" si="360"/>
        <v>1</v>
      </c>
      <c r="P1628" s="57">
        <f t="shared" si="361"/>
        <v>0</v>
      </c>
      <c r="Q1628" s="28">
        <f t="shared" si="356"/>
        <v>0</v>
      </c>
      <c r="R1628" s="28">
        <f t="shared" si="362"/>
        <v>1</v>
      </c>
      <c r="S1628" s="57">
        <f t="shared" si="363"/>
        <v>0</v>
      </c>
      <c r="T1628" s="28">
        <f t="shared" si="357"/>
        <v>0</v>
      </c>
      <c r="U1628" s="28">
        <f t="shared" si="364"/>
        <v>1</v>
      </c>
      <c r="V1628" s="57">
        <f t="shared" si="365"/>
        <v>0</v>
      </c>
    </row>
    <row r="1629" spans="1:22" x14ac:dyDescent="0.2">
      <c r="A1629" s="61">
        <v>35220</v>
      </c>
      <c r="B1629" s="62">
        <v>672.56</v>
      </c>
      <c r="C1629" s="16">
        <f t="shared" si="367"/>
        <v>7.2823099837990169E-3</v>
      </c>
      <c r="D1629" s="73">
        <f t="shared" si="358"/>
        <v>4.1973465116658939E-5</v>
      </c>
      <c r="E1629" s="27">
        <f t="shared" si="348"/>
        <v>1.5071694069244508E-2</v>
      </c>
      <c r="F1629" s="68">
        <f t="shared" si="349"/>
        <v>1.0656501949142543E-2</v>
      </c>
      <c r="G1629" s="16">
        <f t="shared" si="350"/>
        <v>1.7209359253467883E-2</v>
      </c>
      <c r="H1629" s="68">
        <f t="shared" si="351"/>
        <v>8.9508995268327354E-3</v>
      </c>
      <c r="I1629" s="69">
        <f t="shared" si="352"/>
        <v>-1.0656501949142543E-2</v>
      </c>
      <c r="J1629" s="70">
        <f t="shared" si="353"/>
        <v>-8.9508995268327354E-3</v>
      </c>
      <c r="K1629" s="28">
        <f t="shared" si="354"/>
        <v>0</v>
      </c>
      <c r="L1629" s="28">
        <f t="shared" si="359"/>
        <v>1</v>
      </c>
      <c r="M1629" s="57">
        <f t="shared" si="366"/>
        <v>0</v>
      </c>
      <c r="N1629" s="28">
        <f t="shared" si="355"/>
        <v>0</v>
      </c>
      <c r="O1629" s="28">
        <f t="shared" si="360"/>
        <v>1</v>
      </c>
      <c r="P1629" s="57">
        <f t="shared" si="361"/>
        <v>0</v>
      </c>
      <c r="Q1629" s="28">
        <f t="shared" si="356"/>
        <v>0</v>
      </c>
      <c r="R1629" s="28">
        <f t="shared" si="362"/>
        <v>1</v>
      </c>
      <c r="S1629" s="57">
        <f t="shared" si="363"/>
        <v>0</v>
      </c>
      <c r="T1629" s="28">
        <f t="shared" si="357"/>
        <v>0</v>
      </c>
      <c r="U1629" s="28">
        <f t="shared" si="364"/>
        <v>1</v>
      </c>
      <c r="V1629" s="57">
        <f t="shared" si="365"/>
        <v>0</v>
      </c>
    </row>
    <row r="1630" spans="1:22" x14ac:dyDescent="0.2">
      <c r="A1630" s="61">
        <v>35221</v>
      </c>
      <c r="B1630" s="62">
        <v>678.44</v>
      </c>
      <c r="C1630" s="16">
        <f t="shared" si="367"/>
        <v>8.7047181765971086E-3</v>
      </c>
      <c r="D1630" s="73">
        <f t="shared" si="358"/>
        <v>4.2636979531667729E-5</v>
      </c>
      <c r="E1630" s="27">
        <f t="shared" si="348"/>
        <v>1.5190353257393667E-2</v>
      </c>
      <c r="F1630" s="68">
        <f t="shared" si="349"/>
        <v>1.0740400405678727E-2</v>
      </c>
      <c r="G1630" s="16">
        <f t="shared" si="350"/>
        <v>1.7209359253467883E-2</v>
      </c>
      <c r="H1630" s="68">
        <f t="shared" si="351"/>
        <v>8.9508995268327354E-3</v>
      </c>
      <c r="I1630" s="69">
        <f t="shared" si="352"/>
        <v>-1.0740400405678727E-2</v>
      </c>
      <c r="J1630" s="70">
        <f t="shared" si="353"/>
        <v>-8.9508995268327354E-3</v>
      </c>
      <c r="K1630" s="28">
        <f t="shared" si="354"/>
        <v>0</v>
      </c>
      <c r="L1630" s="28">
        <f t="shared" si="359"/>
        <v>1</v>
      </c>
      <c r="M1630" s="57">
        <f t="shared" si="366"/>
        <v>0</v>
      </c>
      <c r="N1630" s="28">
        <f t="shared" si="355"/>
        <v>0</v>
      </c>
      <c r="O1630" s="28">
        <f t="shared" si="360"/>
        <v>1</v>
      </c>
      <c r="P1630" s="57">
        <f t="shared" si="361"/>
        <v>0</v>
      </c>
      <c r="Q1630" s="28">
        <f t="shared" si="356"/>
        <v>0</v>
      </c>
      <c r="R1630" s="28">
        <f t="shared" si="362"/>
        <v>1</v>
      </c>
      <c r="S1630" s="57">
        <f t="shared" si="363"/>
        <v>0</v>
      </c>
      <c r="T1630" s="28">
        <f t="shared" si="357"/>
        <v>0</v>
      </c>
      <c r="U1630" s="28">
        <f t="shared" si="364"/>
        <v>1</v>
      </c>
      <c r="V1630" s="57">
        <f t="shared" si="365"/>
        <v>0</v>
      </c>
    </row>
    <row r="1631" spans="1:22" x14ac:dyDescent="0.2">
      <c r="A1631" s="61">
        <v>35222</v>
      </c>
      <c r="B1631" s="62">
        <v>673.03</v>
      </c>
      <c r="C1631" s="16">
        <f t="shared" si="367"/>
        <v>-8.0061398293830958E-3</v>
      </c>
      <c r="D1631" s="73">
        <f t="shared" si="358"/>
        <v>4.4625087871806464E-5</v>
      </c>
      <c r="E1631" s="27">
        <f t="shared" si="348"/>
        <v>1.5540471824843026E-2</v>
      </c>
      <c r="F1631" s="68">
        <f t="shared" si="349"/>
        <v>1.0987953147879665E-2</v>
      </c>
      <c r="G1631" s="16">
        <f t="shared" si="350"/>
        <v>1.7209359253467883E-2</v>
      </c>
      <c r="H1631" s="68">
        <f t="shared" si="351"/>
        <v>8.9508995268327354E-3</v>
      </c>
      <c r="I1631" s="69">
        <f t="shared" si="352"/>
        <v>-1.0987953147879665E-2</v>
      </c>
      <c r="J1631" s="70">
        <f t="shared" si="353"/>
        <v>-8.9508995268327354E-3</v>
      </c>
      <c r="K1631" s="28">
        <f t="shared" si="354"/>
        <v>0</v>
      </c>
      <c r="L1631" s="28">
        <f t="shared" si="359"/>
        <v>1</v>
      </c>
      <c r="M1631" s="57">
        <f t="shared" si="366"/>
        <v>0</v>
      </c>
      <c r="N1631" s="28">
        <f t="shared" si="355"/>
        <v>0</v>
      </c>
      <c r="O1631" s="28">
        <f t="shared" si="360"/>
        <v>1</v>
      </c>
      <c r="P1631" s="57">
        <f t="shared" si="361"/>
        <v>0</v>
      </c>
      <c r="Q1631" s="28">
        <f t="shared" si="356"/>
        <v>0</v>
      </c>
      <c r="R1631" s="28">
        <f t="shared" si="362"/>
        <v>1</v>
      </c>
      <c r="S1631" s="57">
        <f t="shared" si="363"/>
        <v>0</v>
      </c>
      <c r="T1631" s="28">
        <f t="shared" si="357"/>
        <v>0</v>
      </c>
      <c r="U1631" s="28">
        <f t="shared" si="364"/>
        <v>1</v>
      </c>
      <c r="V1631" s="57">
        <f t="shared" si="365"/>
        <v>0</v>
      </c>
    </row>
    <row r="1632" spans="1:22" x14ac:dyDescent="0.2">
      <c r="A1632" s="61">
        <v>35223</v>
      </c>
      <c r="B1632" s="62">
        <v>673.31</v>
      </c>
      <c r="C1632" s="16">
        <f t="shared" si="367"/>
        <v>4.1594248709362507E-4</v>
      </c>
      <c r="D1632" s="73">
        <f t="shared" si="358"/>
        <v>4.5793479097556136E-5</v>
      </c>
      <c r="E1632" s="27">
        <f t="shared" si="348"/>
        <v>1.5742600627172986E-2</v>
      </c>
      <c r="F1632" s="68">
        <f t="shared" si="349"/>
        <v>1.1130869131053881E-2</v>
      </c>
      <c r="G1632" s="16">
        <f t="shared" si="350"/>
        <v>1.7209359253467883E-2</v>
      </c>
      <c r="H1632" s="68">
        <f t="shared" si="351"/>
        <v>8.9508995268327354E-3</v>
      </c>
      <c r="I1632" s="69">
        <f t="shared" si="352"/>
        <v>-1.1130869131053881E-2</v>
      </c>
      <c r="J1632" s="70">
        <f t="shared" si="353"/>
        <v>-8.9508995268327354E-3</v>
      </c>
      <c r="K1632" s="28">
        <f t="shared" si="354"/>
        <v>0</v>
      </c>
      <c r="L1632" s="28">
        <f t="shared" si="359"/>
        <v>1</v>
      </c>
      <c r="M1632" s="57">
        <f t="shared" si="366"/>
        <v>0</v>
      </c>
      <c r="N1632" s="28">
        <f t="shared" si="355"/>
        <v>0</v>
      </c>
      <c r="O1632" s="28">
        <f t="shared" si="360"/>
        <v>1</v>
      </c>
      <c r="P1632" s="57">
        <f t="shared" si="361"/>
        <v>0</v>
      </c>
      <c r="Q1632" s="28">
        <f t="shared" si="356"/>
        <v>0</v>
      </c>
      <c r="R1632" s="28">
        <f t="shared" si="362"/>
        <v>1</v>
      </c>
      <c r="S1632" s="57">
        <f t="shared" si="363"/>
        <v>0</v>
      </c>
      <c r="T1632" s="28">
        <f t="shared" si="357"/>
        <v>0</v>
      </c>
      <c r="U1632" s="28">
        <f t="shared" si="364"/>
        <v>1</v>
      </c>
      <c r="V1632" s="57">
        <f t="shared" si="365"/>
        <v>0</v>
      </c>
    </row>
    <row r="1633" spans="1:22" x14ac:dyDescent="0.2">
      <c r="A1633" s="61">
        <v>35226</v>
      </c>
      <c r="B1633" s="62">
        <v>672.16</v>
      </c>
      <c r="C1633" s="16">
        <f t="shared" si="367"/>
        <v>-1.7094402402770712E-3</v>
      </c>
      <c r="D1633" s="73">
        <f t="shared" si="358"/>
        <v>4.3056250840856938E-5</v>
      </c>
      <c r="E1633" s="27">
        <f t="shared" si="348"/>
        <v>1.5264857816164303E-2</v>
      </c>
      <c r="F1633" s="68">
        <f t="shared" si="349"/>
        <v>1.0793079153808272E-2</v>
      </c>
      <c r="G1633" s="16">
        <f t="shared" si="350"/>
        <v>1.7209359253467883E-2</v>
      </c>
      <c r="H1633" s="68">
        <f t="shared" si="351"/>
        <v>8.9508995268327354E-3</v>
      </c>
      <c r="I1633" s="69">
        <f t="shared" si="352"/>
        <v>-1.0793079153808272E-2</v>
      </c>
      <c r="J1633" s="70">
        <f t="shared" si="353"/>
        <v>-8.9508995268327354E-3</v>
      </c>
      <c r="K1633" s="28">
        <f t="shared" si="354"/>
        <v>0</v>
      </c>
      <c r="L1633" s="28">
        <f t="shared" si="359"/>
        <v>1</v>
      </c>
      <c r="M1633" s="57">
        <f t="shared" si="366"/>
        <v>0</v>
      </c>
      <c r="N1633" s="28">
        <f t="shared" si="355"/>
        <v>0</v>
      </c>
      <c r="O1633" s="28">
        <f t="shared" si="360"/>
        <v>1</v>
      </c>
      <c r="P1633" s="57">
        <f t="shared" si="361"/>
        <v>0</v>
      </c>
      <c r="Q1633" s="28">
        <f t="shared" si="356"/>
        <v>0</v>
      </c>
      <c r="R1633" s="28">
        <f t="shared" si="362"/>
        <v>1</v>
      </c>
      <c r="S1633" s="57">
        <f t="shared" si="363"/>
        <v>0</v>
      </c>
      <c r="T1633" s="28">
        <f t="shared" si="357"/>
        <v>0</v>
      </c>
      <c r="U1633" s="28">
        <f t="shared" si="364"/>
        <v>1</v>
      </c>
      <c r="V1633" s="57">
        <f t="shared" si="365"/>
        <v>0</v>
      </c>
    </row>
    <row r="1634" spans="1:22" x14ac:dyDescent="0.2">
      <c r="A1634" s="61">
        <v>35227</v>
      </c>
      <c r="B1634" s="62">
        <v>670.97</v>
      </c>
      <c r="C1634" s="16">
        <f t="shared" si="367"/>
        <v>-1.7719808378562141E-3</v>
      </c>
      <c r="D1634" s="73">
        <f t="shared" si="358"/>
        <v>4.0648206946510229E-5</v>
      </c>
      <c r="E1634" s="27">
        <f t="shared" si="348"/>
        <v>1.4831851024270808E-2</v>
      </c>
      <c r="F1634" s="68">
        <f t="shared" si="349"/>
        <v>1.0486919958922472E-2</v>
      </c>
      <c r="G1634" s="16">
        <f t="shared" si="350"/>
        <v>1.7209359253467883E-2</v>
      </c>
      <c r="H1634" s="68">
        <f t="shared" si="351"/>
        <v>8.9508995268327354E-3</v>
      </c>
      <c r="I1634" s="69">
        <f t="shared" si="352"/>
        <v>-1.0486919958922472E-2</v>
      </c>
      <c r="J1634" s="70">
        <f t="shared" si="353"/>
        <v>-8.9508995268327354E-3</v>
      </c>
      <c r="K1634" s="28">
        <f t="shared" si="354"/>
        <v>0</v>
      </c>
      <c r="L1634" s="28">
        <f t="shared" si="359"/>
        <v>1</v>
      </c>
      <c r="M1634" s="57">
        <f t="shared" si="366"/>
        <v>0</v>
      </c>
      <c r="N1634" s="28">
        <f t="shared" si="355"/>
        <v>0</v>
      </c>
      <c r="O1634" s="28">
        <f t="shared" si="360"/>
        <v>1</v>
      </c>
      <c r="P1634" s="57">
        <f t="shared" si="361"/>
        <v>0</v>
      </c>
      <c r="Q1634" s="28">
        <f t="shared" si="356"/>
        <v>0</v>
      </c>
      <c r="R1634" s="28">
        <f t="shared" si="362"/>
        <v>1</v>
      </c>
      <c r="S1634" s="57">
        <f t="shared" si="363"/>
        <v>0</v>
      </c>
      <c r="T1634" s="28">
        <f t="shared" si="357"/>
        <v>0</v>
      </c>
      <c r="U1634" s="28">
        <f t="shared" si="364"/>
        <v>1</v>
      </c>
      <c r="V1634" s="57">
        <f t="shared" si="365"/>
        <v>0</v>
      </c>
    </row>
    <row r="1635" spans="1:22" x14ac:dyDescent="0.2">
      <c r="A1635" s="61">
        <v>35228</v>
      </c>
      <c r="B1635" s="62">
        <v>669.04</v>
      </c>
      <c r="C1635" s="16">
        <f t="shared" si="367"/>
        <v>-2.880577509945411E-3</v>
      </c>
      <c r="D1635" s="73">
        <f t="shared" si="358"/>
        <v>3.8397709495103387E-5</v>
      </c>
      <c r="E1635" s="27">
        <f t="shared" si="348"/>
        <v>1.441542056902234E-2</v>
      </c>
      <c r="F1635" s="68">
        <f t="shared" si="349"/>
        <v>1.0192481129574599E-2</v>
      </c>
      <c r="G1635" s="16">
        <f t="shared" si="350"/>
        <v>1.7209359253467883E-2</v>
      </c>
      <c r="H1635" s="68">
        <f t="shared" si="351"/>
        <v>8.9508995268327354E-3</v>
      </c>
      <c r="I1635" s="69">
        <f t="shared" si="352"/>
        <v>-1.0192481129574599E-2</v>
      </c>
      <c r="J1635" s="70">
        <f t="shared" si="353"/>
        <v>-8.9508995268327354E-3</v>
      </c>
      <c r="K1635" s="28">
        <f t="shared" si="354"/>
        <v>0</v>
      </c>
      <c r="L1635" s="28">
        <f t="shared" si="359"/>
        <v>1</v>
      </c>
      <c r="M1635" s="57">
        <f t="shared" si="366"/>
        <v>0</v>
      </c>
      <c r="N1635" s="28">
        <f t="shared" si="355"/>
        <v>0</v>
      </c>
      <c r="O1635" s="28">
        <f t="shared" si="360"/>
        <v>1</v>
      </c>
      <c r="P1635" s="57">
        <f t="shared" si="361"/>
        <v>0</v>
      </c>
      <c r="Q1635" s="28">
        <f t="shared" si="356"/>
        <v>0</v>
      </c>
      <c r="R1635" s="28">
        <f t="shared" si="362"/>
        <v>1</v>
      </c>
      <c r="S1635" s="57">
        <f t="shared" si="363"/>
        <v>0</v>
      </c>
      <c r="T1635" s="28">
        <f t="shared" si="357"/>
        <v>0</v>
      </c>
      <c r="U1635" s="28">
        <f t="shared" si="364"/>
        <v>1</v>
      </c>
      <c r="V1635" s="57">
        <f t="shared" si="365"/>
        <v>0</v>
      </c>
    </row>
    <row r="1636" spans="1:22" x14ac:dyDescent="0.2">
      <c r="A1636" s="61">
        <v>35229</v>
      </c>
      <c r="B1636" s="62">
        <v>667.92</v>
      </c>
      <c r="C1636" s="16">
        <f t="shared" si="367"/>
        <v>-1.6754431875253049E-3</v>
      </c>
      <c r="D1636" s="73">
        <f t="shared" si="358"/>
        <v>3.6591710532845379E-5</v>
      </c>
      <c r="E1636" s="27">
        <f t="shared" si="348"/>
        <v>1.407233010042965E-2</v>
      </c>
      <c r="F1636" s="68">
        <f t="shared" si="349"/>
        <v>9.9498976329555292E-3</v>
      </c>
      <c r="G1636" s="16">
        <f t="shared" si="350"/>
        <v>1.7209359253467883E-2</v>
      </c>
      <c r="H1636" s="68">
        <f t="shared" si="351"/>
        <v>8.9508995268327354E-3</v>
      </c>
      <c r="I1636" s="69">
        <f t="shared" si="352"/>
        <v>-9.9498976329555292E-3</v>
      </c>
      <c r="J1636" s="70">
        <f t="shared" si="353"/>
        <v>-8.9508995268327354E-3</v>
      </c>
      <c r="K1636" s="28">
        <f t="shared" si="354"/>
        <v>0</v>
      </c>
      <c r="L1636" s="28">
        <f t="shared" si="359"/>
        <v>1</v>
      </c>
      <c r="M1636" s="57">
        <f t="shared" si="366"/>
        <v>0</v>
      </c>
      <c r="N1636" s="28">
        <f t="shared" si="355"/>
        <v>0</v>
      </c>
      <c r="O1636" s="28">
        <f t="shared" si="360"/>
        <v>1</v>
      </c>
      <c r="P1636" s="57">
        <f t="shared" si="361"/>
        <v>0</v>
      </c>
      <c r="Q1636" s="28">
        <f t="shared" si="356"/>
        <v>0</v>
      </c>
      <c r="R1636" s="28">
        <f t="shared" si="362"/>
        <v>1</v>
      </c>
      <c r="S1636" s="57">
        <f t="shared" si="363"/>
        <v>0</v>
      </c>
      <c r="T1636" s="28">
        <f t="shared" si="357"/>
        <v>0</v>
      </c>
      <c r="U1636" s="28">
        <f t="shared" si="364"/>
        <v>1</v>
      </c>
      <c r="V1636" s="57">
        <f t="shared" si="365"/>
        <v>0</v>
      </c>
    </row>
    <row r="1637" spans="1:22" x14ac:dyDescent="0.2">
      <c r="A1637" s="61">
        <v>35230</v>
      </c>
      <c r="B1637" s="62">
        <v>665.85</v>
      </c>
      <c r="C1637" s="16">
        <f t="shared" si="367"/>
        <v>-3.1039859375909962E-3</v>
      </c>
      <c r="D1637" s="73">
        <f t="shared" si="358"/>
        <v>3.4564634493352149E-5</v>
      </c>
      <c r="E1637" s="27">
        <f t="shared" si="348"/>
        <v>1.367699356313372E-2</v>
      </c>
      <c r="F1637" s="68">
        <f t="shared" si="349"/>
        <v>9.6703733431905033E-3</v>
      </c>
      <c r="G1637" s="16">
        <f t="shared" si="350"/>
        <v>1.7209359253467883E-2</v>
      </c>
      <c r="H1637" s="68">
        <f t="shared" si="351"/>
        <v>8.9508995268327354E-3</v>
      </c>
      <c r="I1637" s="69">
        <f t="shared" si="352"/>
        <v>-9.6703733431905033E-3</v>
      </c>
      <c r="J1637" s="70">
        <f t="shared" si="353"/>
        <v>-8.9508995268327354E-3</v>
      </c>
      <c r="K1637" s="28">
        <f t="shared" si="354"/>
        <v>0</v>
      </c>
      <c r="L1637" s="28">
        <f t="shared" si="359"/>
        <v>1</v>
      </c>
      <c r="M1637" s="57">
        <f t="shared" si="366"/>
        <v>0</v>
      </c>
      <c r="N1637" s="28">
        <f t="shared" si="355"/>
        <v>0</v>
      </c>
      <c r="O1637" s="28">
        <f t="shared" si="360"/>
        <v>1</v>
      </c>
      <c r="P1637" s="57">
        <f t="shared" si="361"/>
        <v>0</v>
      </c>
      <c r="Q1637" s="28">
        <f t="shared" si="356"/>
        <v>0</v>
      </c>
      <c r="R1637" s="28">
        <f t="shared" si="362"/>
        <v>1</v>
      </c>
      <c r="S1637" s="57">
        <f t="shared" si="363"/>
        <v>0</v>
      </c>
      <c r="T1637" s="28">
        <f t="shared" si="357"/>
        <v>0</v>
      </c>
      <c r="U1637" s="28">
        <f t="shared" si="364"/>
        <v>1</v>
      </c>
      <c r="V1637" s="57">
        <f t="shared" si="365"/>
        <v>0</v>
      </c>
    </row>
    <row r="1638" spans="1:22" x14ac:dyDescent="0.2">
      <c r="A1638" s="61">
        <v>35233</v>
      </c>
      <c r="B1638" s="62">
        <v>665.16</v>
      </c>
      <c r="C1638" s="16">
        <f t="shared" si="367"/>
        <v>-1.0368067284403603E-3</v>
      </c>
      <c r="D1638" s="73">
        <f t="shared" si="358"/>
        <v>3.306884014579678E-5</v>
      </c>
      <c r="E1638" s="27">
        <f t="shared" si="348"/>
        <v>1.3377782769445158E-2</v>
      </c>
      <c r="F1638" s="68">
        <f t="shared" si="349"/>
        <v>9.4588151473103711E-3</v>
      </c>
      <c r="G1638" s="16">
        <f t="shared" si="350"/>
        <v>1.601811284234432E-2</v>
      </c>
      <c r="H1638" s="68">
        <f t="shared" si="351"/>
        <v>8.830955154436923E-3</v>
      </c>
      <c r="I1638" s="69">
        <f t="shared" si="352"/>
        <v>-9.4588151473103711E-3</v>
      </c>
      <c r="J1638" s="70">
        <f t="shared" si="353"/>
        <v>-8.830955154436923E-3</v>
      </c>
      <c r="K1638" s="28">
        <f t="shared" si="354"/>
        <v>0</v>
      </c>
      <c r="L1638" s="28">
        <f t="shared" si="359"/>
        <v>1</v>
      </c>
      <c r="M1638" s="57">
        <f t="shared" si="366"/>
        <v>0</v>
      </c>
      <c r="N1638" s="28">
        <f t="shared" si="355"/>
        <v>0</v>
      </c>
      <c r="O1638" s="28">
        <f t="shared" si="360"/>
        <v>1</v>
      </c>
      <c r="P1638" s="57">
        <f t="shared" si="361"/>
        <v>0</v>
      </c>
      <c r="Q1638" s="28">
        <f t="shared" si="356"/>
        <v>0</v>
      </c>
      <c r="R1638" s="28">
        <f t="shared" si="362"/>
        <v>1</v>
      </c>
      <c r="S1638" s="57">
        <f t="shared" si="363"/>
        <v>0</v>
      </c>
      <c r="T1638" s="28">
        <f t="shared" si="357"/>
        <v>0</v>
      </c>
      <c r="U1638" s="28">
        <f t="shared" si="364"/>
        <v>1</v>
      </c>
      <c r="V1638" s="57">
        <f t="shared" si="365"/>
        <v>0</v>
      </c>
    </row>
    <row r="1639" spans="1:22" x14ac:dyDescent="0.2">
      <c r="A1639" s="61">
        <v>35234</v>
      </c>
      <c r="B1639" s="62">
        <v>662.06</v>
      </c>
      <c r="C1639" s="16">
        <f t="shared" si="367"/>
        <v>-4.6714269486706145E-3</v>
      </c>
      <c r="D1639" s="73">
        <f t="shared" si="358"/>
        <v>3.1149207828577328E-5</v>
      </c>
      <c r="E1639" s="27">
        <f t="shared" si="348"/>
        <v>1.29836907071615E-2</v>
      </c>
      <c r="F1639" s="68">
        <f t="shared" si="349"/>
        <v>9.1801707686112802E-3</v>
      </c>
      <c r="G1639" s="16">
        <f t="shared" si="350"/>
        <v>1.601811284234432E-2</v>
      </c>
      <c r="H1639" s="68">
        <f t="shared" si="351"/>
        <v>8.830955154436923E-3</v>
      </c>
      <c r="I1639" s="69">
        <f t="shared" si="352"/>
        <v>-9.1801707686112802E-3</v>
      </c>
      <c r="J1639" s="70">
        <f t="shared" si="353"/>
        <v>-8.830955154436923E-3</v>
      </c>
      <c r="K1639" s="28">
        <f t="shared" si="354"/>
        <v>0</v>
      </c>
      <c r="L1639" s="28">
        <f t="shared" si="359"/>
        <v>1</v>
      </c>
      <c r="M1639" s="57">
        <f t="shared" si="366"/>
        <v>0</v>
      </c>
      <c r="N1639" s="28">
        <f t="shared" si="355"/>
        <v>0</v>
      </c>
      <c r="O1639" s="28">
        <f t="shared" si="360"/>
        <v>1</v>
      </c>
      <c r="P1639" s="57">
        <f t="shared" si="361"/>
        <v>0</v>
      </c>
      <c r="Q1639" s="28">
        <f t="shared" si="356"/>
        <v>0</v>
      </c>
      <c r="R1639" s="28">
        <f t="shared" si="362"/>
        <v>1</v>
      </c>
      <c r="S1639" s="57">
        <f t="shared" si="363"/>
        <v>0</v>
      </c>
      <c r="T1639" s="28">
        <f t="shared" si="357"/>
        <v>0</v>
      </c>
      <c r="U1639" s="28">
        <f t="shared" si="364"/>
        <v>1</v>
      </c>
      <c r="V1639" s="57">
        <f t="shared" si="365"/>
        <v>0</v>
      </c>
    </row>
    <row r="1640" spans="1:22" x14ac:dyDescent="0.2">
      <c r="A1640" s="61">
        <v>35235</v>
      </c>
      <c r="B1640" s="62">
        <v>661.96</v>
      </c>
      <c r="C1640" s="16">
        <f t="shared" si="367"/>
        <v>-1.510551203003553E-4</v>
      </c>
      <c r="D1640" s="73">
        <f t="shared" si="358"/>
        <v>3.0589589143068648E-5</v>
      </c>
      <c r="E1640" s="27">
        <f t="shared" si="348"/>
        <v>1.2866531278150047E-2</v>
      </c>
      <c r="F1640" s="68">
        <f t="shared" si="349"/>
        <v>9.0973327228093363E-3</v>
      </c>
      <c r="G1640" s="16">
        <f t="shared" si="350"/>
        <v>1.601811284234432E-2</v>
      </c>
      <c r="H1640" s="68">
        <f t="shared" si="351"/>
        <v>8.830955154436923E-3</v>
      </c>
      <c r="I1640" s="69">
        <f t="shared" si="352"/>
        <v>-9.0973327228093363E-3</v>
      </c>
      <c r="J1640" s="70">
        <f t="shared" si="353"/>
        <v>-8.830955154436923E-3</v>
      </c>
      <c r="K1640" s="28">
        <f t="shared" si="354"/>
        <v>0</v>
      </c>
      <c r="L1640" s="28">
        <f t="shared" si="359"/>
        <v>1</v>
      </c>
      <c r="M1640" s="57">
        <f t="shared" si="366"/>
        <v>0</v>
      </c>
      <c r="N1640" s="28">
        <f t="shared" si="355"/>
        <v>0</v>
      </c>
      <c r="O1640" s="28">
        <f t="shared" si="360"/>
        <v>1</v>
      </c>
      <c r="P1640" s="57">
        <f t="shared" si="361"/>
        <v>0</v>
      </c>
      <c r="Q1640" s="28">
        <f t="shared" si="356"/>
        <v>0</v>
      </c>
      <c r="R1640" s="28">
        <f t="shared" si="362"/>
        <v>1</v>
      </c>
      <c r="S1640" s="57">
        <f t="shared" si="363"/>
        <v>0</v>
      </c>
      <c r="T1640" s="28">
        <f t="shared" si="357"/>
        <v>0</v>
      </c>
      <c r="U1640" s="28">
        <f t="shared" si="364"/>
        <v>1</v>
      </c>
      <c r="V1640" s="57">
        <f t="shared" si="365"/>
        <v>0</v>
      </c>
    </row>
    <row r="1641" spans="1:22" x14ac:dyDescent="0.2">
      <c r="A1641" s="61">
        <v>35236</v>
      </c>
      <c r="B1641" s="62">
        <v>662.1</v>
      </c>
      <c r="C1641" s="16">
        <f t="shared" si="367"/>
        <v>2.1147078005788206E-4</v>
      </c>
      <c r="D1641" s="73">
        <f t="shared" si="358"/>
        <v>2.8755582853446664E-5</v>
      </c>
      <c r="E1641" s="27">
        <f t="shared" si="348"/>
        <v>1.2474861871230866E-2</v>
      </c>
      <c r="F1641" s="68">
        <f t="shared" si="349"/>
        <v>8.8204012923359075E-3</v>
      </c>
      <c r="G1641" s="16">
        <f t="shared" si="350"/>
        <v>1.601811284234432E-2</v>
      </c>
      <c r="H1641" s="68">
        <f t="shared" si="351"/>
        <v>8.6882669980823703E-3</v>
      </c>
      <c r="I1641" s="69">
        <f t="shared" si="352"/>
        <v>-8.8204012923359075E-3</v>
      </c>
      <c r="J1641" s="70">
        <f t="shared" si="353"/>
        <v>-8.6882669980823703E-3</v>
      </c>
      <c r="K1641" s="28">
        <f t="shared" si="354"/>
        <v>0</v>
      </c>
      <c r="L1641" s="28">
        <f t="shared" si="359"/>
        <v>1</v>
      </c>
      <c r="M1641" s="57">
        <f t="shared" si="366"/>
        <v>0</v>
      </c>
      <c r="N1641" s="28">
        <f t="shared" si="355"/>
        <v>0</v>
      </c>
      <c r="O1641" s="28">
        <f t="shared" si="360"/>
        <v>1</v>
      </c>
      <c r="P1641" s="57">
        <f t="shared" si="361"/>
        <v>0</v>
      </c>
      <c r="Q1641" s="28">
        <f t="shared" si="356"/>
        <v>0</v>
      </c>
      <c r="R1641" s="28">
        <f t="shared" si="362"/>
        <v>1</v>
      </c>
      <c r="S1641" s="57">
        <f t="shared" si="363"/>
        <v>0</v>
      </c>
      <c r="T1641" s="28">
        <f t="shared" si="357"/>
        <v>0</v>
      </c>
      <c r="U1641" s="28">
        <f t="shared" si="364"/>
        <v>1</v>
      </c>
      <c r="V1641" s="57">
        <f t="shared" si="365"/>
        <v>0</v>
      </c>
    </row>
    <row r="1642" spans="1:22" x14ac:dyDescent="0.2">
      <c r="A1642" s="61">
        <v>35237</v>
      </c>
      <c r="B1642" s="62">
        <v>666.84</v>
      </c>
      <c r="C1642" s="16">
        <f t="shared" si="367"/>
        <v>7.1335351490297589E-3</v>
      </c>
      <c r="D1642" s="73">
        <f t="shared" si="358"/>
        <v>2.7032931075688962E-5</v>
      </c>
      <c r="E1642" s="27">
        <f t="shared" si="348"/>
        <v>1.2095427613094003E-2</v>
      </c>
      <c r="F1642" s="68">
        <f t="shared" si="349"/>
        <v>8.5521207730505523E-3</v>
      </c>
      <c r="G1642" s="16">
        <f t="shared" si="350"/>
        <v>1.601811284234432E-2</v>
      </c>
      <c r="H1642" s="68">
        <f t="shared" si="351"/>
        <v>8.6882669980823703E-3</v>
      </c>
      <c r="I1642" s="69">
        <f t="shared" si="352"/>
        <v>-8.5521207730505523E-3</v>
      </c>
      <c r="J1642" s="70">
        <f t="shared" si="353"/>
        <v>-8.6882669980823703E-3</v>
      </c>
      <c r="K1642" s="28">
        <f t="shared" si="354"/>
        <v>0</v>
      </c>
      <c r="L1642" s="28">
        <f t="shared" si="359"/>
        <v>1</v>
      </c>
      <c r="M1642" s="57">
        <f t="shared" si="366"/>
        <v>0</v>
      </c>
      <c r="N1642" s="28">
        <f t="shared" si="355"/>
        <v>0</v>
      </c>
      <c r="O1642" s="28">
        <f t="shared" si="360"/>
        <v>1</v>
      </c>
      <c r="P1642" s="57">
        <f t="shared" si="361"/>
        <v>0</v>
      </c>
      <c r="Q1642" s="28">
        <f t="shared" si="356"/>
        <v>0</v>
      </c>
      <c r="R1642" s="28">
        <f t="shared" si="362"/>
        <v>1</v>
      </c>
      <c r="S1642" s="57">
        <f t="shared" si="363"/>
        <v>0</v>
      </c>
      <c r="T1642" s="28">
        <f t="shared" si="357"/>
        <v>0</v>
      </c>
      <c r="U1642" s="28">
        <f t="shared" si="364"/>
        <v>1</v>
      </c>
      <c r="V1642" s="57">
        <f t="shared" si="365"/>
        <v>0</v>
      </c>
    </row>
    <row r="1643" spans="1:22" x14ac:dyDescent="0.2">
      <c r="A1643" s="61">
        <v>35240</v>
      </c>
      <c r="B1643" s="62">
        <v>668.85</v>
      </c>
      <c r="C1643" s="16">
        <f t="shared" si="367"/>
        <v>3.0096826617651076E-3</v>
      </c>
      <c r="D1643" s="73">
        <f t="shared" si="358"/>
        <v>2.8464194634494205E-5</v>
      </c>
      <c r="E1643" s="27">
        <f t="shared" si="348"/>
        <v>1.2411495334038763E-2</v>
      </c>
      <c r="F1643" s="68">
        <f t="shared" si="349"/>
        <v>8.7755977271895061E-3</v>
      </c>
      <c r="G1643" s="16">
        <f t="shared" si="350"/>
        <v>1.601811284234432E-2</v>
      </c>
      <c r="H1643" s="68">
        <f t="shared" si="351"/>
        <v>8.6882669980823703E-3</v>
      </c>
      <c r="I1643" s="69">
        <f t="shared" si="352"/>
        <v>-8.7755977271895061E-3</v>
      </c>
      <c r="J1643" s="70">
        <f t="shared" si="353"/>
        <v>-8.6882669980823703E-3</v>
      </c>
      <c r="K1643" s="28">
        <f t="shared" si="354"/>
        <v>0</v>
      </c>
      <c r="L1643" s="28">
        <f t="shared" si="359"/>
        <v>1</v>
      </c>
      <c r="M1643" s="57">
        <f t="shared" si="366"/>
        <v>0</v>
      </c>
      <c r="N1643" s="28">
        <f t="shared" si="355"/>
        <v>0</v>
      </c>
      <c r="O1643" s="28">
        <f t="shared" si="360"/>
        <v>1</v>
      </c>
      <c r="P1643" s="57">
        <f t="shared" si="361"/>
        <v>0</v>
      </c>
      <c r="Q1643" s="28">
        <f t="shared" si="356"/>
        <v>0</v>
      </c>
      <c r="R1643" s="28">
        <f t="shared" si="362"/>
        <v>1</v>
      </c>
      <c r="S1643" s="57">
        <f t="shared" si="363"/>
        <v>0</v>
      </c>
      <c r="T1643" s="28">
        <f t="shared" si="357"/>
        <v>0</v>
      </c>
      <c r="U1643" s="28">
        <f t="shared" si="364"/>
        <v>1</v>
      </c>
      <c r="V1643" s="57">
        <f t="shared" si="365"/>
        <v>0</v>
      </c>
    </row>
    <row r="1644" spans="1:22" x14ac:dyDescent="0.2">
      <c r="A1644" s="61">
        <v>35241</v>
      </c>
      <c r="B1644" s="62">
        <v>668.48</v>
      </c>
      <c r="C1644" s="16">
        <f t="shared" si="367"/>
        <v>-5.5334137339435488E-4</v>
      </c>
      <c r="D1644" s="73">
        <f t="shared" si="358"/>
        <v>2.7299834339896319E-5</v>
      </c>
      <c r="E1644" s="27">
        <f t="shared" si="348"/>
        <v>1.2154991626191722E-2</v>
      </c>
      <c r="F1644" s="68">
        <f t="shared" si="349"/>
        <v>8.5942357482323983E-3</v>
      </c>
      <c r="G1644" s="16">
        <f t="shared" si="350"/>
        <v>1.601811284234432E-2</v>
      </c>
      <c r="H1644" s="68">
        <f t="shared" si="351"/>
        <v>8.3476308589291639E-3</v>
      </c>
      <c r="I1644" s="69">
        <f t="shared" si="352"/>
        <v>-8.5942357482323983E-3</v>
      </c>
      <c r="J1644" s="70">
        <f t="shared" si="353"/>
        <v>-8.3476308589291639E-3</v>
      </c>
      <c r="K1644" s="28">
        <f t="shared" si="354"/>
        <v>0</v>
      </c>
      <c r="L1644" s="28">
        <f t="shared" si="359"/>
        <v>1</v>
      </c>
      <c r="M1644" s="57">
        <f t="shared" si="366"/>
        <v>0</v>
      </c>
      <c r="N1644" s="28">
        <f t="shared" si="355"/>
        <v>0</v>
      </c>
      <c r="O1644" s="28">
        <f t="shared" si="360"/>
        <v>1</v>
      </c>
      <c r="P1644" s="57">
        <f t="shared" si="361"/>
        <v>0</v>
      </c>
      <c r="Q1644" s="28">
        <f t="shared" si="356"/>
        <v>0</v>
      </c>
      <c r="R1644" s="28">
        <f t="shared" si="362"/>
        <v>1</v>
      </c>
      <c r="S1644" s="57">
        <f t="shared" si="363"/>
        <v>0</v>
      </c>
      <c r="T1644" s="28">
        <f t="shared" si="357"/>
        <v>0</v>
      </c>
      <c r="U1644" s="28">
        <f t="shared" si="364"/>
        <v>1</v>
      </c>
      <c r="V1644" s="57">
        <f t="shared" si="365"/>
        <v>0</v>
      </c>
    </row>
    <row r="1645" spans="1:22" x14ac:dyDescent="0.2">
      <c r="A1645" s="61">
        <v>35242</v>
      </c>
      <c r="B1645" s="62">
        <v>664.39</v>
      </c>
      <c r="C1645" s="16">
        <f t="shared" si="367"/>
        <v>-6.1371519163227828E-3</v>
      </c>
      <c r="D1645" s="73">
        <f t="shared" si="358"/>
        <v>2.5680215480033137E-5</v>
      </c>
      <c r="E1645" s="27">
        <f t="shared" si="348"/>
        <v>1.1788919167789166E-2</v>
      </c>
      <c r="F1645" s="68">
        <f t="shared" si="349"/>
        <v>8.3354027432250323E-3</v>
      </c>
      <c r="G1645" s="16">
        <f t="shared" si="350"/>
        <v>1.601811284234432E-2</v>
      </c>
      <c r="H1645" s="68">
        <f t="shared" si="351"/>
        <v>8.3476308589291639E-3</v>
      </c>
      <c r="I1645" s="69">
        <f t="shared" si="352"/>
        <v>-8.3354027432250323E-3</v>
      </c>
      <c r="J1645" s="70">
        <f t="shared" si="353"/>
        <v>-8.3476308589291639E-3</v>
      </c>
      <c r="K1645" s="28">
        <f t="shared" si="354"/>
        <v>0</v>
      </c>
      <c r="L1645" s="28">
        <f t="shared" si="359"/>
        <v>1</v>
      </c>
      <c r="M1645" s="57">
        <f t="shared" si="366"/>
        <v>0</v>
      </c>
      <c r="N1645" s="28">
        <f t="shared" si="355"/>
        <v>0</v>
      </c>
      <c r="O1645" s="28">
        <f t="shared" si="360"/>
        <v>1</v>
      </c>
      <c r="P1645" s="57">
        <f t="shared" si="361"/>
        <v>0</v>
      </c>
      <c r="Q1645" s="28">
        <f t="shared" si="356"/>
        <v>0</v>
      </c>
      <c r="R1645" s="28">
        <f t="shared" si="362"/>
        <v>1</v>
      </c>
      <c r="S1645" s="57">
        <f t="shared" si="363"/>
        <v>0</v>
      </c>
      <c r="T1645" s="28">
        <f t="shared" si="357"/>
        <v>0</v>
      </c>
      <c r="U1645" s="28">
        <f t="shared" si="364"/>
        <v>1</v>
      </c>
      <c r="V1645" s="57">
        <f t="shared" si="365"/>
        <v>0</v>
      </c>
    </row>
    <row r="1646" spans="1:22" x14ac:dyDescent="0.2">
      <c r="A1646" s="61">
        <v>35243</v>
      </c>
      <c r="B1646" s="62">
        <v>668.55</v>
      </c>
      <c r="C1646" s="16">
        <f t="shared" si="367"/>
        <v>6.2418616087962717E-3</v>
      </c>
      <c r="D1646" s="73">
        <f t="shared" si="358"/>
        <v>2.6399280569872612E-5</v>
      </c>
      <c r="E1646" s="27">
        <f t="shared" si="348"/>
        <v>1.1952828932931927E-2</v>
      </c>
      <c r="F1646" s="68">
        <f t="shared" si="349"/>
        <v>8.4512958023398449E-3</v>
      </c>
      <c r="G1646" s="16">
        <f t="shared" si="350"/>
        <v>1.601811284234432E-2</v>
      </c>
      <c r="H1646" s="68">
        <f t="shared" si="351"/>
        <v>8.3476308589291639E-3</v>
      </c>
      <c r="I1646" s="69">
        <f t="shared" si="352"/>
        <v>-8.4512958023398449E-3</v>
      </c>
      <c r="J1646" s="70">
        <f t="shared" si="353"/>
        <v>-8.3476308589291639E-3</v>
      </c>
      <c r="K1646" s="28">
        <f t="shared" si="354"/>
        <v>0</v>
      </c>
      <c r="L1646" s="28">
        <f t="shared" si="359"/>
        <v>1</v>
      </c>
      <c r="M1646" s="57">
        <f t="shared" si="366"/>
        <v>0</v>
      </c>
      <c r="N1646" s="28">
        <f t="shared" si="355"/>
        <v>0</v>
      </c>
      <c r="O1646" s="28">
        <f t="shared" si="360"/>
        <v>1</v>
      </c>
      <c r="P1646" s="57">
        <f t="shared" si="361"/>
        <v>0</v>
      </c>
      <c r="Q1646" s="28">
        <f t="shared" si="356"/>
        <v>0</v>
      </c>
      <c r="R1646" s="28">
        <f t="shared" si="362"/>
        <v>1</v>
      </c>
      <c r="S1646" s="57">
        <f t="shared" si="363"/>
        <v>0</v>
      </c>
      <c r="T1646" s="28">
        <f t="shared" si="357"/>
        <v>0</v>
      </c>
      <c r="U1646" s="28">
        <f t="shared" si="364"/>
        <v>1</v>
      </c>
      <c r="V1646" s="57">
        <f t="shared" si="365"/>
        <v>0</v>
      </c>
    </row>
    <row r="1647" spans="1:22" x14ac:dyDescent="0.2">
      <c r="A1647" s="61">
        <v>35244</v>
      </c>
      <c r="B1647" s="62">
        <v>670.63</v>
      </c>
      <c r="C1647" s="16">
        <f t="shared" si="367"/>
        <v>3.1063810280882154E-3</v>
      </c>
      <c r="D1647" s="73">
        <f t="shared" si="358"/>
        <v>2.7152973916282141E-5</v>
      </c>
      <c r="E1647" s="27">
        <f t="shared" si="348"/>
        <v>1.2122253434246088E-2</v>
      </c>
      <c r="F1647" s="68">
        <f t="shared" si="349"/>
        <v>8.5710880778592322E-3</v>
      </c>
      <c r="G1647" s="16">
        <f t="shared" si="350"/>
        <v>1.601811284234432E-2</v>
      </c>
      <c r="H1647" s="68">
        <f t="shared" si="351"/>
        <v>8.3476308589291639E-3</v>
      </c>
      <c r="I1647" s="69">
        <f t="shared" si="352"/>
        <v>-8.5710880778592322E-3</v>
      </c>
      <c r="J1647" s="70">
        <f t="shared" si="353"/>
        <v>-8.3476308589291639E-3</v>
      </c>
      <c r="K1647" s="28">
        <f t="shared" si="354"/>
        <v>0</v>
      </c>
      <c r="L1647" s="28">
        <f t="shared" si="359"/>
        <v>1</v>
      </c>
      <c r="M1647" s="57">
        <f t="shared" si="366"/>
        <v>0</v>
      </c>
      <c r="N1647" s="28">
        <f t="shared" si="355"/>
        <v>0</v>
      </c>
      <c r="O1647" s="28">
        <f t="shared" si="360"/>
        <v>1</v>
      </c>
      <c r="P1647" s="57">
        <f t="shared" si="361"/>
        <v>0</v>
      </c>
      <c r="Q1647" s="28">
        <f t="shared" si="356"/>
        <v>0</v>
      </c>
      <c r="R1647" s="28">
        <f t="shared" si="362"/>
        <v>1</v>
      </c>
      <c r="S1647" s="57">
        <f t="shared" si="363"/>
        <v>0</v>
      </c>
      <c r="T1647" s="28">
        <f t="shared" si="357"/>
        <v>0</v>
      </c>
      <c r="U1647" s="28">
        <f t="shared" si="364"/>
        <v>1</v>
      </c>
      <c r="V1647" s="57">
        <f t="shared" si="365"/>
        <v>0</v>
      </c>
    </row>
    <row r="1648" spans="1:22" x14ac:dyDescent="0.2">
      <c r="A1648" s="61">
        <v>35247</v>
      </c>
      <c r="B1648" s="62">
        <v>675.88</v>
      </c>
      <c r="C1648" s="16">
        <f t="shared" si="367"/>
        <v>7.7979764036862353E-3</v>
      </c>
      <c r="D1648" s="73">
        <f t="shared" si="358"/>
        <v>2.6102771666805198E-5</v>
      </c>
      <c r="E1648" s="27">
        <f t="shared" si="348"/>
        <v>1.1885514066234832E-2</v>
      </c>
      <c r="F1648" s="68">
        <f t="shared" si="349"/>
        <v>8.4037005549265041E-3</v>
      </c>
      <c r="G1648" s="16">
        <f t="shared" si="350"/>
        <v>1.601811284234432E-2</v>
      </c>
      <c r="H1648" s="68">
        <f t="shared" si="351"/>
        <v>8.3476308589291639E-3</v>
      </c>
      <c r="I1648" s="69">
        <f t="shared" si="352"/>
        <v>-8.4037005549265041E-3</v>
      </c>
      <c r="J1648" s="70">
        <f t="shared" si="353"/>
        <v>-8.3476308589291639E-3</v>
      </c>
      <c r="K1648" s="28">
        <f t="shared" si="354"/>
        <v>0</v>
      </c>
      <c r="L1648" s="28">
        <f t="shared" si="359"/>
        <v>1</v>
      </c>
      <c r="M1648" s="57">
        <f t="shared" si="366"/>
        <v>0</v>
      </c>
      <c r="N1648" s="28">
        <f t="shared" si="355"/>
        <v>0</v>
      </c>
      <c r="O1648" s="28">
        <f t="shared" si="360"/>
        <v>1</v>
      </c>
      <c r="P1648" s="57">
        <f t="shared" si="361"/>
        <v>0</v>
      </c>
      <c r="Q1648" s="28">
        <f t="shared" si="356"/>
        <v>0</v>
      </c>
      <c r="R1648" s="28">
        <f t="shared" si="362"/>
        <v>1</v>
      </c>
      <c r="S1648" s="57">
        <f t="shared" si="363"/>
        <v>0</v>
      </c>
      <c r="T1648" s="28">
        <f t="shared" si="357"/>
        <v>0</v>
      </c>
      <c r="U1648" s="28">
        <f t="shared" si="364"/>
        <v>1</v>
      </c>
      <c r="V1648" s="57">
        <f t="shared" si="365"/>
        <v>0</v>
      </c>
    </row>
    <row r="1649" spans="1:22" x14ac:dyDescent="0.2">
      <c r="A1649" s="61">
        <v>35248</v>
      </c>
      <c r="B1649" s="62">
        <v>673.61</v>
      </c>
      <c r="C1649" s="16">
        <f t="shared" si="367"/>
        <v>-3.3642370688262424E-3</v>
      </c>
      <c r="D1649" s="73">
        <f t="shared" si="358"/>
        <v>2.8185111526343725E-5</v>
      </c>
      <c r="E1649" s="27">
        <f t="shared" si="348"/>
        <v>1.2350499913285497E-2</v>
      </c>
      <c r="F1649" s="68">
        <f t="shared" si="349"/>
        <v>8.7324706694639678E-3</v>
      </c>
      <c r="G1649" s="16">
        <f t="shared" si="350"/>
        <v>1.601811284234432E-2</v>
      </c>
      <c r="H1649" s="68">
        <f t="shared" si="351"/>
        <v>8.3476308589291639E-3</v>
      </c>
      <c r="I1649" s="69">
        <f t="shared" si="352"/>
        <v>-8.7324706694639678E-3</v>
      </c>
      <c r="J1649" s="70">
        <f t="shared" si="353"/>
        <v>-8.3476308589291639E-3</v>
      </c>
      <c r="K1649" s="28">
        <f t="shared" si="354"/>
        <v>0</v>
      </c>
      <c r="L1649" s="28">
        <f t="shared" si="359"/>
        <v>1</v>
      </c>
      <c r="M1649" s="57">
        <f t="shared" si="366"/>
        <v>0</v>
      </c>
      <c r="N1649" s="28">
        <f t="shared" si="355"/>
        <v>0</v>
      </c>
      <c r="O1649" s="28">
        <f t="shared" si="360"/>
        <v>1</v>
      </c>
      <c r="P1649" s="57">
        <f t="shared" si="361"/>
        <v>0</v>
      </c>
      <c r="Q1649" s="28">
        <f t="shared" si="356"/>
        <v>0</v>
      </c>
      <c r="R1649" s="28">
        <f t="shared" si="362"/>
        <v>1</v>
      </c>
      <c r="S1649" s="57">
        <f t="shared" si="363"/>
        <v>0</v>
      </c>
      <c r="T1649" s="28">
        <f t="shared" si="357"/>
        <v>0</v>
      </c>
      <c r="U1649" s="28">
        <f t="shared" si="364"/>
        <v>1</v>
      </c>
      <c r="V1649" s="57">
        <f t="shared" si="365"/>
        <v>0</v>
      </c>
    </row>
    <row r="1650" spans="1:22" x14ac:dyDescent="0.2">
      <c r="A1650" s="61">
        <v>35249</v>
      </c>
      <c r="B1650" s="62">
        <v>672.4</v>
      </c>
      <c r="C1650" s="16">
        <f t="shared" si="367"/>
        <v>-1.797906889162239E-3</v>
      </c>
      <c r="D1650" s="73">
        <f t="shared" si="358"/>
        <v>2.7173090298078977E-5</v>
      </c>
      <c r="E1650" s="27">
        <f t="shared" si="348"/>
        <v>1.2126743011159687E-2</v>
      </c>
      <c r="F1650" s="68">
        <f t="shared" si="349"/>
        <v>8.5742624512847275E-3</v>
      </c>
      <c r="G1650" s="16">
        <f t="shared" si="350"/>
        <v>1.601811284234432E-2</v>
      </c>
      <c r="H1650" s="68">
        <f t="shared" si="351"/>
        <v>8.3476308589291639E-3</v>
      </c>
      <c r="I1650" s="69">
        <f t="shared" si="352"/>
        <v>-8.5742624512847275E-3</v>
      </c>
      <c r="J1650" s="70">
        <f t="shared" si="353"/>
        <v>-8.3476308589291639E-3</v>
      </c>
      <c r="K1650" s="28">
        <f t="shared" si="354"/>
        <v>0</v>
      </c>
      <c r="L1650" s="28">
        <f t="shared" si="359"/>
        <v>1</v>
      </c>
      <c r="M1650" s="57">
        <f t="shared" si="366"/>
        <v>0</v>
      </c>
      <c r="N1650" s="28">
        <f t="shared" si="355"/>
        <v>0</v>
      </c>
      <c r="O1650" s="28">
        <f t="shared" si="360"/>
        <v>1</v>
      </c>
      <c r="P1650" s="57">
        <f t="shared" si="361"/>
        <v>0</v>
      </c>
      <c r="Q1650" s="28">
        <f t="shared" si="356"/>
        <v>0</v>
      </c>
      <c r="R1650" s="28">
        <f t="shared" si="362"/>
        <v>1</v>
      </c>
      <c r="S1650" s="57">
        <f t="shared" si="363"/>
        <v>0</v>
      </c>
      <c r="T1650" s="28">
        <f t="shared" si="357"/>
        <v>0</v>
      </c>
      <c r="U1650" s="28">
        <f t="shared" si="364"/>
        <v>1</v>
      </c>
      <c r="V1650" s="57">
        <f t="shared" si="365"/>
        <v>0</v>
      </c>
    </row>
    <row r="1651" spans="1:22" x14ac:dyDescent="0.2">
      <c r="A1651" s="61">
        <v>35251</v>
      </c>
      <c r="B1651" s="62">
        <v>657.44</v>
      </c>
      <c r="C1651" s="16">
        <f t="shared" si="367"/>
        <v>-2.2499896399360803E-2</v>
      </c>
      <c r="D1651" s="73">
        <f t="shared" si="358"/>
        <v>2.5736653031120057E-5</v>
      </c>
      <c r="E1651" s="27">
        <f t="shared" si="348"/>
        <v>1.1801866344485367E-2</v>
      </c>
      <c r="F1651" s="68">
        <f t="shared" si="349"/>
        <v>8.3445570966152391E-3</v>
      </c>
      <c r="G1651" s="16">
        <f t="shared" si="350"/>
        <v>1.601811284234432E-2</v>
      </c>
      <c r="H1651" s="68">
        <f t="shared" si="351"/>
        <v>8.3476308589291639E-3</v>
      </c>
      <c r="I1651" s="69">
        <f t="shared" si="352"/>
        <v>-8.3445570966152391E-3</v>
      </c>
      <c r="J1651" s="70">
        <f t="shared" si="353"/>
        <v>-8.3476308589291639E-3</v>
      </c>
      <c r="K1651" s="28">
        <f t="shared" si="354"/>
        <v>1</v>
      </c>
      <c r="L1651" s="28">
        <f t="shared" si="359"/>
        <v>0</v>
      </c>
      <c r="M1651" s="57">
        <f t="shared" si="366"/>
        <v>1</v>
      </c>
      <c r="N1651" s="28">
        <f t="shared" si="355"/>
        <v>1</v>
      </c>
      <c r="O1651" s="28">
        <f t="shared" si="360"/>
        <v>0</v>
      </c>
      <c r="P1651" s="57">
        <f t="shared" si="361"/>
        <v>1</v>
      </c>
      <c r="Q1651" s="28">
        <f t="shared" si="356"/>
        <v>1</v>
      </c>
      <c r="R1651" s="28">
        <f t="shared" si="362"/>
        <v>0</v>
      </c>
      <c r="S1651" s="57">
        <f t="shared" si="363"/>
        <v>1</v>
      </c>
      <c r="T1651" s="28">
        <f t="shared" si="357"/>
        <v>1</v>
      </c>
      <c r="U1651" s="28">
        <f t="shared" si="364"/>
        <v>0</v>
      </c>
      <c r="V1651" s="57">
        <f t="shared" si="365"/>
        <v>1</v>
      </c>
    </row>
    <row r="1652" spans="1:22" x14ac:dyDescent="0.2">
      <c r="A1652" s="61">
        <v>35254</v>
      </c>
      <c r="B1652" s="62">
        <v>652.54</v>
      </c>
      <c r="C1652" s="16">
        <f t="shared" si="367"/>
        <v>-7.4810651351915631E-3</v>
      </c>
      <c r="D1652" s="73">
        <f t="shared" si="358"/>
        <v>5.4567174128171003E-5</v>
      </c>
      <c r="E1652" s="27">
        <f t="shared" si="348"/>
        <v>1.718463807540389E-2</v>
      </c>
      <c r="F1652" s="68">
        <f t="shared" si="349"/>
        <v>1.2150467512444025E-2</v>
      </c>
      <c r="G1652" s="16">
        <f t="shared" si="350"/>
        <v>1.7209359253467883E-2</v>
      </c>
      <c r="H1652" s="68">
        <f t="shared" si="351"/>
        <v>8.6882669980823703E-3</v>
      </c>
      <c r="I1652" s="69">
        <f t="shared" si="352"/>
        <v>-1.2150467512444025E-2</v>
      </c>
      <c r="J1652" s="70">
        <f t="shared" si="353"/>
        <v>-8.6882669980823703E-3</v>
      </c>
      <c r="K1652" s="28">
        <f t="shared" si="354"/>
        <v>0</v>
      </c>
      <c r="L1652" s="28">
        <f t="shared" si="359"/>
        <v>0</v>
      </c>
      <c r="M1652" s="57">
        <f t="shared" si="366"/>
        <v>0</v>
      </c>
      <c r="N1652" s="28">
        <f t="shared" si="355"/>
        <v>0</v>
      </c>
      <c r="O1652" s="28">
        <f t="shared" si="360"/>
        <v>0</v>
      </c>
      <c r="P1652" s="57">
        <f t="shared" si="361"/>
        <v>0</v>
      </c>
      <c r="Q1652" s="28">
        <f t="shared" si="356"/>
        <v>0</v>
      </c>
      <c r="R1652" s="28">
        <f t="shared" si="362"/>
        <v>0</v>
      </c>
      <c r="S1652" s="57">
        <f t="shared" si="363"/>
        <v>0</v>
      </c>
      <c r="T1652" s="28">
        <f t="shared" si="357"/>
        <v>0</v>
      </c>
      <c r="U1652" s="28">
        <f t="shared" si="364"/>
        <v>0</v>
      </c>
      <c r="V1652" s="57">
        <f t="shared" si="365"/>
        <v>0</v>
      </c>
    </row>
    <row r="1653" spans="1:22" x14ac:dyDescent="0.2">
      <c r="A1653" s="61">
        <v>35255</v>
      </c>
      <c r="B1653" s="62">
        <v>654.75</v>
      </c>
      <c r="C1653" s="16">
        <f t="shared" si="367"/>
        <v>3.3810433879130639E-3</v>
      </c>
      <c r="D1653" s="73">
        <f t="shared" si="358"/>
        <v>5.4651123813899463E-5</v>
      </c>
      <c r="E1653" s="27">
        <f t="shared" si="348"/>
        <v>1.7197851976898271E-2</v>
      </c>
      <c r="F1653" s="68">
        <f t="shared" si="349"/>
        <v>1.2159810454676245E-2</v>
      </c>
      <c r="G1653" s="16">
        <f t="shared" si="350"/>
        <v>1.7209359253467883E-2</v>
      </c>
      <c r="H1653" s="68">
        <f t="shared" si="351"/>
        <v>8.6882669980823703E-3</v>
      </c>
      <c r="I1653" s="69">
        <f t="shared" si="352"/>
        <v>-1.2159810454676245E-2</v>
      </c>
      <c r="J1653" s="70">
        <f t="shared" si="353"/>
        <v>-8.6882669980823703E-3</v>
      </c>
      <c r="K1653" s="28">
        <f t="shared" si="354"/>
        <v>0</v>
      </c>
      <c r="L1653" s="28">
        <f t="shared" si="359"/>
        <v>1</v>
      </c>
      <c r="M1653" s="57">
        <f t="shared" si="366"/>
        <v>0</v>
      </c>
      <c r="N1653" s="28">
        <f t="shared" si="355"/>
        <v>0</v>
      </c>
      <c r="O1653" s="28">
        <f t="shared" si="360"/>
        <v>1</v>
      </c>
      <c r="P1653" s="57">
        <f t="shared" si="361"/>
        <v>0</v>
      </c>
      <c r="Q1653" s="28">
        <f t="shared" si="356"/>
        <v>0</v>
      </c>
      <c r="R1653" s="28">
        <f t="shared" si="362"/>
        <v>1</v>
      </c>
      <c r="S1653" s="57">
        <f t="shared" si="363"/>
        <v>0</v>
      </c>
      <c r="T1653" s="28">
        <f t="shared" si="357"/>
        <v>0</v>
      </c>
      <c r="U1653" s="28">
        <f t="shared" si="364"/>
        <v>1</v>
      </c>
      <c r="V1653" s="57">
        <f t="shared" si="365"/>
        <v>0</v>
      </c>
    </row>
    <row r="1654" spans="1:22" x14ac:dyDescent="0.2">
      <c r="A1654" s="61">
        <v>35256</v>
      </c>
      <c r="B1654" s="62">
        <v>656.06</v>
      </c>
      <c r="C1654" s="16">
        <f t="shared" si="367"/>
        <v>1.9987647883787955E-3</v>
      </c>
      <c r="D1654" s="73">
        <f t="shared" si="358"/>
        <v>5.2057943648522529E-5</v>
      </c>
      <c r="E1654" s="27">
        <f t="shared" si="348"/>
        <v>1.6784876982676392E-2</v>
      </c>
      <c r="F1654" s="68">
        <f t="shared" si="349"/>
        <v>1.186781482295406E-2</v>
      </c>
      <c r="G1654" s="16">
        <f t="shared" si="350"/>
        <v>1.7209359253467883E-2</v>
      </c>
      <c r="H1654" s="68">
        <f t="shared" si="351"/>
        <v>8.6882669980823703E-3</v>
      </c>
      <c r="I1654" s="69">
        <f t="shared" si="352"/>
        <v>-1.186781482295406E-2</v>
      </c>
      <c r="J1654" s="70">
        <f t="shared" si="353"/>
        <v>-8.6882669980823703E-3</v>
      </c>
      <c r="K1654" s="28">
        <f t="shared" si="354"/>
        <v>0</v>
      </c>
      <c r="L1654" s="28">
        <f t="shared" si="359"/>
        <v>1</v>
      </c>
      <c r="M1654" s="57">
        <f t="shared" si="366"/>
        <v>0</v>
      </c>
      <c r="N1654" s="28">
        <f t="shared" si="355"/>
        <v>0</v>
      </c>
      <c r="O1654" s="28">
        <f t="shared" si="360"/>
        <v>1</v>
      </c>
      <c r="P1654" s="57">
        <f t="shared" si="361"/>
        <v>0</v>
      </c>
      <c r="Q1654" s="28">
        <f t="shared" si="356"/>
        <v>0</v>
      </c>
      <c r="R1654" s="28">
        <f t="shared" si="362"/>
        <v>1</v>
      </c>
      <c r="S1654" s="57">
        <f t="shared" si="363"/>
        <v>0</v>
      </c>
      <c r="T1654" s="28">
        <f t="shared" si="357"/>
        <v>0</v>
      </c>
      <c r="U1654" s="28">
        <f t="shared" si="364"/>
        <v>1</v>
      </c>
      <c r="V1654" s="57">
        <f t="shared" si="365"/>
        <v>0</v>
      </c>
    </row>
    <row r="1655" spans="1:22" x14ac:dyDescent="0.2">
      <c r="A1655" s="61">
        <v>35257</v>
      </c>
      <c r="B1655" s="62">
        <v>645.66999999999996</v>
      </c>
      <c r="C1655" s="16">
        <f t="shared" si="367"/>
        <v>-1.5963710828027874E-2</v>
      </c>
      <c r="D1655" s="73">
        <f t="shared" si="358"/>
        <v>4.9174170670366952E-5</v>
      </c>
      <c r="E1655" s="27">
        <f t="shared" si="348"/>
        <v>1.631335098631408E-2</v>
      </c>
      <c r="F1655" s="68">
        <f t="shared" si="349"/>
        <v>1.1534420469524336E-2</v>
      </c>
      <c r="G1655" s="16">
        <f t="shared" si="350"/>
        <v>1.7209359253467883E-2</v>
      </c>
      <c r="H1655" s="68">
        <f t="shared" si="351"/>
        <v>8.6882669980823703E-3</v>
      </c>
      <c r="I1655" s="69">
        <f t="shared" si="352"/>
        <v>-1.1534420469524336E-2</v>
      </c>
      <c r="J1655" s="70">
        <f t="shared" si="353"/>
        <v>-8.6882669980823703E-3</v>
      </c>
      <c r="K1655" s="28">
        <f t="shared" si="354"/>
        <v>0</v>
      </c>
      <c r="L1655" s="28">
        <f t="shared" si="359"/>
        <v>1</v>
      </c>
      <c r="M1655" s="57">
        <f t="shared" si="366"/>
        <v>0</v>
      </c>
      <c r="N1655" s="28">
        <f t="shared" si="355"/>
        <v>1</v>
      </c>
      <c r="O1655" s="28">
        <f t="shared" si="360"/>
        <v>0</v>
      </c>
      <c r="P1655" s="57">
        <f t="shared" si="361"/>
        <v>1</v>
      </c>
      <c r="Q1655" s="28">
        <f t="shared" si="356"/>
        <v>0</v>
      </c>
      <c r="R1655" s="28">
        <f t="shared" si="362"/>
        <v>1</v>
      </c>
      <c r="S1655" s="57">
        <f t="shared" si="363"/>
        <v>0</v>
      </c>
      <c r="T1655" s="28">
        <f t="shared" si="357"/>
        <v>1</v>
      </c>
      <c r="U1655" s="28">
        <f t="shared" si="364"/>
        <v>0</v>
      </c>
      <c r="V1655" s="57">
        <f t="shared" si="365"/>
        <v>1</v>
      </c>
    </row>
    <row r="1656" spans="1:22" x14ac:dyDescent="0.2">
      <c r="A1656" s="61">
        <v>35258</v>
      </c>
      <c r="B1656" s="62">
        <v>646.19000000000005</v>
      </c>
      <c r="C1656" s="16">
        <f t="shared" si="367"/>
        <v>8.0504083737249136E-4</v>
      </c>
      <c r="D1656" s="73">
        <f t="shared" si="358"/>
        <v>6.1514124234198593E-5</v>
      </c>
      <c r="E1656" s="27">
        <f t="shared" si="348"/>
        <v>1.8245765162750623E-2</v>
      </c>
      <c r="F1656" s="68">
        <f t="shared" si="349"/>
        <v>1.2900741690160613E-2</v>
      </c>
      <c r="G1656" s="16">
        <f t="shared" si="350"/>
        <v>1.7209359253467883E-2</v>
      </c>
      <c r="H1656" s="68">
        <f t="shared" si="351"/>
        <v>8.830955154436923E-3</v>
      </c>
      <c r="I1656" s="69">
        <f t="shared" si="352"/>
        <v>-1.2900741690160613E-2</v>
      </c>
      <c r="J1656" s="70">
        <f t="shared" si="353"/>
        <v>-8.830955154436923E-3</v>
      </c>
      <c r="K1656" s="28">
        <f t="shared" si="354"/>
        <v>0</v>
      </c>
      <c r="L1656" s="28">
        <f t="shared" si="359"/>
        <v>1</v>
      </c>
      <c r="M1656" s="57">
        <f t="shared" si="366"/>
        <v>0</v>
      </c>
      <c r="N1656" s="28">
        <f t="shared" si="355"/>
        <v>0</v>
      </c>
      <c r="O1656" s="28">
        <f t="shared" si="360"/>
        <v>0</v>
      </c>
      <c r="P1656" s="57">
        <f t="shared" si="361"/>
        <v>0</v>
      </c>
      <c r="Q1656" s="28">
        <f t="shared" si="356"/>
        <v>0</v>
      </c>
      <c r="R1656" s="28">
        <f t="shared" si="362"/>
        <v>1</v>
      </c>
      <c r="S1656" s="57">
        <f t="shared" si="363"/>
        <v>0</v>
      </c>
      <c r="T1656" s="28">
        <f t="shared" si="357"/>
        <v>0</v>
      </c>
      <c r="U1656" s="28">
        <f t="shared" si="364"/>
        <v>0</v>
      </c>
      <c r="V1656" s="57">
        <f t="shared" si="365"/>
        <v>0</v>
      </c>
    </row>
    <row r="1657" spans="1:22" x14ac:dyDescent="0.2">
      <c r="A1657" s="61">
        <v>35261</v>
      </c>
      <c r="B1657" s="62">
        <v>629.79999999999995</v>
      </c>
      <c r="C1657" s="16">
        <f t="shared" si="367"/>
        <v>-2.5691269518620483E-2</v>
      </c>
      <c r="D1657" s="73">
        <f t="shared" si="358"/>
        <v>5.7862162225136918E-5</v>
      </c>
      <c r="E1657" s="27">
        <f t="shared" si="348"/>
        <v>1.7695872781950634E-2</v>
      </c>
      <c r="F1657" s="68">
        <f t="shared" si="349"/>
        <v>1.2511938069221176E-2</v>
      </c>
      <c r="G1657" s="16">
        <f t="shared" si="350"/>
        <v>1.7209359253467883E-2</v>
      </c>
      <c r="H1657" s="68">
        <f t="shared" si="351"/>
        <v>8.830955154436923E-3</v>
      </c>
      <c r="I1657" s="69">
        <f t="shared" si="352"/>
        <v>-1.2511938069221176E-2</v>
      </c>
      <c r="J1657" s="70">
        <f t="shared" si="353"/>
        <v>-8.830955154436923E-3</v>
      </c>
      <c r="K1657" s="28">
        <f t="shared" si="354"/>
        <v>1</v>
      </c>
      <c r="L1657" s="28">
        <f t="shared" si="359"/>
        <v>0</v>
      </c>
      <c r="M1657" s="57">
        <f t="shared" si="366"/>
        <v>1</v>
      </c>
      <c r="N1657" s="28">
        <f t="shared" si="355"/>
        <v>1</v>
      </c>
      <c r="O1657" s="28">
        <f t="shared" si="360"/>
        <v>0</v>
      </c>
      <c r="P1657" s="57">
        <f t="shared" si="361"/>
        <v>1</v>
      </c>
      <c r="Q1657" s="28">
        <f t="shared" si="356"/>
        <v>1</v>
      </c>
      <c r="R1657" s="28">
        <f t="shared" si="362"/>
        <v>0</v>
      </c>
      <c r="S1657" s="57">
        <f t="shared" si="363"/>
        <v>1</v>
      </c>
      <c r="T1657" s="28">
        <f t="shared" si="357"/>
        <v>1</v>
      </c>
      <c r="U1657" s="28">
        <f t="shared" si="364"/>
        <v>0</v>
      </c>
      <c r="V1657" s="57">
        <f t="shared" si="365"/>
        <v>1</v>
      </c>
    </row>
    <row r="1658" spans="1:22" x14ac:dyDescent="0.2">
      <c r="A1658" s="61">
        <v>35262</v>
      </c>
      <c r="B1658" s="62">
        <v>628.37</v>
      </c>
      <c r="C1658" s="16">
        <f t="shared" si="367"/>
        <v>-2.2731437178693196E-3</v>
      </c>
      <c r="D1658" s="73">
        <f t="shared" si="358"/>
        <v>9.3992912260332573E-5</v>
      </c>
      <c r="E1658" s="27">
        <f t="shared" si="348"/>
        <v>2.2553929112690607E-2</v>
      </c>
      <c r="F1658" s="68">
        <f t="shared" si="349"/>
        <v>1.5946846349586097E-2</v>
      </c>
      <c r="G1658" s="16">
        <f t="shared" si="350"/>
        <v>1.78513142498791E-2</v>
      </c>
      <c r="H1658" s="68">
        <f t="shared" si="351"/>
        <v>9.2080973890455685E-3</v>
      </c>
      <c r="I1658" s="69">
        <f t="shared" si="352"/>
        <v>-1.5946846349586097E-2</v>
      </c>
      <c r="J1658" s="70">
        <f t="shared" si="353"/>
        <v>-9.2080973890455685E-3</v>
      </c>
      <c r="K1658" s="28">
        <f t="shared" si="354"/>
        <v>0</v>
      </c>
      <c r="L1658" s="28">
        <f t="shared" si="359"/>
        <v>0</v>
      </c>
      <c r="M1658" s="57">
        <f t="shared" si="366"/>
        <v>0</v>
      </c>
      <c r="N1658" s="28">
        <f t="shared" si="355"/>
        <v>0</v>
      </c>
      <c r="O1658" s="28">
        <f t="shared" si="360"/>
        <v>0</v>
      </c>
      <c r="P1658" s="57">
        <f t="shared" si="361"/>
        <v>0</v>
      </c>
      <c r="Q1658" s="28">
        <f t="shared" si="356"/>
        <v>0</v>
      </c>
      <c r="R1658" s="28">
        <f t="shared" si="362"/>
        <v>0</v>
      </c>
      <c r="S1658" s="57">
        <f t="shared" si="363"/>
        <v>0</v>
      </c>
      <c r="T1658" s="28">
        <f t="shared" si="357"/>
        <v>0</v>
      </c>
      <c r="U1658" s="28">
        <f t="shared" si="364"/>
        <v>0</v>
      </c>
      <c r="V1658" s="57">
        <f t="shared" si="365"/>
        <v>0</v>
      </c>
    </row>
    <row r="1659" spans="1:22" x14ac:dyDescent="0.2">
      <c r="A1659" s="61">
        <v>35263</v>
      </c>
      <c r="B1659" s="62">
        <v>634.07000000000005</v>
      </c>
      <c r="C1659" s="16">
        <f t="shared" si="367"/>
        <v>9.0301934880623429E-3</v>
      </c>
      <c r="D1659" s="73">
        <f t="shared" si="358"/>
        <v>8.8663368466437945E-5</v>
      </c>
      <c r="E1659" s="27">
        <f t="shared" si="348"/>
        <v>2.1905177242881064E-2</v>
      </c>
      <c r="F1659" s="68">
        <f t="shared" si="349"/>
        <v>1.5488143729072925E-2</v>
      </c>
      <c r="G1659" s="16">
        <f t="shared" si="350"/>
        <v>1.78513142498791E-2</v>
      </c>
      <c r="H1659" s="68">
        <f t="shared" si="351"/>
        <v>9.2080973890455685E-3</v>
      </c>
      <c r="I1659" s="69">
        <f t="shared" si="352"/>
        <v>-1.5488143729072925E-2</v>
      </c>
      <c r="J1659" s="70">
        <f t="shared" si="353"/>
        <v>-9.2080973890455685E-3</v>
      </c>
      <c r="K1659" s="28">
        <f t="shared" si="354"/>
        <v>0</v>
      </c>
      <c r="L1659" s="28">
        <f t="shared" si="359"/>
        <v>1</v>
      </c>
      <c r="M1659" s="57">
        <f t="shared" si="366"/>
        <v>0</v>
      </c>
      <c r="N1659" s="28">
        <f t="shared" si="355"/>
        <v>0</v>
      </c>
      <c r="O1659" s="28">
        <f t="shared" si="360"/>
        <v>1</v>
      </c>
      <c r="P1659" s="57">
        <f t="shared" si="361"/>
        <v>0</v>
      </c>
      <c r="Q1659" s="28">
        <f t="shared" si="356"/>
        <v>0</v>
      </c>
      <c r="R1659" s="28">
        <f t="shared" si="362"/>
        <v>1</v>
      </c>
      <c r="S1659" s="57">
        <f t="shared" si="363"/>
        <v>0</v>
      </c>
      <c r="T1659" s="28">
        <f t="shared" si="357"/>
        <v>0</v>
      </c>
      <c r="U1659" s="28">
        <f t="shared" si="364"/>
        <v>1</v>
      </c>
      <c r="V1659" s="57">
        <f t="shared" si="365"/>
        <v>0</v>
      </c>
    </row>
    <row r="1660" spans="1:22" x14ac:dyDescent="0.2">
      <c r="A1660" s="61">
        <v>35264</v>
      </c>
      <c r="B1660" s="62">
        <v>643.55999999999995</v>
      </c>
      <c r="C1660" s="16">
        <f t="shared" si="367"/>
        <v>1.485590434571667E-2</v>
      </c>
      <c r="D1660" s="73">
        <f t="shared" si="358"/>
        <v>8.8236230024362283E-5</v>
      </c>
      <c r="E1660" s="27">
        <f t="shared" si="348"/>
        <v>2.1852349115966362E-2</v>
      </c>
      <c r="F1660" s="68">
        <f t="shared" si="349"/>
        <v>1.5450791389326004E-2</v>
      </c>
      <c r="G1660" s="16">
        <f t="shared" si="350"/>
        <v>1.78513142498791E-2</v>
      </c>
      <c r="H1660" s="68">
        <f t="shared" si="351"/>
        <v>9.2080973890455685E-3</v>
      </c>
      <c r="I1660" s="69">
        <f t="shared" si="352"/>
        <v>-1.5450791389326004E-2</v>
      </c>
      <c r="J1660" s="70">
        <f t="shared" si="353"/>
        <v>-9.2080973890455685E-3</v>
      </c>
      <c r="K1660" s="28">
        <f t="shared" si="354"/>
        <v>0</v>
      </c>
      <c r="L1660" s="28">
        <f t="shared" si="359"/>
        <v>1</v>
      </c>
      <c r="M1660" s="57">
        <f t="shared" si="366"/>
        <v>0</v>
      </c>
      <c r="N1660" s="28">
        <f t="shared" si="355"/>
        <v>0</v>
      </c>
      <c r="O1660" s="28">
        <f t="shared" si="360"/>
        <v>1</v>
      </c>
      <c r="P1660" s="57">
        <f t="shared" si="361"/>
        <v>0</v>
      </c>
      <c r="Q1660" s="28">
        <f t="shared" si="356"/>
        <v>0</v>
      </c>
      <c r="R1660" s="28">
        <f t="shared" si="362"/>
        <v>1</v>
      </c>
      <c r="S1660" s="57">
        <f t="shared" si="363"/>
        <v>0</v>
      </c>
      <c r="T1660" s="28">
        <f t="shared" si="357"/>
        <v>0</v>
      </c>
      <c r="U1660" s="28">
        <f t="shared" si="364"/>
        <v>1</v>
      </c>
      <c r="V1660" s="57">
        <f t="shared" si="365"/>
        <v>0</v>
      </c>
    </row>
    <row r="1661" spans="1:22" x14ac:dyDescent="0.2">
      <c r="A1661" s="61">
        <v>35265</v>
      </c>
      <c r="B1661" s="62">
        <v>638.73</v>
      </c>
      <c r="C1661" s="16">
        <f t="shared" si="367"/>
        <v>-7.533432909723135E-3</v>
      </c>
      <c r="D1661" s="73">
        <f t="shared" si="358"/>
        <v>9.6183929858645551E-5</v>
      </c>
      <c r="E1661" s="27">
        <f t="shared" si="348"/>
        <v>2.2815285980213464E-2</v>
      </c>
      <c r="F1661" s="68">
        <f t="shared" si="349"/>
        <v>1.6131639774623997E-2</v>
      </c>
      <c r="G1661" s="16">
        <f t="shared" si="350"/>
        <v>1.78513142498791E-2</v>
      </c>
      <c r="H1661" s="68">
        <f t="shared" si="351"/>
        <v>9.2080973890455685E-3</v>
      </c>
      <c r="I1661" s="69">
        <f t="shared" si="352"/>
        <v>-1.6131639774623997E-2</v>
      </c>
      <c r="J1661" s="70">
        <f t="shared" si="353"/>
        <v>-9.2080973890455685E-3</v>
      </c>
      <c r="K1661" s="28">
        <f t="shared" si="354"/>
        <v>0</v>
      </c>
      <c r="L1661" s="28">
        <f t="shared" si="359"/>
        <v>1</v>
      </c>
      <c r="M1661" s="57">
        <f t="shared" si="366"/>
        <v>0</v>
      </c>
      <c r="N1661" s="28">
        <f t="shared" si="355"/>
        <v>0</v>
      </c>
      <c r="O1661" s="28">
        <f t="shared" si="360"/>
        <v>1</v>
      </c>
      <c r="P1661" s="57">
        <f t="shared" si="361"/>
        <v>0</v>
      </c>
      <c r="Q1661" s="28">
        <f t="shared" si="356"/>
        <v>0</v>
      </c>
      <c r="R1661" s="28">
        <f t="shared" si="362"/>
        <v>1</v>
      </c>
      <c r="S1661" s="57">
        <f t="shared" si="363"/>
        <v>0</v>
      </c>
      <c r="T1661" s="28">
        <f t="shared" si="357"/>
        <v>0</v>
      </c>
      <c r="U1661" s="28">
        <f t="shared" si="364"/>
        <v>1</v>
      </c>
      <c r="V1661" s="57">
        <f t="shared" si="365"/>
        <v>0</v>
      </c>
    </row>
    <row r="1662" spans="1:22" x14ac:dyDescent="0.2">
      <c r="A1662" s="61">
        <v>35268</v>
      </c>
      <c r="B1662" s="62">
        <v>633.77</v>
      </c>
      <c r="C1662" s="16">
        <f t="shared" si="367"/>
        <v>-7.7957172802627381E-3</v>
      </c>
      <c r="D1662" s="73">
        <f t="shared" si="358"/>
        <v>9.3818050751444783E-5</v>
      </c>
      <c r="E1662" s="27">
        <f t="shared" si="348"/>
        <v>2.2532940029967623E-2</v>
      </c>
      <c r="F1662" s="68">
        <f t="shared" si="349"/>
        <v>1.5932005934174227E-2</v>
      </c>
      <c r="G1662" s="16">
        <f t="shared" si="350"/>
        <v>1.78513142498791E-2</v>
      </c>
      <c r="H1662" s="68">
        <f t="shared" si="351"/>
        <v>9.2080973890455685E-3</v>
      </c>
      <c r="I1662" s="69">
        <f t="shared" si="352"/>
        <v>-1.5932005934174227E-2</v>
      </c>
      <c r="J1662" s="70">
        <f t="shared" si="353"/>
        <v>-9.2080973890455685E-3</v>
      </c>
      <c r="K1662" s="28">
        <f t="shared" si="354"/>
        <v>0</v>
      </c>
      <c r="L1662" s="28">
        <f t="shared" si="359"/>
        <v>1</v>
      </c>
      <c r="M1662" s="57">
        <f t="shared" si="366"/>
        <v>0</v>
      </c>
      <c r="N1662" s="28">
        <f t="shared" si="355"/>
        <v>0</v>
      </c>
      <c r="O1662" s="28">
        <f t="shared" si="360"/>
        <v>1</v>
      </c>
      <c r="P1662" s="57">
        <f t="shared" si="361"/>
        <v>0</v>
      </c>
      <c r="Q1662" s="28">
        <f t="shared" si="356"/>
        <v>0</v>
      </c>
      <c r="R1662" s="28">
        <f t="shared" si="362"/>
        <v>1</v>
      </c>
      <c r="S1662" s="57">
        <f t="shared" si="363"/>
        <v>0</v>
      </c>
      <c r="T1662" s="28">
        <f t="shared" si="357"/>
        <v>0</v>
      </c>
      <c r="U1662" s="28">
        <f t="shared" si="364"/>
        <v>1</v>
      </c>
      <c r="V1662" s="57">
        <f t="shared" si="365"/>
        <v>0</v>
      </c>
    </row>
    <row r="1663" spans="1:22" x14ac:dyDescent="0.2">
      <c r="A1663" s="61">
        <v>35269</v>
      </c>
      <c r="B1663" s="62">
        <v>626.87</v>
      </c>
      <c r="C1663" s="16">
        <f t="shared" si="367"/>
        <v>-1.0946929980241837E-2</v>
      </c>
      <c r="D1663" s="73">
        <f t="shared" si="358"/>
        <v>9.1835360181185323E-5</v>
      </c>
      <c r="E1663" s="27">
        <f t="shared" ref="E1663:E1726" si="368">-NORMSINV($E$4)*SQRT(D1663)</f>
        <v>2.2293570246562713E-2</v>
      </c>
      <c r="F1663" s="68">
        <f t="shared" ref="F1663:F1726" si="369">-NORMSINV($F$4)*SQRT(D1663)</f>
        <v>1.5762758565451056E-2</v>
      </c>
      <c r="G1663" s="16">
        <f t="shared" ref="G1663:G1726" si="370">-PERCENTILE($C1158:$C1662,$G$4)</f>
        <v>1.78513142498791E-2</v>
      </c>
      <c r="H1663" s="68">
        <f t="shared" ref="H1663:H1726" si="371">-PERCENTILE($C1158:$C1662,$H$4)</f>
        <v>9.2080973890455685E-3</v>
      </c>
      <c r="I1663" s="69">
        <f t="shared" ref="I1663:I1726" si="372">-F1663</f>
        <v>-1.5762758565451056E-2</v>
      </c>
      <c r="J1663" s="70">
        <f t="shared" ref="J1663:J1726" si="373">-1*H1663</f>
        <v>-9.2080973890455685E-3</v>
      </c>
      <c r="K1663" s="28">
        <f t="shared" ref="K1663:K1726" si="374">IF($C1663&lt;-E1663,1,0)</f>
        <v>0</v>
      </c>
      <c r="L1663" s="28">
        <f t="shared" si="359"/>
        <v>1</v>
      </c>
      <c r="M1663" s="57">
        <f t="shared" si="366"/>
        <v>0</v>
      </c>
      <c r="N1663" s="28">
        <f t="shared" ref="N1663:N1726" si="375">IF($C1663&lt;-F1663,1,0)</f>
        <v>0</v>
      </c>
      <c r="O1663" s="28">
        <f t="shared" si="360"/>
        <v>1</v>
      </c>
      <c r="P1663" s="57">
        <f t="shared" si="361"/>
        <v>0</v>
      </c>
      <c r="Q1663" s="28">
        <f t="shared" ref="Q1663:Q1726" si="376">IF($C1663&lt;-G1663,1,0)</f>
        <v>0</v>
      </c>
      <c r="R1663" s="28">
        <f t="shared" si="362"/>
        <v>1</v>
      </c>
      <c r="S1663" s="57">
        <f t="shared" si="363"/>
        <v>0</v>
      </c>
      <c r="T1663" s="28">
        <f t="shared" ref="T1663:T1726" si="377">IF($C1663&lt;-H1663,1,0)</f>
        <v>1</v>
      </c>
      <c r="U1663" s="28">
        <f t="shared" si="364"/>
        <v>0</v>
      </c>
      <c r="V1663" s="57">
        <f t="shared" si="365"/>
        <v>1</v>
      </c>
    </row>
    <row r="1664" spans="1:22" x14ac:dyDescent="0.2">
      <c r="A1664" s="61">
        <v>35270</v>
      </c>
      <c r="B1664" s="62">
        <v>626.65</v>
      </c>
      <c r="C1664" s="16">
        <f t="shared" si="367"/>
        <v>-3.5101155507511432E-4</v>
      </c>
      <c r="D1664" s="73">
        <f t="shared" ref="D1664:D1727" si="378">0.94*D1663+0.06*(C1663^2)</f>
        <v>9.3515355129853261E-5</v>
      </c>
      <c r="E1664" s="27">
        <f t="shared" si="368"/>
        <v>2.2496560395876559E-2</v>
      </c>
      <c r="F1664" s="68">
        <f t="shared" si="369"/>
        <v>1.5906283567476802E-2</v>
      </c>
      <c r="G1664" s="16">
        <f t="shared" si="370"/>
        <v>1.78513142498791E-2</v>
      </c>
      <c r="H1664" s="68">
        <f t="shared" si="371"/>
        <v>9.3713842386395265E-3</v>
      </c>
      <c r="I1664" s="69">
        <f t="shared" si="372"/>
        <v>-1.5906283567476802E-2</v>
      </c>
      <c r="J1664" s="70">
        <f t="shared" si="373"/>
        <v>-9.3713842386395265E-3</v>
      </c>
      <c r="K1664" s="28">
        <f t="shared" si="374"/>
        <v>0</v>
      </c>
      <c r="L1664" s="28">
        <f t="shared" ref="L1664:L1727" si="379">IF(AND(K1663=0,K1664=0), 1,0)</f>
        <v>1</v>
      </c>
      <c r="M1664" s="57">
        <f t="shared" si="366"/>
        <v>0</v>
      </c>
      <c r="N1664" s="28">
        <f t="shared" si="375"/>
        <v>0</v>
      </c>
      <c r="O1664" s="28">
        <f t="shared" ref="O1664:O1727" si="380">IF(AND(N1663=0,N1664=0), 1,0)</f>
        <v>1</v>
      </c>
      <c r="P1664" s="57">
        <f t="shared" ref="P1664:P1727" si="381">IF(AND(N1664=1,N1663=0),1,0)</f>
        <v>0</v>
      </c>
      <c r="Q1664" s="28">
        <f t="shared" si="376"/>
        <v>0</v>
      </c>
      <c r="R1664" s="28">
        <f t="shared" ref="R1664:R1727" si="382">IF(AND(Q1663=0,Q1664=0), 1,0)</f>
        <v>1</v>
      </c>
      <c r="S1664" s="57">
        <f t="shared" ref="S1664:S1727" si="383">IF(AND(Q1664=1,Q1663=0),1,0)</f>
        <v>0</v>
      </c>
      <c r="T1664" s="28">
        <f t="shared" si="377"/>
        <v>0</v>
      </c>
      <c r="U1664" s="28">
        <f t="shared" ref="U1664:U1727" si="384">IF(AND(T1663=0,T1664=0), 1,0)</f>
        <v>0</v>
      </c>
      <c r="V1664" s="57">
        <f t="shared" ref="V1664:V1727" si="385">IF(AND(T1664=1,T1663=0),1,0)</f>
        <v>0</v>
      </c>
    </row>
    <row r="1665" spans="1:22" x14ac:dyDescent="0.2">
      <c r="A1665" s="61">
        <v>35271</v>
      </c>
      <c r="B1665" s="62">
        <v>631.16999999999996</v>
      </c>
      <c r="C1665" s="16">
        <f t="shared" si="367"/>
        <v>7.1870688275071874E-3</v>
      </c>
      <c r="D1665" s="73">
        <f t="shared" si="378"/>
        <v>8.7911826368769833E-5</v>
      </c>
      <c r="E1665" s="27">
        <f t="shared" si="368"/>
        <v>2.1812141654339253E-2</v>
      </c>
      <c r="F1665" s="68">
        <f t="shared" si="369"/>
        <v>1.5422362541763759E-2</v>
      </c>
      <c r="G1665" s="16">
        <f t="shared" si="370"/>
        <v>1.78513142498791E-2</v>
      </c>
      <c r="H1665" s="68">
        <f t="shared" si="371"/>
        <v>9.3713842386395265E-3</v>
      </c>
      <c r="I1665" s="69">
        <f t="shared" si="372"/>
        <v>-1.5422362541763759E-2</v>
      </c>
      <c r="J1665" s="70">
        <f t="shared" si="373"/>
        <v>-9.3713842386395265E-3</v>
      </c>
      <c r="K1665" s="28">
        <f t="shared" si="374"/>
        <v>0</v>
      </c>
      <c r="L1665" s="28">
        <f t="shared" si="379"/>
        <v>1</v>
      </c>
      <c r="M1665" s="57">
        <f t="shared" ref="M1665:M1728" si="386">IF(AND(K1665=1,K1664=0),1,0)</f>
        <v>0</v>
      </c>
      <c r="N1665" s="28">
        <f t="shared" si="375"/>
        <v>0</v>
      </c>
      <c r="O1665" s="28">
        <f t="shared" si="380"/>
        <v>1</v>
      </c>
      <c r="P1665" s="57">
        <f t="shared" si="381"/>
        <v>0</v>
      </c>
      <c r="Q1665" s="28">
        <f t="shared" si="376"/>
        <v>0</v>
      </c>
      <c r="R1665" s="28">
        <f t="shared" si="382"/>
        <v>1</v>
      </c>
      <c r="S1665" s="57">
        <f t="shared" si="383"/>
        <v>0</v>
      </c>
      <c r="T1665" s="28">
        <f t="shared" si="377"/>
        <v>0</v>
      </c>
      <c r="U1665" s="28">
        <f t="shared" si="384"/>
        <v>1</v>
      </c>
      <c r="V1665" s="57">
        <f t="shared" si="385"/>
        <v>0</v>
      </c>
    </row>
    <row r="1666" spans="1:22" x14ac:dyDescent="0.2">
      <c r="A1666" s="61">
        <v>35272</v>
      </c>
      <c r="B1666" s="62">
        <v>635.9</v>
      </c>
      <c r="C1666" s="16">
        <f t="shared" si="367"/>
        <v>7.4660783883235852E-3</v>
      </c>
      <c r="D1666" s="73">
        <f t="shared" si="378"/>
        <v>8.5736354286523181E-5</v>
      </c>
      <c r="E1666" s="27">
        <f t="shared" si="368"/>
        <v>2.1540568662459601E-2</v>
      </c>
      <c r="F1666" s="68">
        <f t="shared" si="369"/>
        <v>1.5230345764883609E-2</v>
      </c>
      <c r="G1666" s="16">
        <f t="shared" si="370"/>
        <v>1.78513142498791E-2</v>
      </c>
      <c r="H1666" s="68">
        <f t="shared" si="371"/>
        <v>9.3713842386395265E-3</v>
      </c>
      <c r="I1666" s="69">
        <f t="shared" si="372"/>
        <v>-1.5230345764883609E-2</v>
      </c>
      <c r="J1666" s="70">
        <f t="shared" si="373"/>
        <v>-9.3713842386395265E-3</v>
      </c>
      <c r="K1666" s="28">
        <f t="shared" si="374"/>
        <v>0</v>
      </c>
      <c r="L1666" s="28">
        <f t="shared" si="379"/>
        <v>1</v>
      </c>
      <c r="M1666" s="57">
        <f t="shared" si="386"/>
        <v>0</v>
      </c>
      <c r="N1666" s="28">
        <f t="shared" si="375"/>
        <v>0</v>
      </c>
      <c r="O1666" s="28">
        <f t="shared" si="380"/>
        <v>1</v>
      </c>
      <c r="P1666" s="57">
        <f t="shared" si="381"/>
        <v>0</v>
      </c>
      <c r="Q1666" s="28">
        <f t="shared" si="376"/>
        <v>0</v>
      </c>
      <c r="R1666" s="28">
        <f t="shared" si="382"/>
        <v>1</v>
      </c>
      <c r="S1666" s="57">
        <f t="shared" si="383"/>
        <v>0</v>
      </c>
      <c r="T1666" s="28">
        <f t="shared" si="377"/>
        <v>0</v>
      </c>
      <c r="U1666" s="28">
        <f t="shared" si="384"/>
        <v>1</v>
      </c>
      <c r="V1666" s="57">
        <f t="shared" si="385"/>
        <v>0</v>
      </c>
    </row>
    <row r="1667" spans="1:22" x14ac:dyDescent="0.2">
      <c r="A1667" s="61">
        <v>35275</v>
      </c>
      <c r="B1667" s="62">
        <v>630.91</v>
      </c>
      <c r="C1667" s="16">
        <f t="shared" si="367"/>
        <v>-7.8780966497304008E-3</v>
      </c>
      <c r="D1667" s="73">
        <f t="shared" si="378"/>
        <v>8.3936712619367342E-5</v>
      </c>
      <c r="E1667" s="27">
        <f t="shared" si="368"/>
        <v>2.1313296966583153E-2</v>
      </c>
      <c r="F1667" s="68">
        <f t="shared" si="369"/>
        <v>1.5069652397637355E-2</v>
      </c>
      <c r="G1667" s="16">
        <f t="shared" si="370"/>
        <v>1.78513142498791E-2</v>
      </c>
      <c r="H1667" s="68">
        <f t="shared" si="371"/>
        <v>9.3713842386395265E-3</v>
      </c>
      <c r="I1667" s="69">
        <f t="shared" si="372"/>
        <v>-1.5069652397637355E-2</v>
      </c>
      <c r="J1667" s="70">
        <f t="shared" si="373"/>
        <v>-9.3713842386395265E-3</v>
      </c>
      <c r="K1667" s="28">
        <f t="shared" si="374"/>
        <v>0</v>
      </c>
      <c r="L1667" s="28">
        <f t="shared" si="379"/>
        <v>1</v>
      </c>
      <c r="M1667" s="57">
        <f t="shared" si="386"/>
        <v>0</v>
      </c>
      <c r="N1667" s="28">
        <f t="shared" si="375"/>
        <v>0</v>
      </c>
      <c r="O1667" s="28">
        <f t="shared" si="380"/>
        <v>1</v>
      </c>
      <c r="P1667" s="57">
        <f t="shared" si="381"/>
        <v>0</v>
      </c>
      <c r="Q1667" s="28">
        <f t="shared" si="376"/>
        <v>0</v>
      </c>
      <c r="R1667" s="28">
        <f t="shared" si="382"/>
        <v>1</v>
      </c>
      <c r="S1667" s="57">
        <f t="shared" si="383"/>
        <v>0</v>
      </c>
      <c r="T1667" s="28">
        <f t="shared" si="377"/>
        <v>0</v>
      </c>
      <c r="U1667" s="28">
        <f t="shared" si="384"/>
        <v>1</v>
      </c>
      <c r="V1667" s="57">
        <f t="shared" si="385"/>
        <v>0</v>
      </c>
    </row>
    <row r="1668" spans="1:22" x14ac:dyDescent="0.2">
      <c r="A1668" s="61">
        <v>35276</v>
      </c>
      <c r="B1668" s="62">
        <v>635.26</v>
      </c>
      <c r="C1668" s="16">
        <f t="shared" si="367"/>
        <v>6.871142286664157E-3</v>
      </c>
      <c r="D1668" s="73">
        <f t="shared" si="378"/>
        <v>8.2624374271554897E-5</v>
      </c>
      <c r="E1668" s="27">
        <f t="shared" si="368"/>
        <v>2.1146025418257147E-2</v>
      </c>
      <c r="F1668" s="68">
        <f t="shared" si="369"/>
        <v>1.4951382376193008E-2</v>
      </c>
      <c r="G1668" s="16">
        <f t="shared" si="370"/>
        <v>1.78513142498791E-2</v>
      </c>
      <c r="H1668" s="68">
        <f t="shared" si="371"/>
        <v>9.3713842386395265E-3</v>
      </c>
      <c r="I1668" s="69">
        <f t="shared" si="372"/>
        <v>-1.4951382376193008E-2</v>
      </c>
      <c r="J1668" s="70">
        <f t="shared" si="373"/>
        <v>-9.3713842386395265E-3</v>
      </c>
      <c r="K1668" s="28">
        <f t="shared" si="374"/>
        <v>0</v>
      </c>
      <c r="L1668" s="28">
        <f t="shared" si="379"/>
        <v>1</v>
      </c>
      <c r="M1668" s="57">
        <f t="shared" si="386"/>
        <v>0</v>
      </c>
      <c r="N1668" s="28">
        <f t="shared" si="375"/>
        <v>0</v>
      </c>
      <c r="O1668" s="28">
        <f t="shared" si="380"/>
        <v>1</v>
      </c>
      <c r="P1668" s="57">
        <f t="shared" si="381"/>
        <v>0</v>
      </c>
      <c r="Q1668" s="28">
        <f t="shared" si="376"/>
        <v>0</v>
      </c>
      <c r="R1668" s="28">
        <f t="shared" si="382"/>
        <v>1</v>
      </c>
      <c r="S1668" s="57">
        <f t="shared" si="383"/>
        <v>0</v>
      </c>
      <c r="T1668" s="28">
        <f t="shared" si="377"/>
        <v>0</v>
      </c>
      <c r="U1668" s="28">
        <f t="shared" si="384"/>
        <v>1</v>
      </c>
      <c r="V1668" s="57">
        <f t="shared" si="385"/>
        <v>0</v>
      </c>
    </row>
    <row r="1669" spans="1:22" x14ac:dyDescent="0.2">
      <c r="A1669" s="61">
        <v>35277</v>
      </c>
      <c r="B1669" s="62">
        <v>639.95000000000005</v>
      </c>
      <c r="C1669" s="16">
        <f t="shared" si="367"/>
        <v>7.3556843915051099E-3</v>
      </c>
      <c r="D1669" s="73">
        <f t="shared" si="378"/>
        <v>8.0499667594676659E-5</v>
      </c>
      <c r="E1669" s="27">
        <f t="shared" si="368"/>
        <v>2.0872366965855985E-2</v>
      </c>
      <c r="F1669" s="68">
        <f t="shared" si="369"/>
        <v>1.4757891066057989E-2</v>
      </c>
      <c r="G1669" s="16">
        <f t="shared" si="370"/>
        <v>1.78513142498791E-2</v>
      </c>
      <c r="H1669" s="68">
        <f t="shared" si="371"/>
        <v>9.3713842386395265E-3</v>
      </c>
      <c r="I1669" s="69">
        <f t="shared" si="372"/>
        <v>-1.4757891066057989E-2</v>
      </c>
      <c r="J1669" s="70">
        <f t="shared" si="373"/>
        <v>-9.3713842386395265E-3</v>
      </c>
      <c r="K1669" s="28">
        <f t="shared" si="374"/>
        <v>0</v>
      </c>
      <c r="L1669" s="28">
        <f t="shared" si="379"/>
        <v>1</v>
      </c>
      <c r="M1669" s="57">
        <f t="shared" si="386"/>
        <v>0</v>
      </c>
      <c r="N1669" s="28">
        <f t="shared" si="375"/>
        <v>0</v>
      </c>
      <c r="O1669" s="28">
        <f t="shared" si="380"/>
        <v>1</v>
      </c>
      <c r="P1669" s="57">
        <f t="shared" si="381"/>
        <v>0</v>
      </c>
      <c r="Q1669" s="28">
        <f t="shared" si="376"/>
        <v>0</v>
      </c>
      <c r="R1669" s="28">
        <f t="shared" si="382"/>
        <v>1</v>
      </c>
      <c r="S1669" s="57">
        <f t="shared" si="383"/>
        <v>0</v>
      </c>
      <c r="T1669" s="28">
        <f t="shared" si="377"/>
        <v>0</v>
      </c>
      <c r="U1669" s="28">
        <f t="shared" si="384"/>
        <v>1</v>
      </c>
      <c r="V1669" s="57">
        <f t="shared" si="385"/>
        <v>0</v>
      </c>
    </row>
    <row r="1670" spans="1:22" x14ac:dyDescent="0.2">
      <c r="A1670" s="61">
        <v>35278</v>
      </c>
      <c r="B1670" s="62">
        <v>650.02</v>
      </c>
      <c r="C1670" s="16">
        <f t="shared" si="367"/>
        <v>1.5613083345288072E-2</v>
      </c>
      <c r="D1670" s="73">
        <f t="shared" si="378"/>
        <v>7.8916053111041974E-5</v>
      </c>
      <c r="E1670" s="27">
        <f t="shared" si="368"/>
        <v>2.0666043364718768E-2</v>
      </c>
      <c r="F1670" s="68">
        <f t="shared" si="369"/>
        <v>1.461200913350473E-2</v>
      </c>
      <c r="G1670" s="16">
        <f t="shared" si="370"/>
        <v>1.78513142498791E-2</v>
      </c>
      <c r="H1670" s="68">
        <f t="shared" si="371"/>
        <v>9.3713842386395265E-3</v>
      </c>
      <c r="I1670" s="69">
        <f t="shared" si="372"/>
        <v>-1.461200913350473E-2</v>
      </c>
      <c r="J1670" s="70">
        <f t="shared" si="373"/>
        <v>-9.3713842386395265E-3</v>
      </c>
      <c r="K1670" s="28">
        <f t="shared" si="374"/>
        <v>0</v>
      </c>
      <c r="L1670" s="28">
        <f t="shared" si="379"/>
        <v>1</v>
      </c>
      <c r="M1670" s="57">
        <f t="shared" si="386"/>
        <v>0</v>
      </c>
      <c r="N1670" s="28">
        <f t="shared" si="375"/>
        <v>0</v>
      </c>
      <c r="O1670" s="28">
        <f t="shared" si="380"/>
        <v>1</v>
      </c>
      <c r="P1670" s="57">
        <f t="shared" si="381"/>
        <v>0</v>
      </c>
      <c r="Q1670" s="28">
        <f t="shared" si="376"/>
        <v>0</v>
      </c>
      <c r="R1670" s="28">
        <f t="shared" si="382"/>
        <v>1</v>
      </c>
      <c r="S1670" s="57">
        <f t="shared" si="383"/>
        <v>0</v>
      </c>
      <c r="T1670" s="28">
        <f t="shared" si="377"/>
        <v>0</v>
      </c>
      <c r="U1670" s="28">
        <f t="shared" si="384"/>
        <v>1</v>
      </c>
      <c r="V1670" s="57">
        <f t="shared" si="385"/>
        <v>0</v>
      </c>
    </row>
    <row r="1671" spans="1:22" x14ac:dyDescent="0.2">
      <c r="A1671" s="61">
        <v>35279</v>
      </c>
      <c r="B1671" s="62">
        <v>662.49</v>
      </c>
      <c r="C1671" s="16">
        <f t="shared" ref="C1671:C1734" si="387">LN(B1671/B1670)</f>
        <v>1.9002331759744945E-2</v>
      </c>
      <c r="D1671" s="73">
        <f t="shared" si="378"/>
        <v>8.8807192217194166E-5</v>
      </c>
      <c r="E1671" s="27">
        <f t="shared" si="368"/>
        <v>2.192293659612702E-2</v>
      </c>
      <c r="F1671" s="68">
        <f t="shared" si="369"/>
        <v>1.5500700551259704E-2</v>
      </c>
      <c r="G1671" s="16">
        <f t="shared" si="370"/>
        <v>1.78513142498791E-2</v>
      </c>
      <c r="H1671" s="68">
        <f t="shared" si="371"/>
        <v>9.3713842386395265E-3</v>
      </c>
      <c r="I1671" s="69">
        <f t="shared" si="372"/>
        <v>-1.5500700551259704E-2</v>
      </c>
      <c r="J1671" s="70">
        <f t="shared" si="373"/>
        <v>-9.3713842386395265E-3</v>
      </c>
      <c r="K1671" s="28">
        <f t="shared" si="374"/>
        <v>0</v>
      </c>
      <c r="L1671" s="28">
        <f t="shared" si="379"/>
        <v>1</v>
      </c>
      <c r="M1671" s="57">
        <f t="shared" si="386"/>
        <v>0</v>
      </c>
      <c r="N1671" s="28">
        <f t="shared" si="375"/>
        <v>0</v>
      </c>
      <c r="O1671" s="28">
        <f t="shared" si="380"/>
        <v>1</v>
      </c>
      <c r="P1671" s="57">
        <f t="shared" si="381"/>
        <v>0</v>
      </c>
      <c r="Q1671" s="28">
        <f t="shared" si="376"/>
        <v>0</v>
      </c>
      <c r="R1671" s="28">
        <f t="shared" si="382"/>
        <v>1</v>
      </c>
      <c r="S1671" s="57">
        <f t="shared" si="383"/>
        <v>0</v>
      </c>
      <c r="T1671" s="28">
        <f t="shared" si="377"/>
        <v>0</v>
      </c>
      <c r="U1671" s="28">
        <f t="shared" si="384"/>
        <v>1</v>
      </c>
      <c r="V1671" s="57">
        <f t="shared" si="385"/>
        <v>0</v>
      </c>
    </row>
    <row r="1672" spans="1:22" x14ac:dyDescent="0.2">
      <c r="A1672" s="61">
        <v>35282</v>
      </c>
      <c r="B1672" s="62">
        <v>660.23</v>
      </c>
      <c r="C1672" s="16">
        <f t="shared" si="387"/>
        <v>-3.4172042446195265E-3</v>
      </c>
      <c r="D1672" s="73">
        <f t="shared" si="378"/>
        <v>1.0514407742260719E-4</v>
      </c>
      <c r="E1672" s="27">
        <f t="shared" si="368"/>
        <v>2.3854321349846747E-2</v>
      </c>
      <c r="F1672" s="68">
        <f t="shared" si="369"/>
        <v>1.6866293914421043E-2</v>
      </c>
      <c r="G1672" s="16">
        <f t="shared" si="370"/>
        <v>1.78513142498791E-2</v>
      </c>
      <c r="H1672" s="68">
        <f t="shared" si="371"/>
        <v>9.3713842386395265E-3</v>
      </c>
      <c r="I1672" s="69">
        <f t="shared" si="372"/>
        <v>-1.6866293914421043E-2</v>
      </c>
      <c r="J1672" s="70">
        <f t="shared" si="373"/>
        <v>-9.3713842386395265E-3</v>
      </c>
      <c r="K1672" s="28">
        <f t="shared" si="374"/>
        <v>0</v>
      </c>
      <c r="L1672" s="28">
        <f t="shared" si="379"/>
        <v>1</v>
      </c>
      <c r="M1672" s="57">
        <f t="shared" si="386"/>
        <v>0</v>
      </c>
      <c r="N1672" s="28">
        <f t="shared" si="375"/>
        <v>0</v>
      </c>
      <c r="O1672" s="28">
        <f t="shared" si="380"/>
        <v>1</v>
      </c>
      <c r="P1672" s="57">
        <f t="shared" si="381"/>
        <v>0</v>
      </c>
      <c r="Q1672" s="28">
        <f t="shared" si="376"/>
        <v>0</v>
      </c>
      <c r="R1672" s="28">
        <f t="shared" si="382"/>
        <v>1</v>
      </c>
      <c r="S1672" s="57">
        <f t="shared" si="383"/>
        <v>0</v>
      </c>
      <c r="T1672" s="28">
        <f t="shared" si="377"/>
        <v>0</v>
      </c>
      <c r="U1672" s="28">
        <f t="shared" si="384"/>
        <v>1</v>
      </c>
      <c r="V1672" s="57">
        <f t="shared" si="385"/>
        <v>0</v>
      </c>
    </row>
    <row r="1673" spans="1:22" x14ac:dyDescent="0.2">
      <c r="A1673" s="61">
        <v>35283</v>
      </c>
      <c r="B1673" s="62">
        <v>662.38</v>
      </c>
      <c r="C1673" s="16">
        <f t="shared" si="387"/>
        <v>3.2511502162955144E-3</v>
      </c>
      <c r="D1673" s="73">
        <f t="shared" si="378"/>
        <v>9.9536069868217498E-5</v>
      </c>
      <c r="E1673" s="27">
        <f t="shared" si="368"/>
        <v>2.3209452863194379E-2</v>
      </c>
      <c r="F1673" s="68">
        <f t="shared" si="369"/>
        <v>1.6410337055598207E-2</v>
      </c>
      <c r="G1673" s="16">
        <f t="shared" si="370"/>
        <v>1.78513142498791E-2</v>
      </c>
      <c r="H1673" s="68">
        <f t="shared" si="371"/>
        <v>9.3713842386395265E-3</v>
      </c>
      <c r="I1673" s="69">
        <f t="shared" si="372"/>
        <v>-1.6410337055598207E-2</v>
      </c>
      <c r="J1673" s="70">
        <f t="shared" si="373"/>
        <v>-9.3713842386395265E-3</v>
      </c>
      <c r="K1673" s="28">
        <f t="shared" si="374"/>
        <v>0</v>
      </c>
      <c r="L1673" s="28">
        <f t="shared" si="379"/>
        <v>1</v>
      </c>
      <c r="M1673" s="57">
        <f t="shared" si="386"/>
        <v>0</v>
      </c>
      <c r="N1673" s="28">
        <f t="shared" si="375"/>
        <v>0</v>
      </c>
      <c r="O1673" s="28">
        <f t="shared" si="380"/>
        <v>1</v>
      </c>
      <c r="P1673" s="57">
        <f t="shared" si="381"/>
        <v>0</v>
      </c>
      <c r="Q1673" s="28">
        <f t="shared" si="376"/>
        <v>0</v>
      </c>
      <c r="R1673" s="28">
        <f t="shared" si="382"/>
        <v>1</v>
      </c>
      <c r="S1673" s="57">
        <f t="shared" si="383"/>
        <v>0</v>
      </c>
      <c r="T1673" s="28">
        <f t="shared" si="377"/>
        <v>0</v>
      </c>
      <c r="U1673" s="28">
        <f t="shared" si="384"/>
        <v>1</v>
      </c>
      <c r="V1673" s="57">
        <f t="shared" si="385"/>
        <v>0</v>
      </c>
    </row>
    <row r="1674" spans="1:22" x14ac:dyDescent="0.2">
      <c r="A1674" s="61">
        <v>35284</v>
      </c>
      <c r="B1674" s="62">
        <v>664.16</v>
      </c>
      <c r="C1674" s="16">
        <f t="shared" si="387"/>
        <v>2.6836749262184822E-3</v>
      </c>
      <c r="D1674" s="73">
        <f t="shared" si="378"/>
        <v>9.4198104339859542E-5</v>
      </c>
      <c r="E1674" s="27">
        <f t="shared" si="368"/>
        <v>2.2578533971291437E-2</v>
      </c>
      <c r="F1674" s="68">
        <f t="shared" si="369"/>
        <v>1.5964243313884435E-2</v>
      </c>
      <c r="G1674" s="16">
        <f t="shared" si="370"/>
        <v>1.78513142498791E-2</v>
      </c>
      <c r="H1674" s="68">
        <f t="shared" si="371"/>
        <v>9.3713842386395265E-3</v>
      </c>
      <c r="I1674" s="69">
        <f t="shared" si="372"/>
        <v>-1.5964243313884435E-2</v>
      </c>
      <c r="J1674" s="70">
        <f t="shared" si="373"/>
        <v>-9.3713842386395265E-3</v>
      </c>
      <c r="K1674" s="28">
        <f t="shared" si="374"/>
        <v>0</v>
      </c>
      <c r="L1674" s="28">
        <f t="shared" si="379"/>
        <v>1</v>
      </c>
      <c r="M1674" s="57">
        <f t="shared" si="386"/>
        <v>0</v>
      </c>
      <c r="N1674" s="28">
        <f t="shared" si="375"/>
        <v>0</v>
      </c>
      <c r="O1674" s="28">
        <f t="shared" si="380"/>
        <v>1</v>
      </c>
      <c r="P1674" s="57">
        <f t="shared" si="381"/>
        <v>0</v>
      </c>
      <c r="Q1674" s="28">
        <f t="shared" si="376"/>
        <v>0</v>
      </c>
      <c r="R1674" s="28">
        <f t="shared" si="382"/>
        <v>1</v>
      </c>
      <c r="S1674" s="57">
        <f t="shared" si="383"/>
        <v>0</v>
      </c>
      <c r="T1674" s="28">
        <f t="shared" si="377"/>
        <v>0</v>
      </c>
      <c r="U1674" s="28">
        <f t="shared" si="384"/>
        <v>1</v>
      </c>
      <c r="V1674" s="57">
        <f t="shared" si="385"/>
        <v>0</v>
      </c>
    </row>
    <row r="1675" spans="1:22" x14ac:dyDescent="0.2">
      <c r="A1675" s="61">
        <v>35285</v>
      </c>
      <c r="B1675" s="62">
        <v>662.59</v>
      </c>
      <c r="C1675" s="16">
        <f t="shared" si="387"/>
        <v>-2.3666866143949752E-3</v>
      </c>
      <c r="D1675" s="73">
        <f t="shared" si="378"/>
        <v>8.8978344746044796E-5</v>
      </c>
      <c r="E1675" s="27">
        <f t="shared" si="368"/>
        <v>2.1944051777544476E-2</v>
      </c>
      <c r="F1675" s="68">
        <f t="shared" si="369"/>
        <v>1.5515630125260997E-2</v>
      </c>
      <c r="G1675" s="16">
        <f t="shared" si="370"/>
        <v>1.78513142498791E-2</v>
      </c>
      <c r="H1675" s="68">
        <f t="shared" si="371"/>
        <v>9.3713842386395265E-3</v>
      </c>
      <c r="I1675" s="69">
        <f t="shared" si="372"/>
        <v>-1.5515630125260997E-2</v>
      </c>
      <c r="J1675" s="70">
        <f t="shared" si="373"/>
        <v>-9.3713842386395265E-3</v>
      </c>
      <c r="K1675" s="28">
        <f t="shared" si="374"/>
        <v>0</v>
      </c>
      <c r="L1675" s="28">
        <f t="shared" si="379"/>
        <v>1</v>
      </c>
      <c r="M1675" s="57">
        <f t="shared" si="386"/>
        <v>0</v>
      </c>
      <c r="N1675" s="28">
        <f t="shared" si="375"/>
        <v>0</v>
      </c>
      <c r="O1675" s="28">
        <f t="shared" si="380"/>
        <v>1</v>
      </c>
      <c r="P1675" s="57">
        <f t="shared" si="381"/>
        <v>0</v>
      </c>
      <c r="Q1675" s="28">
        <f t="shared" si="376"/>
        <v>0</v>
      </c>
      <c r="R1675" s="28">
        <f t="shared" si="382"/>
        <v>1</v>
      </c>
      <c r="S1675" s="57">
        <f t="shared" si="383"/>
        <v>0</v>
      </c>
      <c r="T1675" s="28">
        <f t="shared" si="377"/>
        <v>0</v>
      </c>
      <c r="U1675" s="28">
        <f t="shared" si="384"/>
        <v>1</v>
      </c>
      <c r="V1675" s="57">
        <f t="shared" si="385"/>
        <v>0</v>
      </c>
    </row>
    <row r="1676" spans="1:22" x14ac:dyDescent="0.2">
      <c r="A1676" s="61">
        <v>35286</v>
      </c>
      <c r="B1676" s="62">
        <v>662.1</v>
      </c>
      <c r="C1676" s="16">
        <f t="shared" si="387"/>
        <v>-7.3979575953319677E-4</v>
      </c>
      <c r="D1676" s="73">
        <f t="shared" si="378"/>
        <v>8.3975716393127486E-5</v>
      </c>
      <c r="E1676" s="27">
        <f t="shared" si="368"/>
        <v>2.1318248330755633E-2</v>
      </c>
      <c r="F1676" s="68">
        <f t="shared" si="369"/>
        <v>1.5073153279602748E-2</v>
      </c>
      <c r="G1676" s="16">
        <f t="shared" si="370"/>
        <v>1.78513142498791E-2</v>
      </c>
      <c r="H1676" s="68">
        <f t="shared" si="371"/>
        <v>9.3713842386395265E-3</v>
      </c>
      <c r="I1676" s="69">
        <f t="shared" si="372"/>
        <v>-1.5073153279602748E-2</v>
      </c>
      <c r="J1676" s="70">
        <f t="shared" si="373"/>
        <v>-9.3713842386395265E-3</v>
      </c>
      <c r="K1676" s="28">
        <f t="shared" si="374"/>
        <v>0</v>
      </c>
      <c r="L1676" s="28">
        <f t="shared" si="379"/>
        <v>1</v>
      </c>
      <c r="M1676" s="57">
        <f t="shared" si="386"/>
        <v>0</v>
      </c>
      <c r="N1676" s="28">
        <f t="shared" si="375"/>
        <v>0</v>
      </c>
      <c r="O1676" s="28">
        <f t="shared" si="380"/>
        <v>1</v>
      </c>
      <c r="P1676" s="57">
        <f t="shared" si="381"/>
        <v>0</v>
      </c>
      <c r="Q1676" s="28">
        <f t="shared" si="376"/>
        <v>0</v>
      </c>
      <c r="R1676" s="28">
        <f t="shared" si="382"/>
        <v>1</v>
      </c>
      <c r="S1676" s="57">
        <f t="shared" si="383"/>
        <v>0</v>
      </c>
      <c r="T1676" s="28">
        <f t="shared" si="377"/>
        <v>0</v>
      </c>
      <c r="U1676" s="28">
        <f t="shared" si="384"/>
        <v>1</v>
      </c>
      <c r="V1676" s="57">
        <f t="shared" si="385"/>
        <v>0</v>
      </c>
    </row>
    <row r="1677" spans="1:22" x14ac:dyDescent="0.2">
      <c r="A1677" s="61">
        <v>35289</v>
      </c>
      <c r="B1677" s="62">
        <v>665.77</v>
      </c>
      <c r="C1677" s="16">
        <f t="shared" si="387"/>
        <v>5.5276636188070624E-3</v>
      </c>
      <c r="D1677" s="73">
        <f t="shared" si="378"/>
        <v>7.8970011275489221E-5</v>
      </c>
      <c r="E1677" s="27">
        <f t="shared" si="368"/>
        <v>2.0673107271093005E-2</v>
      </c>
      <c r="F1677" s="68">
        <f t="shared" si="369"/>
        <v>1.4617003696936007E-2</v>
      </c>
      <c r="G1677" s="16">
        <f t="shared" si="370"/>
        <v>1.78513142498791E-2</v>
      </c>
      <c r="H1677" s="68">
        <f t="shared" si="371"/>
        <v>9.3713842386395265E-3</v>
      </c>
      <c r="I1677" s="69">
        <f t="shared" si="372"/>
        <v>-1.4617003696936007E-2</v>
      </c>
      <c r="J1677" s="70">
        <f t="shared" si="373"/>
        <v>-9.3713842386395265E-3</v>
      </c>
      <c r="K1677" s="28">
        <f t="shared" si="374"/>
        <v>0</v>
      </c>
      <c r="L1677" s="28">
        <f t="shared" si="379"/>
        <v>1</v>
      </c>
      <c r="M1677" s="57">
        <f t="shared" si="386"/>
        <v>0</v>
      </c>
      <c r="N1677" s="28">
        <f t="shared" si="375"/>
        <v>0</v>
      </c>
      <c r="O1677" s="28">
        <f t="shared" si="380"/>
        <v>1</v>
      </c>
      <c r="P1677" s="57">
        <f t="shared" si="381"/>
        <v>0</v>
      </c>
      <c r="Q1677" s="28">
        <f t="shared" si="376"/>
        <v>0</v>
      </c>
      <c r="R1677" s="28">
        <f t="shared" si="382"/>
        <v>1</v>
      </c>
      <c r="S1677" s="57">
        <f t="shared" si="383"/>
        <v>0</v>
      </c>
      <c r="T1677" s="28">
        <f t="shared" si="377"/>
        <v>0</v>
      </c>
      <c r="U1677" s="28">
        <f t="shared" si="384"/>
        <v>1</v>
      </c>
      <c r="V1677" s="57">
        <f t="shared" si="385"/>
        <v>0</v>
      </c>
    </row>
    <row r="1678" spans="1:22" x14ac:dyDescent="0.2">
      <c r="A1678" s="61">
        <v>35290</v>
      </c>
      <c r="B1678" s="62">
        <v>660.2</v>
      </c>
      <c r="C1678" s="16">
        <f t="shared" si="387"/>
        <v>-8.4014461305146546E-3</v>
      </c>
      <c r="D1678" s="73">
        <f t="shared" si="378"/>
        <v>7.6065114503920855E-5</v>
      </c>
      <c r="E1678" s="27">
        <f t="shared" si="368"/>
        <v>2.0289316636626278E-2</v>
      </c>
      <c r="F1678" s="68">
        <f t="shared" si="369"/>
        <v>1.4345642984233966E-2</v>
      </c>
      <c r="G1678" s="16">
        <f t="shared" si="370"/>
        <v>1.78513142498791E-2</v>
      </c>
      <c r="H1678" s="68">
        <f t="shared" si="371"/>
        <v>9.3713842386395265E-3</v>
      </c>
      <c r="I1678" s="69">
        <f t="shared" si="372"/>
        <v>-1.4345642984233966E-2</v>
      </c>
      <c r="J1678" s="70">
        <f t="shared" si="373"/>
        <v>-9.3713842386395265E-3</v>
      </c>
      <c r="K1678" s="28">
        <f t="shared" si="374"/>
        <v>0</v>
      </c>
      <c r="L1678" s="28">
        <f t="shared" si="379"/>
        <v>1</v>
      </c>
      <c r="M1678" s="57">
        <f t="shared" si="386"/>
        <v>0</v>
      </c>
      <c r="N1678" s="28">
        <f t="shared" si="375"/>
        <v>0</v>
      </c>
      <c r="O1678" s="28">
        <f t="shared" si="380"/>
        <v>1</v>
      </c>
      <c r="P1678" s="57">
        <f t="shared" si="381"/>
        <v>0</v>
      </c>
      <c r="Q1678" s="28">
        <f t="shared" si="376"/>
        <v>0</v>
      </c>
      <c r="R1678" s="28">
        <f t="shared" si="382"/>
        <v>1</v>
      </c>
      <c r="S1678" s="57">
        <f t="shared" si="383"/>
        <v>0</v>
      </c>
      <c r="T1678" s="28">
        <f t="shared" si="377"/>
        <v>0</v>
      </c>
      <c r="U1678" s="28">
        <f t="shared" si="384"/>
        <v>1</v>
      </c>
      <c r="V1678" s="57">
        <f t="shared" si="385"/>
        <v>0</v>
      </c>
    </row>
    <row r="1679" spans="1:22" x14ac:dyDescent="0.2">
      <c r="A1679" s="61">
        <v>35291</v>
      </c>
      <c r="B1679" s="62">
        <v>662.05</v>
      </c>
      <c r="C1679" s="16">
        <f t="shared" si="387"/>
        <v>2.7982623666730848E-3</v>
      </c>
      <c r="D1679" s="73">
        <f t="shared" si="378"/>
        <v>7.5736265458721975E-5</v>
      </c>
      <c r="E1679" s="27">
        <f t="shared" si="368"/>
        <v>2.0245411165617518E-2</v>
      </c>
      <c r="F1679" s="68">
        <f t="shared" si="369"/>
        <v>1.4314599444255428E-2</v>
      </c>
      <c r="G1679" s="16">
        <f t="shared" si="370"/>
        <v>1.78513142498791E-2</v>
      </c>
      <c r="H1679" s="68">
        <f t="shared" si="371"/>
        <v>9.3713842386395265E-3</v>
      </c>
      <c r="I1679" s="69">
        <f t="shared" si="372"/>
        <v>-1.4314599444255428E-2</v>
      </c>
      <c r="J1679" s="70">
        <f t="shared" si="373"/>
        <v>-9.3713842386395265E-3</v>
      </c>
      <c r="K1679" s="28">
        <f t="shared" si="374"/>
        <v>0</v>
      </c>
      <c r="L1679" s="28">
        <f t="shared" si="379"/>
        <v>1</v>
      </c>
      <c r="M1679" s="57">
        <f t="shared" si="386"/>
        <v>0</v>
      </c>
      <c r="N1679" s="28">
        <f t="shared" si="375"/>
        <v>0</v>
      </c>
      <c r="O1679" s="28">
        <f t="shared" si="380"/>
        <v>1</v>
      </c>
      <c r="P1679" s="57">
        <f t="shared" si="381"/>
        <v>0</v>
      </c>
      <c r="Q1679" s="28">
        <f t="shared" si="376"/>
        <v>0</v>
      </c>
      <c r="R1679" s="28">
        <f t="shared" si="382"/>
        <v>1</v>
      </c>
      <c r="S1679" s="57">
        <f t="shared" si="383"/>
        <v>0</v>
      </c>
      <c r="T1679" s="28">
        <f t="shared" si="377"/>
        <v>0</v>
      </c>
      <c r="U1679" s="28">
        <f t="shared" si="384"/>
        <v>1</v>
      </c>
      <c r="V1679" s="57">
        <f t="shared" si="385"/>
        <v>0</v>
      </c>
    </row>
    <row r="1680" spans="1:22" x14ac:dyDescent="0.2">
      <c r="A1680" s="61">
        <v>35292</v>
      </c>
      <c r="B1680" s="62">
        <v>662.28</v>
      </c>
      <c r="C1680" s="16">
        <f t="shared" si="387"/>
        <v>3.4734545364448693E-4</v>
      </c>
      <c r="D1680" s="73">
        <f t="shared" si="378"/>
        <v>7.1661905867562986E-5</v>
      </c>
      <c r="E1680" s="27">
        <f t="shared" si="368"/>
        <v>1.9693315345147053E-2</v>
      </c>
      <c r="F1680" s="68">
        <f t="shared" si="369"/>
        <v>1.3924237872429026E-2</v>
      </c>
      <c r="G1680" s="16">
        <f t="shared" si="370"/>
        <v>1.78513142498791E-2</v>
      </c>
      <c r="H1680" s="68">
        <f t="shared" si="371"/>
        <v>9.3713842386395265E-3</v>
      </c>
      <c r="I1680" s="69">
        <f t="shared" si="372"/>
        <v>-1.3924237872429026E-2</v>
      </c>
      <c r="J1680" s="70">
        <f t="shared" si="373"/>
        <v>-9.3713842386395265E-3</v>
      </c>
      <c r="K1680" s="28">
        <f t="shared" si="374"/>
        <v>0</v>
      </c>
      <c r="L1680" s="28">
        <f t="shared" si="379"/>
        <v>1</v>
      </c>
      <c r="M1680" s="57">
        <f t="shared" si="386"/>
        <v>0</v>
      </c>
      <c r="N1680" s="28">
        <f t="shared" si="375"/>
        <v>0</v>
      </c>
      <c r="O1680" s="28">
        <f t="shared" si="380"/>
        <v>1</v>
      </c>
      <c r="P1680" s="57">
        <f t="shared" si="381"/>
        <v>0</v>
      </c>
      <c r="Q1680" s="28">
        <f t="shared" si="376"/>
        <v>0</v>
      </c>
      <c r="R1680" s="28">
        <f t="shared" si="382"/>
        <v>1</v>
      </c>
      <c r="S1680" s="57">
        <f t="shared" si="383"/>
        <v>0</v>
      </c>
      <c r="T1680" s="28">
        <f t="shared" si="377"/>
        <v>0</v>
      </c>
      <c r="U1680" s="28">
        <f t="shared" si="384"/>
        <v>1</v>
      </c>
      <c r="V1680" s="57">
        <f t="shared" si="385"/>
        <v>0</v>
      </c>
    </row>
    <row r="1681" spans="1:22" x14ac:dyDescent="0.2">
      <c r="A1681" s="61">
        <v>35293</v>
      </c>
      <c r="B1681" s="62">
        <v>665.21</v>
      </c>
      <c r="C1681" s="16">
        <f t="shared" si="387"/>
        <v>4.4143530391269397E-3</v>
      </c>
      <c r="D1681" s="73">
        <f t="shared" si="378"/>
        <v>6.736943044735926E-5</v>
      </c>
      <c r="E1681" s="27">
        <f t="shared" si="368"/>
        <v>1.9094403511536205E-2</v>
      </c>
      <c r="F1681" s="68">
        <f t="shared" si="369"/>
        <v>1.3500774850096165E-2</v>
      </c>
      <c r="G1681" s="16">
        <f t="shared" si="370"/>
        <v>1.78513142498791E-2</v>
      </c>
      <c r="H1681" s="68">
        <f t="shared" si="371"/>
        <v>9.3713842386395265E-3</v>
      </c>
      <c r="I1681" s="69">
        <f t="shared" si="372"/>
        <v>-1.3500774850096165E-2</v>
      </c>
      <c r="J1681" s="70">
        <f t="shared" si="373"/>
        <v>-9.3713842386395265E-3</v>
      </c>
      <c r="K1681" s="28">
        <f t="shared" si="374"/>
        <v>0</v>
      </c>
      <c r="L1681" s="28">
        <f t="shared" si="379"/>
        <v>1</v>
      </c>
      <c r="M1681" s="57">
        <f t="shared" si="386"/>
        <v>0</v>
      </c>
      <c r="N1681" s="28">
        <f t="shared" si="375"/>
        <v>0</v>
      </c>
      <c r="O1681" s="28">
        <f t="shared" si="380"/>
        <v>1</v>
      </c>
      <c r="P1681" s="57">
        <f t="shared" si="381"/>
        <v>0</v>
      </c>
      <c r="Q1681" s="28">
        <f t="shared" si="376"/>
        <v>0</v>
      </c>
      <c r="R1681" s="28">
        <f t="shared" si="382"/>
        <v>1</v>
      </c>
      <c r="S1681" s="57">
        <f t="shared" si="383"/>
        <v>0</v>
      </c>
      <c r="T1681" s="28">
        <f t="shared" si="377"/>
        <v>0</v>
      </c>
      <c r="U1681" s="28">
        <f t="shared" si="384"/>
        <v>1</v>
      </c>
      <c r="V1681" s="57">
        <f t="shared" si="385"/>
        <v>0</v>
      </c>
    </row>
    <row r="1682" spans="1:22" x14ac:dyDescent="0.2">
      <c r="A1682" s="61">
        <v>35296</v>
      </c>
      <c r="B1682" s="62">
        <v>666.58</v>
      </c>
      <c r="C1682" s="16">
        <f t="shared" si="387"/>
        <v>2.0573821447031999E-3</v>
      </c>
      <c r="D1682" s="73">
        <f t="shared" si="378"/>
        <v>6.4496455385760663E-5</v>
      </c>
      <c r="E1682" s="27">
        <f t="shared" si="368"/>
        <v>1.8682826545385008E-2</v>
      </c>
      <c r="F1682" s="68">
        <f t="shared" si="369"/>
        <v>1.3209767699747852E-2</v>
      </c>
      <c r="G1682" s="16">
        <f t="shared" si="370"/>
        <v>1.78513142498791E-2</v>
      </c>
      <c r="H1682" s="68">
        <f t="shared" si="371"/>
        <v>9.3713842386395265E-3</v>
      </c>
      <c r="I1682" s="69">
        <f t="shared" si="372"/>
        <v>-1.3209767699747852E-2</v>
      </c>
      <c r="J1682" s="70">
        <f t="shared" si="373"/>
        <v>-9.3713842386395265E-3</v>
      </c>
      <c r="K1682" s="28">
        <f t="shared" si="374"/>
        <v>0</v>
      </c>
      <c r="L1682" s="28">
        <f t="shared" si="379"/>
        <v>1</v>
      </c>
      <c r="M1682" s="57">
        <f t="shared" si="386"/>
        <v>0</v>
      </c>
      <c r="N1682" s="28">
        <f t="shared" si="375"/>
        <v>0</v>
      </c>
      <c r="O1682" s="28">
        <f t="shared" si="380"/>
        <v>1</v>
      </c>
      <c r="P1682" s="57">
        <f t="shared" si="381"/>
        <v>0</v>
      </c>
      <c r="Q1682" s="28">
        <f t="shared" si="376"/>
        <v>0</v>
      </c>
      <c r="R1682" s="28">
        <f t="shared" si="382"/>
        <v>1</v>
      </c>
      <c r="S1682" s="57">
        <f t="shared" si="383"/>
        <v>0</v>
      </c>
      <c r="T1682" s="28">
        <f t="shared" si="377"/>
        <v>0</v>
      </c>
      <c r="U1682" s="28">
        <f t="shared" si="384"/>
        <v>1</v>
      </c>
      <c r="V1682" s="57">
        <f t="shared" si="385"/>
        <v>0</v>
      </c>
    </row>
    <row r="1683" spans="1:22" x14ac:dyDescent="0.2">
      <c r="A1683" s="61">
        <v>35297</v>
      </c>
      <c r="B1683" s="62">
        <v>665.69</v>
      </c>
      <c r="C1683" s="16">
        <f t="shared" si="387"/>
        <v>-1.3360657109936995E-3</v>
      </c>
      <c r="D1683" s="73">
        <f t="shared" si="378"/>
        <v>6.0880637339975629E-5</v>
      </c>
      <c r="E1683" s="27">
        <f t="shared" si="368"/>
        <v>1.8151572443710021E-2</v>
      </c>
      <c r="F1683" s="68">
        <f t="shared" si="369"/>
        <v>1.2834142349075294E-2</v>
      </c>
      <c r="G1683" s="16">
        <f t="shared" si="370"/>
        <v>1.78513142498791E-2</v>
      </c>
      <c r="H1683" s="68">
        <f t="shared" si="371"/>
        <v>9.3713842386395265E-3</v>
      </c>
      <c r="I1683" s="69">
        <f t="shared" si="372"/>
        <v>-1.2834142349075294E-2</v>
      </c>
      <c r="J1683" s="70">
        <f t="shared" si="373"/>
        <v>-9.3713842386395265E-3</v>
      </c>
      <c r="K1683" s="28">
        <f t="shared" si="374"/>
        <v>0</v>
      </c>
      <c r="L1683" s="28">
        <f t="shared" si="379"/>
        <v>1</v>
      </c>
      <c r="M1683" s="57">
        <f t="shared" si="386"/>
        <v>0</v>
      </c>
      <c r="N1683" s="28">
        <f t="shared" si="375"/>
        <v>0</v>
      </c>
      <c r="O1683" s="28">
        <f t="shared" si="380"/>
        <v>1</v>
      </c>
      <c r="P1683" s="57">
        <f t="shared" si="381"/>
        <v>0</v>
      </c>
      <c r="Q1683" s="28">
        <f t="shared" si="376"/>
        <v>0</v>
      </c>
      <c r="R1683" s="28">
        <f t="shared" si="382"/>
        <v>1</v>
      </c>
      <c r="S1683" s="57">
        <f t="shared" si="383"/>
        <v>0</v>
      </c>
      <c r="T1683" s="28">
        <f t="shared" si="377"/>
        <v>0</v>
      </c>
      <c r="U1683" s="28">
        <f t="shared" si="384"/>
        <v>1</v>
      </c>
      <c r="V1683" s="57">
        <f t="shared" si="385"/>
        <v>0</v>
      </c>
    </row>
    <row r="1684" spans="1:22" x14ac:dyDescent="0.2">
      <c r="A1684" s="61">
        <v>35298</v>
      </c>
      <c r="B1684" s="62">
        <v>665.07</v>
      </c>
      <c r="C1684" s="16">
        <f t="shared" si="387"/>
        <v>-9.3179843827517761E-4</v>
      </c>
      <c r="D1684" s="73">
        <f t="shared" si="378"/>
        <v>5.7334903394622676E-5</v>
      </c>
      <c r="E1684" s="27">
        <f t="shared" si="368"/>
        <v>1.7615062996946589E-2</v>
      </c>
      <c r="F1684" s="68">
        <f t="shared" si="369"/>
        <v>1.2454801185507311E-2</v>
      </c>
      <c r="G1684" s="16">
        <f t="shared" si="370"/>
        <v>1.78513142498791E-2</v>
      </c>
      <c r="H1684" s="68">
        <f t="shared" si="371"/>
        <v>9.3713842386395265E-3</v>
      </c>
      <c r="I1684" s="69">
        <f t="shared" si="372"/>
        <v>-1.2454801185507311E-2</v>
      </c>
      <c r="J1684" s="70">
        <f t="shared" si="373"/>
        <v>-9.3713842386395265E-3</v>
      </c>
      <c r="K1684" s="28">
        <f t="shared" si="374"/>
        <v>0</v>
      </c>
      <c r="L1684" s="28">
        <f t="shared" si="379"/>
        <v>1</v>
      </c>
      <c r="M1684" s="57">
        <f t="shared" si="386"/>
        <v>0</v>
      </c>
      <c r="N1684" s="28">
        <f t="shared" si="375"/>
        <v>0</v>
      </c>
      <c r="O1684" s="28">
        <f t="shared" si="380"/>
        <v>1</v>
      </c>
      <c r="P1684" s="57">
        <f t="shared" si="381"/>
        <v>0</v>
      </c>
      <c r="Q1684" s="28">
        <f t="shared" si="376"/>
        <v>0</v>
      </c>
      <c r="R1684" s="28">
        <f t="shared" si="382"/>
        <v>1</v>
      </c>
      <c r="S1684" s="57">
        <f t="shared" si="383"/>
        <v>0</v>
      </c>
      <c r="T1684" s="28">
        <f t="shared" si="377"/>
        <v>0</v>
      </c>
      <c r="U1684" s="28">
        <f t="shared" si="384"/>
        <v>1</v>
      </c>
      <c r="V1684" s="57">
        <f t="shared" si="385"/>
        <v>0</v>
      </c>
    </row>
    <row r="1685" spans="1:22" x14ac:dyDescent="0.2">
      <c r="A1685" s="61">
        <v>35299</v>
      </c>
      <c r="B1685" s="62">
        <v>670.68</v>
      </c>
      <c r="C1685" s="16">
        <f t="shared" si="387"/>
        <v>8.3998247956354379E-3</v>
      </c>
      <c r="D1685" s="73">
        <f t="shared" si="378"/>
        <v>5.3946904090719635E-5</v>
      </c>
      <c r="E1685" s="27">
        <f t="shared" si="368"/>
        <v>1.7086689258636038E-2</v>
      </c>
      <c r="F1685" s="68">
        <f t="shared" si="369"/>
        <v>1.2081212407343877E-2</v>
      </c>
      <c r="G1685" s="16">
        <f t="shared" si="370"/>
        <v>1.78513142498791E-2</v>
      </c>
      <c r="H1685" s="68">
        <f t="shared" si="371"/>
        <v>9.3713842386395265E-3</v>
      </c>
      <c r="I1685" s="69">
        <f t="shared" si="372"/>
        <v>-1.2081212407343877E-2</v>
      </c>
      <c r="J1685" s="70">
        <f t="shared" si="373"/>
        <v>-9.3713842386395265E-3</v>
      </c>
      <c r="K1685" s="28">
        <f t="shared" si="374"/>
        <v>0</v>
      </c>
      <c r="L1685" s="28">
        <f t="shared" si="379"/>
        <v>1</v>
      </c>
      <c r="M1685" s="57">
        <f t="shared" si="386"/>
        <v>0</v>
      </c>
      <c r="N1685" s="28">
        <f t="shared" si="375"/>
        <v>0</v>
      </c>
      <c r="O1685" s="28">
        <f t="shared" si="380"/>
        <v>1</v>
      </c>
      <c r="P1685" s="57">
        <f t="shared" si="381"/>
        <v>0</v>
      </c>
      <c r="Q1685" s="28">
        <f t="shared" si="376"/>
        <v>0</v>
      </c>
      <c r="R1685" s="28">
        <f t="shared" si="382"/>
        <v>1</v>
      </c>
      <c r="S1685" s="57">
        <f t="shared" si="383"/>
        <v>0</v>
      </c>
      <c r="T1685" s="28">
        <f t="shared" si="377"/>
        <v>0</v>
      </c>
      <c r="U1685" s="28">
        <f t="shared" si="384"/>
        <v>1</v>
      </c>
      <c r="V1685" s="57">
        <f t="shared" si="385"/>
        <v>0</v>
      </c>
    </row>
    <row r="1686" spans="1:22" x14ac:dyDescent="0.2">
      <c r="A1686" s="61">
        <v>35300</v>
      </c>
      <c r="B1686" s="62">
        <v>667.03</v>
      </c>
      <c r="C1686" s="16">
        <f t="shared" si="387"/>
        <v>-5.4571006541969365E-3</v>
      </c>
      <c r="D1686" s="73">
        <f t="shared" si="378"/>
        <v>5.4943513241118773E-5</v>
      </c>
      <c r="E1686" s="27">
        <f t="shared" si="368"/>
        <v>1.7243795792463185E-2</v>
      </c>
      <c r="F1686" s="68">
        <f t="shared" si="369"/>
        <v>1.2192295214376725E-2</v>
      </c>
      <c r="G1686" s="16">
        <f t="shared" si="370"/>
        <v>1.78513142498791E-2</v>
      </c>
      <c r="H1686" s="68">
        <f t="shared" si="371"/>
        <v>9.3713842386395265E-3</v>
      </c>
      <c r="I1686" s="69">
        <f t="shared" si="372"/>
        <v>-1.2192295214376725E-2</v>
      </c>
      <c r="J1686" s="70">
        <f t="shared" si="373"/>
        <v>-9.3713842386395265E-3</v>
      </c>
      <c r="K1686" s="28">
        <f t="shared" si="374"/>
        <v>0</v>
      </c>
      <c r="L1686" s="28">
        <f t="shared" si="379"/>
        <v>1</v>
      </c>
      <c r="M1686" s="57">
        <f t="shared" si="386"/>
        <v>0</v>
      </c>
      <c r="N1686" s="28">
        <f t="shared" si="375"/>
        <v>0</v>
      </c>
      <c r="O1686" s="28">
        <f t="shared" si="380"/>
        <v>1</v>
      </c>
      <c r="P1686" s="57">
        <f t="shared" si="381"/>
        <v>0</v>
      </c>
      <c r="Q1686" s="28">
        <f t="shared" si="376"/>
        <v>0</v>
      </c>
      <c r="R1686" s="28">
        <f t="shared" si="382"/>
        <v>1</v>
      </c>
      <c r="S1686" s="57">
        <f t="shared" si="383"/>
        <v>0</v>
      </c>
      <c r="T1686" s="28">
        <f t="shared" si="377"/>
        <v>0</v>
      </c>
      <c r="U1686" s="28">
        <f t="shared" si="384"/>
        <v>1</v>
      </c>
      <c r="V1686" s="57">
        <f t="shared" si="385"/>
        <v>0</v>
      </c>
    </row>
    <row r="1687" spans="1:22" x14ac:dyDescent="0.2">
      <c r="A1687" s="61">
        <v>35303</v>
      </c>
      <c r="B1687" s="62">
        <v>663.88</v>
      </c>
      <c r="C1687" s="16">
        <f t="shared" si="387"/>
        <v>-4.7336121628920678E-3</v>
      </c>
      <c r="D1687" s="73">
        <f t="shared" si="378"/>
        <v>5.3433699299653836E-5</v>
      </c>
      <c r="E1687" s="27">
        <f t="shared" si="368"/>
        <v>1.7005220953296336E-2</v>
      </c>
      <c r="F1687" s="68">
        <f t="shared" si="369"/>
        <v>1.2023609914176406E-2</v>
      </c>
      <c r="G1687" s="16">
        <f t="shared" si="370"/>
        <v>1.78513142498791E-2</v>
      </c>
      <c r="H1687" s="68">
        <f t="shared" si="371"/>
        <v>9.3713842386395265E-3</v>
      </c>
      <c r="I1687" s="69">
        <f t="shared" si="372"/>
        <v>-1.2023609914176406E-2</v>
      </c>
      <c r="J1687" s="70">
        <f t="shared" si="373"/>
        <v>-9.3713842386395265E-3</v>
      </c>
      <c r="K1687" s="28">
        <f t="shared" si="374"/>
        <v>0</v>
      </c>
      <c r="L1687" s="28">
        <f t="shared" si="379"/>
        <v>1</v>
      </c>
      <c r="M1687" s="57">
        <f t="shared" si="386"/>
        <v>0</v>
      </c>
      <c r="N1687" s="28">
        <f t="shared" si="375"/>
        <v>0</v>
      </c>
      <c r="O1687" s="28">
        <f t="shared" si="380"/>
        <v>1</v>
      </c>
      <c r="P1687" s="57">
        <f t="shared" si="381"/>
        <v>0</v>
      </c>
      <c r="Q1687" s="28">
        <f t="shared" si="376"/>
        <v>0</v>
      </c>
      <c r="R1687" s="28">
        <f t="shared" si="382"/>
        <v>1</v>
      </c>
      <c r="S1687" s="57">
        <f t="shared" si="383"/>
        <v>0</v>
      </c>
      <c r="T1687" s="28">
        <f t="shared" si="377"/>
        <v>0</v>
      </c>
      <c r="U1687" s="28">
        <f t="shared" si="384"/>
        <v>1</v>
      </c>
      <c r="V1687" s="57">
        <f t="shared" si="385"/>
        <v>0</v>
      </c>
    </row>
    <row r="1688" spans="1:22" x14ac:dyDescent="0.2">
      <c r="A1688" s="61">
        <v>35304</v>
      </c>
      <c r="B1688" s="62">
        <v>666.4</v>
      </c>
      <c r="C1688" s="16">
        <f t="shared" si="387"/>
        <v>3.7886806001148337E-3</v>
      </c>
      <c r="D1688" s="73">
        <f t="shared" si="378"/>
        <v>5.1572102388195389E-5</v>
      </c>
      <c r="E1688" s="27">
        <f t="shared" si="368"/>
        <v>1.670636925583889E-2</v>
      </c>
      <c r="F1688" s="68">
        <f t="shared" si="369"/>
        <v>1.1812305618731702E-2</v>
      </c>
      <c r="G1688" s="16">
        <f t="shared" si="370"/>
        <v>1.78513142498791E-2</v>
      </c>
      <c r="H1688" s="68">
        <f t="shared" si="371"/>
        <v>9.3713842386395265E-3</v>
      </c>
      <c r="I1688" s="69">
        <f t="shared" si="372"/>
        <v>-1.1812305618731702E-2</v>
      </c>
      <c r="J1688" s="70">
        <f t="shared" si="373"/>
        <v>-9.3713842386395265E-3</v>
      </c>
      <c r="K1688" s="28">
        <f t="shared" si="374"/>
        <v>0</v>
      </c>
      <c r="L1688" s="28">
        <f t="shared" si="379"/>
        <v>1</v>
      </c>
      <c r="M1688" s="57">
        <f t="shared" si="386"/>
        <v>0</v>
      </c>
      <c r="N1688" s="28">
        <f t="shared" si="375"/>
        <v>0</v>
      </c>
      <c r="O1688" s="28">
        <f t="shared" si="380"/>
        <v>1</v>
      </c>
      <c r="P1688" s="57">
        <f t="shared" si="381"/>
        <v>0</v>
      </c>
      <c r="Q1688" s="28">
        <f t="shared" si="376"/>
        <v>0</v>
      </c>
      <c r="R1688" s="28">
        <f t="shared" si="382"/>
        <v>1</v>
      </c>
      <c r="S1688" s="57">
        <f t="shared" si="383"/>
        <v>0</v>
      </c>
      <c r="T1688" s="28">
        <f t="shared" si="377"/>
        <v>0</v>
      </c>
      <c r="U1688" s="28">
        <f t="shared" si="384"/>
        <v>1</v>
      </c>
      <c r="V1688" s="57">
        <f t="shared" si="385"/>
        <v>0</v>
      </c>
    </row>
    <row r="1689" spans="1:22" x14ac:dyDescent="0.2">
      <c r="A1689" s="61">
        <v>35305</v>
      </c>
      <c r="B1689" s="62">
        <v>664.81</v>
      </c>
      <c r="C1689" s="16">
        <f t="shared" si="387"/>
        <v>-2.3888053065958233E-3</v>
      </c>
      <c r="D1689" s="73">
        <f t="shared" si="378"/>
        <v>4.9339022286284854E-5</v>
      </c>
      <c r="E1689" s="27">
        <f t="shared" si="368"/>
        <v>1.6340672567088876E-2</v>
      </c>
      <c r="F1689" s="68">
        <f t="shared" si="369"/>
        <v>1.1553738303169489E-2</v>
      </c>
      <c r="G1689" s="16">
        <f t="shared" si="370"/>
        <v>1.78513142498791E-2</v>
      </c>
      <c r="H1689" s="68">
        <f t="shared" si="371"/>
        <v>9.3713842386395265E-3</v>
      </c>
      <c r="I1689" s="69">
        <f t="shared" si="372"/>
        <v>-1.1553738303169489E-2</v>
      </c>
      <c r="J1689" s="70">
        <f t="shared" si="373"/>
        <v>-9.3713842386395265E-3</v>
      </c>
      <c r="K1689" s="28">
        <f t="shared" si="374"/>
        <v>0</v>
      </c>
      <c r="L1689" s="28">
        <f t="shared" si="379"/>
        <v>1</v>
      </c>
      <c r="M1689" s="57">
        <f t="shared" si="386"/>
        <v>0</v>
      </c>
      <c r="N1689" s="28">
        <f t="shared" si="375"/>
        <v>0</v>
      </c>
      <c r="O1689" s="28">
        <f t="shared" si="380"/>
        <v>1</v>
      </c>
      <c r="P1689" s="57">
        <f t="shared" si="381"/>
        <v>0</v>
      </c>
      <c r="Q1689" s="28">
        <f t="shared" si="376"/>
        <v>0</v>
      </c>
      <c r="R1689" s="28">
        <f t="shared" si="382"/>
        <v>1</v>
      </c>
      <c r="S1689" s="57">
        <f t="shared" si="383"/>
        <v>0</v>
      </c>
      <c r="T1689" s="28">
        <f t="shared" si="377"/>
        <v>0</v>
      </c>
      <c r="U1689" s="28">
        <f t="shared" si="384"/>
        <v>1</v>
      </c>
      <c r="V1689" s="57">
        <f t="shared" si="385"/>
        <v>0</v>
      </c>
    </row>
    <row r="1690" spans="1:22" x14ac:dyDescent="0.2">
      <c r="A1690" s="61">
        <v>35306</v>
      </c>
      <c r="B1690" s="62">
        <v>657.4</v>
      </c>
      <c r="C1690" s="16">
        <f t="shared" si="387"/>
        <v>-1.1208624315918077E-2</v>
      </c>
      <c r="D1690" s="73">
        <f t="shared" si="378"/>
        <v>4.6721064396676978E-5</v>
      </c>
      <c r="E1690" s="27">
        <f t="shared" si="368"/>
        <v>1.5901241090597529E-2</v>
      </c>
      <c r="F1690" s="68">
        <f t="shared" si="369"/>
        <v>1.1243036509182016E-2</v>
      </c>
      <c r="G1690" s="16">
        <f t="shared" si="370"/>
        <v>1.78513142498791E-2</v>
      </c>
      <c r="H1690" s="68">
        <f t="shared" si="371"/>
        <v>9.3713842386395265E-3</v>
      </c>
      <c r="I1690" s="69">
        <f t="shared" si="372"/>
        <v>-1.1243036509182016E-2</v>
      </c>
      <c r="J1690" s="70">
        <f t="shared" si="373"/>
        <v>-9.3713842386395265E-3</v>
      </c>
      <c r="K1690" s="28">
        <f t="shared" si="374"/>
        <v>0</v>
      </c>
      <c r="L1690" s="28">
        <f t="shared" si="379"/>
        <v>1</v>
      </c>
      <c r="M1690" s="57">
        <f t="shared" si="386"/>
        <v>0</v>
      </c>
      <c r="N1690" s="28">
        <f t="shared" si="375"/>
        <v>0</v>
      </c>
      <c r="O1690" s="28">
        <f t="shared" si="380"/>
        <v>1</v>
      </c>
      <c r="P1690" s="57">
        <f t="shared" si="381"/>
        <v>0</v>
      </c>
      <c r="Q1690" s="28">
        <f t="shared" si="376"/>
        <v>0</v>
      </c>
      <c r="R1690" s="28">
        <f t="shared" si="382"/>
        <v>1</v>
      </c>
      <c r="S1690" s="57">
        <f t="shared" si="383"/>
        <v>0</v>
      </c>
      <c r="T1690" s="28">
        <f t="shared" si="377"/>
        <v>1</v>
      </c>
      <c r="U1690" s="28">
        <f t="shared" si="384"/>
        <v>0</v>
      </c>
      <c r="V1690" s="57">
        <f t="shared" si="385"/>
        <v>1</v>
      </c>
    </row>
    <row r="1691" spans="1:22" x14ac:dyDescent="0.2">
      <c r="A1691" s="61">
        <v>35307</v>
      </c>
      <c r="B1691" s="62">
        <v>651.99</v>
      </c>
      <c r="C1691" s="16">
        <f t="shared" si="387"/>
        <v>-8.2634368443984182E-3</v>
      </c>
      <c r="D1691" s="73">
        <f t="shared" si="378"/>
        <v>5.1455796076199753E-5</v>
      </c>
      <c r="E1691" s="27">
        <f t="shared" si="368"/>
        <v>1.6687520373927733E-2</v>
      </c>
      <c r="F1691" s="68">
        <f t="shared" si="369"/>
        <v>1.1798978440917278E-2</v>
      </c>
      <c r="G1691" s="16">
        <f t="shared" si="370"/>
        <v>1.78513142498791E-2</v>
      </c>
      <c r="H1691" s="68">
        <f t="shared" si="371"/>
        <v>9.747452870393053E-3</v>
      </c>
      <c r="I1691" s="69">
        <f t="shared" si="372"/>
        <v>-1.1798978440917278E-2</v>
      </c>
      <c r="J1691" s="70">
        <f t="shared" si="373"/>
        <v>-9.747452870393053E-3</v>
      </c>
      <c r="K1691" s="28">
        <f t="shared" si="374"/>
        <v>0</v>
      </c>
      <c r="L1691" s="28">
        <f t="shared" si="379"/>
        <v>1</v>
      </c>
      <c r="M1691" s="57">
        <f t="shared" si="386"/>
        <v>0</v>
      </c>
      <c r="N1691" s="28">
        <f t="shared" si="375"/>
        <v>0</v>
      </c>
      <c r="O1691" s="28">
        <f t="shared" si="380"/>
        <v>1</v>
      </c>
      <c r="P1691" s="57">
        <f t="shared" si="381"/>
        <v>0</v>
      </c>
      <c r="Q1691" s="28">
        <f t="shared" si="376"/>
        <v>0</v>
      </c>
      <c r="R1691" s="28">
        <f t="shared" si="382"/>
        <v>1</v>
      </c>
      <c r="S1691" s="57">
        <f t="shared" si="383"/>
        <v>0</v>
      </c>
      <c r="T1691" s="28">
        <f t="shared" si="377"/>
        <v>0</v>
      </c>
      <c r="U1691" s="28">
        <f t="shared" si="384"/>
        <v>0</v>
      </c>
      <c r="V1691" s="57">
        <f t="shared" si="385"/>
        <v>0</v>
      </c>
    </row>
    <row r="1692" spans="1:22" x14ac:dyDescent="0.2">
      <c r="A1692" s="61">
        <v>35311</v>
      </c>
      <c r="B1692" s="62">
        <v>654.72</v>
      </c>
      <c r="C1692" s="16">
        <f t="shared" si="387"/>
        <v>4.1784389374863859E-3</v>
      </c>
      <c r="D1692" s="73">
        <f t="shared" si="378"/>
        <v>5.246551162050944E-5</v>
      </c>
      <c r="E1692" s="27">
        <f t="shared" si="368"/>
        <v>1.6850454301337154E-2</v>
      </c>
      <c r="F1692" s="68">
        <f t="shared" si="369"/>
        <v>1.1914181530035381E-2</v>
      </c>
      <c r="G1692" s="16">
        <f t="shared" si="370"/>
        <v>1.78513142498791E-2</v>
      </c>
      <c r="H1692" s="68">
        <f t="shared" si="371"/>
        <v>9.747452870393053E-3</v>
      </c>
      <c r="I1692" s="69">
        <f t="shared" si="372"/>
        <v>-1.1914181530035381E-2</v>
      </c>
      <c r="J1692" s="70">
        <f t="shared" si="373"/>
        <v>-9.747452870393053E-3</v>
      </c>
      <c r="K1692" s="28">
        <f t="shared" si="374"/>
        <v>0</v>
      </c>
      <c r="L1692" s="28">
        <f t="shared" si="379"/>
        <v>1</v>
      </c>
      <c r="M1692" s="57">
        <f t="shared" si="386"/>
        <v>0</v>
      </c>
      <c r="N1692" s="28">
        <f t="shared" si="375"/>
        <v>0</v>
      </c>
      <c r="O1692" s="28">
        <f t="shared" si="380"/>
        <v>1</v>
      </c>
      <c r="P1692" s="57">
        <f t="shared" si="381"/>
        <v>0</v>
      </c>
      <c r="Q1692" s="28">
        <f t="shared" si="376"/>
        <v>0</v>
      </c>
      <c r="R1692" s="28">
        <f t="shared" si="382"/>
        <v>1</v>
      </c>
      <c r="S1692" s="57">
        <f t="shared" si="383"/>
        <v>0</v>
      </c>
      <c r="T1692" s="28">
        <f t="shared" si="377"/>
        <v>0</v>
      </c>
      <c r="U1692" s="28">
        <f t="shared" si="384"/>
        <v>1</v>
      </c>
      <c r="V1692" s="57">
        <f t="shared" si="385"/>
        <v>0</v>
      </c>
    </row>
    <row r="1693" spans="1:22" x14ac:dyDescent="0.2">
      <c r="A1693" s="61">
        <v>35312</v>
      </c>
      <c r="B1693" s="62">
        <v>655.61</v>
      </c>
      <c r="C1693" s="16">
        <f t="shared" si="387"/>
        <v>1.3584366333112697E-3</v>
      </c>
      <c r="D1693" s="73">
        <f t="shared" si="378"/>
        <v>5.036514204053701E-5</v>
      </c>
      <c r="E1693" s="27">
        <f t="shared" si="368"/>
        <v>1.6509719311013225E-2</v>
      </c>
      <c r="F1693" s="68">
        <f t="shared" si="369"/>
        <v>1.1673263483806089E-2</v>
      </c>
      <c r="G1693" s="16">
        <f t="shared" si="370"/>
        <v>1.78513142498791E-2</v>
      </c>
      <c r="H1693" s="68">
        <f t="shared" si="371"/>
        <v>9.747452870393053E-3</v>
      </c>
      <c r="I1693" s="69">
        <f t="shared" si="372"/>
        <v>-1.1673263483806089E-2</v>
      </c>
      <c r="J1693" s="70">
        <f t="shared" si="373"/>
        <v>-9.747452870393053E-3</v>
      </c>
      <c r="K1693" s="28">
        <f t="shared" si="374"/>
        <v>0</v>
      </c>
      <c r="L1693" s="28">
        <f t="shared" si="379"/>
        <v>1</v>
      </c>
      <c r="M1693" s="57">
        <f t="shared" si="386"/>
        <v>0</v>
      </c>
      <c r="N1693" s="28">
        <f t="shared" si="375"/>
        <v>0</v>
      </c>
      <c r="O1693" s="28">
        <f t="shared" si="380"/>
        <v>1</v>
      </c>
      <c r="P1693" s="57">
        <f t="shared" si="381"/>
        <v>0</v>
      </c>
      <c r="Q1693" s="28">
        <f t="shared" si="376"/>
        <v>0</v>
      </c>
      <c r="R1693" s="28">
        <f t="shared" si="382"/>
        <v>1</v>
      </c>
      <c r="S1693" s="57">
        <f t="shared" si="383"/>
        <v>0</v>
      </c>
      <c r="T1693" s="28">
        <f t="shared" si="377"/>
        <v>0</v>
      </c>
      <c r="U1693" s="28">
        <f t="shared" si="384"/>
        <v>1</v>
      </c>
      <c r="V1693" s="57">
        <f t="shared" si="385"/>
        <v>0</v>
      </c>
    </row>
    <row r="1694" spans="1:22" x14ac:dyDescent="0.2">
      <c r="A1694" s="61">
        <v>35313</v>
      </c>
      <c r="B1694" s="62">
        <v>649.44000000000005</v>
      </c>
      <c r="C1694" s="16">
        <f t="shared" si="387"/>
        <v>-9.4556468659307141E-3</v>
      </c>
      <c r="D1694" s="73">
        <f t="shared" si="378"/>
        <v>4.7453954523308113E-5</v>
      </c>
      <c r="E1694" s="27">
        <f t="shared" si="368"/>
        <v>1.6025473229087404E-2</v>
      </c>
      <c r="F1694" s="68">
        <f t="shared" si="369"/>
        <v>1.1330875342685478E-2</v>
      </c>
      <c r="G1694" s="16">
        <f t="shared" si="370"/>
        <v>1.78513142498791E-2</v>
      </c>
      <c r="H1694" s="68">
        <f t="shared" si="371"/>
        <v>9.747452870393053E-3</v>
      </c>
      <c r="I1694" s="69">
        <f t="shared" si="372"/>
        <v>-1.1330875342685478E-2</v>
      </c>
      <c r="J1694" s="70">
        <f t="shared" si="373"/>
        <v>-9.747452870393053E-3</v>
      </c>
      <c r="K1694" s="28">
        <f t="shared" si="374"/>
        <v>0</v>
      </c>
      <c r="L1694" s="28">
        <f t="shared" si="379"/>
        <v>1</v>
      </c>
      <c r="M1694" s="57">
        <f t="shared" si="386"/>
        <v>0</v>
      </c>
      <c r="N1694" s="28">
        <f t="shared" si="375"/>
        <v>0</v>
      </c>
      <c r="O1694" s="28">
        <f t="shared" si="380"/>
        <v>1</v>
      </c>
      <c r="P1694" s="57">
        <f t="shared" si="381"/>
        <v>0</v>
      </c>
      <c r="Q1694" s="28">
        <f t="shared" si="376"/>
        <v>0</v>
      </c>
      <c r="R1694" s="28">
        <f t="shared" si="382"/>
        <v>1</v>
      </c>
      <c r="S1694" s="57">
        <f t="shared" si="383"/>
        <v>0</v>
      </c>
      <c r="T1694" s="28">
        <f t="shared" si="377"/>
        <v>0</v>
      </c>
      <c r="U1694" s="28">
        <f t="shared" si="384"/>
        <v>1</v>
      </c>
      <c r="V1694" s="57">
        <f t="shared" si="385"/>
        <v>0</v>
      </c>
    </row>
    <row r="1695" spans="1:22" x14ac:dyDescent="0.2">
      <c r="A1695" s="61">
        <v>35314</v>
      </c>
      <c r="B1695" s="62">
        <v>655.68</v>
      </c>
      <c r="C1695" s="16">
        <f t="shared" si="387"/>
        <v>9.5624119599472552E-3</v>
      </c>
      <c r="D1695" s="73">
        <f t="shared" si="378"/>
        <v>4.9971272711100745E-5</v>
      </c>
      <c r="E1695" s="27">
        <f t="shared" si="368"/>
        <v>1.6445037321268195E-2</v>
      </c>
      <c r="F1695" s="68">
        <f t="shared" si="369"/>
        <v>1.1627529822637973E-2</v>
      </c>
      <c r="G1695" s="16">
        <f t="shared" si="370"/>
        <v>1.78513142498791E-2</v>
      </c>
      <c r="H1695" s="68">
        <f t="shared" si="371"/>
        <v>9.7606698684274632E-3</v>
      </c>
      <c r="I1695" s="69">
        <f t="shared" si="372"/>
        <v>-1.1627529822637973E-2</v>
      </c>
      <c r="J1695" s="70">
        <f t="shared" si="373"/>
        <v>-9.7606698684274632E-3</v>
      </c>
      <c r="K1695" s="28">
        <f t="shared" si="374"/>
        <v>0</v>
      </c>
      <c r="L1695" s="28">
        <f t="shared" si="379"/>
        <v>1</v>
      </c>
      <c r="M1695" s="57">
        <f t="shared" si="386"/>
        <v>0</v>
      </c>
      <c r="N1695" s="28">
        <f t="shared" si="375"/>
        <v>0</v>
      </c>
      <c r="O1695" s="28">
        <f t="shared" si="380"/>
        <v>1</v>
      </c>
      <c r="P1695" s="57">
        <f t="shared" si="381"/>
        <v>0</v>
      </c>
      <c r="Q1695" s="28">
        <f t="shared" si="376"/>
        <v>0</v>
      </c>
      <c r="R1695" s="28">
        <f t="shared" si="382"/>
        <v>1</v>
      </c>
      <c r="S1695" s="57">
        <f t="shared" si="383"/>
        <v>0</v>
      </c>
      <c r="T1695" s="28">
        <f t="shared" si="377"/>
        <v>0</v>
      </c>
      <c r="U1695" s="28">
        <f t="shared" si="384"/>
        <v>1</v>
      </c>
      <c r="V1695" s="57">
        <f t="shared" si="385"/>
        <v>0</v>
      </c>
    </row>
    <row r="1696" spans="1:22" x14ac:dyDescent="0.2">
      <c r="A1696" s="61">
        <v>35317</v>
      </c>
      <c r="B1696" s="62">
        <v>663.76</v>
      </c>
      <c r="C1696" s="16">
        <f t="shared" si="387"/>
        <v>1.2247773305494886E-2</v>
      </c>
      <c r="D1696" s="73">
        <f t="shared" si="378"/>
        <v>5.2459379697939235E-5</v>
      </c>
      <c r="E1696" s="27">
        <f t="shared" si="368"/>
        <v>1.6849469571587183E-2</v>
      </c>
      <c r="F1696" s="68">
        <f t="shared" si="369"/>
        <v>1.1913485272902525E-2</v>
      </c>
      <c r="G1696" s="16">
        <f t="shared" si="370"/>
        <v>1.78513142498791E-2</v>
      </c>
      <c r="H1696" s="68">
        <f t="shared" si="371"/>
        <v>9.7606698684274632E-3</v>
      </c>
      <c r="I1696" s="69">
        <f t="shared" si="372"/>
        <v>-1.1913485272902525E-2</v>
      </c>
      <c r="J1696" s="70">
        <f t="shared" si="373"/>
        <v>-9.7606698684274632E-3</v>
      </c>
      <c r="K1696" s="28">
        <f t="shared" si="374"/>
        <v>0</v>
      </c>
      <c r="L1696" s="28">
        <f t="shared" si="379"/>
        <v>1</v>
      </c>
      <c r="M1696" s="57">
        <f t="shared" si="386"/>
        <v>0</v>
      </c>
      <c r="N1696" s="28">
        <f t="shared" si="375"/>
        <v>0</v>
      </c>
      <c r="O1696" s="28">
        <f t="shared" si="380"/>
        <v>1</v>
      </c>
      <c r="P1696" s="57">
        <f t="shared" si="381"/>
        <v>0</v>
      </c>
      <c r="Q1696" s="28">
        <f t="shared" si="376"/>
        <v>0</v>
      </c>
      <c r="R1696" s="28">
        <f t="shared" si="382"/>
        <v>1</v>
      </c>
      <c r="S1696" s="57">
        <f t="shared" si="383"/>
        <v>0</v>
      </c>
      <c r="T1696" s="28">
        <f t="shared" si="377"/>
        <v>0</v>
      </c>
      <c r="U1696" s="28">
        <f t="shared" si="384"/>
        <v>1</v>
      </c>
      <c r="V1696" s="57">
        <f t="shared" si="385"/>
        <v>0</v>
      </c>
    </row>
    <row r="1697" spans="1:22" x14ac:dyDescent="0.2">
      <c r="A1697" s="61">
        <v>35318</v>
      </c>
      <c r="B1697" s="62">
        <v>663.81</v>
      </c>
      <c r="C1697" s="16">
        <f t="shared" si="387"/>
        <v>7.5325594919370048E-5</v>
      </c>
      <c r="D1697" s="73">
        <f t="shared" si="378"/>
        <v>5.8312293972630466E-5</v>
      </c>
      <c r="E1697" s="27">
        <f t="shared" si="368"/>
        <v>1.7764570893001676E-2</v>
      </c>
      <c r="F1697" s="68">
        <f t="shared" si="369"/>
        <v>1.2560511345121976E-2</v>
      </c>
      <c r="G1697" s="16">
        <f t="shared" si="370"/>
        <v>1.78513142498791E-2</v>
      </c>
      <c r="H1697" s="68">
        <f t="shared" si="371"/>
        <v>9.4424298678963039E-3</v>
      </c>
      <c r="I1697" s="69">
        <f t="shared" si="372"/>
        <v>-1.2560511345121976E-2</v>
      </c>
      <c r="J1697" s="70">
        <f t="shared" si="373"/>
        <v>-9.4424298678963039E-3</v>
      </c>
      <c r="K1697" s="28">
        <f t="shared" si="374"/>
        <v>0</v>
      </c>
      <c r="L1697" s="28">
        <f t="shared" si="379"/>
        <v>1</v>
      </c>
      <c r="M1697" s="57">
        <f t="shared" si="386"/>
        <v>0</v>
      </c>
      <c r="N1697" s="28">
        <f t="shared" si="375"/>
        <v>0</v>
      </c>
      <c r="O1697" s="28">
        <f t="shared" si="380"/>
        <v>1</v>
      </c>
      <c r="P1697" s="57">
        <f t="shared" si="381"/>
        <v>0</v>
      </c>
      <c r="Q1697" s="28">
        <f t="shared" si="376"/>
        <v>0</v>
      </c>
      <c r="R1697" s="28">
        <f t="shared" si="382"/>
        <v>1</v>
      </c>
      <c r="S1697" s="57">
        <f t="shared" si="383"/>
        <v>0</v>
      </c>
      <c r="T1697" s="28">
        <f t="shared" si="377"/>
        <v>0</v>
      </c>
      <c r="U1697" s="28">
        <f t="shared" si="384"/>
        <v>1</v>
      </c>
      <c r="V1697" s="57">
        <f t="shared" si="385"/>
        <v>0</v>
      </c>
    </row>
    <row r="1698" spans="1:22" x14ac:dyDescent="0.2">
      <c r="A1698" s="61">
        <v>35319</v>
      </c>
      <c r="B1698" s="62">
        <v>667.28</v>
      </c>
      <c r="C1698" s="16">
        <f t="shared" si="387"/>
        <v>5.2137839824070147E-3</v>
      </c>
      <c r="D1698" s="73">
        <f t="shared" si="378"/>
        <v>5.4813896770987633E-5</v>
      </c>
      <c r="E1698" s="27">
        <f t="shared" si="368"/>
        <v>1.7223443984270261E-2</v>
      </c>
      <c r="F1698" s="68">
        <f t="shared" si="369"/>
        <v>1.2177905386486108E-2</v>
      </c>
      <c r="G1698" s="16">
        <f t="shared" si="370"/>
        <v>1.78513142498791E-2</v>
      </c>
      <c r="H1698" s="68">
        <f t="shared" si="371"/>
        <v>9.4424298678963039E-3</v>
      </c>
      <c r="I1698" s="69">
        <f t="shared" si="372"/>
        <v>-1.2177905386486108E-2</v>
      </c>
      <c r="J1698" s="70">
        <f t="shared" si="373"/>
        <v>-9.4424298678963039E-3</v>
      </c>
      <c r="K1698" s="28">
        <f t="shared" si="374"/>
        <v>0</v>
      </c>
      <c r="L1698" s="28">
        <f t="shared" si="379"/>
        <v>1</v>
      </c>
      <c r="M1698" s="57">
        <f t="shared" si="386"/>
        <v>0</v>
      </c>
      <c r="N1698" s="28">
        <f t="shared" si="375"/>
        <v>0</v>
      </c>
      <c r="O1698" s="28">
        <f t="shared" si="380"/>
        <v>1</v>
      </c>
      <c r="P1698" s="57">
        <f t="shared" si="381"/>
        <v>0</v>
      </c>
      <c r="Q1698" s="28">
        <f t="shared" si="376"/>
        <v>0</v>
      </c>
      <c r="R1698" s="28">
        <f t="shared" si="382"/>
        <v>1</v>
      </c>
      <c r="S1698" s="57">
        <f t="shared" si="383"/>
        <v>0</v>
      </c>
      <c r="T1698" s="28">
        <f t="shared" si="377"/>
        <v>0</v>
      </c>
      <c r="U1698" s="28">
        <f t="shared" si="384"/>
        <v>1</v>
      </c>
      <c r="V1698" s="57">
        <f t="shared" si="385"/>
        <v>0</v>
      </c>
    </row>
    <row r="1699" spans="1:22" x14ac:dyDescent="0.2">
      <c r="A1699" s="61">
        <v>35320</v>
      </c>
      <c r="B1699" s="62">
        <v>671.13</v>
      </c>
      <c r="C1699" s="16">
        <f t="shared" si="387"/>
        <v>5.7531109585665747E-3</v>
      </c>
      <c r="D1699" s="73">
        <f t="shared" si="378"/>
        <v>5.315607556964061E-5</v>
      </c>
      <c r="E1699" s="27">
        <f t="shared" si="368"/>
        <v>1.6960986685686703E-2</v>
      </c>
      <c r="F1699" s="68">
        <f t="shared" si="369"/>
        <v>1.1992333897237948E-2</v>
      </c>
      <c r="G1699" s="16">
        <f t="shared" si="370"/>
        <v>1.78513142498791E-2</v>
      </c>
      <c r="H1699" s="68">
        <f t="shared" si="371"/>
        <v>9.4424298678963039E-3</v>
      </c>
      <c r="I1699" s="69">
        <f t="shared" si="372"/>
        <v>-1.1992333897237948E-2</v>
      </c>
      <c r="J1699" s="70">
        <f t="shared" si="373"/>
        <v>-9.4424298678963039E-3</v>
      </c>
      <c r="K1699" s="28">
        <f t="shared" si="374"/>
        <v>0</v>
      </c>
      <c r="L1699" s="28">
        <f t="shared" si="379"/>
        <v>1</v>
      </c>
      <c r="M1699" s="57">
        <f t="shared" si="386"/>
        <v>0</v>
      </c>
      <c r="N1699" s="28">
        <f t="shared" si="375"/>
        <v>0</v>
      </c>
      <c r="O1699" s="28">
        <f t="shared" si="380"/>
        <v>1</v>
      </c>
      <c r="P1699" s="57">
        <f t="shared" si="381"/>
        <v>0</v>
      </c>
      <c r="Q1699" s="28">
        <f t="shared" si="376"/>
        <v>0</v>
      </c>
      <c r="R1699" s="28">
        <f t="shared" si="382"/>
        <v>1</v>
      </c>
      <c r="S1699" s="57">
        <f t="shared" si="383"/>
        <v>0</v>
      </c>
      <c r="T1699" s="28">
        <f t="shared" si="377"/>
        <v>0</v>
      </c>
      <c r="U1699" s="28">
        <f t="shared" si="384"/>
        <v>1</v>
      </c>
      <c r="V1699" s="57">
        <f t="shared" si="385"/>
        <v>0</v>
      </c>
    </row>
    <row r="1700" spans="1:22" x14ac:dyDescent="0.2">
      <c r="A1700" s="61">
        <v>35321</v>
      </c>
      <c r="B1700" s="62">
        <v>680.54</v>
      </c>
      <c r="C1700" s="16">
        <f t="shared" si="387"/>
        <v>1.3923741780699819E-2</v>
      </c>
      <c r="D1700" s="73">
        <f t="shared" si="378"/>
        <v>5.19526081775569E-5</v>
      </c>
      <c r="E1700" s="27">
        <f t="shared" si="368"/>
        <v>1.6767886893549477E-2</v>
      </c>
      <c r="F1700" s="68">
        <f t="shared" si="369"/>
        <v>1.1855801912058626E-2</v>
      </c>
      <c r="G1700" s="16">
        <f t="shared" si="370"/>
        <v>1.78513142498791E-2</v>
      </c>
      <c r="H1700" s="68">
        <f t="shared" si="371"/>
        <v>9.4424298678963039E-3</v>
      </c>
      <c r="I1700" s="69">
        <f t="shared" si="372"/>
        <v>-1.1855801912058626E-2</v>
      </c>
      <c r="J1700" s="70">
        <f t="shared" si="373"/>
        <v>-9.4424298678963039E-3</v>
      </c>
      <c r="K1700" s="28">
        <f t="shared" si="374"/>
        <v>0</v>
      </c>
      <c r="L1700" s="28">
        <f t="shared" si="379"/>
        <v>1</v>
      </c>
      <c r="M1700" s="57">
        <f t="shared" si="386"/>
        <v>0</v>
      </c>
      <c r="N1700" s="28">
        <f t="shared" si="375"/>
        <v>0</v>
      </c>
      <c r="O1700" s="28">
        <f t="shared" si="380"/>
        <v>1</v>
      </c>
      <c r="P1700" s="57">
        <f t="shared" si="381"/>
        <v>0</v>
      </c>
      <c r="Q1700" s="28">
        <f t="shared" si="376"/>
        <v>0</v>
      </c>
      <c r="R1700" s="28">
        <f t="shared" si="382"/>
        <v>1</v>
      </c>
      <c r="S1700" s="57">
        <f t="shared" si="383"/>
        <v>0</v>
      </c>
      <c r="T1700" s="28">
        <f t="shared" si="377"/>
        <v>0</v>
      </c>
      <c r="U1700" s="28">
        <f t="shared" si="384"/>
        <v>1</v>
      </c>
      <c r="V1700" s="57">
        <f t="shared" si="385"/>
        <v>0</v>
      </c>
    </row>
    <row r="1701" spans="1:22" x14ac:dyDescent="0.2">
      <c r="A1701" s="61">
        <v>35324</v>
      </c>
      <c r="B1701" s="62">
        <v>683.98</v>
      </c>
      <c r="C1701" s="16">
        <f t="shared" si="387"/>
        <v>5.0420767563556746E-3</v>
      </c>
      <c r="D1701" s="73">
        <f t="shared" si="378"/>
        <v>6.0467686797439831E-5</v>
      </c>
      <c r="E1701" s="27">
        <f t="shared" si="368"/>
        <v>1.8089907059954804E-2</v>
      </c>
      <c r="F1701" s="68">
        <f t="shared" si="369"/>
        <v>1.2790541591312897E-2</v>
      </c>
      <c r="G1701" s="16">
        <f t="shared" si="370"/>
        <v>1.78513142498791E-2</v>
      </c>
      <c r="H1701" s="68">
        <f t="shared" si="371"/>
        <v>9.4424298678963039E-3</v>
      </c>
      <c r="I1701" s="69">
        <f t="shared" si="372"/>
        <v>-1.2790541591312897E-2</v>
      </c>
      <c r="J1701" s="70">
        <f t="shared" si="373"/>
        <v>-9.4424298678963039E-3</v>
      </c>
      <c r="K1701" s="28">
        <f t="shared" si="374"/>
        <v>0</v>
      </c>
      <c r="L1701" s="28">
        <f t="shared" si="379"/>
        <v>1</v>
      </c>
      <c r="M1701" s="57">
        <f t="shared" si="386"/>
        <v>0</v>
      </c>
      <c r="N1701" s="28">
        <f t="shared" si="375"/>
        <v>0</v>
      </c>
      <c r="O1701" s="28">
        <f t="shared" si="380"/>
        <v>1</v>
      </c>
      <c r="P1701" s="57">
        <f t="shared" si="381"/>
        <v>0</v>
      </c>
      <c r="Q1701" s="28">
        <f t="shared" si="376"/>
        <v>0</v>
      </c>
      <c r="R1701" s="28">
        <f t="shared" si="382"/>
        <v>1</v>
      </c>
      <c r="S1701" s="57">
        <f t="shared" si="383"/>
        <v>0</v>
      </c>
      <c r="T1701" s="28">
        <f t="shared" si="377"/>
        <v>0</v>
      </c>
      <c r="U1701" s="28">
        <f t="shared" si="384"/>
        <v>1</v>
      </c>
      <c r="V1701" s="57">
        <f t="shared" si="385"/>
        <v>0</v>
      </c>
    </row>
    <row r="1702" spans="1:22" x14ac:dyDescent="0.2">
      <c r="A1702" s="61">
        <v>35325</v>
      </c>
      <c r="B1702" s="62">
        <v>682.94</v>
      </c>
      <c r="C1702" s="16">
        <f t="shared" si="387"/>
        <v>-1.5216694476263115E-3</v>
      </c>
      <c r="D1702" s="73">
        <f t="shared" si="378"/>
        <v>5.8364977870612364E-5</v>
      </c>
      <c r="E1702" s="27">
        <f t="shared" si="368"/>
        <v>1.7772594034258949E-2</v>
      </c>
      <c r="F1702" s="68">
        <f t="shared" si="369"/>
        <v>1.2566184139437834E-2</v>
      </c>
      <c r="G1702" s="16">
        <f t="shared" si="370"/>
        <v>1.78513142498791E-2</v>
      </c>
      <c r="H1702" s="68">
        <f t="shared" si="371"/>
        <v>9.4424298678963039E-3</v>
      </c>
      <c r="I1702" s="69">
        <f t="shared" si="372"/>
        <v>-1.2566184139437834E-2</v>
      </c>
      <c r="J1702" s="70">
        <f t="shared" si="373"/>
        <v>-9.4424298678963039E-3</v>
      </c>
      <c r="K1702" s="28">
        <f t="shared" si="374"/>
        <v>0</v>
      </c>
      <c r="L1702" s="28">
        <f t="shared" si="379"/>
        <v>1</v>
      </c>
      <c r="M1702" s="57">
        <f t="shared" si="386"/>
        <v>0</v>
      </c>
      <c r="N1702" s="28">
        <f t="shared" si="375"/>
        <v>0</v>
      </c>
      <c r="O1702" s="28">
        <f t="shared" si="380"/>
        <v>1</v>
      </c>
      <c r="P1702" s="57">
        <f t="shared" si="381"/>
        <v>0</v>
      </c>
      <c r="Q1702" s="28">
        <f t="shared" si="376"/>
        <v>0</v>
      </c>
      <c r="R1702" s="28">
        <f t="shared" si="382"/>
        <v>1</v>
      </c>
      <c r="S1702" s="57">
        <f t="shared" si="383"/>
        <v>0</v>
      </c>
      <c r="T1702" s="28">
        <f t="shared" si="377"/>
        <v>0</v>
      </c>
      <c r="U1702" s="28">
        <f t="shared" si="384"/>
        <v>1</v>
      </c>
      <c r="V1702" s="57">
        <f t="shared" si="385"/>
        <v>0</v>
      </c>
    </row>
    <row r="1703" spans="1:22" x14ac:dyDescent="0.2">
      <c r="A1703" s="61">
        <v>35326</v>
      </c>
      <c r="B1703" s="62">
        <v>681.47</v>
      </c>
      <c r="C1703" s="16">
        <f t="shared" si="387"/>
        <v>-2.1547783566171568E-3</v>
      </c>
      <c r="D1703" s="73">
        <f t="shared" si="378"/>
        <v>5.5002007872845984E-5</v>
      </c>
      <c r="E1703" s="27">
        <f t="shared" si="368"/>
        <v>1.7252972500524717E-2</v>
      </c>
      <c r="F1703" s="68">
        <f t="shared" si="369"/>
        <v>1.2198783642744177E-2</v>
      </c>
      <c r="G1703" s="16">
        <f t="shared" si="370"/>
        <v>1.78513142498791E-2</v>
      </c>
      <c r="H1703" s="68">
        <f t="shared" si="371"/>
        <v>9.4424298678963039E-3</v>
      </c>
      <c r="I1703" s="69">
        <f t="shared" si="372"/>
        <v>-1.2198783642744177E-2</v>
      </c>
      <c r="J1703" s="70">
        <f t="shared" si="373"/>
        <v>-9.4424298678963039E-3</v>
      </c>
      <c r="K1703" s="28">
        <f t="shared" si="374"/>
        <v>0</v>
      </c>
      <c r="L1703" s="28">
        <f t="shared" si="379"/>
        <v>1</v>
      </c>
      <c r="M1703" s="57">
        <f t="shared" si="386"/>
        <v>0</v>
      </c>
      <c r="N1703" s="28">
        <f t="shared" si="375"/>
        <v>0</v>
      </c>
      <c r="O1703" s="28">
        <f t="shared" si="380"/>
        <v>1</v>
      </c>
      <c r="P1703" s="57">
        <f t="shared" si="381"/>
        <v>0</v>
      </c>
      <c r="Q1703" s="28">
        <f t="shared" si="376"/>
        <v>0</v>
      </c>
      <c r="R1703" s="28">
        <f t="shared" si="382"/>
        <v>1</v>
      </c>
      <c r="S1703" s="57">
        <f t="shared" si="383"/>
        <v>0</v>
      </c>
      <c r="T1703" s="28">
        <f t="shared" si="377"/>
        <v>0</v>
      </c>
      <c r="U1703" s="28">
        <f t="shared" si="384"/>
        <v>1</v>
      </c>
      <c r="V1703" s="57">
        <f t="shared" si="385"/>
        <v>0</v>
      </c>
    </row>
    <row r="1704" spans="1:22" x14ac:dyDescent="0.2">
      <c r="A1704" s="61">
        <v>35327</v>
      </c>
      <c r="B1704" s="62">
        <v>683</v>
      </c>
      <c r="C1704" s="16">
        <f t="shared" si="387"/>
        <v>2.242629946055342E-3</v>
      </c>
      <c r="D1704" s="73">
        <f t="shared" si="378"/>
        <v>5.1980471586443968E-5</v>
      </c>
      <c r="E1704" s="27">
        <f t="shared" si="368"/>
        <v>1.6772382797392099E-2</v>
      </c>
      <c r="F1704" s="68">
        <f t="shared" si="369"/>
        <v>1.185898075896475E-2</v>
      </c>
      <c r="G1704" s="16">
        <f t="shared" si="370"/>
        <v>1.78513142498791E-2</v>
      </c>
      <c r="H1704" s="68">
        <f t="shared" si="371"/>
        <v>9.3713842386395265E-3</v>
      </c>
      <c r="I1704" s="69">
        <f t="shared" si="372"/>
        <v>-1.185898075896475E-2</v>
      </c>
      <c r="J1704" s="70">
        <f t="shared" si="373"/>
        <v>-9.3713842386395265E-3</v>
      </c>
      <c r="K1704" s="28">
        <f t="shared" si="374"/>
        <v>0</v>
      </c>
      <c r="L1704" s="28">
        <f t="shared" si="379"/>
        <v>1</v>
      </c>
      <c r="M1704" s="57">
        <f t="shared" si="386"/>
        <v>0</v>
      </c>
      <c r="N1704" s="28">
        <f t="shared" si="375"/>
        <v>0</v>
      </c>
      <c r="O1704" s="28">
        <f t="shared" si="380"/>
        <v>1</v>
      </c>
      <c r="P1704" s="57">
        <f t="shared" si="381"/>
        <v>0</v>
      </c>
      <c r="Q1704" s="28">
        <f t="shared" si="376"/>
        <v>0</v>
      </c>
      <c r="R1704" s="28">
        <f t="shared" si="382"/>
        <v>1</v>
      </c>
      <c r="S1704" s="57">
        <f t="shared" si="383"/>
        <v>0</v>
      </c>
      <c r="T1704" s="28">
        <f t="shared" si="377"/>
        <v>0</v>
      </c>
      <c r="U1704" s="28">
        <f t="shared" si="384"/>
        <v>1</v>
      </c>
      <c r="V1704" s="57">
        <f t="shared" si="385"/>
        <v>0</v>
      </c>
    </row>
    <row r="1705" spans="1:22" x14ac:dyDescent="0.2">
      <c r="A1705" s="61">
        <v>35328</v>
      </c>
      <c r="B1705" s="62">
        <v>687.02</v>
      </c>
      <c r="C1705" s="16">
        <f t="shared" si="387"/>
        <v>5.8685443093246603E-3</v>
      </c>
      <c r="D1705" s="73">
        <f t="shared" si="378"/>
        <v>4.9163406635753976E-5</v>
      </c>
      <c r="E1705" s="27">
        <f t="shared" si="368"/>
        <v>1.6311565424069415E-2</v>
      </c>
      <c r="F1705" s="68">
        <f t="shared" si="369"/>
        <v>1.153315798055308E-2</v>
      </c>
      <c r="G1705" s="16">
        <f t="shared" si="370"/>
        <v>1.78513142498791E-2</v>
      </c>
      <c r="H1705" s="68">
        <f t="shared" si="371"/>
        <v>9.3713842386395265E-3</v>
      </c>
      <c r="I1705" s="69">
        <f t="shared" si="372"/>
        <v>-1.153315798055308E-2</v>
      </c>
      <c r="J1705" s="70">
        <f t="shared" si="373"/>
        <v>-9.3713842386395265E-3</v>
      </c>
      <c r="K1705" s="28">
        <f t="shared" si="374"/>
        <v>0</v>
      </c>
      <c r="L1705" s="28">
        <f t="shared" si="379"/>
        <v>1</v>
      </c>
      <c r="M1705" s="57">
        <f t="shared" si="386"/>
        <v>0</v>
      </c>
      <c r="N1705" s="28">
        <f t="shared" si="375"/>
        <v>0</v>
      </c>
      <c r="O1705" s="28">
        <f t="shared" si="380"/>
        <v>1</v>
      </c>
      <c r="P1705" s="57">
        <f t="shared" si="381"/>
        <v>0</v>
      </c>
      <c r="Q1705" s="28">
        <f t="shared" si="376"/>
        <v>0</v>
      </c>
      <c r="R1705" s="28">
        <f t="shared" si="382"/>
        <v>1</v>
      </c>
      <c r="S1705" s="57">
        <f t="shared" si="383"/>
        <v>0</v>
      </c>
      <c r="T1705" s="28">
        <f t="shared" si="377"/>
        <v>0</v>
      </c>
      <c r="U1705" s="28">
        <f t="shared" si="384"/>
        <v>1</v>
      </c>
      <c r="V1705" s="57">
        <f t="shared" si="385"/>
        <v>0</v>
      </c>
    </row>
    <row r="1706" spans="1:22" x14ac:dyDescent="0.2">
      <c r="A1706" s="61">
        <v>35331</v>
      </c>
      <c r="B1706" s="62">
        <v>686.48</v>
      </c>
      <c r="C1706" s="16">
        <f t="shared" si="387"/>
        <v>-7.8631238124918733E-4</v>
      </c>
      <c r="D1706" s="73">
        <f t="shared" si="378"/>
        <v>4.8279990976239148E-5</v>
      </c>
      <c r="E1706" s="27">
        <f t="shared" si="368"/>
        <v>1.6164350104339562E-2</v>
      </c>
      <c r="F1706" s="68">
        <f t="shared" si="369"/>
        <v>1.1429068796255866E-2</v>
      </c>
      <c r="G1706" s="16">
        <f t="shared" si="370"/>
        <v>1.78513142498791E-2</v>
      </c>
      <c r="H1706" s="68">
        <f t="shared" si="371"/>
        <v>9.3713842386395265E-3</v>
      </c>
      <c r="I1706" s="69">
        <f t="shared" si="372"/>
        <v>-1.1429068796255866E-2</v>
      </c>
      <c r="J1706" s="70">
        <f t="shared" si="373"/>
        <v>-9.3713842386395265E-3</v>
      </c>
      <c r="K1706" s="28">
        <f t="shared" si="374"/>
        <v>0</v>
      </c>
      <c r="L1706" s="28">
        <f t="shared" si="379"/>
        <v>1</v>
      </c>
      <c r="M1706" s="57">
        <f t="shared" si="386"/>
        <v>0</v>
      </c>
      <c r="N1706" s="28">
        <f t="shared" si="375"/>
        <v>0</v>
      </c>
      <c r="O1706" s="28">
        <f t="shared" si="380"/>
        <v>1</v>
      </c>
      <c r="P1706" s="57">
        <f t="shared" si="381"/>
        <v>0</v>
      </c>
      <c r="Q1706" s="28">
        <f t="shared" si="376"/>
        <v>0</v>
      </c>
      <c r="R1706" s="28">
        <f t="shared" si="382"/>
        <v>1</v>
      </c>
      <c r="S1706" s="57">
        <f t="shared" si="383"/>
        <v>0</v>
      </c>
      <c r="T1706" s="28">
        <f t="shared" si="377"/>
        <v>0</v>
      </c>
      <c r="U1706" s="28">
        <f t="shared" si="384"/>
        <v>1</v>
      </c>
      <c r="V1706" s="57">
        <f t="shared" si="385"/>
        <v>0</v>
      </c>
    </row>
    <row r="1707" spans="1:22" x14ac:dyDescent="0.2">
      <c r="A1707" s="61">
        <v>35332</v>
      </c>
      <c r="B1707" s="62">
        <v>685.61</v>
      </c>
      <c r="C1707" s="16">
        <f t="shared" si="387"/>
        <v>-1.2681385573726021E-3</v>
      </c>
      <c r="D1707" s="73">
        <f t="shared" si="378"/>
        <v>4.5420288747319141E-5</v>
      </c>
      <c r="E1707" s="27">
        <f t="shared" si="368"/>
        <v>1.5678322860832296E-2</v>
      </c>
      <c r="F1707" s="68">
        <f t="shared" si="369"/>
        <v>1.1085421277670638E-2</v>
      </c>
      <c r="G1707" s="16">
        <f t="shared" si="370"/>
        <v>1.78513142498791E-2</v>
      </c>
      <c r="H1707" s="68">
        <f t="shared" si="371"/>
        <v>9.3713842386395265E-3</v>
      </c>
      <c r="I1707" s="69">
        <f t="shared" si="372"/>
        <v>-1.1085421277670638E-2</v>
      </c>
      <c r="J1707" s="70">
        <f t="shared" si="373"/>
        <v>-9.3713842386395265E-3</v>
      </c>
      <c r="K1707" s="28">
        <f t="shared" si="374"/>
        <v>0</v>
      </c>
      <c r="L1707" s="28">
        <f t="shared" si="379"/>
        <v>1</v>
      </c>
      <c r="M1707" s="57">
        <f t="shared" si="386"/>
        <v>0</v>
      </c>
      <c r="N1707" s="28">
        <f t="shared" si="375"/>
        <v>0</v>
      </c>
      <c r="O1707" s="28">
        <f t="shared" si="380"/>
        <v>1</v>
      </c>
      <c r="P1707" s="57">
        <f t="shared" si="381"/>
        <v>0</v>
      </c>
      <c r="Q1707" s="28">
        <f t="shared" si="376"/>
        <v>0</v>
      </c>
      <c r="R1707" s="28">
        <f t="shared" si="382"/>
        <v>1</v>
      </c>
      <c r="S1707" s="57">
        <f t="shared" si="383"/>
        <v>0</v>
      </c>
      <c r="T1707" s="28">
        <f t="shared" si="377"/>
        <v>0</v>
      </c>
      <c r="U1707" s="28">
        <f t="shared" si="384"/>
        <v>1</v>
      </c>
      <c r="V1707" s="57">
        <f t="shared" si="385"/>
        <v>0</v>
      </c>
    </row>
    <row r="1708" spans="1:22" x14ac:dyDescent="0.2">
      <c r="A1708" s="61">
        <v>35333</v>
      </c>
      <c r="B1708" s="62">
        <v>685.83</v>
      </c>
      <c r="C1708" s="16">
        <f t="shared" si="387"/>
        <v>3.2083066249662611E-4</v>
      </c>
      <c r="D1708" s="73">
        <f t="shared" si="378"/>
        <v>4.2791561946521689E-5</v>
      </c>
      <c r="E1708" s="27">
        <f t="shared" si="368"/>
        <v>1.5217865020905446E-2</v>
      </c>
      <c r="F1708" s="68">
        <f t="shared" si="369"/>
        <v>1.075985270879347E-2</v>
      </c>
      <c r="G1708" s="16">
        <f t="shared" si="370"/>
        <v>1.78513142498791E-2</v>
      </c>
      <c r="H1708" s="68">
        <f t="shared" si="371"/>
        <v>9.3713842386395265E-3</v>
      </c>
      <c r="I1708" s="69">
        <f t="shared" si="372"/>
        <v>-1.075985270879347E-2</v>
      </c>
      <c r="J1708" s="70">
        <f t="shared" si="373"/>
        <v>-9.3713842386395265E-3</v>
      </c>
      <c r="K1708" s="28">
        <f t="shared" si="374"/>
        <v>0</v>
      </c>
      <c r="L1708" s="28">
        <f t="shared" si="379"/>
        <v>1</v>
      </c>
      <c r="M1708" s="57">
        <f t="shared" si="386"/>
        <v>0</v>
      </c>
      <c r="N1708" s="28">
        <f t="shared" si="375"/>
        <v>0</v>
      </c>
      <c r="O1708" s="28">
        <f t="shared" si="380"/>
        <v>1</v>
      </c>
      <c r="P1708" s="57">
        <f t="shared" si="381"/>
        <v>0</v>
      </c>
      <c r="Q1708" s="28">
        <f t="shared" si="376"/>
        <v>0</v>
      </c>
      <c r="R1708" s="28">
        <f t="shared" si="382"/>
        <v>1</v>
      </c>
      <c r="S1708" s="57">
        <f t="shared" si="383"/>
        <v>0</v>
      </c>
      <c r="T1708" s="28">
        <f t="shared" si="377"/>
        <v>0</v>
      </c>
      <c r="U1708" s="28">
        <f t="shared" si="384"/>
        <v>1</v>
      </c>
      <c r="V1708" s="57">
        <f t="shared" si="385"/>
        <v>0</v>
      </c>
    </row>
    <row r="1709" spans="1:22" x14ac:dyDescent="0.2">
      <c r="A1709" s="61">
        <v>35334</v>
      </c>
      <c r="B1709" s="62">
        <v>685.86</v>
      </c>
      <c r="C1709" s="16">
        <f t="shared" si="387"/>
        <v>4.374166175277149E-5</v>
      </c>
      <c r="D1709" s="73">
        <f t="shared" si="378"/>
        <v>4.0230244168570263E-5</v>
      </c>
      <c r="E1709" s="27">
        <f t="shared" si="368"/>
        <v>1.4755400176743486E-2</v>
      </c>
      <c r="F1709" s="68">
        <f t="shared" si="369"/>
        <v>1.0432865079494485E-2</v>
      </c>
      <c r="G1709" s="16">
        <f t="shared" si="370"/>
        <v>1.78513142498791E-2</v>
      </c>
      <c r="H1709" s="68">
        <f t="shared" si="371"/>
        <v>9.3713842386395265E-3</v>
      </c>
      <c r="I1709" s="69">
        <f t="shared" si="372"/>
        <v>-1.0432865079494485E-2</v>
      </c>
      <c r="J1709" s="70">
        <f t="shared" si="373"/>
        <v>-9.3713842386395265E-3</v>
      </c>
      <c r="K1709" s="28">
        <f t="shared" si="374"/>
        <v>0</v>
      </c>
      <c r="L1709" s="28">
        <f t="shared" si="379"/>
        <v>1</v>
      </c>
      <c r="M1709" s="57">
        <f t="shared" si="386"/>
        <v>0</v>
      </c>
      <c r="N1709" s="28">
        <f t="shared" si="375"/>
        <v>0</v>
      </c>
      <c r="O1709" s="28">
        <f t="shared" si="380"/>
        <v>1</v>
      </c>
      <c r="P1709" s="57">
        <f t="shared" si="381"/>
        <v>0</v>
      </c>
      <c r="Q1709" s="28">
        <f t="shared" si="376"/>
        <v>0</v>
      </c>
      <c r="R1709" s="28">
        <f t="shared" si="382"/>
        <v>1</v>
      </c>
      <c r="S1709" s="57">
        <f t="shared" si="383"/>
        <v>0</v>
      </c>
      <c r="T1709" s="28">
        <f t="shared" si="377"/>
        <v>0</v>
      </c>
      <c r="U1709" s="28">
        <f t="shared" si="384"/>
        <v>1</v>
      </c>
      <c r="V1709" s="57">
        <f t="shared" si="385"/>
        <v>0</v>
      </c>
    </row>
    <row r="1710" spans="1:22" x14ac:dyDescent="0.2">
      <c r="A1710" s="61">
        <v>35335</v>
      </c>
      <c r="B1710" s="62">
        <v>686.19</v>
      </c>
      <c r="C1710" s="16">
        <f t="shared" si="387"/>
        <v>4.810320416360555E-4</v>
      </c>
      <c r="D1710" s="73">
        <f t="shared" si="378"/>
        <v>3.781654431843442E-5</v>
      </c>
      <c r="E1710" s="27">
        <f t="shared" si="368"/>
        <v>1.430591295928557E-2</v>
      </c>
      <c r="F1710" s="68">
        <f t="shared" si="369"/>
        <v>1.0115053333386304E-2</v>
      </c>
      <c r="G1710" s="16">
        <f t="shared" si="370"/>
        <v>1.78513142498791E-2</v>
      </c>
      <c r="H1710" s="68">
        <f t="shared" si="371"/>
        <v>9.3713842386395265E-3</v>
      </c>
      <c r="I1710" s="69">
        <f t="shared" si="372"/>
        <v>-1.0115053333386304E-2</v>
      </c>
      <c r="J1710" s="70">
        <f t="shared" si="373"/>
        <v>-9.3713842386395265E-3</v>
      </c>
      <c r="K1710" s="28">
        <f t="shared" si="374"/>
        <v>0</v>
      </c>
      <c r="L1710" s="28">
        <f t="shared" si="379"/>
        <v>1</v>
      </c>
      <c r="M1710" s="57">
        <f t="shared" si="386"/>
        <v>0</v>
      </c>
      <c r="N1710" s="28">
        <f t="shared" si="375"/>
        <v>0</v>
      </c>
      <c r="O1710" s="28">
        <f t="shared" si="380"/>
        <v>1</v>
      </c>
      <c r="P1710" s="57">
        <f t="shared" si="381"/>
        <v>0</v>
      </c>
      <c r="Q1710" s="28">
        <f t="shared" si="376"/>
        <v>0</v>
      </c>
      <c r="R1710" s="28">
        <f t="shared" si="382"/>
        <v>1</v>
      </c>
      <c r="S1710" s="57">
        <f t="shared" si="383"/>
        <v>0</v>
      </c>
      <c r="T1710" s="28">
        <f t="shared" si="377"/>
        <v>0</v>
      </c>
      <c r="U1710" s="28">
        <f t="shared" si="384"/>
        <v>1</v>
      </c>
      <c r="V1710" s="57">
        <f t="shared" si="385"/>
        <v>0</v>
      </c>
    </row>
    <row r="1711" spans="1:22" x14ac:dyDescent="0.2">
      <c r="A1711" s="61">
        <v>35338</v>
      </c>
      <c r="B1711" s="62">
        <v>687.33</v>
      </c>
      <c r="C1711" s="16">
        <f t="shared" si="387"/>
        <v>1.6599689291342272E-3</v>
      </c>
      <c r="D1711" s="73">
        <f t="shared" si="378"/>
        <v>3.5561435168833186E-5</v>
      </c>
      <c r="E1711" s="27">
        <f t="shared" si="368"/>
        <v>1.3872805518369681E-2</v>
      </c>
      <c r="F1711" s="68">
        <f t="shared" si="369"/>
        <v>9.8088229742041462E-3</v>
      </c>
      <c r="G1711" s="16">
        <f t="shared" si="370"/>
        <v>1.78513142498791E-2</v>
      </c>
      <c r="H1711" s="68">
        <f t="shared" si="371"/>
        <v>9.3713842386395265E-3</v>
      </c>
      <c r="I1711" s="69">
        <f t="shared" si="372"/>
        <v>-9.8088229742041462E-3</v>
      </c>
      <c r="J1711" s="70">
        <f t="shared" si="373"/>
        <v>-9.3713842386395265E-3</v>
      </c>
      <c r="K1711" s="28">
        <f t="shared" si="374"/>
        <v>0</v>
      </c>
      <c r="L1711" s="28">
        <f t="shared" si="379"/>
        <v>1</v>
      </c>
      <c r="M1711" s="57">
        <f t="shared" si="386"/>
        <v>0</v>
      </c>
      <c r="N1711" s="28">
        <f t="shared" si="375"/>
        <v>0</v>
      </c>
      <c r="O1711" s="28">
        <f t="shared" si="380"/>
        <v>1</v>
      </c>
      <c r="P1711" s="57">
        <f t="shared" si="381"/>
        <v>0</v>
      </c>
      <c r="Q1711" s="28">
        <f t="shared" si="376"/>
        <v>0</v>
      </c>
      <c r="R1711" s="28">
        <f t="shared" si="382"/>
        <v>1</v>
      </c>
      <c r="S1711" s="57">
        <f t="shared" si="383"/>
        <v>0</v>
      </c>
      <c r="T1711" s="28">
        <f t="shared" si="377"/>
        <v>0</v>
      </c>
      <c r="U1711" s="28">
        <f t="shared" si="384"/>
        <v>1</v>
      </c>
      <c r="V1711" s="57">
        <f t="shared" si="385"/>
        <v>0</v>
      </c>
    </row>
    <row r="1712" spans="1:22" x14ac:dyDescent="0.2">
      <c r="A1712" s="61">
        <v>35339</v>
      </c>
      <c r="B1712" s="62">
        <v>689.08</v>
      </c>
      <c r="C1712" s="16">
        <f t="shared" si="387"/>
        <v>2.5428483416563442E-3</v>
      </c>
      <c r="D1712" s="73">
        <f t="shared" si="378"/>
        <v>3.3593078869444655E-5</v>
      </c>
      <c r="E1712" s="27">
        <f t="shared" si="368"/>
        <v>1.3483404483123568E-2</v>
      </c>
      <c r="F1712" s="68">
        <f t="shared" si="369"/>
        <v>9.5334954050514415E-3</v>
      </c>
      <c r="G1712" s="16">
        <f t="shared" si="370"/>
        <v>1.78513142498791E-2</v>
      </c>
      <c r="H1712" s="68">
        <f t="shared" si="371"/>
        <v>9.3713842386395265E-3</v>
      </c>
      <c r="I1712" s="69">
        <f t="shared" si="372"/>
        <v>-9.5334954050514415E-3</v>
      </c>
      <c r="J1712" s="70">
        <f t="shared" si="373"/>
        <v>-9.3713842386395265E-3</v>
      </c>
      <c r="K1712" s="28">
        <f t="shared" si="374"/>
        <v>0</v>
      </c>
      <c r="L1712" s="28">
        <f t="shared" si="379"/>
        <v>1</v>
      </c>
      <c r="M1712" s="57">
        <f t="shared" si="386"/>
        <v>0</v>
      </c>
      <c r="N1712" s="28">
        <f t="shared" si="375"/>
        <v>0</v>
      </c>
      <c r="O1712" s="28">
        <f t="shared" si="380"/>
        <v>1</v>
      </c>
      <c r="P1712" s="57">
        <f t="shared" si="381"/>
        <v>0</v>
      </c>
      <c r="Q1712" s="28">
        <f t="shared" si="376"/>
        <v>0</v>
      </c>
      <c r="R1712" s="28">
        <f t="shared" si="382"/>
        <v>1</v>
      </c>
      <c r="S1712" s="57">
        <f t="shared" si="383"/>
        <v>0</v>
      </c>
      <c r="T1712" s="28">
        <f t="shared" si="377"/>
        <v>0</v>
      </c>
      <c r="U1712" s="28">
        <f t="shared" si="384"/>
        <v>1</v>
      </c>
      <c r="V1712" s="57">
        <f t="shared" si="385"/>
        <v>0</v>
      </c>
    </row>
    <row r="1713" spans="1:22" x14ac:dyDescent="0.2">
      <c r="A1713" s="61">
        <v>35340</v>
      </c>
      <c r="B1713" s="62">
        <v>694.01</v>
      </c>
      <c r="C1713" s="16">
        <f t="shared" si="387"/>
        <v>7.1289950467262045E-3</v>
      </c>
      <c r="D1713" s="73">
        <f t="shared" si="378"/>
        <v>3.1965458798597844E-5</v>
      </c>
      <c r="E1713" s="27">
        <f t="shared" si="368"/>
        <v>1.3152706506960026E-2</v>
      </c>
      <c r="F1713" s="68">
        <f t="shared" si="369"/>
        <v>9.2996740700791794E-3</v>
      </c>
      <c r="G1713" s="16">
        <f t="shared" si="370"/>
        <v>1.78513142498791E-2</v>
      </c>
      <c r="H1713" s="68">
        <f t="shared" si="371"/>
        <v>9.3713842386395265E-3</v>
      </c>
      <c r="I1713" s="69">
        <f t="shared" si="372"/>
        <v>-9.2996740700791794E-3</v>
      </c>
      <c r="J1713" s="70">
        <f t="shared" si="373"/>
        <v>-9.3713842386395265E-3</v>
      </c>
      <c r="K1713" s="28">
        <f t="shared" si="374"/>
        <v>0</v>
      </c>
      <c r="L1713" s="28">
        <f t="shared" si="379"/>
        <v>1</v>
      </c>
      <c r="M1713" s="57">
        <f t="shared" si="386"/>
        <v>0</v>
      </c>
      <c r="N1713" s="28">
        <f t="shared" si="375"/>
        <v>0</v>
      </c>
      <c r="O1713" s="28">
        <f t="shared" si="380"/>
        <v>1</v>
      </c>
      <c r="P1713" s="57">
        <f t="shared" si="381"/>
        <v>0</v>
      </c>
      <c r="Q1713" s="28">
        <f t="shared" si="376"/>
        <v>0</v>
      </c>
      <c r="R1713" s="28">
        <f t="shared" si="382"/>
        <v>1</v>
      </c>
      <c r="S1713" s="57">
        <f t="shared" si="383"/>
        <v>0</v>
      </c>
      <c r="T1713" s="28">
        <f t="shared" si="377"/>
        <v>0</v>
      </c>
      <c r="U1713" s="28">
        <f t="shared" si="384"/>
        <v>1</v>
      </c>
      <c r="V1713" s="57">
        <f t="shared" si="385"/>
        <v>0</v>
      </c>
    </row>
    <row r="1714" spans="1:22" x14ac:dyDescent="0.2">
      <c r="A1714" s="61">
        <v>35341</v>
      </c>
      <c r="B1714" s="62">
        <v>692.78</v>
      </c>
      <c r="C1714" s="16">
        <f t="shared" si="387"/>
        <v>-1.773881153645601E-3</v>
      </c>
      <c r="D1714" s="73">
        <f t="shared" si="378"/>
        <v>3.3096885493256779E-5</v>
      </c>
      <c r="E1714" s="27">
        <f t="shared" si="368"/>
        <v>1.3383454348044811E-2</v>
      </c>
      <c r="F1714" s="68">
        <f t="shared" si="369"/>
        <v>9.4628252597850696E-3</v>
      </c>
      <c r="G1714" s="16">
        <f t="shared" si="370"/>
        <v>1.78513142498791E-2</v>
      </c>
      <c r="H1714" s="68">
        <f t="shared" si="371"/>
        <v>9.2080973890455685E-3</v>
      </c>
      <c r="I1714" s="69">
        <f t="shared" si="372"/>
        <v>-9.4628252597850696E-3</v>
      </c>
      <c r="J1714" s="70">
        <f t="shared" si="373"/>
        <v>-9.2080973890455685E-3</v>
      </c>
      <c r="K1714" s="28">
        <f t="shared" si="374"/>
        <v>0</v>
      </c>
      <c r="L1714" s="28">
        <f t="shared" si="379"/>
        <v>1</v>
      </c>
      <c r="M1714" s="57">
        <f t="shared" si="386"/>
        <v>0</v>
      </c>
      <c r="N1714" s="28">
        <f t="shared" si="375"/>
        <v>0</v>
      </c>
      <c r="O1714" s="28">
        <f t="shared" si="380"/>
        <v>1</v>
      </c>
      <c r="P1714" s="57">
        <f t="shared" si="381"/>
        <v>0</v>
      </c>
      <c r="Q1714" s="28">
        <f t="shared" si="376"/>
        <v>0</v>
      </c>
      <c r="R1714" s="28">
        <f t="shared" si="382"/>
        <v>1</v>
      </c>
      <c r="S1714" s="57">
        <f t="shared" si="383"/>
        <v>0</v>
      </c>
      <c r="T1714" s="28">
        <f t="shared" si="377"/>
        <v>0</v>
      </c>
      <c r="U1714" s="28">
        <f t="shared" si="384"/>
        <v>1</v>
      </c>
      <c r="V1714" s="57">
        <f t="shared" si="385"/>
        <v>0</v>
      </c>
    </row>
    <row r="1715" spans="1:22" x14ac:dyDescent="0.2">
      <c r="A1715" s="61">
        <v>35342</v>
      </c>
      <c r="B1715" s="62">
        <v>701.46</v>
      </c>
      <c r="C1715" s="16">
        <f t="shared" si="387"/>
        <v>1.2451388775533581E-2</v>
      </c>
      <c r="D1715" s="73">
        <f t="shared" si="378"/>
        <v>3.129987162449691E-5</v>
      </c>
      <c r="E1715" s="27">
        <f t="shared" si="368"/>
        <v>1.3015052859567285E-2</v>
      </c>
      <c r="F1715" s="68">
        <f t="shared" si="369"/>
        <v>9.2023455046897906E-3</v>
      </c>
      <c r="G1715" s="16">
        <f t="shared" si="370"/>
        <v>1.78513142498791E-2</v>
      </c>
      <c r="H1715" s="68">
        <f t="shared" si="371"/>
        <v>9.2080973890455685E-3</v>
      </c>
      <c r="I1715" s="69">
        <f t="shared" si="372"/>
        <v>-9.2023455046897906E-3</v>
      </c>
      <c r="J1715" s="70">
        <f t="shared" si="373"/>
        <v>-9.2080973890455685E-3</v>
      </c>
      <c r="K1715" s="28">
        <f t="shared" si="374"/>
        <v>0</v>
      </c>
      <c r="L1715" s="28">
        <f t="shared" si="379"/>
        <v>1</v>
      </c>
      <c r="M1715" s="57">
        <f t="shared" si="386"/>
        <v>0</v>
      </c>
      <c r="N1715" s="28">
        <f t="shared" si="375"/>
        <v>0</v>
      </c>
      <c r="O1715" s="28">
        <f t="shared" si="380"/>
        <v>1</v>
      </c>
      <c r="P1715" s="57">
        <f t="shared" si="381"/>
        <v>0</v>
      </c>
      <c r="Q1715" s="28">
        <f t="shared" si="376"/>
        <v>0</v>
      </c>
      <c r="R1715" s="28">
        <f t="shared" si="382"/>
        <v>1</v>
      </c>
      <c r="S1715" s="57">
        <f t="shared" si="383"/>
        <v>0</v>
      </c>
      <c r="T1715" s="28">
        <f t="shared" si="377"/>
        <v>0</v>
      </c>
      <c r="U1715" s="28">
        <f t="shared" si="384"/>
        <v>1</v>
      </c>
      <c r="V1715" s="57">
        <f t="shared" si="385"/>
        <v>0</v>
      </c>
    </row>
    <row r="1716" spans="1:22" x14ac:dyDescent="0.2">
      <c r="A1716" s="61">
        <v>35345</v>
      </c>
      <c r="B1716" s="62">
        <v>703.38</v>
      </c>
      <c r="C1716" s="16">
        <f t="shared" si="387"/>
        <v>2.7334090650093065E-3</v>
      </c>
      <c r="D1716" s="73">
        <f t="shared" si="378"/>
        <v>3.8724104273396115E-5</v>
      </c>
      <c r="E1716" s="27">
        <f t="shared" si="368"/>
        <v>1.4476559130703675E-2</v>
      </c>
      <c r="F1716" s="68">
        <f t="shared" si="369"/>
        <v>1.0235709395669413E-2</v>
      </c>
      <c r="G1716" s="16">
        <f t="shared" si="370"/>
        <v>1.78513142498791E-2</v>
      </c>
      <c r="H1716" s="68">
        <f t="shared" si="371"/>
        <v>9.2080973890455685E-3</v>
      </c>
      <c r="I1716" s="69">
        <f t="shared" si="372"/>
        <v>-1.0235709395669413E-2</v>
      </c>
      <c r="J1716" s="70">
        <f t="shared" si="373"/>
        <v>-9.2080973890455685E-3</v>
      </c>
      <c r="K1716" s="28">
        <f t="shared" si="374"/>
        <v>0</v>
      </c>
      <c r="L1716" s="28">
        <f t="shared" si="379"/>
        <v>1</v>
      </c>
      <c r="M1716" s="57">
        <f t="shared" si="386"/>
        <v>0</v>
      </c>
      <c r="N1716" s="28">
        <f t="shared" si="375"/>
        <v>0</v>
      </c>
      <c r="O1716" s="28">
        <f t="shared" si="380"/>
        <v>1</v>
      </c>
      <c r="P1716" s="57">
        <f t="shared" si="381"/>
        <v>0</v>
      </c>
      <c r="Q1716" s="28">
        <f t="shared" si="376"/>
        <v>0</v>
      </c>
      <c r="R1716" s="28">
        <f t="shared" si="382"/>
        <v>1</v>
      </c>
      <c r="S1716" s="57">
        <f t="shared" si="383"/>
        <v>0</v>
      </c>
      <c r="T1716" s="28">
        <f t="shared" si="377"/>
        <v>0</v>
      </c>
      <c r="U1716" s="28">
        <f t="shared" si="384"/>
        <v>1</v>
      </c>
      <c r="V1716" s="57">
        <f t="shared" si="385"/>
        <v>0</v>
      </c>
    </row>
    <row r="1717" spans="1:22" x14ac:dyDescent="0.2">
      <c r="A1717" s="61">
        <v>35346</v>
      </c>
      <c r="B1717" s="62">
        <v>700.64</v>
      </c>
      <c r="C1717" s="16">
        <f t="shared" si="387"/>
        <v>-3.9030832587036569E-3</v>
      </c>
      <c r="D1717" s="73">
        <f t="shared" si="378"/>
        <v>3.684894952399285E-5</v>
      </c>
      <c r="E1717" s="27">
        <f t="shared" si="368"/>
        <v>1.4121707570938415E-2</v>
      </c>
      <c r="F1717" s="68">
        <f t="shared" si="369"/>
        <v>9.9848101722031339E-3</v>
      </c>
      <c r="G1717" s="16">
        <f t="shared" si="370"/>
        <v>1.78513142498791E-2</v>
      </c>
      <c r="H1717" s="68">
        <f t="shared" si="371"/>
        <v>9.2080973890455685E-3</v>
      </c>
      <c r="I1717" s="69">
        <f t="shared" si="372"/>
        <v>-9.9848101722031339E-3</v>
      </c>
      <c r="J1717" s="70">
        <f t="shared" si="373"/>
        <v>-9.2080973890455685E-3</v>
      </c>
      <c r="K1717" s="28">
        <f t="shared" si="374"/>
        <v>0</v>
      </c>
      <c r="L1717" s="28">
        <f t="shared" si="379"/>
        <v>1</v>
      </c>
      <c r="M1717" s="57">
        <f t="shared" si="386"/>
        <v>0</v>
      </c>
      <c r="N1717" s="28">
        <f t="shared" si="375"/>
        <v>0</v>
      </c>
      <c r="O1717" s="28">
        <f t="shared" si="380"/>
        <v>1</v>
      </c>
      <c r="P1717" s="57">
        <f t="shared" si="381"/>
        <v>0</v>
      </c>
      <c r="Q1717" s="28">
        <f t="shared" si="376"/>
        <v>0</v>
      </c>
      <c r="R1717" s="28">
        <f t="shared" si="382"/>
        <v>1</v>
      </c>
      <c r="S1717" s="57">
        <f t="shared" si="383"/>
        <v>0</v>
      </c>
      <c r="T1717" s="28">
        <f t="shared" si="377"/>
        <v>0</v>
      </c>
      <c r="U1717" s="28">
        <f t="shared" si="384"/>
        <v>1</v>
      </c>
      <c r="V1717" s="57">
        <f t="shared" si="385"/>
        <v>0</v>
      </c>
    </row>
    <row r="1718" spans="1:22" x14ac:dyDescent="0.2">
      <c r="A1718" s="61">
        <v>35347</v>
      </c>
      <c r="B1718" s="62">
        <v>696.74</v>
      </c>
      <c r="C1718" s="16">
        <f t="shared" si="387"/>
        <v>-5.5818891442238694E-3</v>
      </c>
      <c r="D1718" s="73">
        <f t="shared" si="378"/>
        <v>3.5552056088015642E-5</v>
      </c>
      <c r="E1718" s="27">
        <f t="shared" si="368"/>
        <v>1.3870975969817819E-2</v>
      </c>
      <c r="F1718" s="68">
        <f t="shared" si="369"/>
        <v>9.8075293845373591E-3</v>
      </c>
      <c r="G1718" s="16">
        <f t="shared" si="370"/>
        <v>1.78513142498791E-2</v>
      </c>
      <c r="H1718" s="68">
        <f t="shared" si="371"/>
        <v>9.2080973890455685E-3</v>
      </c>
      <c r="I1718" s="69">
        <f t="shared" si="372"/>
        <v>-9.8075293845373591E-3</v>
      </c>
      <c r="J1718" s="70">
        <f t="shared" si="373"/>
        <v>-9.2080973890455685E-3</v>
      </c>
      <c r="K1718" s="28">
        <f t="shared" si="374"/>
        <v>0</v>
      </c>
      <c r="L1718" s="28">
        <f t="shared" si="379"/>
        <v>1</v>
      </c>
      <c r="M1718" s="57">
        <f t="shared" si="386"/>
        <v>0</v>
      </c>
      <c r="N1718" s="28">
        <f t="shared" si="375"/>
        <v>0</v>
      </c>
      <c r="O1718" s="28">
        <f t="shared" si="380"/>
        <v>1</v>
      </c>
      <c r="P1718" s="57">
        <f t="shared" si="381"/>
        <v>0</v>
      </c>
      <c r="Q1718" s="28">
        <f t="shared" si="376"/>
        <v>0</v>
      </c>
      <c r="R1718" s="28">
        <f t="shared" si="382"/>
        <v>1</v>
      </c>
      <c r="S1718" s="57">
        <f t="shared" si="383"/>
        <v>0</v>
      </c>
      <c r="T1718" s="28">
        <f t="shared" si="377"/>
        <v>0</v>
      </c>
      <c r="U1718" s="28">
        <f t="shared" si="384"/>
        <v>1</v>
      </c>
      <c r="V1718" s="57">
        <f t="shared" si="385"/>
        <v>0</v>
      </c>
    </row>
    <row r="1719" spans="1:22" x14ac:dyDescent="0.2">
      <c r="A1719" s="61">
        <v>35348</v>
      </c>
      <c r="B1719" s="62">
        <v>694.61</v>
      </c>
      <c r="C1719" s="16">
        <f t="shared" si="387"/>
        <v>-3.0617769274008601E-3</v>
      </c>
      <c r="D1719" s="73">
        <f t="shared" si="378"/>
        <v>3.5288381907838963E-5</v>
      </c>
      <c r="E1719" s="27">
        <f t="shared" si="368"/>
        <v>1.3819442735796272E-2</v>
      </c>
      <c r="F1719" s="68">
        <f t="shared" si="369"/>
        <v>9.7710926040219647E-3</v>
      </c>
      <c r="G1719" s="16">
        <f t="shared" si="370"/>
        <v>1.78513142498791E-2</v>
      </c>
      <c r="H1719" s="68">
        <f t="shared" si="371"/>
        <v>9.2080973890455685E-3</v>
      </c>
      <c r="I1719" s="69">
        <f t="shared" si="372"/>
        <v>-9.7710926040219647E-3</v>
      </c>
      <c r="J1719" s="70">
        <f t="shared" si="373"/>
        <v>-9.2080973890455685E-3</v>
      </c>
      <c r="K1719" s="28">
        <f t="shared" si="374"/>
        <v>0</v>
      </c>
      <c r="L1719" s="28">
        <f t="shared" si="379"/>
        <v>1</v>
      </c>
      <c r="M1719" s="57">
        <f t="shared" si="386"/>
        <v>0</v>
      </c>
      <c r="N1719" s="28">
        <f t="shared" si="375"/>
        <v>0</v>
      </c>
      <c r="O1719" s="28">
        <f t="shared" si="380"/>
        <v>1</v>
      </c>
      <c r="P1719" s="57">
        <f t="shared" si="381"/>
        <v>0</v>
      </c>
      <c r="Q1719" s="28">
        <f t="shared" si="376"/>
        <v>0</v>
      </c>
      <c r="R1719" s="28">
        <f t="shared" si="382"/>
        <v>1</v>
      </c>
      <c r="S1719" s="57">
        <f t="shared" si="383"/>
        <v>0</v>
      </c>
      <c r="T1719" s="28">
        <f t="shared" si="377"/>
        <v>0</v>
      </c>
      <c r="U1719" s="28">
        <f t="shared" si="384"/>
        <v>1</v>
      </c>
      <c r="V1719" s="57">
        <f t="shared" si="385"/>
        <v>0</v>
      </c>
    </row>
    <row r="1720" spans="1:22" x14ac:dyDescent="0.2">
      <c r="A1720" s="61">
        <v>35349</v>
      </c>
      <c r="B1720" s="62">
        <v>700.66</v>
      </c>
      <c r="C1720" s="16">
        <f t="shared" si="387"/>
        <v>8.6722109941984524E-3</v>
      </c>
      <c r="D1720" s="73">
        <f t="shared" si="378"/>
        <v>3.3733547670558478E-5</v>
      </c>
      <c r="E1720" s="27">
        <f t="shared" si="368"/>
        <v>1.3511565371118238E-2</v>
      </c>
      <c r="F1720" s="68">
        <f t="shared" si="369"/>
        <v>9.5534066742442771E-3</v>
      </c>
      <c r="G1720" s="16">
        <f t="shared" si="370"/>
        <v>1.78513142498791E-2</v>
      </c>
      <c r="H1720" s="68">
        <f t="shared" si="371"/>
        <v>9.2080973890455685E-3</v>
      </c>
      <c r="I1720" s="69">
        <f t="shared" si="372"/>
        <v>-9.5534066742442771E-3</v>
      </c>
      <c r="J1720" s="70">
        <f t="shared" si="373"/>
        <v>-9.2080973890455685E-3</v>
      </c>
      <c r="K1720" s="28">
        <f t="shared" si="374"/>
        <v>0</v>
      </c>
      <c r="L1720" s="28">
        <f t="shared" si="379"/>
        <v>1</v>
      </c>
      <c r="M1720" s="57">
        <f t="shared" si="386"/>
        <v>0</v>
      </c>
      <c r="N1720" s="28">
        <f t="shared" si="375"/>
        <v>0</v>
      </c>
      <c r="O1720" s="28">
        <f t="shared" si="380"/>
        <v>1</v>
      </c>
      <c r="P1720" s="57">
        <f t="shared" si="381"/>
        <v>0</v>
      </c>
      <c r="Q1720" s="28">
        <f t="shared" si="376"/>
        <v>0</v>
      </c>
      <c r="R1720" s="28">
        <f t="shared" si="382"/>
        <v>1</v>
      </c>
      <c r="S1720" s="57">
        <f t="shared" si="383"/>
        <v>0</v>
      </c>
      <c r="T1720" s="28">
        <f t="shared" si="377"/>
        <v>0</v>
      </c>
      <c r="U1720" s="28">
        <f t="shared" si="384"/>
        <v>1</v>
      </c>
      <c r="V1720" s="57">
        <f t="shared" si="385"/>
        <v>0</v>
      </c>
    </row>
    <row r="1721" spans="1:22" x14ac:dyDescent="0.2">
      <c r="A1721" s="61">
        <v>35352</v>
      </c>
      <c r="B1721" s="62">
        <v>703.54</v>
      </c>
      <c r="C1721" s="16">
        <f t="shared" si="387"/>
        <v>4.1019855267159693E-3</v>
      </c>
      <c r="D1721" s="73">
        <f t="shared" si="378"/>
        <v>3.6221969421998762E-5</v>
      </c>
      <c r="E1721" s="27">
        <f t="shared" si="368"/>
        <v>1.4001052624597041E-2</v>
      </c>
      <c r="F1721" s="68">
        <f t="shared" si="369"/>
        <v>9.8995006068050232E-3</v>
      </c>
      <c r="G1721" s="16">
        <f t="shared" si="370"/>
        <v>1.78513142498791E-2</v>
      </c>
      <c r="H1721" s="68">
        <f t="shared" si="371"/>
        <v>9.2080973890455685E-3</v>
      </c>
      <c r="I1721" s="69">
        <f t="shared" si="372"/>
        <v>-9.8995006068050232E-3</v>
      </c>
      <c r="J1721" s="70">
        <f t="shared" si="373"/>
        <v>-9.2080973890455685E-3</v>
      </c>
      <c r="K1721" s="28">
        <f t="shared" si="374"/>
        <v>0</v>
      </c>
      <c r="L1721" s="28">
        <f t="shared" si="379"/>
        <v>1</v>
      </c>
      <c r="M1721" s="57">
        <f t="shared" si="386"/>
        <v>0</v>
      </c>
      <c r="N1721" s="28">
        <f t="shared" si="375"/>
        <v>0</v>
      </c>
      <c r="O1721" s="28">
        <f t="shared" si="380"/>
        <v>1</v>
      </c>
      <c r="P1721" s="57">
        <f t="shared" si="381"/>
        <v>0</v>
      </c>
      <c r="Q1721" s="28">
        <f t="shared" si="376"/>
        <v>0</v>
      </c>
      <c r="R1721" s="28">
        <f t="shared" si="382"/>
        <v>1</v>
      </c>
      <c r="S1721" s="57">
        <f t="shared" si="383"/>
        <v>0</v>
      </c>
      <c r="T1721" s="28">
        <f t="shared" si="377"/>
        <v>0</v>
      </c>
      <c r="U1721" s="28">
        <f t="shared" si="384"/>
        <v>1</v>
      </c>
      <c r="V1721" s="57">
        <f t="shared" si="385"/>
        <v>0</v>
      </c>
    </row>
    <row r="1722" spans="1:22" x14ac:dyDescent="0.2">
      <c r="A1722" s="61">
        <v>35353</v>
      </c>
      <c r="B1722" s="62">
        <v>702.57</v>
      </c>
      <c r="C1722" s="16">
        <f t="shared" si="387"/>
        <v>-1.3796931305096907E-3</v>
      </c>
      <c r="D1722" s="73">
        <f t="shared" si="378"/>
        <v>3.5058228372362066E-5</v>
      </c>
      <c r="E1722" s="27">
        <f t="shared" si="368"/>
        <v>1.3774303281510011E-2</v>
      </c>
      <c r="F1722" s="68">
        <f t="shared" si="369"/>
        <v>9.7391765712007868E-3</v>
      </c>
      <c r="G1722" s="16">
        <f t="shared" si="370"/>
        <v>1.78513142498791E-2</v>
      </c>
      <c r="H1722" s="68">
        <f t="shared" si="371"/>
        <v>9.2080973890455685E-3</v>
      </c>
      <c r="I1722" s="69">
        <f t="shared" si="372"/>
        <v>-9.7391765712007868E-3</v>
      </c>
      <c r="J1722" s="70">
        <f t="shared" si="373"/>
        <v>-9.2080973890455685E-3</v>
      </c>
      <c r="K1722" s="28">
        <f t="shared" si="374"/>
        <v>0</v>
      </c>
      <c r="L1722" s="28">
        <f t="shared" si="379"/>
        <v>1</v>
      </c>
      <c r="M1722" s="57">
        <f t="shared" si="386"/>
        <v>0</v>
      </c>
      <c r="N1722" s="28">
        <f t="shared" si="375"/>
        <v>0</v>
      </c>
      <c r="O1722" s="28">
        <f t="shared" si="380"/>
        <v>1</v>
      </c>
      <c r="P1722" s="57">
        <f t="shared" si="381"/>
        <v>0</v>
      </c>
      <c r="Q1722" s="28">
        <f t="shared" si="376"/>
        <v>0</v>
      </c>
      <c r="R1722" s="28">
        <f t="shared" si="382"/>
        <v>1</v>
      </c>
      <c r="S1722" s="57">
        <f t="shared" si="383"/>
        <v>0</v>
      </c>
      <c r="T1722" s="28">
        <f t="shared" si="377"/>
        <v>0</v>
      </c>
      <c r="U1722" s="28">
        <f t="shared" si="384"/>
        <v>1</v>
      </c>
      <c r="V1722" s="57">
        <f t="shared" si="385"/>
        <v>0</v>
      </c>
    </row>
    <row r="1723" spans="1:22" x14ac:dyDescent="0.2">
      <c r="A1723" s="61">
        <v>35354</v>
      </c>
      <c r="B1723" s="62">
        <v>704.41</v>
      </c>
      <c r="C1723" s="16">
        <f t="shared" si="387"/>
        <v>2.6155326286867262E-3</v>
      </c>
      <c r="D1723" s="73">
        <f t="shared" si="378"/>
        <v>3.3068947858082878E-5</v>
      </c>
      <c r="E1723" s="27">
        <f t="shared" si="368"/>
        <v>1.3377804556577475E-2</v>
      </c>
      <c r="F1723" s="68">
        <f t="shared" si="369"/>
        <v>9.4588305519899604E-3</v>
      </c>
      <c r="G1723" s="16">
        <f t="shared" si="370"/>
        <v>1.78513142498791E-2</v>
      </c>
      <c r="H1723" s="68">
        <f t="shared" si="371"/>
        <v>9.2080973890455685E-3</v>
      </c>
      <c r="I1723" s="69">
        <f t="shared" si="372"/>
        <v>-9.4588305519899604E-3</v>
      </c>
      <c r="J1723" s="70">
        <f t="shared" si="373"/>
        <v>-9.2080973890455685E-3</v>
      </c>
      <c r="K1723" s="28">
        <f t="shared" si="374"/>
        <v>0</v>
      </c>
      <c r="L1723" s="28">
        <f t="shared" si="379"/>
        <v>1</v>
      </c>
      <c r="M1723" s="57">
        <f t="shared" si="386"/>
        <v>0</v>
      </c>
      <c r="N1723" s="28">
        <f t="shared" si="375"/>
        <v>0</v>
      </c>
      <c r="O1723" s="28">
        <f t="shared" si="380"/>
        <v>1</v>
      </c>
      <c r="P1723" s="57">
        <f t="shared" si="381"/>
        <v>0</v>
      </c>
      <c r="Q1723" s="28">
        <f t="shared" si="376"/>
        <v>0</v>
      </c>
      <c r="R1723" s="28">
        <f t="shared" si="382"/>
        <v>1</v>
      </c>
      <c r="S1723" s="57">
        <f t="shared" si="383"/>
        <v>0</v>
      </c>
      <c r="T1723" s="28">
        <f t="shared" si="377"/>
        <v>0</v>
      </c>
      <c r="U1723" s="28">
        <f t="shared" si="384"/>
        <v>1</v>
      </c>
      <c r="V1723" s="57">
        <f t="shared" si="385"/>
        <v>0</v>
      </c>
    </row>
    <row r="1724" spans="1:22" x14ac:dyDescent="0.2">
      <c r="A1724" s="61">
        <v>35355</v>
      </c>
      <c r="B1724" s="62">
        <v>706.99</v>
      </c>
      <c r="C1724" s="16">
        <f t="shared" si="387"/>
        <v>3.6559485244165211E-3</v>
      </c>
      <c r="D1724" s="73">
        <f t="shared" si="378"/>
        <v>3.1495271642501403E-5</v>
      </c>
      <c r="E1724" s="27">
        <f t="shared" si="368"/>
        <v>1.3055615083426632E-2</v>
      </c>
      <c r="F1724" s="68">
        <f t="shared" si="369"/>
        <v>9.2310251883161165E-3</v>
      </c>
      <c r="G1724" s="16">
        <f t="shared" si="370"/>
        <v>1.78513142498791E-2</v>
      </c>
      <c r="H1724" s="68">
        <f t="shared" si="371"/>
        <v>9.2080973890455685E-3</v>
      </c>
      <c r="I1724" s="69">
        <f t="shared" si="372"/>
        <v>-9.2310251883161165E-3</v>
      </c>
      <c r="J1724" s="70">
        <f t="shared" si="373"/>
        <v>-9.2080973890455685E-3</v>
      </c>
      <c r="K1724" s="28">
        <f t="shared" si="374"/>
        <v>0</v>
      </c>
      <c r="L1724" s="28">
        <f t="shared" si="379"/>
        <v>1</v>
      </c>
      <c r="M1724" s="57">
        <f t="shared" si="386"/>
        <v>0</v>
      </c>
      <c r="N1724" s="28">
        <f t="shared" si="375"/>
        <v>0</v>
      </c>
      <c r="O1724" s="28">
        <f t="shared" si="380"/>
        <v>1</v>
      </c>
      <c r="P1724" s="57">
        <f t="shared" si="381"/>
        <v>0</v>
      </c>
      <c r="Q1724" s="28">
        <f t="shared" si="376"/>
        <v>0</v>
      </c>
      <c r="R1724" s="28">
        <f t="shared" si="382"/>
        <v>1</v>
      </c>
      <c r="S1724" s="57">
        <f t="shared" si="383"/>
        <v>0</v>
      </c>
      <c r="T1724" s="28">
        <f t="shared" si="377"/>
        <v>0</v>
      </c>
      <c r="U1724" s="28">
        <f t="shared" si="384"/>
        <v>1</v>
      </c>
      <c r="V1724" s="57">
        <f t="shared" si="385"/>
        <v>0</v>
      </c>
    </row>
    <row r="1725" spans="1:22" x14ac:dyDescent="0.2">
      <c r="A1725" s="61">
        <v>35356</v>
      </c>
      <c r="B1725" s="62">
        <v>710.82</v>
      </c>
      <c r="C1725" s="16">
        <f t="shared" si="387"/>
        <v>5.4027116697513136E-3</v>
      </c>
      <c r="D1725" s="73">
        <f t="shared" si="378"/>
        <v>3.0407512920742319E-5</v>
      </c>
      <c r="E1725" s="27">
        <f t="shared" si="368"/>
        <v>1.282818186018495E-2</v>
      </c>
      <c r="F1725" s="68">
        <f t="shared" si="369"/>
        <v>9.0702176124961911E-3</v>
      </c>
      <c r="G1725" s="16">
        <f t="shared" si="370"/>
        <v>1.78513142498791E-2</v>
      </c>
      <c r="H1725" s="68">
        <f t="shared" si="371"/>
        <v>9.2080973890455685E-3</v>
      </c>
      <c r="I1725" s="69">
        <f t="shared" si="372"/>
        <v>-9.0702176124961911E-3</v>
      </c>
      <c r="J1725" s="70">
        <f t="shared" si="373"/>
        <v>-9.2080973890455685E-3</v>
      </c>
      <c r="K1725" s="28">
        <f t="shared" si="374"/>
        <v>0</v>
      </c>
      <c r="L1725" s="28">
        <f t="shared" si="379"/>
        <v>1</v>
      </c>
      <c r="M1725" s="57">
        <f t="shared" si="386"/>
        <v>0</v>
      </c>
      <c r="N1725" s="28">
        <f t="shared" si="375"/>
        <v>0</v>
      </c>
      <c r="O1725" s="28">
        <f t="shared" si="380"/>
        <v>1</v>
      </c>
      <c r="P1725" s="57">
        <f t="shared" si="381"/>
        <v>0</v>
      </c>
      <c r="Q1725" s="28">
        <f t="shared" si="376"/>
        <v>0</v>
      </c>
      <c r="R1725" s="28">
        <f t="shared" si="382"/>
        <v>1</v>
      </c>
      <c r="S1725" s="57">
        <f t="shared" si="383"/>
        <v>0</v>
      </c>
      <c r="T1725" s="28">
        <f t="shared" si="377"/>
        <v>0</v>
      </c>
      <c r="U1725" s="28">
        <f t="shared" si="384"/>
        <v>1</v>
      </c>
      <c r="V1725" s="57">
        <f t="shared" si="385"/>
        <v>0</v>
      </c>
    </row>
    <row r="1726" spans="1:22" x14ac:dyDescent="0.2">
      <c r="A1726" s="61">
        <v>35359</v>
      </c>
      <c r="B1726" s="62">
        <v>709.85</v>
      </c>
      <c r="C1726" s="16">
        <f t="shared" si="387"/>
        <v>-1.3655530851397867E-3</v>
      </c>
      <c r="D1726" s="73">
        <f t="shared" si="378"/>
        <v>3.0334419748685802E-5</v>
      </c>
      <c r="E1726" s="27">
        <f t="shared" si="368"/>
        <v>1.2812754477752918E-2</v>
      </c>
      <c r="F1726" s="68">
        <f t="shared" si="369"/>
        <v>9.0593096196586384E-3</v>
      </c>
      <c r="G1726" s="16">
        <f t="shared" si="370"/>
        <v>1.78513142498791E-2</v>
      </c>
      <c r="H1726" s="68">
        <f t="shared" si="371"/>
        <v>9.2080973890455685E-3</v>
      </c>
      <c r="I1726" s="69">
        <f t="shared" si="372"/>
        <v>-9.0593096196586384E-3</v>
      </c>
      <c r="J1726" s="70">
        <f t="shared" si="373"/>
        <v>-9.2080973890455685E-3</v>
      </c>
      <c r="K1726" s="28">
        <f t="shared" si="374"/>
        <v>0</v>
      </c>
      <c r="L1726" s="28">
        <f t="shared" si="379"/>
        <v>1</v>
      </c>
      <c r="M1726" s="57">
        <f t="shared" si="386"/>
        <v>0</v>
      </c>
      <c r="N1726" s="28">
        <f t="shared" si="375"/>
        <v>0</v>
      </c>
      <c r="O1726" s="28">
        <f t="shared" si="380"/>
        <v>1</v>
      </c>
      <c r="P1726" s="57">
        <f t="shared" si="381"/>
        <v>0</v>
      </c>
      <c r="Q1726" s="28">
        <f t="shared" si="376"/>
        <v>0</v>
      </c>
      <c r="R1726" s="28">
        <f t="shared" si="382"/>
        <v>1</v>
      </c>
      <c r="S1726" s="57">
        <f t="shared" si="383"/>
        <v>0</v>
      </c>
      <c r="T1726" s="28">
        <f t="shared" si="377"/>
        <v>0</v>
      </c>
      <c r="U1726" s="28">
        <f t="shared" si="384"/>
        <v>1</v>
      </c>
      <c r="V1726" s="57">
        <f t="shared" si="385"/>
        <v>0</v>
      </c>
    </row>
    <row r="1727" spans="1:22" x14ac:dyDescent="0.2">
      <c r="A1727" s="61">
        <v>35360</v>
      </c>
      <c r="B1727" s="62">
        <v>706.57</v>
      </c>
      <c r="C1727" s="16">
        <f t="shared" si="387"/>
        <v>-4.6314029214055766E-3</v>
      </c>
      <c r="D1727" s="73">
        <f t="shared" si="378"/>
        <v>2.8626238677464738E-5</v>
      </c>
      <c r="E1727" s="27">
        <f t="shared" ref="E1727:E1790" si="388">-NORMSINV($E$4)*SQRT(D1727)</f>
        <v>1.2446773946714215E-2</v>
      </c>
      <c r="F1727" s="68">
        <f t="shared" ref="F1727:F1790" si="389">-NORMSINV($F$4)*SQRT(D1727)</f>
        <v>8.8005416122638545E-3</v>
      </c>
      <c r="G1727" s="16">
        <f t="shared" ref="G1727:G1790" si="390">-PERCENTILE($C1222:$C1726,$G$4)</f>
        <v>1.78513142498791E-2</v>
      </c>
      <c r="H1727" s="68">
        <f t="shared" ref="H1727:H1790" si="391">-PERCENTILE($C1222:$C1726,$H$4)</f>
        <v>9.2080973890455685E-3</v>
      </c>
      <c r="I1727" s="69">
        <f t="shared" ref="I1727:I1790" si="392">-F1727</f>
        <v>-8.8005416122638545E-3</v>
      </c>
      <c r="J1727" s="70">
        <f t="shared" ref="J1727:J1790" si="393">-1*H1727</f>
        <v>-9.2080973890455685E-3</v>
      </c>
      <c r="K1727" s="28">
        <f t="shared" ref="K1727:K1790" si="394">IF($C1727&lt;-E1727,1,0)</f>
        <v>0</v>
      </c>
      <c r="L1727" s="28">
        <f t="shared" si="379"/>
        <v>1</v>
      </c>
      <c r="M1727" s="57">
        <f t="shared" si="386"/>
        <v>0</v>
      </c>
      <c r="N1727" s="28">
        <f t="shared" ref="N1727:N1790" si="395">IF($C1727&lt;-F1727,1,0)</f>
        <v>0</v>
      </c>
      <c r="O1727" s="28">
        <f t="shared" si="380"/>
        <v>1</v>
      </c>
      <c r="P1727" s="57">
        <f t="shared" si="381"/>
        <v>0</v>
      </c>
      <c r="Q1727" s="28">
        <f t="shared" ref="Q1727:Q1790" si="396">IF($C1727&lt;-G1727,1,0)</f>
        <v>0</v>
      </c>
      <c r="R1727" s="28">
        <f t="shared" si="382"/>
        <v>1</v>
      </c>
      <c r="S1727" s="57">
        <f t="shared" si="383"/>
        <v>0</v>
      </c>
      <c r="T1727" s="28">
        <f t="shared" ref="T1727:T1790" si="397">IF($C1727&lt;-H1727,1,0)</f>
        <v>0</v>
      </c>
      <c r="U1727" s="28">
        <f t="shared" si="384"/>
        <v>1</v>
      </c>
      <c r="V1727" s="57">
        <f t="shared" si="385"/>
        <v>0</v>
      </c>
    </row>
    <row r="1728" spans="1:22" x14ac:dyDescent="0.2">
      <c r="A1728" s="61">
        <v>35361</v>
      </c>
      <c r="B1728" s="62">
        <v>707.27</v>
      </c>
      <c r="C1728" s="16">
        <f t="shared" si="387"/>
        <v>9.9021113732370206E-4</v>
      </c>
      <c r="D1728" s="73">
        <f t="shared" ref="D1728:D1791" si="398">0.94*D1727+0.06*(C1727^2)</f>
        <v>2.8195657938041099E-5</v>
      </c>
      <c r="E1728" s="27">
        <f t="shared" si="388"/>
        <v>1.2352810375570318E-2</v>
      </c>
      <c r="F1728" s="68">
        <f t="shared" si="389"/>
        <v>8.7341042911211284E-3</v>
      </c>
      <c r="G1728" s="16">
        <f t="shared" si="390"/>
        <v>1.78513142498791E-2</v>
      </c>
      <c r="H1728" s="68">
        <f t="shared" si="391"/>
        <v>9.2080973890455685E-3</v>
      </c>
      <c r="I1728" s="69">
        <f t="shared" si="392"/>
        <v>-8.7341042911211284E-3</v>
      </c>
      <c r="J1728" s="70">
        <f t="shared" si="393"/>
        <v>-9.2080973890455685E-3</v>
      </c>
      <c r="K1728" s="28">
        <f t="shared" si="394"/>
        <v>0</v>
      </c>
      <c r="L1728" s="28">
        <f t="shared" ref="L1728:L1791" si="399">IF(AND(K1727=0,K1728=0), 1,0)</f>
        <v>1</v>
      </c>
      <c r="M1728" s="57">
        <f t="shared" si="386"/>
        <v>0</v>
      </c>
      <c r="N1728" s="28">
        <f t="shared" si="395"/>
        <v>0</v>
      </c>
      <c r="O1728" s="28">
        <f t="shared" ref="O1728:O1791" si="400">IF(AND(N1727=0,N1728=0), 1,0)</f>
        <v>1</v>
      </c>
      <c r="P1728" s="57">
        <f t="shared" ref="P1728:P1791" si="401">IF(AND(N1728=1,N1727=0),1,0)</f>
        <v>0</v>
      </c>
      <c r="Q1728" s="28">
        <f t="shared" si="396"/>
        <v>0</v>
      </c>
      <c r="R1728" s="28">
        <f t="shared" ref="R1728:R1791" si="402">IF(AND(Q1727=0,Q1728=0), 1,0)</f>
        <v>1</v>
      </c>
      <c r="S1728" s="57">
        <f t="shared" ref="S1728:S1791" si="403">IF(AND(Q1728=1,Q1727=0),1,0)</f>
        <v>0</v>
      </c>
      <c r="T1728" s="28">
        <f t="shared" si="397"/>
        <v>0</v>
      </c>
      <c r="U1728" s="28">
        <f t="shared" ref="U1728:U1791" si="404">IF(AND(T1727=0,T1728=0), 1,0)</f>
        <v>1</v>
      </c>
      <c r="V1728" s="57">
        <f t="shared" ref="V1728:V1791" si="405">IF(AND(T1728=1,T1727=0),1,0)</f>
        <v>0</v>
      </c>
    </row>
    <row r="1729" spans="1:22" x14ac:dyDescent="0.2">
      <c r="A1729" s="61">
        <v>35362</v>
      </c>
      <c r="B1729" s="62">
        <v>702.29</v>
      </c>
      <c r="C1729" s="16">
        <f t="shared" si="387"/>
        <v>-7.0660641911333361E-3</v>
      </c>
      <c r="D1729" s="73">
        <f t="shared" si="398"/>
        <v>2.6562749547547423E-5</v>
      </c>
      <c r="E1729" s="27">
        <f t="shared" si="388"/>
        <v>1.1989778828229613E-2</v>
      </c>
      <c r="F1729" s="68">
        <f t="shared" si="389"/>
        <v>8.4774213745184828E-3</v>
      </c>
      <c r="G1729" s="16">
        <f t="shared" si="390"/>
        <v>1.78513142498791E-2</v>
      </c>
      <c r="H1729" s="68">
        <f t="shared" si="391"/>
        <v>9.2080973890455685E-3</v>
      </c>
      <c r="I1729" s="69">
        <f t="shared" si="392"/>
        <v>-8.4774213745184828E-3</v>
      </c>
      <c r="J1729" s="70">
        <f t="shared" si="393"/>
        <v>-9.2080973890455685E-3</v>
      </c>
      <c r="K1729" s="28">
        <f t="shared" si="394"/>
        <v>0</v>
      </c>
      <c r="L1729" s="28">
        <f t="shared" si="399"/>
        <v>1</v>
      </c>
      <c r="M1729" s="57">
        <f t="shared" ref="M1729:M1792" si="406">IF(AND(K1729=1,K1728=0),1,0)</f>
        <v>0</v>
      </c>
      <c r="N1729" s="28">
        <f t="shared" si="395"/>
        <v>0</v>
      </c>
      <c r="O1729" s="28">
        <f t="shared" si="400"/>
        <v>1</v>
      </c>
      <c r="P1729" s="57">
        <f t="shared" si="401"/>
        <v>0</v>
      </c>
      <c r="Q1729" s="28">
        <f t="shared" si="396"/>
        <v>0</v>
      </c>
      <c r="R1729" s="28">
        <f t="shared" si="402"/>
        <v>1</v>
      </c>
      <c r="S1729" s="57">
        <f t="shared" si="403"/>
        <v>0</v>
      </c>
      <c r="T1729" s="28">
        <f t="shared" si="397"/>
        <v>0</v>
      </c>
      <c r="U1729" s="28">
        <f t="shared" si="404"/>
        <v>1</v>
      </c>
      <c r="V1729" s="57">
        <f t="shared" si="405"/>
        <v>0</v>
      </c>
    </row>
    <row r="1730" spans="1:22" x14ac:dyDescent="0.2">
      <c r="A1730" s="61">
        <v>35363</v>
      </c>
      <c r="B1730" s="62">
        <v>700.92</v>
      </c>
      <c r="C1730" s="16">
        <f t="shared" si="387"/>
        <v>-1.9526662941494752E-3</v>
      </c>
      <c r="D1730" s="73">
        <f t="shared" si="398"/>
        <v>2.7964740363887583E-5</v>
      </c>
      <c r="E1730" s="27">
        <f t="shared" si="388"/>
        <v>1.2302122688430794E-2</v>
      </c>
      <c r="F1730" s="68">
        <f t="shared" si="389"/>
        <v>8.6982653579316532E-3</v>
      </c>
      <c r="G1730" s="16">
        <f t="shared" si="390"/>
        <v>1.78513142498791E-2</v>
      </c>
      <c r="H1730" s="68">
        <f t="shared" si="391"/>
        <v>9.2080973890455685E-3</v>
      </c>
      <c r="I1730" s="69">
        <f t="shared" si="392"/>
        <v>-8.6982653579316532E-3</v>
      </c>
      <c r="J1730" s="70">
        <f t="shared" si="393"/>
        <v>-9.2080973890455685E-3</v>
      </c>
      <c r="K1730" s="28">
        <f t="shared" si="394"/>
        <v>0</v>
      </c>
      <c r="L1730" s="28">
        <f t="shared" si="399"/>
        <v>1</v>
      </c>
      <c r="M1730" s="57">
        <f t="shared" si="406"/>
        <v>0</v>
      </c>
      <c r="N1730" s="28">
        <f t="shared" si="395"/>
        <v>0</v>
      </c>
      <c r="O1730" s="28">
        <f t="shared" si="400"/>
        <v>1</v>
      </c>
      <c r="P1730" s="57">
        <f t="shared" si="401"/>
        <v>0</v>
      </c>
      <c r="Q1730" s="28">
        <f t="shared" si="396"/>
        <v>0</v>
      </c>
      <c r="R1730" s="28">
        <f t="shared" si="402"/>
        <v>1</v>
      </c>
      <c r="S1730" s="57">
        <f t="shared" si="403"/>
        <v>0</v>
      </c>
      <c r="T1730" s="28">
        <f t="shared" si="397"/>
        <v>0</v>
      </c>
      <c r="U1730" s="28">
        <f t="shared" si="404"/>
        <v>1</v>
      </c>
      <c r="V1730" s="57">
        <f t="shared" si="405"/>
        <v>0</v>
      </c>
    </row>
    <row r="1731" spans="1:22" x14ac:dyDescent="0.2">
      <c r="A1731" s="61">
        <v>35366</v>
      </c>
      <c r="B1731" s="62">
        <v>697.26</v>
      </c>
      <c r="C1731" s="16">
        <f t="shared" si="387"/>
        <v>-5.2353893773808948E-3</v>
      </c>
      <c r="D1731" s="73">
        <f t="shared" si="398"/>
        <v>2.6515630281432774E-5</v>
      </c>
      <c r="E1731" s="27">
        <f t="shared" si="388"/>
        <v>1.1979139862944327E-2</v>
      </c>
      <c r="F1731" s="68">
        <f t="shared" si="389"/>
        <v>8.4698990512959826E-3</v>
      </c>
      <c r="G1731" s="16">
        <f t="shared" si="390"/>
        <v>1.78513142498791E-2</v>
      </c>
      <c r="H1731" s="68">
        <f t="shared" si="391"/>
        <v>9.2080973890455685E-3</v>
      </c>
      <c r="I1731" s="69">
        <f t="shared" si="392"/>
        <v>-8.4698990512959826E-3</v>
      </c>
      <c r="J1731" s="70">
        <f t="shared" si="393"/>
        <v>-9.2080973890455685E-3</v>
      </c>
      <c r="K1731" s="28">
        <f t="shared" si="394"/>
        <v>0</v>
      </c>
      <c r="L1731" s="28">
        <f t="shared" si="399"/>
        <v>1</v>
      </c>
      <c r="M1731" s="57">
        <f t="shared" si="406"/>
        <v>0</v>
      </c>
      <c r="N1731" s="28">
        <f t="shared" si="395"/>
        <v>0</v>
      </c>
      <c r="O1731" s="28">
        <f t="shared" si="400"/>
        <v>1</v>
      </c>
      <c r="P1731" s="57">
        <f t="shared" si="401"/>
        <v>0</v>
      </c>
      <c r="Q1731" s="28">
        <f t="shared" si="396"/>
        <v>0</v>
      </c>
      <c r="R1731" s="28">
        <f t="shared" si="402"/>
        <v>1</v>
      </c>
      <c r="S1731" s="57">
        <f t="shared" si="403"/>
        <v>0</v>
      </c>
      <c r="T1731" s="28">
        <f t="shared" si="397"/>
        <v>0</v>
      </c>
      <c r="U1731" s="28">
        <f t="shared" si="404"/>
        <v>1</v>
      </c>
      <c r="V1731" s="57">
        <f t="shared" si="405"/>
        <v>0</v>
      </c>
    </row>
    <row r="1732" spans="1:22" x14ac:dyDescent="0.2">
      <c r="A1732" s="61">
        <v>35367</v>
      </c>
      <c r="B1732" s="62">
        <v>701.5</v>
      </c>
      <c r="C1732" s="16">
        <f t="shared" si="387"/>
        <v>6.0625310796782799E-3</v>
      </c>
      <c r="D1732" s="73">
        <f t="shared" si="398"/>
        <v>2.6569250580514369E-5</v>
      </c>
      <c r="E1732" s="27">
        <f t="shared" si="388"/>
        <v>1.1991245942518776E-2</v>
      </c>
      <c r="F1732" s="68">
        <f t="shared" si="389"/>
        <v>8.4784587035811789E-3</v>
      </c>
      <c r="G1732" s="16">
        <f t="shared" si="390"/>
        <v>1.78513142498791E-2</v>
      </c>
      <c r="H1732" s="68">
        <f t="shared" si="391"/>
        <v>9.2080973890455685E-3</v>
      </c>
      <c r="I1732" s="69">
        <f t="shared" si="392"/>
        <v>-8.4784587035811789E-3</v>
      </c>
      <c r="J1732" s="70">
        <f t="shared" si="393"/>
        <v>-9.2080973890455685E-3</v>
      </c>
      <c r="K1732" s="28">
        <f t="shared" si="394"/>
        <v>0</v>
      </c>
      <c r="L1732" s="28">
        <f t="shared" si="399"/>
        <v>1</v>
      </c>
      <c r="M1732" s="57">
        <f t="shared" si="406"/>
        <v>0</v>
      </c>
      <c r="N1732" s="28">
        <f t="shared" si="395"/>
        <v>0</v>
      </c>
      <c r="O1732" s="28">
        <f t="shared" si="400"/>
        <v>1</v>
      </c>
      <c r="P1732" s="57">
        <f t="shared" si="401"/>
        <v>0</v>
      </c>
      <c r="Q1732" s="28">
        <f t="shared" si="396"/>
        <v>0</v>
      </c>
      <c r="R1732" s="28">
        <f t="shared" si="402"/>
        <v>1</v>
      </c>
      <c r="S1732" s="57">
        <f t="shared" si="403"/>
        <v>0</v>
      </c>
      <c r="T1732" s="28">
        <f t="shared" si="397"/>
        <v>0</v>
      </c>
      <c r="U1732" s="28">
        <f t="shared" si="404"/>
        <v>1</v>
      </c>
      <c r="V1732" s="57">
        <f t="shared" si="405"/>
        <v>0</v>
      </c>
    </row>
    <row r="1733" spans="1:22" x14ac:dyDescent="0.2">
      <c r="A1733" s="61">
        <v>35368</v>
      </c>
      <c r="B1733" s="62">
        <v>700.9</v>
      </c>
      <c r="C1733" s="16">
        <f t="shared" si="387"/>
        <v>-8.5567603623661363E-4</v>
      </c>
      <c r="D1733" s="73">
        <f t="shared" si="398"/>
        <v>2.7180352531207409E-5</v>
      </c>
      <c r="E1733" s="27">
        <f t="shared" si="388"/>
        <v>1.2128363389086556E-2</v>
      </c>
      <c r="F1733" s="68">
        <f t="shared" si="389"/>
        <v>8.5754081460192866E-3</v>
      </c>
      <c r="G1733" s="16">
        <f t="shared" si="390"/>
        <v>1.78513142498791E-2</v>
      </c>
      <c r="H1733" s="68">
        <f t="shared" si="391"/>
        <v>9.2080973890455685E-3</v>
      </c>
      <c r="I1733" s="69">
        <f t="shared" si="392"/>
        <v>-8.5754081460192866E-3</v>
      </c>
      <c r="J1733" s="70">
        <f t="shared" si="393"/>
        <v>-9.2080973890455685E-3</v>
      </c>
      <c r="K1733" s="28">
        <f t="shared" si="394"/>
        <v>0</v>
      </c>
      <c r="L1733" s="28">
        <f t="shared" si="399"/>
        <v>1</v>
      </c>
      <c r="M1733" s="57">
        <f t="shared" si="406"/>
        <v>0</v>
      </c>
      <c r="N1733" s="28">
        <f t="shared" si="395"/>
        <v>0</v>
      </c>
      <c r="O1733" s="28">
        <f t="shared" si="400"/>
        <v>1</v>
      </c>
      <c r="P1733" s="57">
        <f t="shared" si="401"/>
        <v>0</v>
      </c>
      <c r="Q1733" s="28">
        <f t="shared" si="396"/>
        <v>0</v>
      </c>
      <c r="R1733" s="28">
        <f t="shared" si="402"/>
        <v>1</v>
      </c>
      <c r="S1733" s="57">
        <f t="shared" si="403"/>
        <v>0</v>
      </c>
      <c r="T1733" s="28">
        <f t="shared" si="397"/>
        <v>0</v>
      </c>
      <c r="U1733" s="28">
        <f t="shared" si="404"/>
        <v>1</v>
      </c>
      <c r="V1733" s="57">
        <f t="shared" si="405"/>
        <v>0</v>
      </c>
    </row>
    <row r="1734" spans="1:22" x14ac:dyDescent="0.2">
      <c r="A1734" s="61">
        <v>35369</v>
      </c>
      <c r="B1734" s="62">
        <v>705.27</v>
      </c>
      <c r="C1734" s="16">
        <f t="shared" si="387"/>
        <v>6.2154847117613325E-3</v>
      </c>
      <c r="D1734" s="73">
        <f t="shared" si="398"/>
        <v>2.5593462268074338E-5</v>
      </c>
      <c r="E1734" s="27">
        <f t="shared" si="388"/>
        <v>1.1768989587895424E-2</v>
      </c>
      <c r="F1734" s="68">
        <f t="shared" si="389"/>
        <v>8.3213114535526499E-3</v>
      </c>
      <c r="G1734" s="16">
        <f t="shared" si="390"/>
        <v>1.78513142498791E-2</v>
      </c>
      <c r="H1734" s="68">
        <f t="shared" si="391"/>
        <v>9.2080973890455685E-3</v>
      </c>
      <c r="I1734" s="69">
        <f t="shared" si="392"/>
        <v>-8.3213114535526499E-3</v>
      </c>
      <c r="J1734" s="70">
        <f t="shared" si="393"/>
        <v>-9.2080973890455685E-3</v>
      </c>
      <c r="K1734" s="28">
        <f t="shared" si="394"/>
        <v>0</v>
      </c>
      <c r="L1734" s="28">
        <f t="shared" si="399"/>
        <v>1</v>
      </c>
      <c r="M1734" s="57">
        <f t="shared" si="406"/>
        <v>0</v>
      </c>
      <c r="N1734" s="28">
        <f t="shared" si="395"/>
        <v>0</v>
      </c>
      <c r="O1734" s="28">
        <f t="shared" si="400"/>
        <v>1</v>
      </c>
      <c r="P1734" s="57">
        <f t="shared" si="401"/>
        <v>0</v>
      </c>
      <c r="Q1734" s="28">
        <f t="shared" si="396"/>
        <v>0</v>
      </c>
      <c r="R1734" s="28">
        <f t="shared" si="402"/>
        <v>1</v>
      </c>
      <c r="S1734" s="57">
        <f t="shared" si="403"/>
        <v>0</v>
      </c>
      <c r="T1734" s="28">
        <f t="shared" si="397"/>
        <v>0</v>
      </c>
      <c r="U1734" s="28">
        <f t="shared" si="404"/>
        <v>1</v>
      </c>
      <c r="V1734" s="57">
        <f t="shared" si="405"/>
        <v>0</v>
      </c>
    </row>
    <row r="1735" spans="1:22" x14ac:dyDescent="0.2">
      <c r="A1735" s="61">
        <v>35370</v>
      </c>
      <c r="B1735" s="62">
        <v>703.77</v>
      </c>
      <c r="C1735" s="16">
        <f t="shared" ref="C1735:C1798" si="407">LN(B1735/B1734)</f>
        <v>-2.1291099850090705E-3</v>
      </c>
      <c r="D1735" s="73">
        <f t="shared" si="398"/>
        <v>2.637578954411821E-5</v>
      </c>
      <c r="E1735" s="27">
        <f t="shared" si="388"/>
        <v>1.1947509721631309E-2</v>
      </c>
      <c r="F1735" s="68">
        <f t="shared" si="389"/>
        <v>8.4475348325820654E-3</v>
      </c>
      <c r="G1735" s="16">
        <f t="shared" si="390"/>
        <v>1.78513142498791E-2</v>
      </c>
      <c r="H1735" s="68">
        <f t="shared" si="391"/>
        <v>9.2080973890455685E-3</v>
      </c>
      <c r="I1735" s="69">
        <f t="shared" si="392"/>
        <v>-8.4475348325820654E-3</v>
      </c>
      <c r="J1735" s="70">
        <f t="shared" si="393"/>
        <v>-9.2080973890455685E-3</v>
      </c>
      <c r="K1735" s="28">
        <f t="shared" si="394"/>
        <v>0</v>
      </c>
      <c r="L1735" s="28">
        <f t="shared" si="399"/>
        <v>1</v>
      </c>
      <c r="M1735" s="57">
        <f t="shared" si="406"/>
        <v>0</v>
      </c>
      <c r="N1735" s="28">
        <f t="shared" si="395"/>
        <v>0</v>
      </c>
      <c r="O1735" s="28">
        <f t="shared" si="400"/>
        <v>1</v>
      </c>
      <c r="P1735" s="57">
        <f t="shared" si="401"/>
        <v>0</v>
      </c>
      <c r="Q1735" s="28">
        <f t="shared" si="396"/>
        <v>0</v>
      </c>
      <c r="R1735" s="28">
        <f t="shared" si="402"/>
        <v>1</v>
      </c>
      <c r="S1735" s="57">
        <f t="shared" si="403"/>
        <v>0</v>
      </c>
      <c r="T1735" s="28">
        <f t="shared" si="397"/>
        <v>0</v>
      </c>
      <c r="U1735" s="28">
        <f t="shared" si="404"/>
        <v>1</v>
      </c>
      <c r="V1735" s="57">
        <f t="shared" si="405"/>
        <v>0</v>
      </c>
    </row>
    <row r="1736" spans="1:22" x14ac:dyDescent="0.2">
      <c r="A1736" s="61">
        <v>35373</v>
      </c>
      <c r="B1736" s="62">
        <v>706.73</v>
      </c>
      <c r="C1736" s="16">
        <f t="shared" si="407"/>
        <v>4.1970993905575491E-3</v>
      </c>
      <c r="D1736" s="73">
        <f t="shared" si="398"/>
        <v>2.5065228731167038E-5</v>
      </c>
      <c r="E1736" s="27">
        <f t="shared" si="388"/>
        <v>1.1646903956988145E-2</v>
      </c>
      <c r="F1736" s="68">
        <f t="shared" si="389"/>
        <v>8.2349903168742883E-3</v>
      </c>
      <c r="G1736" s="16">
        <f t="shared" si="390"/>
        <v>1.78513142498791E-2</v>
      </c>
      <c r="H1736" s="68">
        <f t="shared" si="391"/>
        <v>9.2080973890455685E-3</v>
      </c>
      <c r="I1736" s="69">
        <f t="shared" si="392"/>
        <v>-8.2349903168742883E-3</v>
      </c>
      <c r="J1736" s="70">
        <f t="shared" si="393"/>
        <v>-9.2080973890455685E-3</v>
      </c>
      <c r="K1736" s="28">
        <f t="shared" si="394"/>
        <v>0</v>
      </c>
      <c r="L1736" s="28">
        <f t="shared" si="399"/>
        <v>1</v>
      </c>
      <c r="M1736" s="57">
        <f t="shared" si="406"/>
        <v>0</v>
      </c>
      <c r="N1736" s="28">
        <f t="shared" si="395"/>
        <v>0</v>
      </c>
      <c r="O1736" s="28">
        <f t="shared" si="400"/>
        <v>1</v>
      </c>
      <c r="P1736" s="57">
        <f t="shared" si="401"/>
        <v>0</v>
      </c>
      <c r="Q1736" s="28">
        <f t="shared" si="396"/>
        <v>0</v>
      </c>
      <c r="R1736" s="28">
        <f t="shared" si="402"/>
        <v>1</v>
      </c>
      <c r="S1736" s="57">
        <f t="shared" si="403"/>
        <v>0</v>
      </c>
      <c r="T1736" s="28">
        <f t="shared" si="397"/>
        <v>0</v>
      </c>
      <c r="U1736" s="28">
        <f t="shared" si="404"/>
        <v>1</v>
      </c>
      <c r="V1736" s="57">
        <f t="shared" si="405"/>
        <v>0</v>
      </c>
    </row>
    <row r="1737" spans="1:22" x14ac:dyDescent="0.2">
      <c r="A1737" s="61">
        <v>35374</v>
      </c>
      <c r="B1737" s="62">
        <v>714.14</v>
      </c>
      <c r="C1737" s="16">
        <f t="shared" si="407"/>
        <v>1.0430323926504942E-2</v>
      </c>
      <c r="D1737" s="73">
        <f t="shared" si="398"/>
        <v>2.4618253604950127E-5</v>
      </c>
      <c r="E1737" s="27">
        <f t="shared" si="388"/>
        <v>1.1542590245993876E-2</v>
      </c>
      <c r="F1737" s="68">
        <f t="shared" si="389"/>
        <v>8.1612348876952227E-3</v>
      </c>
      <c r="G1737" s="16">
        <f t="shared" si="390"/>
        <v>1.78513142498791E-2</v>
      </c>
      <c r="H1737" s="68">
        <f t="shared" si="391"/>
        <v>8.7569229737636985E-3</v>
      </c>
      <c r="I1737" s="69">
        <f t="shared" si="392"/>
        <v>-8.1612348876952227E-3</v>
      </c>
      <c r="J1737" s="70">
        <f t="shared" si="393"/>
        <v>-8.7569229737636985E-3</v>
      </c>
      <c r="K1737" s="28">
        <f t="shared" si="394"/>
        <v>0</v>
      </c>
      <c r="L1737" s="28">
        <f t="shared" si="399"/>
        <v>1</v>
      </c>
      <c r="M1737" s="57">
        <f t="shared" si="406"/>
        <v>0</v>
      </c>
      <c r="N1737" s="28">
        <f t="shared" si="395"/>
        <v>0</v>
      </c>
      <c r="O1737" s="28">
        <f t="shared" si="400"/>
        <v>1</v>
      </c>
      <c r="P1737" s="57">
        <f t="shared" si="401"/>
        <v>0</v>
      </c>
      <c r="Q1737" s="28">
        <f t="shared" si="396"/>
        <v>0</v>
      </c>
      <c r="R1737" s="28">
        <f t="shared" si="402"/>
        <v>1</v>
      </c>
      <c r="S1737" s="57">
        <f t="shared" si="403"/>
        <v>0</v>
      </c>
      <c r="T1737" s="28">
        <f t="shared" si="397"/>
        <v>0</v>
      </c>
      <c r="U1737" s="28">
        <f t="shared" si="404"/>
        <v>1</v>
      </c>
      <c r="V1737" s="57">
        <f t="shared" si="405"/>
        <v>0</v>
      </c>
    </row>
    <row r="1738" spans="1:22" x14ac:dyDescent="0.2">
      <c r="A1738" s="61">
        <v>35375</v>
      </c>
      <c r="B1738" s="62">
        <v>724.59</v>
      </c>
      <c r="C1738" s="16">
        <f t="shared" si="407"/>
        <v>1.4526956098015031E-2</v>
      </c>
      <c r="D1738" s="73">
        <f t="shared" si="398"/>
        <v>2.9668657821362406E-5</v>
      </c>
      <c r="E1738" s="27">
        <f t="shared" si="388"/>
        <v>1.2671371040273738E-2</v>
      </c>
      <c r="F1738" s="68">
        <f t="shared" si="389"/>
        <v>8.9593438911777339E-3</v>
      </c>
      <c r="G1738" s="16">
        <f t="shared" si="390"/>
        <v>1.78513142498791E-2</v>
      </c>
      <c r="H1738" s="68">
        <f t="shared" si="391"/>
        <v>8.7569229737636985E-3</v>
      </c>
      <c r="I1738" s="69">
        <f t="shared" si="392"/>
        <v>-8.9593438911777339E-3</v>
      </c>
      <c r="J1738" s="70">
        <f t="shared" si="393"/>
        <v>-8.7569229737636985E-3</v>
      </c>
      <c r="K1738" s="28">
        <f t="shared" si="394"/>
        <v>0</v>
      </c>
      <c r="L1738" s="28">
        <f t="shared" si="399"/>
        <v>1</v>
      </c>
      <c r="M1738" s="57">
        <f t="shared" si="406"/>
        <v>0</v>
      </c>
      <c r="N1738" s="28">
        <f t="shared" si="395"/>
        <v>0</v>
      </c>
      <c r="O1738" s="28">
        <f t="shared" si="400"/>
        <v>1</v>
      </c>
      <c r="P1738" s="57">
        <f t="shared" si="401"/>
        <v>0</v>
      </c>
      <c r="Q1738" s="28">
        <f t="shared" si="396"/>
        <v>0</v>
      </c>
      <c r="R1738" s="28">
        <f t="shared" si="402"/>
        <v>1</v>
      </c>
      <c r="S1738" s="57">
        <f t="shared" si="403"/>
        <v>0</v>
      </c>
      <c r="T1738" s="28">
        <f t="shared" si="397"/>
        <v>0</v>
      </c>
      <c r="U1738" s="28">
        <f t="shared" si="404"/>
        <v>1</v>
      </c>
      <c r="V1738" s="57">
        <f t="shared" si="405"/>
        <v>0</v>
      </c>
    </row>
    <row r="1739" spans="1:22" x14ac:dyDescent="0.2">
      <c r="A1739" s="61">
        <v>35376</v>
      </c>
      <c r="B1739" s="62">
        <v>727.65</v>
      </c>
      <c r="C1739" s="16">
        <f t="shared" si="407"/>
        <v>4.2141857112264515E-3</v>
      </c>
      <c r="D1739" s="73">
        <f t="shared" si="398"/>
        <v>4.0550485560500021E-5</v>
      </c>
      <c r="E1739" s="27">
        <f t="shared" si="388"/>
        <v>1.4814011846269716E-2</v>
      </c>
      <c r="F1739" s="68">
        <f t="shared" si="389"/>
        <v>1.0474306696321311E-2</v>
      </c>
      <c r="G1739" s="16">
        <f t="shared" si="390"/>
        <v>1.78513142498791E-2</v>
      </c>
      <c r="H1739" s="68">
        <f t="shared" si="391"/>
        <v>8.7569229737636985E-3</v>
      </c>
      <c r="I1739" s="69">
        <f t="shared" si="392"/>
        <v>-1.0474306696321311E-2</v>
      </c>
      <c r="J1739" s="70">
        <f t="shared" si="393"/>
        <v>-8.7569229737636985E-3</v>
      </c>
      <c r="K1739" s="28">
        <f t="shared" si="394"/>
        <v>0</v>
      </c>
      <c r="L1739" s="28">
        <f t="shared" si="399"/>
        <v>1</v>
      </c>
      <c r="M1739" s="57">
        <f t="shared" si="406"/>
        <v>0</v>
      </c>
      <c r="N1739" s="28">
        <f t="shared" si="395"/>
        <v>0</v>
      </c>
      <c r="O1739" s="28">
        <f t="shared" si="400"/>
        <v>1</v>
      </c>
      <c r="P1739" s="57">
        <f t="shared" si="401"/>
        <v>0</v>
      </c>
      <c r="Q1739" s="28">
        <f t="shared" si="396"/>
        <v>0</v>
      </c>
      <c r="R1739" s="28">
        <f t="shared" si="402"/>
        <v>1</v>
      </c>
      <c r="S1739" s="57">
        <f t="shared" si="403"/>
        <v>0</v>
      </c>
      <c r="T1739" s="28">
        <f t="shared" si="397"/>
        <v>0</v>
      </c>
      <c r="U1739" s="28">
        <f t="shared" si="404"/>
        <v>1</v>
      </c>
      <c r="V1739" s="57">
        <f t="shared" si="405"/>
        <v>0</v>
      </c>
    </row>
    <row r="1740" spans="1:22" x14ac:dyDescent="0.2">
      <c r="A1740" s="61">
        <v>35377</v>
      </c>
      <c r="B1740" s="62">
        <v>730.82</v>
      </c>
      <c r="C1740" s="16">
        <f t="shared" si="407"/>
        <v>4.3470280387863276E-3</v>
      </c>
      <c r="D1740" s="73">
        <f t="shared" si="398"/>
        <v>3.9183018099392327E-5</v>
      </c>
      <c r="E1740" s="27">
        <f t="shared" si="388"/>
        <v>1.4562086301213941E-2</v>
      </c>
      <c r="F1740" s="68">
        <f t="shared" si="389"/>
        <v>1.0296181725791024E-2</v>
      </c>
      <c r="G1740" s="16">
        <f t="shared" si="390"/>
        <v>1.78513142498791E-2</v>
      </c>
      <c r="H1740" s="68">
        <f t="shared" si="391"/>
        <v>8.7569229737636985E-3</v>
      </c>
      <c r="I1740" s="69">
        <f t="shared" si="392"/>
        <v>-1.0296181725791024E-2</v>
      </c>
      <c r="J1740" s="70">
        <f t="shared" si="393"/>
        <v>-8.7569229737636985E-3</v>
      </c>
      <c r="K1740" s="28">
        <f t="shared" si="394"/>
        <v>0</v>
      </c>
      <c r="L1740" s="28">
        <f t="shared" si="399"/>
        <v>1</v>
      </c>
      <c r="M1740" s="57">
        <f t="shared" si="406"/>
        <v>0</v>
      </c>
      <c r="N1740" s="28">
        <f t="shared" si="395"/>
        <v>0</v>
      </c>
      <c r="O1740" s="28">
        <f t="shared" si="400"/>
        <v>1</v>
      </c>
      <c r="P1740" s="57">
        <f t="shared" si="401"/>
        <v>0</v>
      </c>
      <c r="Q1740" s="28">
        <f t="shared" si="396"/>
        <v>0</v>
      </c>
      <c r="R1740" s="28">
        <f t="shared" si="402"/>
        <v>1</v>
      </c>
      <c r="S1740" s="57">
        <f t="shared" si="403"/>
        <v>0</v>
      </c>
      <c r="T1740" s="28">
        <f t="shared" si="397"/>
        <v>0</v>
      </c>
      <c r="U1740" s="28">
        <f t="shared" si="404"/>
        <v>1</v>
      </c>
      <c r="V1740" s="57">
        <f t="shared" si="405"/>
        <v>0</v>
      </c>
    </row>
    <row r="1741" spans="1:22" x14ac:dyDescent="0.2">
      <c r="A1741" s="61">
        <v>35380</v>
      </c>
      <c r="B1741" s="62">
        <v>731.87</v>
      </c>
      <c r="C1741" s="16">
        <f t="shared" si="407"/>
        <v>1.435711162803835E-3</v>
      </c>
      <c r="D1741" s="73">
        <f t="shared" si="398"/>
        <v>3.7965836179628454E-5</v>
      </c>
      <c r="E1741" s="27">
        <f t="shared" si="388"/>
        <v>1.4334123530612277E-2</v>
      </c>
      <c r="F1741" s="68">
        <f t="shared" si="389"/>
        <v>1.013499973137901E-2</v>
      </c>
      <c r="G1741" s="16">
        <f t="shared" si="390"/>
        <v>1.78513142498791E-2</v>
      </c>
      <c r="H1741" s="68">
        <f t="shared" si="391"/>
        <v>8.7569229737636985E-3</v>
      </c>
      <c r="I1741" s="69">
        <f t="shared" si="392"/>
        <v>-1.013499973137901E-2</v>
      </c>
      <c r="J1741" s="70">
        <f t="shared" si="393"/>
        <v>-8.7569229737636985E-3</v>
      </c>
      <c r="K1741" s="28">
        <f t="shared" si="394"/>
        <v>0</v>
      </c>
      <c r="L1741" s="28">
        <f t="shared" si="399"/>
        <v>1</v>
      </c>
      <c r="M1741" s="57">
        <f t="shared" si="406"/>
        <v>0</v>
      </c>
      <c r="N1741" s="28">
        <f t="shared" si="395"/>
        <v>0</v>
      </c>
      <c r="O1741" s="28">
        <f t="shared" si="400"/>
        <v>1</v>
      </c>
      <c r="P1741" s="57">
        <f t="shared" si="401"/>
        <v>0</v>
      </c>
      <c r="Q1741" s="28">
        <f t="shared" si="396"/>
        <v>0</v>
      </c>
      <c r="R1741" s="28">
        <f t="shared" si="402"/>
        <v>1</v>
      </c>
      <c r="S1741" s="57">
        <f t="shared" si="403"/>
        <v>0</v>
      </c>
      <c r="T1741" s="28">
        <f t="shared" si="397"/>
        <v>0</v>
      </c>
      <c r="U1741" s="28">
        <f t="shared" si="404"/>
        <v>1</v>
      </c>
      <c r="V1741" s="57">
        <f t="shared" si="405"/>
        <v>0</v>
      </c>
    </row>
    <row r="1742" spans="1:22" x14ac:dyDescent="0.2">
      <c r="A1742" s="61">
        <v>35381</v>
      </c>
      <c r="B1742" s="62">
        <v>729.56</v>
      </c>
      <c r="C1742" s="16">
        <f t="shared" si="407"/>
        <v>-3.1612898651283963E-3</v>
      </c>
      <c r="D1742" s="73">
        <f t="shared" si="398"/>
        <v>3.5811562001430717E-5</v>
      </c>
      <c r="E1742" s="27">
        <f t="shared" si="388"/>
        <v>1.3921508286205921E-2</v>
      </c>
      <c r="F1742" s="68">
        <f t="shared" si="389"/>
        <v>9.8432584622117365E-3</v>
      </c>
      <c r="G1742" s="16">
        <f t="shared" si="390"/>
        <v>1.78513142498791E-2</v>
      </c>
      <c r="H1742" s="68">
        <f t="shared" si="391"/>
        <v>8.7569229737636985E-3</v>
      </c>
      <c r="I1742" s="69">
        <f t="shared" si="392"/>
        <v>-9.8432584622117365E-3</v>
      </c>
      <c r="J1742" s="70">
        <f t="shared" si="393"/>
        <v>-8.7569229737636985E-3</v>
      </c>
      <c r="K1742" s="28">
        <f t="shared" si="394"/>
        <v>0</v>
      </c>
      <c r="L1742" s="28">
        <f t="shared" si="399"/>
        <v>1</v>
      </c>
      <c r="M1742" s="57">
        <f t="shared" si="406"/>
        <v>0</v>
      </c>
      <c r="N1742" s="28">
        <f t="shared" si="395"/>
        <v>0</v>
      </c>
      <c r="O1742" s="28">
        <f t="shared" si="400"/>
        <v>1</v>
      </c>
      <c r="P1742" s="57">
        <f t="shared" si="401"/>
        <v>0</v>
      </c>
      <c r="Q1742" s="28">
        <f t="shared" si="396"/>
        <v>0</v>
      </c>
      <c r="R1742" s="28">
        <f t="shared" si="402"/>
        <v>1</v>
      </c>
      <c r="S1742" s="57">
        <f t="shared" si="403"/>
        <v>0</v>
      </c>
      <c r="T1742" s="28">
        <f t="shared" si="397"/>
        <v>0</v>
      </c>
      <c r="U1742" s="28">
        <f t="shared" si="404"/>
        <v>1</v>
      </c>
      <c r="V1742" s="57">
        <f t="shared" si="405"/>
        <v>0</v>
      </c>
    </row>
    <row r="1743" spans="1:22" x14ac:dyDescent="0.2">
      <c r="A1743" s="61">
        <v>35382</v>
      </c>
      <c r="B1743" s="62">
        <v>731.13</v>
      </c>
      <c r="C1743" s="16">
        <f t="shared" si="407"/>
        <v>2.1496698198678892E-3</v>
      </c>
      <c r="D1743" s="73">
        <f t="shared" si="398"/>
        <v>3.4262493498026682E-5</v>
      </c>
      <c r="E1743" s="27">
        <f t="shared" si="388"/>
        <v>1.3617084774503173E-2</v>
      </c>
      <c r="F1743" s="68">
        <f t="shared" si="389"/>
        <v>9.6280145930805906E-3</v>
      </c>
      <c r="G1743" s="16">
        <f t="shared" si="390"/>
        <v>1.78513142498791E-2</v>
      </c>
      <c r="H1743" s="68">
        <f t="shared" si="391"/>
        <v>8.7569229737636985E-3</v>
      </c>
      <c r="I1743" s="69">
        <f t="shared" si="392"/>
        <v>-9.6280145930805906E-3</v>
      </c>
      <c r="J1743" s="70">
        <f t="shared" si="393"/>
        <v>-8.7569229737636985E-3</v>
      </c>
      <c r="K1743" s="28">
        <f t="shared" si="394"/>
        <v>0</v>
      </c>
      <c r="L1743" s="28">
        <f t="shared" si="399"/>
        <v>1</v>
      </c>
      <c r="M1743" s="57">
        <f t="shared" si="406"/>
        <v>0</v>
      </c>
      <c r="N1743" s="28">
        <f t="shared" si="395"/>
        <v>0</v>
      </c>
      <c r="O1743" s="28">
        <f t="shared" si="400"/>
        <v>1</v>
      </c>
      <c r="P1743" s="57">
        <f t="shared" si="401"/>
        <v>0</v>
      </c>
      <c r="Q1743" s="28">
        <f t="shared" si="396"/>
        <v>0</v>
      </c>
      <c r="R1743" s="28">
        <f t="shared" si="402"/>
        <v>1</v>
      </c>
      <c r="S1743" s="57">
        <f t="shared" si="403"/>
        <v>0</v>
      </c>
      <c r="T1743" s="28">
        <f t="shared" si="397"/>
        <v>0</v>
      </c>
      <c r="U1743" s="28">
        <f t="shared" si="404"/>
        <v>1</v>
      </c>
      <c r="V1743" s="57">
        <f t="shared" si="405"/>
        <v>0</v>
      </c>
    </row>
    <row r="1744" spans="1:22" x14ac:dyDescent="0.2">
      <c r="A1744" s="61">
        <v>35383</v>
      </c>
      <c r="B1744" s="62">
        <v>735.88</v>
      </c>
      <c r="C1744" s="16">
        <f t="shared" si="407"/>
        <v>6.4757794419180049E-3</v>
      </c>
      <c r="D1744" s="73">
        <f t="shared" si="398"/>
        <v>3.2484008708212133E-5</v>
      </c>
      <c r="E1744" s="27">
        <f t="shared" si="388"/>
        <v>1.3258960209092337E-2</v>
      </c>
      <c r="F1744" s="68">
        <f t="shared" si="389"/>
        <v>9.3748011778000805E-3</v>
      </c>
      <c r="G1744" s="16">
        <f t="shared" si="390"/>
        <v>1.78513142498791E-2</v>
      </c>
      <c r="H1744" s="68">
        <f t="shared" si="391"/>
        <v>8.7569229737636985E-3</v>
      </c>
      <c r="I1744" s="69">
        <f t="shared" si="392"/>
        <v>-9.3748011778000805E-3</v>
      </c>
      <c r="J1744" s="70">
        <f t="shared" si="393"/>
        <v>-8.7569229737636985E-3</v>
      </c>
      <c r="K1744" s="28">
        <f t="shared" si="394"/>
        <v>0</v>
      </c>
      <c r="L1744" s="28">
        <f t="shared" si="399"/>
        <v>1</v>
      </c>
      <c r="M1744" s="57">
        <f t="shared" si="406"/>
        <v>0</v>
      </c>
      <c r="N1744" s="28">
        <f t="shared" si="395"/>
        <v>0</v>
      </c>
      <c r="O1744" s="28">
        <f t="shared" si="400"/>
        <v>1</v>
      </c>
      <c r="P1744" s="57">
        <f t="shared" si="401"/>
        <v>0</v>
      </c>
      <c r="Q1744" s="28">
        <f t="shared" si="396"/>
        <v>0</v>
      </c>
      <c r="R1744" s="28">
        <f t="shared" si="402"/>
        <v>1</v>
      </c>
      <c r="S1744" s="57">
        <f t="shared" si="403"/>
        <v>0</v>
      </c>
      <c r="T1744" s="28">
        <f t="shared" si="397"/>
        <v>0</v>
      </c>
      <c r="U1744" s="28">
        <f t="shared" si="404"/>
        <v>1</v>
      </c>
      <c r="V1744" s="57">
        <f t="shared" si="405"/>
        <v>0</v>
      </c>
    </row>
    <row r="1745" spans="1:22" x14ac:dyDescent="0.2">
      <c r="A1745" s="61">
        <v>35384</v>
      </c>
      <c r="B1745" s="62">
        <v>737.62</v>
      </c>
      <c r="C1745" s="16">
        <f t="shared" si="407"/>
        <v>2.3617248846594017E-3</v>
      </c>
      <c r="D1745" s="73">
        <f t="shared" si="398"/>
        <v>3.3051111348541477E-5</v>
      </c>
      <c r="E1745" s="27">
        <f t="shared" si="388"/>
        <v>1.3374196254255E-2</v>
      </c>
      <c r="F1745" s="68">
        <f t="shared" si="389"/>
        <v>9.4562792873108953E-3</v>
      </c>
      <c r="G1745" s="16">
        <f t="shared" si="390"/>
        <v>1.78513142498791E-2</v>
      </c>
      <c r="H1745" s="68">
        <f t="shared" si="391"/>
        <v>8.7569229737636985E-3</v>
      </c>
      <c r="I1745" s="69">
        <f t="shared" si="392"/>
        <v>-9.4562792873108953E-3</v>
      </c>
      <c r="J1745" s="70">
        <f t="shared" si="393"/>
        <v>-8.7569229737636985E-3</v>
      </c>
      <c r="K1745" s="28">
        <f t="shared" si="394"/>
        <v>0</v>
      </c>
      <c r="L1745" s="28">
        <f t="shared" si="399"/>
        <v>1</v>
      </c>
      <c r="M1745" s="57">
        <f t="shared" si="406"/>
        <v>0</v>
      </c>
      <c r="N1745" s="28">
        <f t="shared" si="395"/>
        <v>0</v>
      </c>
      <c r="O1745" s="28">
        <f t="shared" si="400"/>
        <v>1</v>
      </c>
      <c r="P1745" s="57">
        <f t="shared" si="401"/>
        <v>0</v>
      </c>
      <c r="Q1745" s="28">
        <f t="shared" si="396"/>
        <v>0</v>
      </c>
      <c r="R1745" s="28">
        <f t="shared" si="402"/>
        <v>1</v>
      </c>
      <c r="S1745" s="57">
        <f t="shared" si="403"/>
        <v>0</v>
      </c>
      <c r="T1745" s="28">
        <f t="shared" si="397"/>
        <v>0</v>
      </c>
      <c r="U1745" s="28">
        <f t="shared" si="404"/>
        <v>1</v>
      </c>
      <c r="V1745" s="57">
        <f t="shared" si="405"/>
        <v>0</v>
      </c>
    </row>
    <row r="1746" spans="1:22" x14ac:dyDescent="0.2">
      <c r="A1746" s="61">
        <v>35387</v>
      </c>
      <c r="B1746" s="62">
        <v>737.02</v>
      </c>
      <c r="C1746" s="16">
        <f t="shared" si="407"/>
        <v>-8.1375797904585461E-4</v>
      </c>
      <c r="D1746" s="73">
        <f t="shared" si="398"/>
        <v>3.1402709333478153E-5</v>
      </c>
      <c r="E1746" s="27">
        <f t="shared" si="388"/>
        <v>1.3036416216194868E-2</v>
      </c>
      <c r="F1746" s="68">
        <f t="shared" si="389"/>
        <v>9.2174505519722096E-3</v>
      </c>
      <c r="G1746" s="16">
        <f t="shared" si="390"/>
        <v>1.78513142498791E-2</v>
      </c>
      <c r="H1746" s="68">
        <f t="shared" si="391"/>
        <v>8.7569229737636985E-3</v>
      </c>
      <c r="I1746" s="69">
        <f t="shared" si="392"/>
        <v>-9.2174505519722096E-3</v>
      </c>
      <c r="J1746" s="70">
        <f t="shared" si="393"/>
        <v>-8.7569229737636985E-3</v>
      </c>
      <c r="K1746" s="28">
        <f t="shared" si="394"/>
        <v>0</v>
      </c>
      <c r="L1746" s="28">
        <f t="shared" si="399"/>
        <v>1</v>
      </c>
      <c r="M1746" s="57">
        <f t="shared" si="406"/>
        <v>0</v>
      </c>
      <c r="N1746" s="28">
        <f t="shared" si="395"/>
        <v>0</v>
      </c>
      <c r="O1746" s="28">
        <f t="shared" si="400"/>
        <v>1</v>
      </c>
      <c r="P1746" s="57">
        <f t="shared" si="401"/>
        <v>0</v>
      </c>
      <c r="Q1746" s="28">
        <f t="shared" si="396"/>
        <v>0</v>
      </c>
      <c r="R1746" s="28">
        <f t="shared" si="402"/>
        <v>1</v>
      </c>
      <c r="S1746" s="57">
        <f t="shared" si="403"/>
        <v>0</v>
      </c>
      <c r="T1746" s="28">
        <f t="shared" si="397"/>
        <v>0</v>
      </c>
      <c r="U1746" s="28">
        <f t="shared" si="404"/>
        <v>1</v>
      </c>
      <c r="V1746" s="57">
        <f t="shared" si="405"/>
        <v>0</v>
      </c>
    </row>
    <row r="1747" spans="1:22" x14ac:dyDescent="0.2">
      <c r="A1747" s="61">
        <v>35388</v>
      </c>
      <c r="B1747" s="62">
        <v>742.16</v>
      </c>
      <c r="C1747" s="16">
        <f t="shared" si="407"/>
        <v>6.9498244818199132E-3</v>
      </c>
      <c r="D1747" s="73">
        <f t="shared" si="398"/>
        <v>2.955827889637711E-5</v>
      </c>
      <c r="E1747" s="27">
        <f t="shared" si="388"/>
        <v>1.2647777866125507E-2</v>
      </c>
      <c r="F1747" s="68">
        <f t="shared" si="389"/>
        <v>8.9426622424432257E-3</v>
      </c>
      <c r="G1747" s="16">
        <f t="shared" si="390"/>
        <v>1.78513142498791E-2</v>
      </c>
      <c r="H1747" s="68">
        <f t="shared" si="391"/>
        <v>8.7569229737636985E-3</v>
      </c>
      <c r="I1747" s="69">
        <f t="shared" si="392"/>
        <v>-8.9426622424432257E-3</v>
      </c>
      <c r="J1747" s="70">
        <f t="shared" si="393"/>
        <v>-8.7569229737636985E-3</v>
      </c>
      <c r="K1747" s="28">
        <f t="shared" si="394"/>
        <v>0</v>
      </c>
      <c r="L1747" s="28">
        <f t="shared" si="399"/>
        <v>1</v>
      </c>
      <c r="M1747" s="57">
        <f t="shared" si="406"/>
        <v>0</v>
      </c>
      <c r="N1747" s="28">
        <f t="shared" si="395"/>
        <v>0</v>
      </c>
      <c r="O1747" s="28">
        <f t="shared" si="400"/>
        <v>1</v>
      </c>
      <c r="P1747" s="57">
        <f t="shared" si="401"/>
        <v>0</v>
      </c>
      <c r="Q1747" s="28">
        <f t="shared" si="396"/>
        <v>0</v>
      </c>
      <c r="R1747" s="28">
        <f t="shared" si="402"/>
        <v>1</v>
      </c>
      <c r="S1747" s="57">
        <f t="shared" si="403"/>
        <v>0</v>
      </c>
      <c r="T1747" s="28">
        <f t="shared" si="397"/>
        <v>0</v>
      </c>
      <c r="U1747" s="28">
        <f t="shared" si="404"/>
        <v>1</v>
      </c>
      <c r="V1747" s="57">
        <f t="shared" si="405"/>
        <v>0</v>
      </c>
    </row>
    <row r="1748" spans="1:22" x14ac:dyDescent="0.2">
      <c r="A1748" s="61">
        <v>35389</v>
      </c>
      <c r="B1748" s="62">
        <v>743.95</v>
      </c>
      <c r="C1748" s="16">
        <f t="shared" si="407"/>
        <v>2.408974928690404E-3</v>
      </c>
      <c r="D1748" s="73">
        <f t="shared" si="398"/>
        <v>3.068278578228069E-5</v>
      </c>
      <c r="E1748" s="27">
        <f t="shared" si="388"/>
        <v>1.2886116463246718E-2</v>
      </c>
      <c r="F1748" s="68">
        <f t="shared" si="389"/>
        <v>9.1111805067543988E-3</v>
      </c>
      <c r="G1748" s="16">
        <f t="shared" si="390"/>
        <v>1.78513142498791E-2</v>
      </c>
      <c r="H1748" s="68">
        <f t="shared" si="391"/>
        <v>8.7569229737636985E-3</v>
      </c>
      <c r="I1748" s="69">
        <f t="shared" si="392"/>
        <v>-9.1111805067543988E-3</v>
      </c>
      <c r="J1748" s="70">
        <f t="shared" si="393"/>
        <v>-8.7569229737636985E-3</v>
      </c>
      <c r="K1748" s="28">
        <f t="shared" si="394"/>
        <v>0</v>
      </c>
      <c r="L1748" s="28">
        <f t="shared" si="399"/>
        <v>1</v>
      </c>
      <c r="M1748" s="57">
        <f t="shared" si="406"/>
        <v>0</v>
      </c>
      <c r="N1748" s="28">
        <f t="shared" si="395"/>
        <v>0</v>
      </c>
      <c r="O1748" s="28">
        <f t="shared" si="400"/>
        <v>1</v>
      </c>
      <c r="P1748" s="57">
        <f t="shared" si="401"/>
        <v>0</v>
      </c>
      <c r="Q1748" s="28">
        <f t="shared" si="396"/>
        <v>0</v>
      </c>
      <c r="R1748" s="28">
        <f t="shared" si="402"/>
        <v>1</v>
      </c>
      <c r="S1748" s="57">
        <f t="shared" si="403"/>
        <v>0</v>
      </c>
      <c r="T1748" s="28">
        <f t="shared" si="397"/>
        <v>0</v>
      </c>
      <c r="U1748" s="28">
        <f t="shared" si="404"/>
        <v>1</v>
      </c>
      <c r="V1748" s="57">
        <f t="shared" si="405"/>
        <v>0</v>
      </c>
    </row>
    <row r="1749" spans="1:22" x14ac:dyDescent="0.2">
      <c r="A1749" s="61">
        <v>35390</v>
      </c>
      <c r="B1749" s="62">
        <v>742.75</v>
      </c>
      <c r="C1749" s="16">
        <f t="shared" si="407"/>
        <v>-1.6143139309894453E-3</v>
      </c>
      <c r="D1749" s="73">
        <f t="shared" si="398"/>
        <v>2.9190008247767381E-5</v>
      </c>
      <c r="E1749" s="27">
        <f t="shared" si="388"/>
        <v>1.2568740711722974E-2</v>
      </c>
      <c r="F1749" s="68">
        <f t="shared" si="389"/>
        <v>8.8867787043302813E-3</v>
      </c>
      <c r="G1749" s="16">
        <f t="shared" si="390"/>
        <v>1.7206496398637978E-2</v>
      </c>
      <c r="H1749" s="68">
        <f t="shared" si="391"/>
        <v>8.3848622794298749E-3</v>
      </c>
      <c r="I1749" s="69">
        <f t="shared" si="392"/>
        <v>-8.8867787043302813E-3</v>
      </c>
      <c r="J1749" s="70">
        <f t="shared" si="393"/>
        <v>-8.3848622794298749E-3</v>
      </c>
      <c r="K1749" s="28">
        <f t="shared" si="394"/>
        <v>0</v>
      </c>
      <c r="L1749" s="28">
        <f t="shared" si="399"/>
        <v>1</v>
      </c>
      <c r="M1749" s="57">
        <f t="shared" si="406"/>
        <v>0</v>
      </c>
      <c r="N1749" s="28">
        <f t="shared" si="395"/>
        <v>0</v>
      </c>
      <c r="O1749" s="28">
        <f t="shared" si="400"/>
        <v>1</v>
      </c>
      <c r="P1749" s="57">
        <f t="shared" si="401"/>
        <v>0</v>
      </c>
      <c r="Q1749" s="28">
        <f t="shared" si="396"/>
        <v>0</v>
      </c>
      <c r="R1749" s="28">
        <f t="shared" si="402"/>
        <v>1</v>
      </c>
      <c r="S1749" s="57">
        <f t="shared" si="403"/>
        <v>0</v>
      </c>
      <c r="T1749" s="28">
        <f t="shared" si="397"/>
        <v>0</v>
      </c>
      <c r="U1749" s="28">
        <f t="shared" si="404"/>
        <v>1</v>
      </c>
      <c r="V1749" s="57">
        <f t="shared" si="405"/>
        <v>0</v>
      </c>
    </row>
    <row r="1750" spans="1:22" x14ac:dyDescent="0.2">
      <c r="A1750" s="61">
        <v>35391</v>
      </c>
      <c r="B1750" s="62">
        <v>748.73</v>
      </c>
      <c r="C1750" s="16">
        <f t="shared" si="407"/>
        <v>8.0189235448832573E-3</v>
      </c>
      <c r="D1750" s="73">
        <f t="shared" si="398"/>
        <v>2.7594968320968531E-5</v>
      </c>
      <c r="E1750" s="27">
        <f t="shared" si="388"/>
        <v>1.2220517803324478E-2</v>
      </c>
      <c r="F1750" s="68">
        <f t="shared" si="389"/>
        <v>8.640566295490518E-3</v>
      </c>
      <c r="G1750" s="16">
        <f t="shared" si="390"/>
        <v>1.7206496398637978E-2</v>
      </c>
      <c r="H1750" s="68">
        <f t="shared" si="391"/>
        <v>8.3848622794298749E-3</v>
      </c>
      <c r="I1750" s="69">
        <f t="shared" si="392"/>
        <v>-8.640566295490518E-3</v>
      </c>
      <c r="J1750" s="70">
        <f t="shared" si="393"/>
        <v>-8.3848622794298749E-3</v>
      </c>
      <c r="K1750" s="28">
        <f t="shared" si="394"/>
        <v>0</v>
      </c>
      <c r="L1750" s="28">
        <f t="shared" si="399"/>
        <v>1</v>
      </c>
      <c r="M1750" s="57">
        <f t="shared" si="406"/>
        <v>0</v>
      </c>
      <c r="N1750" s="28">
        <f t="shared" si="395"/>
        <v>0</v>
      </c>
      <c r="O1750" s="28">
        <f t="shared" si="400"/>
        <v>1</v>
      </c>
      <c r="P1750" s="57">
        <f t="shared" si="401"/>
        <v>0</v>
      </c>
      <c r="Q1750" s="28">
        <f t="shared" si="396"/>
        <v>0</v>
      </c>
      <c r="R1750" s="28">
        <f t="shared" si="402"/>
        <v>1</v>
      </c>
      <c r="S1750" s="57">
        <f t="shared" si="403"/>
        <v>0</v>
      </c>
      <c r="T1750" s="28">
        <f t="shared" si="397"/>
        <v>0</v>
      </c>
      <c r="U1750" s="28">
        <f t="shared" si="404"/>
        <v>1</v>
      </c>
      <c r="V1750" s="57">
        <f t="shared" si="405"/>
        <v>0</v>
      </c>
    </row>
    <row r="1751" spans="1:22" x14ac:dyDescent="0.2">
      <c r="A1751" s="61">
        <v>35394</v>
      </c>
      <c r="B1751" s="62">
        <v>757.03</v>
      </c>
      <c r="C1751" s="16">
        <f t="shared" si="407"/>
        <v>1.1024444883486405E-2</v>
      </c>
      <c r="D1751" s="73">
        <f t="shared" si="398"/>
        <v>2.9797458310831404E-5</v>
      </c>
      <c r="E1751" s="27">
        <f t="shared" si="388"/>
        <v>1.2698846352797655E-2</v>
      </c>
      <c r="F1751" s="68">
        <f t="shared" si="389"/>
        <v>8.9787704214748087E-3</v>
      </c>
      <c r="G1751" s="16">
        <f t="shared" si="390"/>
        <v>1.7206496398637978E-2</v>
      </c>
      <c r="H1751" s="68">
        <f t="shared" si="391"/>
        <v>8.3848622794298749E-3</v>
      </c>
      <c r="I1751" s="69">
        <f t="shared" si="392"/>
        <v>-8.9787704214748087E-3</v>
      </c>
      <c r="J1751" s="70">
        <f t="shared" si="393"/>
        <v>-8.3848622794298749E-3</v>
      </c>
      <c r="K1751" s="28">
        <f t="shared" si="394"/>
        <v>0</v>
      </c>
      <c r="L1751" s="28">
        <f t="shared" si="399"/>
        <v>1</v>
      </c>
      <c r="M1751" s="57">
        <f t="shared" si="406"/>
        <v>0</v>
      </c>
      <c r="N1751" s="28">
        <f t="shared" si="395"/>
        <v>0</v>
      </c>
      <c r="O1751" s="28">
        <f t="shared" si="400"/>
        <v>1</v>
      </c>
      <c r="P1751" s="57">
        <f t="shared" si="401"/>
        <v>0</v>
      </c>
      <c r="Q1751" s="28">
        <f t="shared" si="396"/>
        <v>0</v>
      </c>
      <c r="R1751" s="28">
        <f t="shared" si="402"/>
        <v>1</v>
      </c>
      <c r="S1751" s="57">
        <f t="shared" si="403"/>
        <v>0</v>
      </c>
      <c r="T1751" s="28">
        <f t="shared" si="397"/>
        <v>0</v>
      </c>
      <c r="U1751" s="28">
        <f t="shared" si="404"/>
        <v>1</v>
      </c>
      <c r="V1751" s="57">
        <f t="shared" si="405"/>
        <v>0</v>
      </c>
    </row>
    <row r="1752" spans="1:22" x14ac:dyDescent="0.2">
      <c r="A1752" s="61">
        <v>35395</v>
      </c>
      <c r="B1752" s="62">
        <v>755.96</v>
      </c>
      <c r="C1752" s="16">
        <f t="shared" si="407"/>
        <v>-1.4144180442499598E-3</v>
      </c>
      <c r="D1752" s="73">
        <f t="shared" si="398"/>
        <v>3.5301913911523289E-5</v>
      </c>
      <c r="E1752" s="27">
        <f t="shared" si="388"/>
        <v>1.3822092146391319E-2</v>
      </c>
      <c r="F1752" s="68">
        <f t="shared" si="389"/>
        <v>9.7729658804460006E-3</v>
      </c>
      <c r="G1752" s="16">
        <f t="shared" si="390"/>
        <v>1.7206496398637978E-2</v>
      </c>
      <c r="H1752" s="68">
        <f t="shared" si="391"/>
        <v>8.3848622794298749E-3</v>
      </c>
      <c r="I1752" s="69">
        <f t="shared" si="392"/>
        <v>-9.7729658804460006E-3</v>
      </c>
      <c r="J1752" s="70">
        <f t="shared" si="393"/>
        <v>-8.3848622794298749E-3</v>
      </c>
      <c r="K1752" s="28">
        <f t="shared" si="394"/>
        <v>0</v>
      </c>
      <c r="L1752" s="28">
        <f t="shared" si="399"/>
        <v>1</v>
      </c>
      <c r="M1752" s="57">
        <f t="shared" si="406"/>
        <v>0</v>
      </c>
      <c r="N1752" s="28">
        <f t="shared" si="395"/>
        <v>0</v>
      </c>
      <c r="O1752" s="28">
        <f t="shared" si="400"/>
        <v>1</v>
      </c>
      <c r="P1752" s="57">
        <f t="shared" si="401"/>
        <v>0</v>
      </c>
      <c r="Q1752" s="28">
        <f t="shared" si="396"/>
        <v>0</v>
      </c>
      <c r="R1752" s="28">
        <f t="shared" si="402"/>
        <v>1</v>
      </c>
      <c r="S1752" s="57">
        <f t="shared" si="403"/>
        <v>0</v>
      </c>
      <c r="T1752" s="28">
        <f t="shared" si="397"/>
        <v>0</v>
      </c>
      <c r="U1752" s="28">
        <f t="shared" si="404"/>
        <v>1</v>
      </c>
      <c r="V1752" s="57">
        <f t="shared" si="405"/>
        <v>0</v>
      </c>
    </row>
    <row r="1753" spans="1:22" x14ac:dyDescent="0.2">
      <c r="A1753" s="61">
        <v>35396</v>
      </c>
      <c r="B1753" s="62">
        <v>755</v>
      </c>
      <c r="C1753" s="16">
        <f t="shared" si="407"/>
        <v>-1.2707154778120316E-3</v>
      </c>
      <c r="D1753" s="73">
        <f t="shared" si="398"/>
        <v>3.3303833781065881E-5</v>
      </c>
      <c r="E1753" s="27">
        <f t="shared" si="388"/>
        <v>1.3425231192516195E-2</v>
      </c>
      <c r="F1753" s="68">
        <f t="shared" si="389"/>
        <v>9.4923637458034938E-3</v>
      </c>
      <c r="G1753" s="16">
        <f t="shared" si="390"/>
        <v>1.7206496398637978E-2</v>
      </c>
      <c r="H1753" s="68">
        <f t="shared" si="391"/>
        <v>8.3848622794298749E-3</v>
      </c>
      <c r="I1753" s="69">
        <f t="shared" si="392"/>
        <v>-9.4923637458034938E-3</v>
      </c>
      <c r="J1753" s="70">
        <f t="shared" si="393"/>
        <v>-8.3848622794298749E-3</v>
      </c>
      <c r="K1753" s="28">
        <f t="shared" si="394"/>
        <v>0</v>
      </c>
      <c r="L1753" s="28">
        <f t="shared" si="399"/>
        <v>1</v>
      </c>
      <c r="M1753" s="57">
        <f t="shared" si="406"/>
        <v>0</v>
      </c>
      <c r="N1753" s="28">
        <f t="shared" si="395"/>
        <v>0</v>
      </c>
      <c r="O1753" s="28">
        <f t="shared" si="400"/>
        <v>1</v>
      </c>
      <c r="P1753" s="57">
        <f t="shared" si="401"/>
        <v>0</v>
      </c>
      <c r="Q1753" s="28">
        <f t="shared" si="396"/>
        <v>0</v>
      </c>
      <c r="R1753" s="28">
        <f t="shared" si="402"/>
        <v>1</v>
      </c>
      <c r="S1753" s="57">
        <f t="shared" si="403"/>
        <v>0</v>
      </c>
      <c r="T1753" s="28">
        <f t="shared" si="397"/>
        <v>0</v>
      </c>
      <c r="U1753" s="28">
        <f t="shared" si="404"/>
        <v>1</v>
      </c>
      <c r="V1753" s="57">
        <f t="shared" si="405"/>
        <v>0</v>
      </c>
    </row>
    <row r="1754" spans="1:22" x14ac:dyDescent="0.2">
      <c r="A1754" s="61">
        <v>35398</v>
      </c>
      <c r="B1754" s="62">
        <v>757.02</v>
      </c>
      <c r="C1754" s="16">
        <f t="shared" si="407"/>
        <v>2.6719239186801164E-3</v>
      </c>
      <c r="D1754" s="73">
        <f t="shared" si="398"/>
        <v>3.1402486823734992E-5</v>
      </c>
      <c r="E1754" s="27">
        <f t="shared" si="388"/>
        <v>1.3036370030136022E-2</v>
      </c>
      <c r="F1754" s="68">
        <f t="shared" si="389"/>
        <v>9.2174178959334215E-3</v>
      </c>
      <c r="G1754" s="16">
        <f t="shared" si="390"/>
        <v>1.7206496398637978E-2</v>
      </c>
      <c r="H1754" s="68">
        <f t="shared" si="391"/>
        <v>8.3848622794298749E-3</v>
      </c>
      <c r="I1754" s="69">
        <f t="shared" si="392"/>
        <v>-9.2174178959334215E-3</v>
      </c>
      <c r="J1754" s="70">
        <f t="shared" si="393"/>
        <v>-8.3848622794298749E-3</v>
      </c>
      <c r="K1754" s="28">
        <f t="shared" si="394"/>
        <v>0</v>
      </c>
      <c r="L1754" s="28">
        <f t="shared" si="399"/>
        <v>1</v>
      </c>
      <c r="M1754" s="57">
        <f t="shared" si="406"/>
        <v>0</v>
      </c>
      <c r="N1754" s="28">
        <f t="shared" si="395"/>
        <v>0</v>
      </c>
      <c r="O1754" s="28">
        <f t="shared" si="400"/>
        <v>1</v>
      </c>
      <c r="P1754" s="57">
        <f t="shared" si="401"/>
        <v>0</v>
      </c>
      <c r="Q1754" s="28">
        <f t="shared" si="396"/>
        <v>0</v>
      </c>
      <c r="R1754" s="28">
        <f t="shared" si="402"/>
        <v>1</v>
      </c>
      <c r="S1754" s="57">
        <f t="shared" si="403"/>
        <v>0</v>
      </c>
      <c r="T1754" s="28">
        <f t="shared" si="397"/>
        <v>0</v>
      </c>
      <c r="U1754" s="28">
        <f t="shared" si="404"/>
        <v>1</v>
      </c>
      <c r="V1754" s="57">
        <f t="shared" si="405"/>
        <v>0</v>
      </c>
    </row>
    <row r="1755" spans="1:22" x14ac:dyDescent="0.2">
      <c r="A1755" s="61">
        <v>35401</v>
      </c>
      <c r="B1755" s="62">
        <v>756.56</v>
      </c>
      <c r="C1755" s="16">
        <f t="shared" si="407"/>
        <v>-6.078304604481803E-4</v>
      </c>
      <c r="D1755" s="73">
        <f t="shared" si="398"/>
        <v>2.9946688259943786E-5</v>
      </c>
      <c r="E1755" s="27">
        <f t="shared" si="388"/>
        <v>1.2730605461741014E-2</v>
      </c>
      <c r="F1755" s="68">
        <f t="shared" si="389"/>
        <v>9.0012258272708003E-3</v>
      </c>
      <c r="G1755" s="16">
        <f t="shared" si="390"/>
        <v>1.7206496398637978E-2</v>
      </c>
      <c r="H1755" s="68">
        <f t="shared" si="391"/>
        <v>8.307508868952292E-3</v>
      </c>
      <c r="I1755" s="69">
        <f t="shared" si="392"/>
        <v>-9.0012258272708003E-3</v>
      </c>
      <c r="J1755" s="70">
        <f t="shared" si="393"/>
        <v>-8.307508868952292E-3</v>
      </c>
      <c r="K1755" s="28">
        <f t="shared" si="394"/>
        <v>0</v>
      </c>
      <c r="L1755" s="28">
        <f t="shared" si="399"/>
        <v>1</v>
      </c>
      <c r="M1755" s="57">
        <f t="shared" si="406"/>
        <v>0</v>
      </c>
      <c r="N1755" s="28">
        <f t="shared" si="395"/>
        <v>0</v>
      </c>
      <c r="O1755" s="28">
        <f t="shared" si="400"/>
        <v>1</v>
      </c>
      <c r="P1755" s="57">
        <f t="shared" si="401"/>
        <v>0</v>
      </c>
      <c r="Q1755" s="28">
        <f t="shared" si="396"/>
        <v>0</v>
      </c>
      <c r="R1755" s="28">
        <f t="shared" si="402"/>
        <v>1</v>
      </c>
      <c r="S1755" s="57">
        <f t="shared" si="403"/>
        <v>0</v>
      </c>
      <c r="T1755" s="28">
        <f t="shared" si="397"/>
        <v>0</v>
      </c>
      <c r="U1755" s="28">
        <f t="shared" si="404"/>
        <v>1</v>
      </c>
      <c r="V1755" s="57">
        <f t="shared" si="405"/>
        <v>0</v>
      </c>
    </row>
    <row r="1756" spans="1:22" x14ac:dyDescent="0.2">
      <c r="A1756" s="61">
        <v>35402</v>
      </c>
      <c r="B1756" s="62">
        <v>748.28</v>
      </c>
      <c r="C1756" s="16">
        <f t="shared" si="407"/>
        <v>-1.1004603226552901E-2</v>
      </c>
      <c r="D1756" s="73">
        <f t="shared" si="398"/>
        <v>2.8172054436466078E-5</v>
      </c>
      <c r="E1756" s="27">
        <f t="shared" si="388"/>
        <v>1.234763882351887E-2</v>
      </c>
      <c r="F1756" s="68">
        <f t="shared" si="389"/>
        <v>8.7304477244297442E-3</v>
      </c>
      <c r="G1756" s="16">
        <f t="shared" si="390"/>
        <v>1.7206496398637978E-2</v>
      </c>
      <c r="H1756" s="68">
        <f t="shared" si="391"/>
        <v>8.307508868952292E-3</v>
      </c>
      <c r="I1756" s="69">
        <f t="shared" si="392"/>
        <v>-8.7304477244297442E-3</v>
      </c>
      <c r="J1756" s="70">
        <f t="shared" si="393"/>
        <v>-8.307508868952292E-3</v>
      </c>
      <c r="K1756" s="28">
        <f t="shared" si="394"/>
        <v>0</v>
      </c>
      <c r="L1756" s="28">
        <f t="shared" si="399"/>
        <v>1</v>
      </c>
      <c r="M1756" s="57">
        <f t="shared" si="406"/>
        <v>0</v>
      </c>
      <c r="N1756" s="28">
        <f t="shared" si="395"/>
        <v>1</v>
      </c>
      <c r="O1756" s="28">
        <f t="shared" si="400"/>
        <v>0</v>
      </c>
      <c r="P1756" s="57">
        <f t="shared" si="401"/>
        <v>1</v>
      </c>
      <c r="Q1756" s="28">
        <f t="shared" si="396"/>
        <v>0</v>
      </c>
      <c r="R1756" s="28">
        <f t="shared" si="402"/>
        <v>1</v>
      </c>
      <c r="S1756" s="57">
        <f t="shared" si="403"/>
        <v>0</v>
      </c>
      <c r="T1756" s="28">
        <f t="shared" si="397"/>
        <v>1</v>
      </c>
      <c r="U1756" s="28">
        <f t="shared" si="404"/>
        <v>0</v>
      </c>
      <c r="V1756" s="57">
        <f t="shared" si="405"/>
        <v>1</v>
      </c>
    </row>
    <row r="1757" spans="1:22" x14ac:dyDescent="0.2">
      <c r="A1757" s="61">
        <v>35403</v>
      </c>
      <c r="B1757" s="62">
        <v>745.1</v>
      </c>
      <c r="C1757" s="16">
        <f t="shared" si="407"/>
        <v>-4.2588019210218885E-3</v>
      </c>
      <c r="D1757" s="73">
        <f t="shared" si="398"/>
        <v>3.3747808700709623E-5</v>
      </c>
      <c r="E1757" s="27">
        <f t="shared" si="388"/>
        <v>1.3514421111081953E-2</v>
      </c>
      <c r="F1757" s="68">
        <f t="shared" si="389"/>
        <v>9.5554258366788228E-3</v>
      </c>
      <c r="G1757" s="16">
        <f t="shared" si="390"/>
        <v>1.7206496398637978E-2</v>
      </c>
      <c r="H1757" s="68">
        <f t="shared" si="391"/>
        <v>8.3848622794298749E-3</v>
      </c>
      <c r="I1757" s="69">
        <f t="shared" si="392"/>
        <v>-9.5554258366788228E-3</v>
      </c>
      <c r="J1757" s="70">
        <f t="shared" si="393"/>
        <v>-8.3848622794298749E-3</v>
      </c>
      <c r="K1757" s="28">
        <f t="shared" si="394"/>
        <v>0</v>
      </c>
      <c r="L1757" s="28">
        <f t="shared" si="399"/>
        <v>1</v>
      </c>
      <c r="M1757" s="57">
        <f t="shared" si="406"/>
        <v>0</v>
      </c>
      <c r="N1757" s="28">
        <f t="shared" si="395"/>
        <v>0</v>
      </c>
      <c r="O1757" s="28">
        <f t="shared" si="400"/>
        <v>0</v>
      </c>
      <c r="P1757" s="57">
        <f t="shared" si="401"/>
        <v>0</v>
      </c>
      <c r="Q1757" s="28">
        <f t="shared" si="396"/>
        <v>0</v>
      </c>
      <c r="R1757" s="28">
        <f t="shared" si="402"/>
        <v>1</v>
      </c>
      <c r="S1757" s="57">
        <f t="shared" si="403"/>
        <v>0</v>
      </c>
      <c r="T1757" s="28">
        <f t="shared" si="397"/>
        <v>0</v>
      </c>
      <c r="U1757" s="28">
        <f t="shared" si="404"/>
        <v>0</v>
      </c>
      <c r="V1757" s="57">
        <f t="shared" si="405"/>
        <v>0</v>
      </c>
    </row>
    <row r="1758" spans="1:22" x14ac:dyDescent="0.2">
      <c r="A1758" s="61">
        <v>35404</v>
      </c>
      <c r="B1758" s="62">
        <v>744.38</v>
      </c>
      <c r="C1758" s="16">
        <f t="shared" si="407"/>
        <v>-9.6678042817617462E-4</v>
      </c>
      <c r="D1758" s="73">
        <f t="shared" si="398"/>
        <v>3.2811183806817024E-5</v>
      </c>
      <c r="E1758" s="27">
        <f t="shared" si="388"/>
        <v>1.3325564262739996E-2</v>
      </c>
      <c r="F1758" s="68">
        <f t="shared" si="389"/>
        <v>9.4218938419860822E-3</v>
      </c>
      <c r="G1758" s="16">
        <f t="shared" si="390"/>
        <v>1.7206496398637978E-2</v>
      </c>
      <c r="H1758" s="68">
        <f t="shared" si="391"/>
        <v>8.3848622794298749E-3</v>
      </c>
      <c r="I1758" s="69">
        <f t="shared" si="392"/>
        <v>-9.4218938419860822E-3</v>
      </c>
      <c r="J1758" s="70">
        <f t="shared" si="393"/>
        <v>-8.3848622794298749E-3</v>
      </c>
      <c r="K1758" s="28">
        <f t="shared" si="394"/>
        <v>0</v>
      </c>
      <c r="L1758" s="28">
        <f t="shared" si="399"/>
        <v>1</v>
      </c>
      <c r="M1758" s="57">
        <f t="shared" si="406"/>
        <v>0</v>
      </c>
      <c r="N1758" s="28">
        <f t="shared" si="395"/>
        <v>0</v>
      </c>
      <c r="O1758" s="28">
        <f t="shared" si="400"/>
        <v>1</v>
      </c>
      <c r="P1758" s="57">
        <f t="shared" si="401"/>
        <v>0</v>
      </c>
      <c r="Q1758" s="28">
        <f t="shared" si="396"/>
        <v>0</v>
      </c>
      <c r="R1758" s="28">
        <f t="shared" si="402"/>
        <v>1</v>
      </c>
      <c r="S1758" s="57">
        <f t="shared" si="403"/>
        <v>0</v>
      </c>
      <c r="T1758" s="28">
        <f t="shared" si="397"/>
        <v>0</v>
      </c>
      <c r="U1758" s="28">
        <f t="shared" si="404"/>
        <v>1</v>
      </c>
      <c r="V1758" s="57">
        <f t="shared" si="405"/>
        <v>0</v>
      </c>
    </row>
    <row r="1759" spans="1:22" x14ac:dyDescent="0.2">
      <c r="A1759" s="61">
        <v>35405</v>
      </c>
      <c r="B1759" s="62">
        <v>739.6</v>
      </c>
      <c r="C1759" s="16">
        <f t="shared" si="407"/>
        <v>-6.4421576185359286E-3</v>
      </c>
      <c r="D1759" s="73">
        <f t="shared" si="398"/>
        <v>3.089859264218627E-5</v>
      </c>
      <c r="E1759" s="27">
        <f t="shared" si="388"/>
        <v>1.2931354200069863E-2</v>
      </c>
      <c r="F1759" s="68">
        <f t="shared" si="389"/>
        <v>9.1431660306388295E-3</v>
      </c>
      <c r="G1759" s="16">
        <f t="shared" si="390"/>
        <v>1.7206496398637978E-2</v>
      </c>
      <c r="H1759" s="68">
        <f t="shared" si="391"/>
        <v>8.3848622794298749E-3</v>
      </c>
      <c r="I1759" s="69">
        <f t="shared" si="392"/>
        <v>-9.1431660306388295E-3</v>
      </c>
      <c r="J1759" s="70">
        <f t="shared" si="393"/>
        <v>-8.3848622794298749E-3</v>
      </c>
      <c r="K1759" s="28">
        <f t="shared" si="394"/>
        <v>0</v>
      </c>
      <c r="L1759" s="28">
        <f t="shared" si="399"/>
        <v>1</v>
      </c>
      <c r="M1759" s="57">
        <f t="shared" si="406"/>
        <v>0</v>
      </c>
      <c r="N1759" s="28">
        <f t="shared" si="395"/>
        <v>0</v>
      </c>
      <c r="O1759" s="28">
        <f t="shared" si="400"/>
        <v>1</v>
      </c>
      <c r="P1759" s="57">
        <f t="shared" si="401"/>
        <v>0</v>
      </c>
      <c r="Q1759" s="28">
        <f t="shared" si="396"/>
        <v>0</v>
      </c>
      <c r="R1759" s="28">
        <f t="shared" si="402"/>
        <v>1</v>
      </c>
      <c r="S1759" s="57">
        <f t="shared" si="403"/>
        <v>0</v>
      </c>
      <c r="T1759" s="28">
        <f t="shared" si="397"/>
        <v>0</v>
      </c>
      <c r="U1759" s="28">
        <f t="shared" si="404"/>
        <v>1</v>
      </c>
      <c r="V1759" s="57">
        <f t="shared" si="405"/>
        <v>0</v>
      </c>
    </row>
    <row r="1760" spans="1:22" x14ac:dyDescent="0.2">
      <c r="A1760" s="61">
        <v>35408</v>
      </c>
      <c r="B1760" s="62">
        <v>749.76</v>
      </c>
      <c r="C1760" s="16">
        <f t="shared" si="407"/>
        <v>1.3643655806461026E-2</v>
      </c>
      <c r="D1760" s="73">
        <f t="shared" si="398"/>
        <v>3.1534760770578722E-5</v>
      </c>
      <c r="E1760" s="27">
        <f t="shared" si="388"/>
        <v>1.3063797158518875E-2</v>
      </c>
      <c r="F1760" s="68">
        <f t="shared" si="389"/>
        <v>9.236810357439635E-3</v>
      </c>
      <c r="G1760" s="16">
        <f t="shared" si="390"/>
        <v>1.7206496398637978E-2</v>
      </c>
      <c r="H1760" s="68">
        <f t="shared" si="391"/>
        <v>8.307508868952292E-3</v>
      </c>
      <c r="I1760" s="69">
        <f t="shared" si="392"/>
        <v>-9.236810357439635E-3</v>
      </c>
      <c r="J1760" s="70">
        <f t="shared" si="393"/>
        <v>-8.307508868952292E-3</v>
      </c>
      <c r="K1760" s="28">
        <f t="shared" si="394"/>
        <v>0</v>
      </c>
      <c r="L1760" s="28">
        <f t="shared" si="399"/>
        <v>1</v>
      </c>
      <c r="M1760" s="57">
        <f t="shared" si="406"/>
        <v>0</v>
      </c>
      <c r="N1760" s="28">
        <f t="shared" si="395"/>
        <v>0</v>
      </c>
      <c r="O1760" s="28">
        <f t="shared" si="400"/>
        <v>1</v>
      </c>
      <c r="P1760" s="57">
        <f t="shared" si="401"/>
        <v>0</v>
      </c>
      <c r="Q1760" s="28">
        <f t="shared" si="396"/>
        <v>0</v>
      </c>
      <c r="R1760" s="28">
        <f t="shared" si="402"/>
        <v>1</v>
      </c>
      <c r="S1760" s="57">
        <f t="shared" si="403"/>
        <v>0</v>
      </c>
      <c r="T1760" s="28">
        <f t="shared" si="397"/>
        <v>0</v>
      </c>
      <c r="U1760" s="28">
        <f t="shared" si="404"/>
        <v>1</v>
      </c>
      <c r="V1760" s="57">
        <f t="shared" si="405"/>
        <v>0</v>
      </c>
    </row>
    <row r="1761" spans="1:22" x14ac:dyDescent="0.2">
      <c r="A1761" s="61">
        <v>35409</v>
      </c>
      <c r="B1761" s="62">
        <v>747.54</v>
      </c>
      <c r="C1761" s="16">
        <f t="shared" si="407"/>
        <v>-2.9653397806040324E-3</v>
      </c>
      <c r="D1761" s="73">
        <f t="shared" si="398"/>
        <v>4.0811635750254659E-5</v>
      </c>
      <c r="E1761" s="27">
        <f t="shared" si="388"/>
        <v>1.4861637333720042E-2</v>
      </c>
      <c r="F1761" s="68">
        <f t="shared" si="389"/>
        <v>1.0507980488896422E-2</v>
      </c>
      <c r="G1761" s="16">
        <f t="shared" si="390"/>
        <v>1.7206496398637978E-2</v>
      </c>
      <c r="H1761" s="68">
        <f t="shared" si="391"/>
        <v>8.307508868952292E-3</v>
      </c>
      <c r="I1761" s="69">
        <f t="shared" si="392"/>
        <v>-1.0507980488896422E-2</v>
      </c>
      <c r="J1761" s="70">
        <f t="shared" si="393"/>
        <v>-8.307508868952292E-3</v>
      </c>
      <c r="K1761" s="28">
        <f t="shared" si="394"/>
        <v>0</v>
      </c>
      <c r="L1761" s="28">
        <f t="shared" si="399"/>
        <v>1</v>
      </c>
      <c r="M1761" s="57">
        <f t="shared" si="406"/>
        <v>0</v>
      </c>
      <c r="N1761" s="28">
        <f t="shared" si="395"/>
        <v>0</v>
      </c>
      <c r="O1761" s="28">
        <f t="shared" si="400"/>
        <v>1</v>
      </c>
      <c r="P1761" s="57">
        <f t="shared" si="401"/>
        <v>0</v>
      </c>
      <c r="Q1761" s="28">
        <f t="shared" si="396"/>
        <v>0</v>
      </c>
      <c r="R1761" s="28">
        <f t="shared" si="402"/>
        <v>1</v>
      </c>
      <c r="S1761" s="57">
        <f t="shared" si="403"/>
        <v>0</v>
      </c>
      <c r="T1761" s="28">
        <f t="shared" si="397"/>
        <v>0</v>
      </c>
      <c r="U1761" s="28">
        <f t="shared" si="404"/>
        <v>1</v>
      </c>
      <c r="V1761" s="57">
        <f t="shared" si="405"/>
        <v>0</v>
      </c>
    </row>
    <row r="1762" spans="1:22" x14ac:dyDescent="0.2">
      <c r="A1762" s="61">
        <v>35410</v>
      </c>
      <c r="B1762" s="62">
        <v>740.73</v>
      </c>
      <c r="C1762" s="16">
        <f t="shared" si="407"/>
        <v>-9.151629112153831E-3</v>
      </c>
      <c r="D1762" s="73">
        <f t="shared" si="398"/>
        <v>3.8890532006105343E-5</v>
      </c>
      <c r="E1762" s="27">
        <f t="shared" si="388"/>
        <v>1.4507634320749266E-2</v>
      </c>
      <c r="F1762" s="68">
        <f t="shared" si="389"/>
        <v>1.0257681233856241E-2</v>
      </c>
      <c r="G1762" s="16">
        <f t="shared" si="390"/>
        <v>1.7206496398637978E-2</v>
      </c>
      <c r="H1762" s="68">
        <f t="shared" si="391"/>
        <v>8.307508868952292E-3</v>
      </c>
      <c r="I1762" s="69">
        <f t="shared" si="392"/>
        <v>-1.0257681233856241E-2</v>
      </c>
      <c r="J1762" s="70">
        <f t="shared" si="393"/>
        <v>-8.307508868952292E-3</v>
      </c>
      <c r="K1762" s="28">
        <f t="shared" si="394"/>
        <v>0</v>
      </c>
      <c r="L1762" s="28">
        <f t="shared" si="399"/>
        <v>1</v>
      </c>
      <c r="M1762" s="57">
        <f t="shared" si="406"/>
        <v>0</v>
      </c>
      <c r="N1762" s="28">
        <f t="shared" si="395"/>
        <v>0</v>
      </c>
      <c r="O1762" s="28">
        <f t="shared" si="400"/>
        <v>1</v>
      </c>
      <c r="P1762" s="57">
        <f t="shared" si="401"/>
        <v>0</v>
      </c>
      <c r="Q1762" s="28">
        <f t="shared" si="396"/>
        <v>0</v>
      </c>
      <c r="R1762" s="28">
        <f t="shared" si="402"/>
        <v>1</v>
      </c>
      <c r="S1762" s="57">
        <f t="shared" si="403"/>
        <v>0</v>
      </c>
      <c r="T1762" s="28">
        <f t="shared" si="397"/>
        <v>1</v>
      </c>
      <c r="U1762" s="28">
        <f t="shared" si="404"/>
        <v>0</v>
      </c>
      <c r="V1762" s="57">
        <f t="shared" si="405"/>
        <v>1</v>
      </c>
    </row>
    <row r="1763" spans="1:22" x14ac:dyDescent="0.2">
      <c r="A1763" s="61">
        <v>35411</v>
      </c>
      <c r="B1763" s="62">
        <v>729.3</v>
      </c>
      <c r="C1763" s="16">
        <f t="shared" si="407"/>
        <v>-1.5551016436485647E-2</v>
      </c>
      <c r="D1763" s="73">
        <f t="shared" si="398"/>
        <v>4.158223901012431E-5</v>
      </c>
      <c r="E1763" s="27">
        <f t="shared" si="388"/>
        <v>1.5001289535558677E-2</v>
      </c>
      <c r="F1763" s="68">
        <f t="shared" si="389"/>
        <v>1.0606722140250154E-2</v>
      </c>
      <c r="G1763" s="16">
        <f t="shared" si="390"/>
        <v>1.7206496398637978E-2</v>
      </c>
      <c r="H1763" s="68">
        <f t="shared" si="391"/>
        <v>8.3848622794298749E-3</v>
      </c>
      <c r="I1763" s="69">
        <f t="shared" si="392"/>
        <v>-1.0606722140250154E-2</v>
      </c>
      <c r="J1763" s="70">
        <f t="shared" si="393"/>
        <v>-8.3848622794298749E-3</v>
      </c>
      <c r="K1763" s="28">
        <f t="shared" si="394"/>
        <v>1</v>
      </c>
      <c r="L1763" s="28">
        <f t="shared" si="399"/>
        <v>0</v>
      </c>
      <c r="M1763" s="57">
        <f t="shared" si="406"/>
        <v>1</v>
      </c>
      <c r="N1763" s="28">
        <f t="shared" si="395"/>
        <v>1</v>
      </c>
      <c r="O1763" s="28">
        <f t="shared" si="400"/>
        <v>0</v>
      </c>
      <c r="P1763" s="57">
        <f t="shared" si="401"/>
        <v>1</v>
      </c>
      <c r="Q1763" s="28">
        <f t="shared" si="396"/>
        <v>0</v>
      </c>
      <c r="R1763" s="28">
        <f t="shared" si="402"/>
        <v>1</v>
      </c>
      <c r="S1763" s="57">
        <f t="shared" si="403"/>
        <v>0</v>
      </c>
      <c r="T1763" s="28">
        <f t="shared" si="397"/>
        <v>1</v>
      </c>
      <c r="U1763" s="28">
        <f t="shared" si="404"/>
        <v>0</v>
      </c>
      <c r="V1763" s="57">
        <f t="shared" si="405"/>
        <v>0</v>
      </c>
    </row>
    <row r="1764" spans="1:22" x14ac:dyDescent="0.2">
      <c r="A1764" s="61">
        <v>35412</v>
      </c>
      <c r="B1764" s="62">
        <v>728.64</v>
      </c>
      <c r="C1764" s="16">
        <f t="shared" si="407"/>
        <v>-9.0538711481256778E-4</v>
      </c>
      <c r="D1764" s="73">
        <f t="shared" si="398"/>
        <v>5.3597351401987656E-5</v>
      </c>
      <c r="E1764" s="27">
        <f t="shared" si="388"/>
        <v>1.7031242103019952E-2</v>
      </c>
      <c r="F1764" s="68">
        <f t="shared" si="389"/>
        <v>1.2042008272813109E-2</v>
      </c>
      <c r="G1764" s="16">
        <f t="shared" si="390"/>
        <v>1.7206496398637978E-2</v>
      </c>
      <c r="H1764" s="68">
        <f t="shared" si="391"/>
        <v>8.7569229737636985E-3</v>
      </c>
      <c r="I1764" s="69">
        <f t="shared" si="392"/>
        <v>-1.2042008272813109E-2</v>
      </c>
      <c r="J1764" s="70">
        <f t="shared" si="393"/>
        <v>-8.7569229737636985E-3</v>
      </c>
      <c r="K1764" s="28">
        <f t="shared" si="394"/>
        <v>0</v>
      </c>
      <c r="L1764" s="28">
        <f t="shared" si="399"/>
        <v>0</v>
      </c>
      <c r="M1764" s="57">
        <f t="shared" si="406"/>
        <v>0</v>
      </c>
      <c r="N1764" s="28">
        <f t="shared" si="395"/>
        <v>0</v>
      </c>
      <c r="O1764" s="28">
        <f t="shared" si="400"/>
        <v>0</v>
      </c>
      <c r="P1764" s="57">
        <f t="shared" si="401"/>
        <v>0</v>
      </c>
      <c r="Q1764" s="28">
        <f t="shared" si="396"/>
        <v>0</v>
      </c>
      <c r="R1764" s="28">
        <f t="shared" si="402"/>
        <v>1</v>
      </c>
      <c r="S1764" s="57">
        <f t="shared" si="403"/>
        <v>0</v>
      </c>
      <c r="T1764" s="28">
        <f t="shared" si="397"/>
        <v>0</v>
      </c>
      <c r="U1764" s="28">
        <f t="shared" si="404"/>
        <v>0</v>
      </c>
      <c r="V1764" s="57">
        <f t="shared" si="405"/>
        <v>0</v>
      </c>
    </row>
    <row r="1765" spans="1:22" x14ac:dyDescent="0.2">
      <c r="A1765" s="61">
        <v>35415</v>
      </c>
      <c r="B1765" s="62">
        <v>720.98</v>
      </c>
      <c r="C1765" s="16">
        <f t="shared" si="407"/>
        <v>-1.0568385226206043E-2</v>
      </c>
      <c r="D1765" s="73">
        <f t="shared" si="398"/>
        <v>5.0430693867528508E-5</v>
      </c>
      <c r="E1765" s="27">
        <f t="shared" si="388"/>
        <v>1.6520459778586179E-2</v>
      </c>
      <c r="F1765" s="68">
        <f t="shared" si="389"/>
        <v>1.1680857574629592E-2</v>
      </c>
      <c r="G1765" s="16">
        <f t="shared" si="390"/>
        <v>1.7206496398637978E-2</v>
      </c>
      <c r="H1765" s="68">
        <f t="shared" si="391"/>
        <v>8.7569229737636985E-3</v>
      </c>
      <c r="I1765" s="69">
        <f t="shared" si="392"/>
        <v>-1.1680857574629592E-2</v>
      </c>
      <c r="J1765" s="70">
        <f t="shared" si="393"/>
        <v>-8.7569229737636985E-3</v>
      </c>
      <c r="K1765" s="28">
        <f t="shared" si="394"/>
        <v>0</v>
      </c>
      <c r="L1765" s="28">
        <f t="shared" si="399"/>
        <v>1</v>
      </c>
      <c r="M1765" s="57">
        <f t="shared" si="406"/>
        <v>0</v>
      </c>
      <c r="N1765" s="28">
        <f t="shared" si="395"/>
        <v>0</v>
      </c>
      <c r="O1765" s="28">
        <f t="shared" si="400"/>
        <v>1</v>
      </c>
      <c r="P1765" s="57">
        <f t="shared" si="401"/>
        <v>0</v>
      </c>
      <c r="Q1765" s="28">
        <f t="shared" si="396"/>
        <v>0</v>
      </c>
      <c r="R1765" s="28">
        <f t="shared" si="402"/>
        <v>1</v>
      </c>
      <c r="S1765" s="57">
        <f t="shared" si="403"/>
        <v>0</v>
      </c>
      <c r="T1765" s="28">
        <f t="shared" si="397"/>
        <v>1</v>
      </c>
      <c r="U1765" s="28">
        <f t="shared" si="404"/>
        <v>0</v>
      </c>
      <c r="V1765" s="57">
        <f t="shared" si="405"/>
        <v>1</v>
      </c>
    </row>
    <row r="1766" spans="1:22" x14ac:dyDescent="0.2">
      <c r="A1766" s="61">
        <v>35416</v>
      </c>
      <c r="B1766" s="62">
        <v>726.04</v>
      </c>
      <c r="C1766" s="16">
        <f t="shared" si="407"/>
        <v>6.9937120766080775E-3</v>
      </c>
      <c r="D1766" s="73">
        <f t="shared" si="398"/>
        <v>5.4106298212846202E-5</v>
      </c>
      <c r="E1766" s="27">
        <f t="shared" si="388"/>
        <v>1.7111913218079026E-2</v>
      </c>
      <c r="F1766" s="68">
        <f t="shared" si="389"/>
        <v>1.2099047109384295E-2</v>
      </c>
      <c r="G1766" s="16">
        <f t="shared" si="390"/>
        <v>1.7206496398637978E-2</v>
      </c>
      <c r="H1766" s="68">
        <f t="shared" si="391"/>
        <v>9.0904617266382558E-3</v>
      </c>
      <c r="I1766" s="69">
        <f t="shared" si="392"/>
        <v>-1.2099047109384295E-2</v>
      </c>
      <c r="J1766" s="70">
        <f t="shared" si="393"/>
        <v>-9.0904617266382558E-3</v>
      </c>
      <c r="K1766" s="28">
        <f t="shared" si="394"/>
        <v>0</v>
      </c>
      <c r="L1766" s="28">
        <f t="shared" si="399"/>
        <v>1</v>
      </c>
      <c r="M1766" s="57">
        <f t="shared" si="406"/>
        <v>0</v>
      </c>
      <c r="N1766" s="28">
        <f t="shared" si="395"/>
        <v>0</v>
      </c>
      <c r="O1766" s="28">
        <f t="shared" si="400"/>
        <v>1</v>
      </c>
      <c r="P1766" s="57">
        <f t="shared" si="401"/>
        <v>0</v>
      </c>
      <c r="Q1766" s="28">
        <f t="shared" si="396"/>
        <v>0</v>
      </c>
      <c r="R1766" s="28">
        <f t="shared" si="402"/>
        <v>1</v>
      </c>
      <c r="S1766" s="57">
        <f t="shared" si="403"/>
        <v>0</v>
      </c>
      <c r="T1766" s="28">
        <f t="shared" si="397"/>
        <v>0</v>
      </c>
      <c r="U1766" s="28">
        <f t="shared" si="404"/>
        <v>0</v>
      </c>
      <c r="V1766" s="57">
        <f t="shared" si="405"/>
        <v>0</v>
      </c>
    </row>
    <row r="1767" spans="1:22" x14ac:dyDescent="0.2">
      <c r="A1767" s="61">
        <v>35417</v>
      </c>
      <c r="B1767" s="62">
        <v>731.54</v>
      </c>
      <c r="C1767" s="16">
        <f t="shared" si="407"/>
        <v>7.5467913993326413E-3</v>
      </c>
      <c r="D1767" s="73">
        <f t="shared" si="398"/>
        <v>5.3794640836705045E-5</v>
      </c>
      <c r="E1767" s="27">
        <f t="shared" si="388"/>
        <v>1.706255892780249E-2</v>
      </c>
      <c r="F1767" s="68">
        <f t="shared" si="389"/>
        <v>1.2064150959813178E-2</v>
      </c>
      <c r="G1767" s="16">
        <f t="shared" si="390"/>
        <v>1.7206496398637978E-2</v>
      </c>
      <c r="H1767" s="68">
        <f t="shared" si="391"/>
        <v>9.0904617266382558E-3</v>
      </c>
      <c r="I1767" s="69">
        <f t="shared" si="392"/>
        <v>-1.2064150959813178E-2</v>
      </c>
      <c r="J1767" s="70">
        <f t="shared" si="393"/>
        <v>-9.0904617266382558E-3</v>
      </c>
      <c r="K1767" s="28">
        <f t="shared" si="394"/>
        <v>0</v>
      </c>
      <c r="L1767" s="28">
        <f t="shared" si="399"/>
        <v>1</v>
      </c>
      <c r="M1767" s="57">
        <f t="shared" si="406"/>
        <v>0</v>
      </c>
      <c r="N1767" s="28">
        <f t="shared" si="395"/>
        <v>0</v>
      </c>
      <c r="O1767" s="28">
        <f t="shared" si="400"/>
        <v>1</v>
      </c>
      <c r="P1767" s="57">
        <f t="shared" si="401"/>
        <v>0</v>
      </c>
      <c r="Q1767" s="28">
        <f t="shared" si="396"/>
        <v>0</v>
      </c>
      <c r="R1767" s="28">
        <f t="shared" si="402"/>
        <v>1</v>
      </c>
      <c r="S1767" s="57">
        <f t="shared" si="403"/>
        <v>0</v>
      </c>
      <c r="T1767" s="28">
        <f t="shared" si="397"/>
        <v>0</v>
      </c>
      <c r="U1767" s="28">
        <f t="shared" si="404"/>
        <v>1</v>
      </c>
      <c r="V1767" s="57">
        <f t="shared" si="405"/>
        <v>0</v>
      </c>
    </row>
    <row r="1768" spans="1:22" x14ac:dyDescent="0.2">
      <c r="A1768" s="61">
        <v>35418</v>
      </c>
      <c r="B1768" s="62">
        <v>745.76</v>
      </c>
      <c r="C1768" s="16">
        <f t="shared" si="407"/>
        <v>1.9251931499321306E-2</v>
      </c>
      <c r="D1768" s="73">
        <f t="shared" si="398"/>
        <v>5.3984206012005208E-5</v>
      </c>
      <c r="E1768" s="27">
        <f t="shared" si="388"/>
        <v>1.7092595586430434E-2</v>
      </c>
      <c r="F1768" s="68">
        <f t="shared" si="389"/>
        <v>1.2085388500181489E-2</v>
      </c>
      <c r="G1768" s="16">
        <f t="shared" si="390"/>
        <v>1.7206496398637978E-2</v>
      </c>
      <c r="H1768" s="68">
        <f t="shared" si="391"/>
        <v>9.0904617266382558E-3</v>
      </c>
      <c r="I1768" s="69">
        <f t="shared" si="392"/>
        <v>-1.2085388500181489E-2</v>
      </c>
      <c r="J1768" s="70">
        <f t="shared" si="393"/>
        <v>-9.0904617266382558E-3</v>
      </c>
      <c r="K1768" s="28">
        <f t="shared" si="394"/>
        <v>0</v>
      </c>
      <c r="L1768" s="28">
        <f t="shared" si="399"/>
        <v>1</v>
      </c>
      <c r="M1768" s="57">
        <f t="shared" si="406"/>
        <v>0</v>
      </c>
      <c r="N1768" s="28">
        <f t="shared" si="395"/>
        <v>0</v>
      </c>
      <c r="O1768" s="28">
        <f t="shared" si="400"/>
        <v>1</v>
      </c>
      <c r="P1768" s="57">
        <f t="shared" si="401"/>
        <v>0</v>
      </c>
      <c r="Q1768" s="28">
        <f t="shared" si="396"/>
        <v>0</v>
      </c>
      <c r="R1768" s="28">
        <f t="shared" si="402"/>
        <v>1</v>
      </c>
      <c r="S1768" s="57">
        <f t="shared" si="403"/>
        <v>0</v>
      </c>
      <c r="T1768" s="28">
        <f t="shared" si="397"/>
        <v>0</v>
      </c>
      <c r="U1768" s="28">
        <f t="shared" si="404"/>
        <v>1</v>
      </c>
      <c r="V1768" s="57">
        <f t="shared" si="405"/>
        <v>0</v>
      </c>
    </row>
    <row r="1769" spans="1:22" x14ac:dyDescent="0.2">
      <c r="A1769" s="61">
        <v>35419</v>
      </c>
      <c r="B1769" s="62">
        <v>748.87</v>
      </c>
      <c r="C1769" s="16">
        <f t="shared" si="407"/>
        <v>4.1615710756797751E-3</v>
      </c>
      <c r="D1769" s="73">
        <f t="shared" si="398"/>
        <v>7.2983365638558482E-5</v>
      </c>
      <c r="E1769" s="27">
        <f t="shared" si="388"/>
        <v>1.9874060230836509E-2</v>
      </c>
      <c r="F1769" s="68">
        <f t="shared" si="389"/>
        <v>1.4052034271280942E-2</v>
      </c>
      <c r="G1769" s="16">
        <f t="shared" si="390"/>
        <v>1.7206496398637978E-2</v>
      </c>
      <c r="H1769" s="68">
        <f t="shared" si="391"/>
        <v>9.0904617266382558E-3</v>
      </c>
      <c r="I1769" s="69">
        <f t="shared" si="392"/>
        <v>-1.4052034271280942E-2</v>
      </c>
      <c r="J1769" s="70">
        <f t="shared" si="393"/>
        <v>-9.0904617266382558E-3</v>
      </c>
      <c r="K1769" s="28">
        <f t="shared" si="394"/>
        <v>0</v>
      </c>
      <c r="L1769" s="28">
        <f t="shared" si="399"/>
        <v>1</v>
      </c>
      <c r="M1769" s="57">
        <f t="shared" si="406"/>
        <v>0</v>
      </c>
      <c r="N1769" s="28">
        <f t="shared" si="395"/>
        <v>0</v>
      </c>
      <c r="O1769" s="28">
        <f t="shared" si="400"/>
        <v>1</v>
      </c>
      <c r="P1769" s="57">
        <f t="shared" si="401"/>
        <v>0</v>
      </c>
      <c r="Q1769" s="28">
        <f t="shared" si="396"/>
        <v>0</v>
      </c>
      <c r="R1769" s="28">
        <f t="shared" si="402"/>
        <v>1</v>
      </c>
      <c r="S1769" s="57">
        <f t="shared" si="403"/>
        <v>0</v>
      </c>
      <c r="T1769" s="28">
        <f t="shared" si="397"/>
        <v>0</v>
      </c>
      <c r="U1769" s="28">
        <f t="shared" si="404"/>
        <v>1</v>
      </c>
      <c r="V1769" s="57">
        <f t="shared" si="405"/>
        <v>0</v>
      </c>
    </row>
    <row r="1770" spans="1:22" x14ac:dyDescent="0.2">
      <c r="A1770" s="61">
        <v>35422</v>
      </c>
      <c r="B1770" s="62">
        <v>746.92</v>
      </c>
      <c r="C1770" s="16">
        <f t="shared" si="407"/>
        <v>-2.6073193492314665E-3</v>
      </c>
      <c r="D1770" s="73">
        <f t="shared" si="398"/>
        <v>6.9643484129321034E-5</v>
      </c>
      <c r="E1770" s="27">
        <f t="shared" si="388"/>
        <v>1.9413994537927887E-2</v>
      </c>
      <c r="F1770" s="68">
        <f t="shared" si="389"/>
        <v>1.3726742971531244E-2</v>
      </c>
      <c r="G1770" s="16">
        <f t="shared" si="390"/>
        <v>1.7206496398637978E-2</v>
      </c>
      <c r="H1770" s="68">
        <f t="shared" si="391"/>
        <v>9.0904617266382558E-3</v>
      </c>
      <c r="I1770" s="69">
        <f t="shared" si="392"/>
        <v>-1.3726742971531244E-2</v>
      </c>
      <c r="J1770" s="70">
        <f t="shared" si="393"/>
        <v>-9.0904617266382558E-3</v>
      </c>
      <c r="K1770" s="28">
        <f t="shared" si="394"/>
        <v>0</v>
      </c>
      <c r="L1770" s="28">
        <f t="shared" si="399"/>
        <v>1</v>
      </c>
      <c r="M1770" s="57">
        <f t="shared" si="406"/>
        <v>0</v>
      </c>
      <c r="N1770" s="28">
        <f t="shared" si="395"/>
        <v>0</v>
      </c>
      <c r="O1770" s="28">
        <f t="shared" si="400"/>
        <v>1</v>
      </c>
      <c r="P1770" s="57">
        <f t="shared" si="401"/>
        <v>0</v>
      </c>
      <c r="Q1770" s="28">
        <f t="shared" si="396"/>
        <v>0</v>
      </c>
      <c r="R1770" s="28">
        <f t="shared" si="402"/>
        <v>1</v>
      </c>
      <c r="S1770" s="57">
        <f t="shared" si="403"/>
        <v>0</v>
      </c>
      <c r="T1770" s="28">
        <f t="shared" si="397"/>
        <v>0</v>
      </c>
      <c r="U1770" s="28">
        <f t="shared" si="404"/>
        <v>1</v>
      </c>
      <c r="V1770" s="57">
        <f t="shared" si="405"/>
        <v>0</v>
      </c>
    </row>
    <row r="1771" spans="1:22" x14ac:dyDescent="0.2">
      <c r="A1771" s="61">
        <v>35423</v>
      </c>
      <c r="B1771" s="62">
        <v>751.03</v>
      </c>
      <c r="C1771" s="16">
        <f t="shared" si="407"/>
        <v>5.4875133530890253E-3</v>
      </c>
      <c r="D1771" s="73">
        <f t="shared" si="398"/>
        <v>6.5872761932894377E-5</v>
      </c>
      <c r="E1771" s="27">
        <f t="shared" si="388"/>
        <v>1.8881113141517886E-2</v>
      </c>
      <c r="F1771" s="68">
        <f t="shared" si="389"/>
        <v>1.334996703556709E-2</v>
      </c>
      <c r="G1771" s="16">
        <f t="shared" si="390"/>
        <v>1.7206496398637978E-2</v>
      </c>
      <c r="H1771" s="68">
        <f t="shared" si="391"/>
        <v>9.0904617266382558E-3</v>
      </c>
      <c r="I1771" s="69">
        <f t="shared" si="392"/>
        <v>-1.334996703556709E-2</v>
      </c>
      <c r="J1771" s="70">
        <f t="shared" si="393"/>
        <v>-9.0904617266382558E-3</v>
      </c>
      <c r="K1771" s="28">
        <f t="shared" si="394"/>
        <v>0</v>
      </c>
      <c r="L1771" s="28">
        <f t="shared" si="399"/>
        <v>1</v>
      </c>
      <c r="M1771" s="57">
        <f t="shared" si="406"/>
        <v>0</v>
      </c>
      <c r="N1771" s="28">
        <f t="shared" si="395"/>
        <v>0</v>
      </c>
      <c r="O1771" s="28">
        <f t="shared" si="400"/>
        <v>1</v>
      </c>
      <c r="P1771" s="57">
        <f t="shared" si="401"/>
        <v>0</v>
      </c>
      <c r="Q1771" s="28">
        <f t="shared" si="396"/>
        <v>0</v>
      </c>
      <c r="R1771" s="28">
        <f t="shared" si="402"/>
        <v>1</v>
      </c>
      <c r="S1771" s="57">
        <f t="shared" si="403"/>
        <v>0</v>
      </c>
      <c r="T1771" s="28">
        <f t="shared" si="397"/>
        <v>0</v>
      </c>
      <c r="U1771" s="28">
        <f t="shared" si="404"/>
        <v>1</v>
      </c>
      <c r="V1771" s="57">
        <f t="shared" si="405"/>
        <v>0</v>
      </c>
    </row>
    <row r="1772" spans="1:22" x14ac:dyDescent="0.2">
      <c r="A1772" s="61">
        <v>35425</v>
      </c>
      <c r="B1772" s="62">
        <v>755.82</v>
      </c>
      <c r="C1772" s="16">
        <f t="shared" si="407"/>
        <v>6.3576548882984685E-3</v>
      </c>
      <c r="D1772" s="73">
        <f t="shared" si="398"/>
        <v>6.3727164384940537E-5</v>
      </c>
      <c r="E1772" s="27">
        <f t="shared" si="388"/>
        <v>1.8571071214169205E-2</v>
      </c>
      <c r="F1772" s="68">
        <f t="shared" si="389"/>
        <v>1.3130750643041634E-2</v>
      </c>
      <c r="G1772" s="16">
        <f t="shared" si="390"/>
        <v>1.7206496398637978E-2</v>
      </c>
      <c r="H1772" s="68">
        <f t="shared" si="391"/>
        <v>9.0904617266382558E-3</v>
      </c>
      <c r="I1772" s="69">
        <f t="shared" si="392"/>
        <v>-1.3130750643041634E-2</v>
      </c>
      <c r="J1772" s="70">
        <f t="shared" si="393"/>
        <v>-9.0904617266382558E-3</v>
      </c>
      <c r="K1772" s="28">
        <f t="shared" si="394"/>
        <v>0</v>
      </c>
      <c r="L1772" s="28">
        <f t="shared" si="399"/>
        <v>1</v>
      </c>
      <c r="M1772" s="57">
        <f t="shared" si="406"/>
        <v>0</v>
      </c>
      <c r="N1772" s="28">
        <f t="shared" si="395"/>
        <v>0</v>
      </c>
      <c r="O1772" s="28">
        <f t="shared" si="400"/>
        <v>1</v>
      </c>
      <c r="P1772" s="57">
        <f t="shared" si="401"/>
        <v>0</v>
      </c>
      <c r="Q1772" s="28">
        <f t="shared" si="396"/>
        <v>0</v>
      </c>
      <c r="R1772" s="28">
        <f t="shared" si="402"/>
        <v>1</v>
      </c>
      <c r="S1772" s="57">
        <f t="shared" si="403"/>
        <v>0</v>
      </c>
      <c r="T1772" s="28">
        <f t="shared" si="397"/>
        <v>0</v>
      </c>
      <c r="U1772" s="28">
        <f t="shared" si="404"/>
        <v>1</v>
      </c>
      <c r="V1772" s="57">
        <f t="shared" si="405"/>
        <v>0</v>
      </c>
    </row>
    <row r="1773" spans="1:22" x14ac:dyDescent="0.2">
      <c r="A1773" s="61">
        <v>35426</v>
      </c>
      <c r="B1773" s="62">
        <v>756.79</v>
      </c>
      <c r="C1773" s="16">
        <f t="shared" si="407"/>
        <v>1.2825515274470015E-3</v>
      </c>
      <c r="D1773" s="73">
        <f t="shared" si="398"/>
        <v>6.232872106256643E-5</v>
      </c>
      <c r="E1773" s="27">
        <f t="shared" si="388"/>
        <v>1.8366177022266842E-2</v>
      </c>
      <c r="F1773" s="68">
        <f t="shared" si="389"/>
        <v>1.2985879380040673E-2</v>
      </c>
      <c r="G1773" s="16">
        <f t="shared" si="390"/>
        <v>1.7206496398637978E-2</v>
      </c>
      <c r="H1773" s="68">
        <f t="shared" si="391"/>
        <v>9.0904617266382558E-3</v>
      </c>
      <c r="I1773" s="69">
        <f t="shared" si="392"/>
        <v>-1.2985879380040673E-2</v>
      </c>
      <c r="J1773" s="70">
        <f t="shared" si="393"/>
        <v>-9.0904617266382558E-3</v>
      </c>
      <c r="K1773" s="28">
        <f t="shared" si="394"/>
        <v>0</v>
      </c>
      <c r="L1773" s="28">
        <f t="shared" si="399"/>
        <v>1</v>
      </c>
      <c r="M1773" s="57">
        <f t="shared" si="406"/>
        <v>0</v>
      </c>
      <c r="N1773" s="28">
        <f t="shared" si="395"/>
        <v>0</v>
      </c>
      <c r="O1773" s="28">
        <f t="shared" si="400"/>
        <v>1</v>
      </c>
      <c r="P1773" s="57">
        <f t="shared" si="401"/>
        <v>0</v>
      </c>
      <c r="Q1773" s="28">
        <f t="shared" si="396"/>
        <v>0</v>
      </c>
      <c r="R1773" s="28">
        <f t="shared" si="402"/>
        <v>1</v>
      </c>
      <c r="S1773" s="57">
        <f t="shared" si="403"/>
        <v>0</v>
      </c>
      <c r="T1773" s="28">
        <f t="shared" si="397"/>
        <v>0</v>
      </c>
      <c r="U1773" s="28">
        <f t="shared" si="404"/>
        <v>1</v>
      </c>
      <c r="V1773" s="57">
        <f t="shared" si="405"/>
        <v>0</v>
      </c>
    </row>
    <row r="1774" spans="1:22" x14ac:dyDescent="0.2">
      <c r="A1774" s="61">
        <v>35429</v>
      </c>
      <c r="B1774" s="62">
        <v>753.85</v>
      </c>
      <c r="C1774" s="16">
        <f t="shared" si="407"/>
        <v>-3.8923948947860872E-3</v>
      </c>
      <c r="D1774" s="73">
        <f t="shared" si="398"/>
        <v>5.8687694104045842E-5</v>
      </c>
      <c r="E1774" s="27">
        <f t="shared" si="388"/>
        <v>1.7821661114865422E-2</v>
      </c>
      <c r="F1774" s="68">
        <f t="shared" si="389"/>
        <v>1.2600877216255829E-2</v>
      </c>
      <c r="G1774" s="16">
        <f t="shared" si="390"/>
        <v>1.7206496398637978E-2</v>
      </c>
      <c r="H1774" s="68">
        <f t="shared" si="391"/>
        <v>9.0904617266382558E-3</v>
      </c>
      <c r="I1774" s="69">
        <f t="shared" si="392"/>
        <v>-1.2600877216255829E-2</v>
      </c>
      <c r="J1774" s="70">
        <f t="shared" si="393"/>
        <v>-9.0904617266382558E-3</v>
      </c>
      <c r="K1774" s="28">
        <f t="shared" si="394"/>
        <v>0</v>
      </c>
      <c r="L1774" s="28">
        <f t="shared" si="399"/>
        <v>1</v>
      </c>
      <c r="M1774" s="57">
        <f t="shared" si="406"/>
        <v>0</v>
      </c>
      <c r="N1774" s="28">
        <f t="shared" si="395"/>
        <v>0</v>
      </c>
      <c r="O1774" s="28">
        <f t="shared" si="400"/>
        <v>1</v>
      </c>
      <c r="P1774" s="57">
        <f t="shared" si="401"/>
        <v>0</v>
      </c>
      <c r="Q1774" s="28">
        <f t="shared" si="396"/>
        <v>0</v>
      </c>
      <c r="R1774" s="28">
        <f t="shared" si="402"/>
        <v>1</v>
      </c>
      <c r="S1774" s="57">
        <f t="shared" si="403"/>
        <v>0</v>
      </c>
      <c r="T1774" s="28">
        <f t="shared" si="397"/>
        <v>0</v>
      </c>
      <c r="U1774" s="28">
        <f t="shared" si="404"/>
        <v>1</v>
      </c>
      <c r="V1774" s="57">
        <f t="shared" si="405"/>
        <v>0</v>
      </c>
    </row>
    <row r="1775" spans="1:22" x14ac:dyDescent="0.2">
      <c r="A1775" s="61">
        <v>35430</v>
      </c>
      <c r="B1775" s="62">
        <v>740.74</v>
      </c>
      <c r="C1775" s="16">
        <f t="shared" si="407"/>
        <v>-1.7543722693628565E-2</v>
      </c>
      <c r="D1775" s="73">
        <f t="shared" si="398"/>
        <v>5.6075476738820493E-5</v>
      </c>
      <c r="E1775" s="27">
        <f t="shared" si="388"/>
        <v>1.7420521240236748E-2</v>
      </c>
      <c r="F1775" s="68">
        <f t="shared" si="389"/>
        <v>1.2317249653473597E-2</v>
      </c>
      <c r="G1775" s="16">
        <f t="shared" si="390"/>
        <v>1.7206496398637978E-2</v>
      </c>
      <c r="H1775" s="68">
        <f t="shared" si="391"/>
        <v>9.0904617266382558E-3</v>
      </c>
      <c r="I1775" s="69">
        <f t="shared" si="392"/>
        <v>-1.2317249653473597E-2</v>
      </c>
      <c r="J1775" s="70">
        <f t="shared" si="393"/>
        <v>-9.0904617266382558E-3</v>
      </c>
      <c r="K1775" s="28">
        <f t="shared" si="394"/>
        <v>1</v>
      </c>
      <c r="L1775" s="28">
        <f t="shared" si="399"/>
        <v>0</v>
      </c>
      <c r="M1775" s="57">
        <f t="shared" si="406"/>
        <v>1</v>
      </c>
      <c r="N1775" s="28">
        <f t="shared" si="395"/>
        <v>1</v>
      </c>
      <c r="O1775" s="28">
        <f t="shared" si="400"/>
        <v>0</v>
      </c>
      <c r="P1775" s="57">
        <f t="shared" si="401"/>
        <v>1</v>
      </c>
      <c r="Q1775" s="28">
        <f t="shared" si="396"/>
        <v>1</v>
      </c>
      <c r="R1775" s="28">
        <f t="shared" si="402"/>
        <v>0</v>
      </c>
      <c r="S1775" s="57">
        <f t="shared" si="403"/>
        <v>1</v>
      </c>
      <c r="T1775" s="28">
        <f t="shared" si="397"/>
        <v>1</v>
      </c>
      <c r="U1775" s="28">
        <f t="shared" si="404"/>
        <v>0</v>
      </c>
      <c r="V1775" s="57">
        <f t="shared" si="405"/>
        <v>1</v>
      </c>
    </row>
    <row r="1776" spans="1:22" x14ac:dyDescent="0.2">
      <c r="A1776" s="61">
        <v>35432</v>
      </c>
      <c r="B1776" s="62">
        <v>737.01</v>
      </c>
      <c r="C1776" s="16">
        <f t="shared" si="407"/>
        <v>-5.0482259129827674E-3</v>
      </c>
      <c r="D1776" s="73">
        <f t="shared" si="398"/>
        <v>7.1177880491547538E-5</v>
      </c>
      <c r="E1776" s="27">
        <f t="shared" si="388"/>
        <v>1.962669546934627E-2</v>
      </c>
      <c r="F1776" s="68">
        <f t="shared" si="389"/>
        <v>1.387713402112598E-2</v>
      </c>
      <c r="G1776" s="16">
        <f t="shared" si="390"/>
        <v>1.7532304951113291E-2</v>
      </c>
      <c r="H1776" s="68">
        <f t="shared" si="391"/>
        <v>9.2692647745611437E-3</v>
      </c>
      <c r="I1776" s="69">
        <f t="shared" si="392"/>
        <v>-1.387713402112598E-2</v>
      </c>
      <c r="J1776" s="70">
        <f t="shared" si="393"/>
        <v>-9.2692647745611437E-3</v>
      </c>
      <c r="K1776" s="28">
        <f t="shared" si="394"/>
        <v>0</v>
      </c>
      <c r="L1776" s="28">
        <f t="shared" si="399"/>
        <v>0</v>
      </c>
      <c r="M1776" s="57">
        <f t="shared" si="406"/>
        <v>0</v>
      </c>
      <c r="N1776" s="28">
        <f t="shared" si="395"/>
        <v>0</v>
      </c>
      <c r="O1776" s="28">
        <f t="shared" si="400"/>
        <v>0</v>
      </c>
      <c r="P1776" s="57">
        <f t="shared" si="401"/>
        <v>0</v>
      </c>
      <c r="Q1776" s="28">
        <f t="shared" si="396"/>
        <v>0</v>
      </c>
      <c r="R1776" s="28">
        <f t="shared" si="402"/>
        <v>0</v>
      </c>
      <c r="S1776" s="57">
        <f t="shared" si="403"/>
        <v>0</v>
      </c>
      <c r="T1776" s="28">
        <f t="shared" si="397"/>
        <v>0</v>
      </c>
      <c r="U1776" s="28">
        <f t="shared" si="404"/>
        <v>0</v>
      </c>
      <c r="V1776" s="57">
        <f t="shared" si="405"/>
        <v>0</v>
      </c>
    </row>
    <row r="1777" spans="1:22" x14ac:dyDescent="0.2">
      <c r="A1777" s="61">
        <v>35433</v>
      </c>
      <c r="B1777" s="62">
        <v>748.03</v>
      </c>
      <c r="C1777" s="16">
        <f t="shared" si="407"/>
        <v>1.4841623503770326E-2</v>
      </c>
      <c r="D1777" s="73">
        <f t="shared" si="398"/>
        <v>6.8436282754165317E-5</v>
      </c>
      <c r="E1777" s="27">
        <f t="shared" si="388"/>
        <v>1.9244997727184261E-2</v>
      </c>
      <c r="F1777" s="68">
        <f t="shared" si="389"/>
        <v>1.3607253096351034E-2</v>
      </c>
      <c r="G1777" s="16">
        <f t="shared" si="390"/>
        <v>1.7532304951113291E-2</v>
      </c>
      <c r="H1777" s="68">
        <f t="shared" si="391"/>
        <v>9.2692647745611437E-3</v>
      </c>
      <c r="I1777" s="69">
        <f t="shared" si="392"/>
        <v>-1.3607253096351034E-2</v>
      </c>
      <c r="J1777" s="70">
        <f t="shared" si="393"/>
        <v>-9.2692647745611437E-3</v>
      </c>
      <c r="K1777" s="28">
        <f t="shared" si="394"/>
        <v>0</v>
      </c>
      <c r="L1777" s="28">
        <f t="shared" si="399"/>
        <v>1</v>
      </c>
      <c r="M1777" s="57">
        <f t="shared" si="406"/>
        <v>0</v>
      </c>
      <c r="N1777" s="28">
        <f t="shared" si="395"/>
        <v>0</v>
      </c>
      <c r="O1777" s="28">
        <f t="shared" si="400"/>
        <v>1</v>
      </c>
      <c r="P1777" s="57">
        <f t="shared" si="401"/>
        <v>0</v>
      </c>
      <c r="Q1777" s="28">
        <f t="shared" si="396"/>
        <v>0</v>
      </c>
      <c r="R1777" s="28">
        <f t="shared" si="402"/>
        <v>1</v>
      </c>
      <c r="S1777" s="57">
        <f t="shared" si="403"/>
        <v>0</v>
      </c>
      <c r="T1777" s="28">
        <f t="shared" si="397"/>
        <v>0</v>
      </c>
      <c r="U1777" s="28">
        <f t="shared" si="404"/>
        <v>1</v>
      </c>
      <c r="V1777" s="57">
        <f t="shared" si="405"/>
        <v>0</v>
      </c>
    </row>
    <row r="1778" spans="1:22" x14ac:dyDescent="0.2">
      <c r="A1778" s="61">
        <v>35436</v>
      </c>
      <c r="B1778" s="62">
        <v>747.65</v>
      </c>
      <c r="C1778" s="16">
        <f t="shared" si="407"/>
        <v>-5.0813009223389845E-4</v>
      </c>
      <c r="D1778" s="73">
        <f t="shared" si="398"/>
        <v>7.7546533082575457E-5</v>
      </c>
      <c r="E1778" s="27">
        <f t="shared" si="388"/>
        <v>2.0485937873018195E-2</v>
      </c>
      <c r="F1778" s="68">
        <f t="shared" si="389"/>
        <v>1.4484664820745957E-2</v>
      </c>
      <c r="G1778" s="16">
        <f t="shared" si="390"/>
        <v>1.7532304951113291E-2</v>
      </c>
      <c r="H1778" s="68">
        <f t="shared" si="391"/>
        <v>9.2692647745611437E-3</v>
      </c>
      <c r="I1778" s="69">
        <f t="shared" si="392"/>
        <v>-1.4484664820745957E-2</v>
      </c>
      <c r="J1778" s="70">
        <f t="shared" si="393"/>
        <v>-9.2692647745611437E-3</v>
      </c>
      <c r="K1778" s="28">
        <f t="shared" si="394"/>
        <v>0</v>
      </c>
      <c r="L1778" s="28">
        <f t="shared" si="399"/>
        <v>1</v>
      </c>
      <c r="M1778" s="57">
        <f t="shared" si="406"/>
        <v>0</v>
      </c>
      <c r="N1778" s="28">
        <f t="shared" si="395"/>
        <v>0</v>
      </c>
      <c r="O1778" s="28">
        <f t="shared" si="400"/>
        <v>1</v>
      </c>
      <c r="P1778" s="57">
        <f t="shared" si="401"/>
        <v>0</v>
      </c>
      <c r="Q1778" s="28">
        <f t="shared" si="396"/>
        <v>0</v>
      </c>
      <c r="R1778" s="28">
        <f t="shared" si="402"/>
        <v>1</v>
      </c>
      <c r="S1778" s="57">
        <f t="shared" si="403"/>
        <v>0</v>
      </c>
      <c r="T1778" s="28">
        <f t="shared" si="397"/>
        <v>0</v>
      </c>
      <c r="U1778" s="28">
        <f t="shared" si="404"/>
        <v>1</v>
      </c>
      <c r="V1778" s="57">
        <f t="shared" si="405"/>
        <v>0</v>
      </c>
    </row>
    <row r="1779" spans="1:22" x14ac:dyDescent="0.2">
      <c r="A1779" s="61">
        <v>35437</v>
      </c>
      <c r="B1779" s="62">
        <v>753.23</v>
      </c>
      <c r="C1779" s="16">
        <f t="shared" si="407"/>
        <v>7.4356720183664151E-3</v>
      </c>
      <c r="D1779" s="73">
        <f t="shared" si="398"/>
        <v>7.2909232869058945E-5</v>
      </c>
      <c r="E1779" s="27">
        <f t="shared" si="388"/>
        <v>1.9863964139529251E-2</v>
      </c>
      <c r="F1779" s="68">
        <f t="shared" si="389"/>
        <v>1.4044895789289453E-2</v>
      </c>
      <c r="G1779" s="16">
        <f t="shared" si="390"/>
        <v>1.7532304951113291E-2</v>
      </c>
      <c r="H1779" s="68">
        <f t="shared" si="391"/>
        <v>9.2692647745611437E-3</v>
      </c>
      <c r="I1779" s="69">
        <f t="shared" si="392"/>
        <v>-1.4044895789289453E-2</v>
      </c>
      <c r="J1779" s="70">
        <f t="shared" si="393"/>
        <v>-9.2692647745611437E-3</v>
      </c>
      <c r="K1779" s="28">
        <f t="shared" si="394"/>
        <v>0</v>
      </c>
      <c r="L1779" s="28">
        <f t="shared" si="399"/>
        <v>1</v>
      </c>
      <c r="M1779" s="57">
        <f t="shared" si="406"/>
        <v>0</v>
      </c>
      <c r="N1779" s="28">
        <f t="shared" si="395"/>
        <v>0</v>
      </c>
      <c r="O1779" s="28">
        <f t="shared" si="400"/>
        <v>1</v>
      </c>
      <c r="P1779" s="57">
        <f t="shared" si="401"/>
        <v>0</v>
      </c>
      <c r="Q1779" s="28">
        <f t="shared" si="396"/>
        <v>0</v>
      </c>
      <c r="R1779" s="28">
        <f t="shared" si="402"/>
        <v>1</v>
      </c>
      <c r="S1779" s="57">
        <f t="shared" si="403"/>
        <v>0</v>
      </c>
      <c r="T1779" s="28">
        <f t="shared" si="397"/>
        <v>0</v>
      </c>
      <c r="U1779" s="28">
        <f t="shared" si="404"/>
        <v>1</v>
      </c>
      <c r="V1779" s="57">
        <f t="shared" si="405"/>
        <v>0</v>
      </c>
    </row>
    <row r="1780" spans="1:22" x14ac:dyDescent="0.2">
      <c r="A1780" s="61">
        <v>35438</v>
      </c>
      <c r="B1780" s="62">
        <v>748.41</v>
      </c>
      <c r="C1780" s="16">
        <f t="shared" si="407"/>
        <v>-6.4196698989641273E-3</v>
      </c>
      <c r="D1780" s="73">
        <f t="shared" si="398"/>
        <v>7.1852031998798443E-5</v>
      </c>
      <c r="E1780" s="27">
        <f t="shared" si="388"/>
        <v>1.9719422198285513E-2</v>
      </c>
      <c r="F1780" s="68">
        <f t="shared" si="389"/>
        <v>1.3942696828010118E-2</v>
      </c>
      <c r="G1780" s="16">
        <f t="shared" si="390"/>
        <v>1.7532304951113291E-2</v>
      </c>
      <c r="H1780" s="68">
        <f t="shared" si="391"/>
        <v>9.2692647745611437E-3</v>
      </c>
      <c r="I1780" s="69">
        <f t="shared" si="392"/>
        <v>-1.3942696828010118E-2</v>
      </c>
      <c r="J1780" s="70">
        <f t="shared" si="393"/>
        <v>-9.2692647745611437E-3</v>
      </c>
      <c r="K1780" s="28">
        <f t="shared" si="394"/>
        <v>0</v>
      </c>
      <c r="L1780" s="28">
        <f t="shared" si="399"/>
        <v>1</v>
      </c>
      <c r="M1780" s="57">
        <f t="shared" si="406"/>
        <v>0</v>
      </c>
      <c r="N1780" s="28">
        <f t="shared" si="395"/>
        <v>0</v>
      </c>
      <c r="O1780" s="28">
        <f t="shared" si="400"/>
        <v>1</v>
      </c>
      <c r="P1780" s="57">
        <f t="shared" si="401"/>
        <v>0</v>
      </c>
      <c r="Q1780" s="28">
        <f t="shared" si="396"/>
        <v>0</v>
      </c>
      <c r="R1780" s="28">
        <f t="shared" si="402"/>
        <v>1</v>
      </c>
      <c r="S1780" s="57">
        <f t="shared" si="403"/>
        <v>0</v>
      </c>
      <c r="T1780" s="28">
        <f t="shared" si="397"/>
        <v>0</v>
      </c>
      <c r="U1780" s="28">
        <f t="shared" si="404"/>
        <v>1</v>
      </c>
      <c r="V1780" s="57">
        <f t="shared" si="405"/>
        <v>0</v>
      </c>
    </row>
    <row r="1781" spans="1:22" x14ac:dyDescent="0.2">
      <c r="A1781" s="61">
        <v>35439</v>
      </c>
      <c r="B1781" s="62">
        <v>754.85</v>
      </c>
      <c r="C1781" s="16">
        <f t="shared" si="407"/>
        <v>8.5680978644900527E-3</v>
      </c>
      <c r="D1781" s="73">
        <f t="shared" si="398"/>
        <v>7.0013639775570502E-5</v>
      </c>
      <c r="E1781" s="27">
        <f t="shared" si="388"/>
        <v>1.9465518929616402E-2</v>
      </c>
      <c r="F1781" s="68">
        <f t="shared" si="389"/>
        <v>1.3763173500039482E-2</v>
      </c>
      <c r="G1781" s="16">
        <f t="shared" si="390"/>
        <v>1.7532304951113291E-2</v>
      </c>
      <c r="H1781" s="68">
        <f t="shared" si="391"/>
        <v>9.2692647745611437E-3</v>
      </c>
      <c r="I1781" s="69">
        <f t="shared" si="392"/>
        <v>-1.3763173500039482E-2</v>
      </c>
      <c r="J1781" s="70">
        <f t="shared" si="393"/>
        <v>-9.2692647745611437E-3</v>
      </c>
      <c r="K1781" s="28">
        <f t="shared" si="394"/>
        <v>0</v>
      </c>
      <c r="L1781" s="28">
        <f t="shared" si="399"/>
        <v>1</v>
      </c>
      <c r="M1781" s="57">
        <f t="shared" si="406"/>
        <v>0</v>
      </c>
      <c r="N1781" s="28">
        <f t="shared" si="395"/>
        <v>0</v>
      </c>
      <c r="O1781" s="28">
        <f t="shared" si="400"/>
        <v>1</v>
      </c>
      <c r="P1781" s="57">
        <f t="shared" si="401"/>
        <v>0</v>
      </c>
      <c r="Q1781" s="28">
        <f t="shared" si="396"/>
        <v>0</v>
      </c>
      <c r="R1781" s="28">
        <f t="shared" si="402"/>
        <v>1</v>
      </c>
      <c r="S1781" s="57">
        <f t="shared" si="403"/>
        <v>0</v>
      </c>
      <c r="T1781" s="28">
        <f t="shared" si="397"/>
        <v>0</v>
      </c>
      <c r="U1781" s="28">
        <f t="shared" si="404"/>
        <v>1</v>
      </c>
      <c r="V1781" s="57">
        <f t="shared" si="405"/>
        <v>0</v>
      </c>
    </row>
    <row r="1782" spans="1:22" x14ac:dyDescent="0.2">
      <c r="A1782" s="61">
        <v>35440</v>
      </c>
      <c r="B1782" s="62">
        <v>759.5</v>
      </c>
      <c r="C1782" s="16">
        <f t="shared" si="407"/>
        <v>6.1412680220824288E-3</v>
      </c>
      <c r="D1782" s="73">
        <f t="shared" si="398"/>
        <v>7.0217559449965014E-5</v>
      </c>
      <c r="E1782" s="27">
        <f t="shared" si="388"/>
        <v>1.9493845668556335E-2</v>
      </c>
      <c r="F1782" s="68">
        <f t="shared" si="389"/>
        <v>1.3783202034810649E-2</v>
      </c>
      <c r="G1782" s="16">
        <f t="shared" si="390"/>
        <v>1.7532304951113291E-2</v>
      </c>
      <c r="H1782" s="68">
        <f t="shared" si="391"/>
        <v>9.2692647745611437E-3</v>
      </c>
      <c r="I1782" s="69">
        <f t="shared" si="392"/>
        <v>-1.3783202034810649E-2</v>
      </c>
      <c r="J1782" s="70">
        <f t="shared" si="393"/>
        <v>-9.2692647745611437E-3</v>
      </c>
      <c r="K1782" s="28">
        <f t="shared" si="394"/>
        <v>0</v>
      </c>
      <c r="L1782" s="28">
        <f t="shared" si="399"/>
        <v>1</v>
      </c>
      <c r="M1782" s="57">
        <f t="shared" si="406"/>
        <v>0</v>
      </c>
      <c r="N1782" s="28">
        <f t="shared" si="395"/>
        <v>0</v>
      </c>
      <c r="O1782" s="28">
        <f t="shared" si="400"/>
        <v>1</v>
      </c>
      <c r="P1782" s="57">
        <f t="shared" si="401"/>
        <v>0</v>
      </c>
      <c r="Q1782" s="28">
        <f t="shared" si="396"/>
        <v>0</v>
      </c>
      <c r="R1782" s="28">
        <f t="shared" si="402"/>
        <v>1</v>
      </c>
      <c r="S1782" s="57">
        <f t="shared" si="403"/>
        <v>0</v>
      </c>
      <c r="T1782" s="28">
        <f t="shared" si="397"/>
        <v>0</v>
      </c>
      <c r="U1782" s="28">
        <f t="shared" si="404"/>
        <v>1</v>
      </c>
      <c r="V1782" s="57">
        <f t="shared" si="405"/>
        <v>0</v>
      </c>
    </row>
    <row r="1783" spans="1:22" x14ac:dyDescent="0.2">
      <c r="A1783" s="61">
        <v>35443</v>
      </c>
      <c r="B1783" s="62">
        <v>759.51</v>
      </c>
      <c r="C1783" s="16">
        <f t="shared" si="407"/>
        <v>1.3166470267037536E-5</v>
      </c>
      <c r="D1783" s="73">
        <f t="shared" si="398"/>
        <v>6.8267416258110245E-5</v>
      </c>
      <c r="E1783" s="27">
        <f t="shared" si="388"/>
        <v>1.9221239550812931E-2</v>
      </c>
      <c r="F1783" s="68">
        <f t="shared" si="389"/>
        <v>1.3590454782130619E-2</v>
      </c>
      <c r="G1783" s="16">
        <f t="shared" si="390"/>
        <v>1.7532304951113291E-2</v>
      </c>
      <c r="H1783" s="68">
        <f t="shared" si="391"/>
        <v>9.2692647745611437E-3</v>
      </c>
      <c r="I1783" s="69">
        <f t="shared" si="392"/>
        <v>-1.3590454782130619E-2</v>
      </c>
      <c r="J1783" s="70">
        <f t="shared" si="393"/>
        <v>-9.2692647745611437E-3</v>
      </c>
      <c r="K1783" s="28">
        <f t="shared" si="394"/>
        <v>0</v>
      </c>
      <c r="L1783" s="28">
        <f t="shared" si="399"/>
        <v>1</v>
      </c>
      <c r="M1783" s="57">
        <f t="shared" si="406"/>
        <v>0</v>
      </c>
      <c r="N1783" s="28">
        <f t="shared" si="395"/>
        <v>0</v>
      </c>
      <c r="O1783" s="28">
        <f t="shared" si="400"/>
        <v>1</v>
      </c>
      <c r="P1783" s="57">
        <f t="shared" si="401"/>
        <v>0</v>
      </c>
      <c r="Q1783" s="28">
        <f t="shared" si="396"/>
        <v>0</v>
      </c>
      <c r="R1783" s="28">
        <f t="shared" si="402"/>
        <v>1</v>
      </c>
      <c r="S1783" s="57">
        <f t="shared" si="403"/>
        <v>0</v>
      </c>
      <c r="T1783" s="28">
        <f t="shared" si="397"/>
        <v>0</v>
      </c>
      <c r="U1783" s="28">
        <f t="shared" si="404"/>
        <v>1</v>
      </c>
      <c r="V1783" s="57">
        <f t="shared" si="405"/>
        <v>0</v>
      </c>
    </row>
    <row r="1784" spans="1:22" x14ac:dyDescent="0.2">
      <c r="A1784" s="61">
        <v>35444</v>
      </c>
      <c r="B1784" s="62">
        <v>768.86</v>
      </c>
      <c r="C1784" s="16">
        <f t="shared" si="407"/>
        <v>1.2235409809211352E-2</v>
      </c>
      <c r="D1784" s="73">
        <f t="shared" si="398"/>
        <v>6.4171381683979987E-5</v>
      </c>
      <c r="E1784" s="27">
        <f t="shared" si="388"/>
        <v>1.8635684671312554E-2</v>
      </c>
      <c r="F1784" s="68">
        <f t="shared" si="389"/>
        <v>1.3176435847957914E-2</v>
      </c>
      <c r="G1784" s="16">
        <f t="shared" si="390"/>
        <v>1.7532304951113291E-2</v>
      </c>
      <c r="H1784" s="68">
        <f t="shared" si="391"/>
        <v>9.2692647745611437E-3</v>
      </c>
      <c r="I1784" s="69">
        <f t="shared" si="392"/>
        <v>-1.3176435847957914E-2</v>
      </c>
      <c r="J1784" s="70">
        <f t="shared" si="393"/>
        <v>-9.2692647745611437E-3</v>
      </c>
      <c r="K1784" s="28">
        <f t="shared" si="394"/>
        <v>0</v>
      </c>
      <c r="L1784" s="28">
        <f t="shared" si="399"/>
        <v>1</v>
      </c>
      <c r="M1784" s="57">
        <f t="shared" si="406"/>
        <v>0</v>
      </c>
      <c r="N1784" s="28">
        <f t="shared" si="395"/>
        <v>0</v>
      </c>
      <c r="O1784" s="28">
        <f t="shared" si="400"/>
        <v>1</v>
      </c>
      <c r="P1784" s="57">
        <f t="shared" si="401"/>
        <v>0</v>
      </c>
      <c r="Q1784" s="28">
        <f t="shared" si="396"/>
        <v>0</v>
      </c>
      <c r="R1784" s="28">
        <f t="shared" si="402"/>
        <v>1</v>
      </c>
      <c r="S1784" s="57">
        <f t="shared" si="403"/>
        <v>0</v>
      </c>
      <c r="T1784" s="28">
        <f t="shared" si="397"/>
        <v>0</v>
      </c>
      <c r="U1784" s="28">
        <f t="shared" si="404"/>
        <v>1</v>
      </c>
      <c r="V1784" s="57">
        <f t="shared" si="405"/>
        <v>0</v>
      </c>
    </row>
    <row r="1785" spans="1:22" x14ac:dyDescent="0.2">
      <c r="A1785" s="61">
        <v>35445</v>
      </c>
      <c r="B1785" s="62">
        <v>767.2</v>
      </c>
      <c r="C1785" s="16">
        <f t="shared" si="407"/>
        <v>-2.1613747460772189E-3</v>
      </c>
      <c r="D1785" s="73">
        <f t="shared" si="398"/>
        <v>6.9303413974901908E-5</v>
      </c>
      <c r="E1785" s="27">
        <f t="shared" si="388"/>
        <v>1.9366537123188161E-2</v>
      </c>
      <c r="F1785" s="68">
        <f t="shared" si="389"/>
        <v>1.3693188015442588E-2</v>
      </c>
      <c r="G1785" s="16">
        <f t="shared" si="390"/>
        <v>1.7532304951113291E-2</v>
      </c>
      <c r="H1785" s="68">
        <f t="shared" si="391"/>
        <v>9.2692647745611437E-3</v>
      </c>
      <c r="I1785" s="69">
        <f t="shared" si="392"/>
        <v>-1.3693188015442588E-2</v>
      </c>
      <c r="J1785" s="70">
        <f t="shared" si="393"/>
        <v>-9.2692647745611437E-3</v>
      </c>
      <c r="K1785" s="28">
        <f t="shared" si="394"/>
        <v>0</v>
      </c>
      <c r="L1785" s="28">
        <f t="shared" si="399"/>
        <v>1</v>
      </c>
      <c r="M1785" s="57">
        <f t="shared" si="406"/>
        <v>0</v>
      </c>
      <c r="N1785" s="28">
        <f t="shared" si="395"/>
        <v>0</v>
      </c>
      <c r="O1785" s="28">
        <f t="shared" si="400"/>
        <v>1</v>
      </c>
      <c r="P1785" s="57">
        <f t="shared" si="401"/>
        <v>0</v>
      </c>
      <c r="Q1785" s="28">
        <f t="shared" si="396"/>
        <v>0</v>
      </c>
      <c r="R1785" s="28">
        <f t="shared" si="402"/>
        <v>1</v>
      </c>
      <c r="S1785" s="57">
        <f t="shared" si="403"/>
        <v>0</v>
      </c>
      <c r="T1785" s="28">
        <f t="shared" si="397"/>
        <v>0</v>
      </c>
      <c r="U1785" s="28">
        <f t="shared" si="404"/>
        <v>1</v>
      </c>
      <c r="V1785" s="57">
        <f t="shared" si="405"/>
        <v>0</v>
      </c>
    </row>
    <row r="1786" spans="1:22" x14ac:dyDescent="0.2">
      <c r="A1786" s="61">
        <v>35446</v>
      </c>
      <c r="B1786" s="62">
        <v>769.75</v>
      </c>
      <c r="C1786" s="16">
        <f t="shared" si="407"/>
        <v>3.3182632353811682E-3</v>
      </c>
      <c r="D1786" s="73">
        <f t="shared" si="398"/>
        <v>6.5425501583986616E-5</v>
      </c>
      <c r="E1786" s="27">
        <f t="shared" si="388"/>
        <v>1.8816904837706813E-2</v>
      </c>
      <c r="F1786" s="68">
        <f t="shared" si="389"/>
        <v>1.3304568295944974E-2</v>
      </c>
      <c r="G1786" s="16">
        <f t="shared" si="390"/>
        <v>1.7532304951113291E-2</v>
      </c>
      <c r="H1786" s="68">
        <f t="shared" si="391"/>
        <v>9.2692647745611437E-3</v>
      </c>
      <c r="I1786" s="69">
        <f t="shared" si="392"/>
        <v>-1.3304568295944974E-2</v>
      </c>
      <c r="J1786" s="70">
        <f t="shared" si="393"/>
        <v>-9.2692647745611437E-3</v>
      </c>
      <c r="K1786" s="28">
        <f t="shared" si="394"/>
        <v>0</v>
      </c>
      <c r="L1786" s="28">
        <f t="shared" si="399"/>
        <v>1</v>
      </c>
      <c r="M1786" s="57">
        <f t="shared" si="406"/>
        <v>0</v>
      </c>
      <c r="N1786" s="28">
        <f t="shared" si="395"/>
        <v>0</v>
      </c>
      <c r="O1786" s="28">
        <f t="shared" si="400"/>
        <v>1</v>
      </c>
      <c r="P1786" s="57">
        <f t="shared" si="401"/>
        <v>0</v>
      </c>
      <c r="Q1786" s="28">
        <f t="shared" si="396"/>
        <v>0</v>
      </c>
      <c r="R1786" s="28">
        <f t="shared" si="402"/>
        <v>1</v>
      </c>
      <c r="S1786" s="57">
        <f t="shared" si="403"/>
        <v>0</v>
      </c>
      <c r="T1786" s="28">
        <f t="shared" si="397"/>
        <v>0</v>
      </c>
      <c r="U1786" s="28">
        <f t="shared" si="404"/>
        <v>1</v>
      </c>
      <c r="V1786" s="57">
        <f t="shared" si="405"/>
        <v>0</v>
      </c>
    </row>
    <row r="1787" spans="1:22" x14ac:dyDescent="0.2">
      <c r="A1787" s="61">
        <v>35447</v>
      </c>
      <c r="B1787" s="62">
        <v>776.17</v>
      </c>
      <c r="C1787" s="16">
        <f t="shared" si="407"/>
        <v>8.3057815507546207E-3</v>
      </c>
      <c r="D1787" s="73">
        <f t="shared" si="398"/>
        <v>6.216062374290436E-5</v>
      </c>
      <c r="E1787" s="27">
        <f t="shared" si="388"/>
        <v>1.83413939891462E-2</v>
      </c>
      <c r="F1787" s="68">
        <f t="shared" si="389"/>
        <v>1.2968356436731021E-2</v>
      </c>
      <c r="G1787" s="16">
        <f t="shared" si="390"/>
        <v>1.7532304951113291E-2</v>
      </c>
      <c r="H1787" s="68">
        <f t="shared" si="391"/>
        <v>9.2692647745611437E-3</v>
      </c>
      <c r="I1787" s="69">
        <f t="shared" si="392"/>
        <v>-1.2968356436731021E-2</v>
      </c>
      <c r="J1787" s="70">
        <f t="shared" si="393"/>
        <v>-9.2692647745611437E-3</v>
      </c>
      <c r="K1787" s="28">
        <f t="shared" si="394"/>
        <v>0</v>
      </c>
      <c r="L1787" s="28">
        <f t="shared" si="399"/>
        <v>1</v>
      </c>
      <c r="M1787" s="57">
        <f t="shared" si="406"/>
        <v>0</v>
      </c>
      <c r="N1787" s="28">
        <f t="shared" si="395"/>
        <v>0</v>
      </c>
      <c r="O1787" s="28">
        <f t="shared" si="400"/>
        <v>1</v>
      </c>
      <c r="P1787" s="57">
        <f t="shared" si="401"/>
        <v>0</v>
      </c>
      <c r="Q1787" s="28">
        <f t="shared" si="396"/>
        <v>0</v>
      </c>
      <c r="R1787" s="28">
        <f t="shared" si="402"/>
        <v>1</v>
      </c>
      <c r="S1787" s="57">
        <f t="shared" si="403"/>
        <v>0</v>
      </c>
      <c r="T1787" s="28">
        <f t="shared" si="397"/>
        <v>0</v>
      </c>
      <c r="U1787" s="28">
        <f t="shared" si="404"/>
        <v>1</v>
      </c>
      <c r="V1787" s="57">
        <f t="shared" si="405"/>
        <v>0</v>
      </c>
    </row>
    <row r="1788" spans="1:22" x14ac:dyDescent="0.2">
      <c r="A1788" s="61">
        <v>35450</v>
      </c>
      <c r="B1788" s="62">
        <v>776.7</v>
      </c>
      <c r="C1788" s="16">
        <f t="shared" si="407"/>
        <v>6.8260707023733733E-4</v>
      </c>
      <c r="D1788" s="73">
        <f t="shared" si="398"/>
        <v>6.2570146748461451E-5</v>
      </c>
      <c r="E1788" s="27">
        <f t="shared" si="388"/>
        <v>1.8401712657746053E-2</v>
      </c>
      <c r="F1788" s="68">
        <f t="shared" si="389"/>
        <v>1.3011004994122836E-2</v>
      </c>
      <c r="G1788" s="16">
        <f t="shared" si="390"/>
        <v>1.7532304951113291E-2</v>
      </c>
      <c r="H1788" s="68">
        <f t="shared" si="391"/>
        <v>9.2692647745611437E-3</v>
      </c>
      <c r="I1788" s="69">
        <f t="shared" si="392"/>
        <v>-1.3011004994122836E-2</v>
      </c>
      <c r="J1788" s="70">
        <f t="shared" si="393"/>
        <v>-9.2692647745611437E-3</v>
      </c>
      <c r="K1788" s="28">
        <f t="shared" si="394"/>
        <v>0</v>
      </c>
      <c r="L1788" s="28">
        <f t="shared" si="399"/>
        <v>1</v>
      </c>
      <c r="M1788" s="57">
        <f t="shared" si="406"/>
        <v>0</v>
      </c>
      <c r="N1788" s="28">
        <f t="shared" si="395"/>
        <v>0</v>
      </c>
      <c r="O1788" s="28">
        <f t="shared" si="400"/>
        <v>1</v>
      </c>
      <c r="P1788" s="57">
        <f t="shared" si="401"/>
        <v>0</v>
      </c>
      <c r="Q1788" s="28">
        <f t="shared" si="396"/>
        <v>0</v>
      </c>
      <c r="R1788" s="28">
        <f t="shared" si="402"/>
        <v>1</v>
      </c>
      <c r="S1788" s="57">
        <f t="shared" si="403"/>
        <v>0</v>
      </c>
      <c r="T1788" s="28">
        <f t="shared" si="397"/>
        <v>0</v>
      </c>
      <c r="U1788" s="28">
        <f t="shared" si="404"/>
        <v>1</v>
      </c>
      <c r="V1788" s="57">
        <f t="shared" si="405"/>
        <v>0</v>
      </c>
    </row>
    <row r="1789" spans="1:22" x14ac:dyDescent="0.2">
      <c r="A1789" s="61">
        <v>35451</v>
      </c>
      <c r="B1789" s="62">
        <v>782.72</v>
      </c>
      <c r="C1789" s="16">
        <f t="shared" si="407"/>
        <v>7.7208576331512218E-3</v>
      </c>
      <c r="D1789" s="73">
        <f t="shared" si="398"/>
        <v>5.8843895088294044E-5</v>
      </c>
      <c r="E1789" s="27">
        <f t="shared" si="388"/>
        <v>1.7845362090187028E-2</v>
      </c>
      <c r="F1789" s="68">
        <f t="shared" si="389"/>
        <v>1.2617635086243827E-2</v>
      </c>
      <c r="G1789" s="16">
        <f t="shared" si="390"/>
        <v>1.7532304951113291E-2</v>
      </c>
      <c r="H1789" s="68">
        <f t="shared" si="391"/>
        <v>9.2692647745611437E-3</v>
      </c>
      <c r="I1789" s="69">
        <f t="shared" si="392"/>
        <v>-1.2617635086243827E-2</v>
      </c>
      <c r="J1789" s="70">
        <f t="shared" si="393"/>
        <v>-9.2692647745611437E-3</v>
      </c>
      <c r="K1789" s="28">
        <f t="shared" si="394"/>
        <v>0</v>
      </c>
      <c r="L1789" s="28">
        <f t="shared" si="399"/>
        <v>1</v>
      </c>
      <c r="M1789" s="57">
        <f t="shared" si="406"/>
        <v>0</v>
      </c>
      <c r="N1789" s="28">
        <f t="shared" si="395"/>
        <v>0</v>
      </c>
      <c r="O1789" s="28">
        <f t="shared" si="400"/>
        <v>1</v>
      </c>
      <c r="P1789" s="57">
        <f t="shared" si="401"/>
        <v>0</v>
      </c>
      <c r="Q1789" s="28">
        <f t="shared" si="396"/>
        <v>0</v>
      </c>
      <c r="R1789" s="28">
        <f t="shared" si="402"/>
        <v>1</v>
      </c>
      <c r="S1789" s="57">
        <f t="shared" si="403"/>
        <v>0</v>
      </c>
      <c r="T1789" s="28">
        <f t="shared" si="397"/>
        <v>0</v>
      </c>
      <c r="U1789" s="28">
        <f t="shared" si="404"/>
        <v>1</v>
      </c>
      <c r="V1789" s="57">
        <f t="shared" si="405"/>
        <v>0</v>
      </c>
    </row>
    <row r="1790" spans="1:22" x14ac:dyDescent="0.2">
      <c r="A1790" s="61">
        <v>35452</v>
      </c>
      <c r="B1790" s="62">
        <v>786.23</v>
      </c>
      <c r="C1790" s="16">
        <f t="shared" si="407"/>
        <v>4.474337430458432E-3</v>
      </c>
      <c r="D1790" s="73">
        <f t="shared" si="398"/>
        <v>5.8889959938479771E-5</v>
      </c>
      <c r="E1790" s="27">
        <f t="shared" si="388"/>
        <v>1.7852345678819683E-2</v>
      </c>
      <c r="F1790" s="68">
        <f t="shared" si="389"/>
        <v>1.262257286069267E-2</v>
      </c>
      <c r="G1790" s="16">
        <f t="shared" si="390"/>
        <v>1.7532304951113291E-2</v>
      </c>
      <c r="H1790" s="68">
        <f t="shared" si="391"/>
        <v>9.2692647745611437E-3</v>
      </c>
      <c r="I1790" s="69">
        <f t="shared" si="392"/>
        <v>-1.262257286069267E-2</v>
      </c>
      <c r="J1790" s="70">
        <f t="shared" si="393"/>
        <v>-9.2692647745611437E-3</v>
      </c>
      <c r="K1790" s="28">
        <f t="shared" si="394"/>
        <v>0</v>
      </c>
      <c r="L1790" s="28">
        <f t="shared" si="399"/>
        <v>1</v>
      </c>
      <c r="M1790" s="57">
        <f t="shared" si="406"/>
        <v>0</v>
      </c>
      <c r="N1790" s="28">
        <f t="shared" si="395"/>
        <v>0</v>
      </c>
      <c r="O1790" s="28">
        <f t="shared" si="400"/>
        <v>1</v>
      </c>
      <c r="P1790" s="57">
        <f t="shared" si="401"/>
        <v>0</v>
      </c>
      <c r="Q1790" s="28">
        <f t="shared" si="396"/>
        <v>0</v>
      </c>
      <c r="R1790" s="28">
        <f t="shared" si="402"/>
        <v>1</v>
      </c>
      <c r="S1790" s="57">
        <f t="shared" si="403"/>
        <v>0</v>
      </c>
      <c r="T1790" s="28">
        <f t="shared" si="397"/>
        <v>0</v>
      </c>
      <c r="U1790" s="28">
        <f t="shared" si="404"/>
        <v>1</v>
      </c>
      <c r="V1790" s="57">
        <f t="shared" si="405"/>
        <v>0</v>
      </c>
    </row>
    <row r="1791" spans="1:22" x14ac:dyDescent="0.2">
      <c r="A1791" s="61">
        <v>35453</v>
      </c>
      <c r="B1791" s="62">
        <v>777.56</v>
      </c>
      <c r="C1791" s="16">
        <f t="shared" si="407"/>
        <v>-1.1088558995299421E-2</v>
      </c>
      <c r="D1791" s="73">
        <f t="shared" si="398"/>
        <v>5.655774406866706E-5</v>
      </c>
      <c r="E1791" s="27">
        <f t="shared" ref="E1791:E1854" si="408">-NORMSINV($E$4)*SQRT(D1791)</f>
        <v>1.7495271937246815E-2</v>
      </c>
      <c r="F1791" s="68">
        <f t="shared" ref="F1791:F1854" si="409">-NORMSINV($F$4)*SQRT(D1791)</f>
        <v>1.2370102434635936E-2</v>
      </c>
      <c r="G1791" s="16">
        <f t="shared" ref="G1791:G1854" si="410">-PERCENTILE($C1286:$C1790,$G$4)</f>
        <v>1.7532304951113291E-2</v>
      </c>
      <c r="H1791" s="68">
        <f t="shared" ref="H1791:H1854" si="411">-PERCENTILE($C1286:$C1790,$H$4)</f>
        <v>9.2692647745611437E-3</v>
      </c>
      <c r="I1791" s="69">
        <f t="shared" ref="I1791:I1854" si="412">-F1791</f>
        <v>-1.2370102434635936E-2</v>
      </c>
      <c r="J1791" s="70">
        <f t="shared" ref="J1791:J1854" si="413">-1*H1791</f>
        <v>-9.2692647745611437E-3</v>
      </c>
      <c r="K1791" s="28">
        <f t="shared" ref="K1791:K1854" si="414">IF($C1791&lt;-E1791,1,0)</f>
        <v>0</v>
      </c>
      <c r="L1791" s="28">
        <f t="shared" si="399"/>
        <v>1</v>
      </c>
      <c r="M1791" s="57">
        <f t="shared" si="406"/>
        <v>0</v>
      </c>
      <c r="N1791" s="28">
        <f t="shared" ref="N1791:N1854" si="415">IF($C1791&lt;-F1791,1,0)</f>
        <v>0</v>
      </c>
      <c r="O1791" s="28">
        <f t="shared" si="400"/>
        <v>1</v>
      </c>
      <c r="P1791" s="57">
        <f t="shared" si="401"/>
        <v>0</v>
      </c>
      <c r="Q1791" s="28">
        <f t="shared" ref="Q1791:Q1854" si="416">IF($C1791&lt;-G1791,1,0)</f>
        <v>0</v>
      </c>
      <c r="R1791" s="28">
        <f t="shared" si="402"/>
        <v>1</v>
      </c>
      <c r="S1791" s="57">
        <f t="shared" si="403"/>
        <v>0</v>
      </c>
      <c r="T1791" s="28">
        <f t="shared" ref="T1791:T1854" si="417">IF($C1791&lt;-H1791,1,0)</f>
        <v>1</v>
      </c>
      <c r="U1791" s="28">
        <f t="shared" si="404"/>
        <v>0</v>
      </c>
      <c r="V1791" s="57">
        <f t="shared" si="405"/>
        <v>1</v>
      </c>
    </row>
    <row r="1792" spans="1:22" x14ac:dyDescent="0.2">
      <c r="A1792" s="61">
        <v>35454</v>
      </c>
      <c r="B1792" s="62">
        <v>770.52</v>
      </c>
      <c r="C1792" s="16">
        <f t="shared" si="407"/>
        <v>-9.0951998999547912E-3</v>
      </c>
      <c r="D1792" s="73">
        <f t="shared" ref="D1792:D1855" si="418">0.94*D1791+0.06*(C1791^2)</f>
        <v>6.0541647860081177E-5</v>
      </c>
      <c r="E1792" s="27">
        <f t="shared" si="408"/>
        <v>1.8100967015627262E-2</v>
      </c>
      <c r="F1792" s="68">
        <f t="shared" si="409"/>
        <v>1.2798361577482965E-2</v>
      </c>
      <c r="G1792" s="16">
        <f t="shared" si="410"/>
        <v>1.7532304951113291E-2</v>
      </c>
      <c r="H1792" s="68">
        <f t="shared" si="411"/>
        <v>9.3713842386395265E-3</v>
      </c>
      <c r="I1792" s="69">
        <f t="shared" si="412"/>
        <v>-1.2798361577482965E-2</v>
      </c>
      <c r="J1792" s="70">
        <f t="shared" si="413"/>
        <v>-9.3713842386395265E-3</v>
      </c>
      <c r="K1792" s="28">
        <f t="shared" si="414"/>
        <v>0</v>
      </c>
      <c r="L1792" s="28">
        <f t="shared" ref="L1792:L1855" si="419">IF(AND(K1791=0,K1792=0), 1,0)</f>
        <v>1</v>
      </c>
      <c r="M1792" s="57">
        <f t="shared" si="406"/>
        <v>0</v>
      </c>
      <c r="N1792" s="28">
        <f t="shared" si="415"/>
        <v>0</v>
      </c>
      <c r="O1792" s="28">
        <f t="shared" ref="O1792:O1855" si="420">IF(AND(N1791=0,N1792=0), 1,0)</f>
        <v>1</v>
      </c>
      <c r="P1792" s="57">
        <f t="shared" ref="P1792:P1855" si="421">IF(AND(N1792=1,N1791=0),1,0)</f>
        <v>0</v>
      </c>
      <c r="Q1792" s="28">
        <f t="shared" si="416"/>
        <v>0</v>
      </c>
      <c r="R1792" s="28">
        <f t="shared" ref="R1792:R1855" si="422">IF(AND(Q1791=0,Q1792=0), 1,0)</f>
        <v>1</v>
      </c>
      <c r="S1792" s="57">
        <f t="shared" ref="S1792:S1855" si="423">IF(AND(Q1792=1,Q1791=0),1,0)</f>
        <v>0</v>
      </c>
      <c r="T1792" s="28">
        <f t="shared" si="417"/>
        <v>0</v>
      </c>
      <c r="U1792" s="28">
        <f t="shared" ref="U1792:U1855" si="424">IF(AND(T1791=0,T1792=0), 1,0)</f>
        <v>0</v>
      </c>
      <c r="V1792" s="57">
        <f t="shared" ref="V1792:V1855" si="425">IF(AND(T1792=1,T1791=0),1,0)</f>
        <v>0</v>
      </c>
    </row>
    <row r="1793" spans="1:22" x14ac:dyDescent="0.2">
      <c r="A1793" s="61">
        <v>35457</v>
      </c>
      <c r="B1793" s="62">
        <v>765.02</v>
      </c>
      <c r="C1793" s="16">
        <f t="shared" si="407"/>
        <v>-7.1636343183147724E-3</v>
      </c>
      <c r="D1793" s="73">
        <f t="shared" si="418"/>
        <v>6.1872508661684557E-5</v>
      </c>
      <c r="E1793" s="27">
        <f t="shared" si="408"/>
        <v>1.829883835278983E-2</v>
      </c>
      <c r="F1793" s="68">
        <f t="shared" si="409"/>
        <v>1.2938267302775997E-2</v>
      </c>
      <c r="G1793" s="16">
        <f t="shared" si="410"/>
        <v>1.7532304951113291E-2</v>
      </c>
      <c r="H1793" s="68">
        <f t="shared" si="411"/>
        <v>9.3713842386395265E-3</v>
      </c>
      <c r="I1793" s="69">
        <f t="shared" si="412"/>
        <v>-1.2938267302775997E-2</v>
      </c>
      <c r="J1793" s="70">
        <f t="shared" si="413"/>
        <v>-9.3713842386395265E-3</v>
      </c>
      <c r="K1793" s="28">
        <f t="shared" si="414"/>
        <v>0</v>
      </c>
      <c r="L1793" s="28">
        <f t="shared" si="419"/>
        <v>1</v>
      </c>
      <c r="M1793" s="57">
        <f t="shared" ref="M1793:M1856" si="426">IF(AND(K1793=1,K1792=0),1,0)</f>
        <v>0</v>
      </c>
      <c r="N1793" s="28">
        <f t="shared" si="415"/>
        <v>0</v>
      </c>
      <c r="O1793" s="28">
        <f t="shared" si="420"/>
        <v>1</v>
      </c>
      <c r="P1793" s="57">
        <f t="shared" si="421"/>
        <v>0</v>
      </c>
      <c r="Q1793" s="28">
        <f t="shared" si="416"/>
        <v>0</v>
      </c>
      <c r="R1793" s="28">
        <f t="shared" si="422"/>
        <v>1</v>
      </c>
      <c r="S1793" s="57">
        <f t="shared" si="423"/>
        <v>0</v>
      </c>
      <c r="T1793" s="28">
        <f t="shared" si="417"/>
        <v>0</v>
      </c>
      <c r="U1793" s="28">
        <f t="shared" si="424"/>
        <v>1</v>
      </c>
      <c r="V1793" s="57">
        <f t="shared" si="425"/>
        <v>0</v>
      </c>
    </row>
    <row r="1794" spans="1:22" x14ac:dyDescent="0.2">
      <c r="A1794" s="61">
        <v>35458</v>
      </c>
      <c r="B1794" s="62">
        <v>765.02</v>
      </c>
      <c r="C1794" s="16">
        <f t="shared" si="407"/>
        <v>0</v>
      </c>
      <c r="D1794" s="73">
        <f t="shared" si="418"/>
        <v>6.1239217540775718E-5</v>
      </c>
      <c r="E1794" s="27">
        <f t="shared" si="408"/>
        <v>1.8204949337228306E-2</v>
      </c>
      <c r="F1794" s="68">
        <f t="shared" si="409"/>
        <v>1.2871882696457844E-2</v>
      </c>
      <c r="G1794" s="16">
        <f t="shared" si="410"/>
        <v>1.7532304951113291E-2</v>
      </c>
      <c r="H1794" s="68">
        <f t="shared" si="411"/>
        <v>9.3713842386395265E-3</v>
      </c>
      <c r="I1794" s="69">
        <f t="shared" si="412"/>
        <v>-1.2871882696457844E-2</v>
      </c>
      <c r="J1794" s="70">
        <f t="shared" si="413"/>
        <v>-9.3713842386395265E-3</v>
      </c>
      <c r="K1794" s="28">
        <f t="shared" si="414"/>
        <v>0</v>
      </c>
      <c r="L1794" s="28">
        <f t="shared" si="419"/>
        <v>1</v>
      </c>
      <c r="M1794" s="57">
        <f t="shared" si="426"/>
        <v>0</v>
      </c>
      <c r="N1794" s="28">
        <f t="shared" si="415"/>
        <v>0</v>
      </c>
      <c r="O1794" s="28">
        <f t="shared" si="420"/>
        <v>1</v>
      </c>
      <c r="P1794" s="57">
        <f t="shared" si="421"/>
        <v>0</v>
      </c>
      <c r="Q1794" s="28">
        <f t="shared" si="416"/>
        <v>0</v>
      </c>
      <c r="R1794" s="28">
        <f t="shared" si="422"/>
        <v>1</v>
      </c>
      <c r="S1794" s="57">
        <f t="shared" si="423"/>
        <v>0</v>
      </c>
      <c r="T1794" s="28">
        <f t="shared" si="417"/>
        <v>0</v>
      </c>
      <c r="U1794" s="28">
        <f t="shared" si="424"/>
        <v>1</v>
      </c>
      <c r="V1794" s="57">
        <f t="shared" si="425"/>
        <v>0</v>
      </c>
    </row>
    <row r="1795" spans="1:22" x14ac:dyDescent="0.2">
      <c r="A1795" s="61">
        <v>35459</v>
      </c>
      <c r="B1795" s="62">
        <v>772.5</v>
      </c>
      <c r="C1795" s="16">
        <f t="shared" si="407"/>
        <v>9.7300314962579341E-3</v>
      </c>
      <c r="D1795" s="73">
        <f t="shared" si="418"/>
        <v>5.7564864488329175E-5</v>
      </c>
      <c r="E1795" s="27">
        <f t="shared" si="408"/>
        <v>1.7650353241473279E-2</v>
      </c>
      <c r="F1795" s="68">
        <f t="shared" si="409"/>
        <v>1.2479753294928893E-2</v>
      </c>
      <c r="G1795" s="16">
        <f t="shared" si="410"/>
        <v>1.7532304951113291E-2</v>
      </c>
      <c r="H1795" s="68">
        <f t="shared" si="411"/>
        <v>9.3713842386395265E-3</v>
      </c>
      <c r="I1795" s="69">
        <f t="shared" si="412"/>
        <v>-1.2479753294928893E-2</v>
      </c>
      <c r="J1795" s="70">
        <f t="shared" si="413"/>
        <v>-9.3713842386395265E-3</v>
      </c>
      <c r="K1795" s="28">
        <f t="shared" si="414"/>
        <v>0</v>
      </c>
      <c r="L1795" s="28">
        <f t="shared" si="419"/>
        <v>1</v>
      </c>
      <c r="M1795" s="57">
        <f t="shared" si="426"/>
        <v>0</v>
      </c>
      <c r="N1795" s="28">
        <f t="shared" si="415"/>
        <v>0</v>
      </c>
      <c r="O1795" s="28">
        <f t="shared" si="420"/>
        <v>1</v>
      </c>
      <c r="P1795" s="57">
        <f t="shared" si="421"/>
        <v>0</v>
      </c>
      <c r="Q1795" s="28">
        <f t="shared" si="416"/>
        <v>0</v>
      </c>
      <c r="R1795" s="28">
        <f t="shared" si="422"/>
        <v>1</v>
      </c>
      <c r="S1795" s="57">
        <f t="shared" si="423"/>
        <v>0</v>
      </c>
      <c r="T1795" s="28">
        <f t="shared" si="417"/>
        <v>0</v>
      </c>
      <c r="U1795" s="28">
        <f t="shared" si="424"/>
        <v>1</v>
      </c>
      <c r="V1795" s="57">
        <f t="shared" si="425"/>
        <v>0</v>
      </c>
    </row>
    <row r="1796" spans="1:22" x14ac:dyDescent="0.2">
      <c r="A1796" s="61">
        <v>35460</v>
      </c>
      <c r="B1796" s="62">
        <v>784.17</v>
      </c>
      <c r="C1796" s="16">
        <f t="shared" si="407"/>
        <v>1.4993824807514242E-2</v>
      </c>
      <c r="D1796" s="73">
        <f t="shared" si="418"/>
        <v>5.9791383394119706E-5</v>
      </c>
      <c r="E1796" s="27">
        <f t="shared" si="408"/>
        <v>1.7988458933874001E-2</v>
      </c>
      <c r="F1796" s="68">
        <f t="shared" si="409"/>
        <v>1.2718812285479719E-2</v>
      </c>
      <c r="G1796" s="16">
        <f t="shared" si="410"/>
        <v>1.7532304951113291E-2</v>
      </c>
      <c r="H1796" s="68">
        <f t="shared" si="411"/>
        <v>9.3713842386395265E-3</v>
      </c>
      <c r="I1796" s="69">
        <f t="shared" si="412"/>
        <v>-1.2718812285479719E-2</v>
      </c>
      <c r="J1796" s="70">
        <f t="shared" si="413"/>
        <v>-9.3713842386395265E-3</v>
      </c>
      <c r="K1796" s="28">
        <f t="shared" si="414"/>
        <v>0</v>
      </c>
      <c r="L1796" s="28">
        <f t="shared" si="419"/>
        <v>1</v>
      </c>
      <c r="M1796" s="57">
        <f t="shared" si="426"/>
        <v>0</v>
      </c>
      <c r="N1796" s="28">
        <f t="shared" si="415"/>
        <v>0</v>
      </c>
      <c r="O1796" s="28">
        <f t="shared" si="420"/>
        <v>1</v>
      </c>
      <c r="P1796" s="57">
        <f t="shared" si="421"/>
        <v>0</v>
      </c>
      <c r="Q1796" s="28">
        <f t="shared" si="416"/>
        <v>0</v>
      </c>
      <c r="R1796" s="28">
        <f t="shared" si="422"/>
        <v>1</v>
      </c>
      <c r="S1796" s="57">
        <f t="shared" si="423"/>
        <v>0</v>
      </c>
      <c r="T1796" s="28">
        <f t="shared" si="417"/>
        <v>0</v>
      </c>
      <c r="U1796" s="28">
        <f t="shared" si="424"/>
        <v>1</v>
      </c>
      <c r="V1796" s="57">
        <f t="shared" si="425"/>
        <v>0</v>
      </c>
    </row>
    <row r="1797" spans="1:22" x14ac:dyDescent="0.2">
      <c r="A1797" s="61">
        <v>35461</v>
      </c>
      <c r="B1797" s="62">
        <v>786.16</v>
      </c>
      <c r="C1797" s="16">
        <f t="shared" si="407"/>
        <v>2.5345004747566024E-3</v>
      </c>
      <c r="D1797" s="73">
        <f t="shared" si="418"/>
        <v>6.9692787331978283E-5</v>
      </c>
      <c r="E1797" s="27">
        <f t="shared" si="408"/>
        <v>1.9420865265136558E-2</v>
      </c>
      <c r="F1797" s="68">
        <f t="shared" si="409"/>
        <v>1.3731600946856038E-2</v>
      </c>
      <c r="G1797" s="16">
        <f t="shared" si="410"/>
        <v>1.7532304951113291E-2</v>
      </c>
      <c r="H1797" s="68">
        <f t="shared" si="411"/>
        <v>9.3713842386395265E-3</v>
      </c>
      <c r="I1797" s="69">
        <f t="shared" si="412"/>
        <v>-1.3731600946856038E-2</v>
      </c>
      <c r="J1797" s="70">
        <f t="shared" si="413"/>
        <v>-9.3713842386395265E-3</v>
      </c>
      <c r="K1797" s="28">
        <f t="shared" si="414"/>
        <v>0</v>
      </c>
      <c r="L1797" s="28">
        <f t="shared" si="419"/>
        <v>1</v>
      </c>
      <c r="M1797" s="57">
        <f t="shared" si="426"/>
        <v>0</v>
      </c>
      <c r="N1797" s="28">
        <f t="shared" si="415"/>
        <v>0</v>
      </c>
      <c r="O1797" s="28">
        <f t="shared" si="420"/>
        <v>1</v>
      </c>
      <c r="P1797" s="57">
        <f t="shared" si="421"/>
        <v>0</v>
      </c>
      <c r="Q1797" s="28">
        <f t="shared" si="416"/>
        <v>0</v>
      </c>
      <c r="R1797" s="28">
        <f t="shared" si="422"/>
        <v>1</v>
      </c>
      <c r="S1797" s="57">
        <f t="shared" si="423"/>
        <v>0</v>
      </c>
      <c r="T1797" s="28">
        <f t="shared" si="417"/>
        <v>0</v>
      </c>
      <c r="U1797" s="28">
        <f t="shared" si="424"/>
        <v>1</v>
      </c>
      <c r="V1797" s="57">
        <f t="shared" si="425"/>
        <v>0</v>
      </c>
    </row>
    <row r="1798" spans="1:22" x14ac:dyDescent="0.2">
      <c r="A1798" s="61">
        <v>35464</v>
      </c>
      <c r="B1798" s="62">
        <v>786.73</v>
      </c>
      <c r="C1798" s="16">
        <f t="shared" si="407"/>
        <v>7.2478053131763242E-4</v>
      </c>
      <c r="D1798" s="73">
        <f t="shared" si="418"/>
        <v>6.5896641651452071E-5</v>
      </c>
      <c r="E1798" s="27">
        <f t="shared" si="408"/>
        <v>1.8884535153894492E-2</v>
      </c>
      <c r="F1798" s="68">
        <f t="shared" si="409"/>
        <v>1.3352386583190188E-2</v>
      </c>
      <c r="G1798" s="16">
        <f t="shared" si="410"/>
        <v>1.7532304951113291E-2</v>
      </c>
      <c r="H1798" s="68">
        <f t="shared" si="411"/>
        <v>9.3713842386395265E-3</v>
      </c>
      <c r="I1798" s="69">
        <f t="shared" si="412"/>
        <v>-1.3352386583190188E-2</v>
      </c>
      <c r="J1798" s="70">
        <f t="shared" si="413"/>
        <v>-9.3713842386395265E-3</v>
      </c>
      <c r="K1798" s="28">
        <f t="shared" si="414"/>
        <v>0</v>
      </c>
      <c r="L1798" s="28">
        <f t="shared" si="419"/>
        <v>1</v>
      </c>
      <c r="M1798" s="57">
        <f t="shared" si="426"/>
        <v>0</v>
      </c>
      <c r="N1798" s="28">
        <f t="shared" si="415"/>
        <v>0</v>
      </c>
      <c r="O1798" s="28">
        <f t="shared" si="420"/>
        <v>1</v>
      </c>
      <c r="P1798" s="57">
        <f t="shared" si="421"/>
        <v>0</v>
      </c>
      <c r="Q1798" s="28">
        <f t="shared" si="416"/>
        <v>0</v>
      </c>
      <c r="R1798" s="28">
        <f t="shared" si="422"/>
        <v>1</v>
      </c>
      <c r="S1798" s="57">
        <f t="shared" si="423"/>
        <v>0</v>
      </c>
      <c r="T1798" s="28">
        <f t="shared" si="417"/>
        <v>0</v>
      </c>
      <c r="U1798" s="28">
        <f t="shared" si="424"/>
        <v>1</v>
      </c>
      <c r="V1798" s="57">
        <f t="shared" si="425"/>
        <v>0</v>
      </c>
    </row>
    <row r="1799" spans="1:22" x14ac:dyDescent="0.2">
      <c r="A1799" s="61">
        <v>35465</v>
      </c>
      <c r="B1799" s="62">
        <v>789.26</v>
      </c>
      <c r="C1799" s="16">
        <f t="shared" ref="C1799:C1862" si="427">LN(B1799/B1798)</f>
        <v>3.210683028917573E-3</v>
      </c>
      <c r="D1799" s="73">
        <f t="shared" si="418"/>
        <v>6.1974361561479568E-5</v>
      </c>
      <c r="E1799" s="27">
        <f t="shared" si="408"/>
        <v>1.8313893693115056E-2</v>
      </c>
      <c r="F1799" s="68">
        <f t="shared" si="409"/>
        <v>1.2948912241744614E-2</v>
      </c>
      <c r="G1799" s="16">
        <f t="shared" si="410"/>
        <v>1.7532304951113291E-2</v>
      </c>
      <c r="H1799" s="68">
        <f t="shared" si="411"/>
        <v>9.3713842386395265E-3</v>
      </c>
      <c r="I1799" s="69">
        <f t="shared" si="412"/>
        <v>-1.2948912241744614E-2</v>
      </c>
      <c r="J1799" s="70">
        <f t="shared" si="413"/>
        <v>-9.3713842386395265E-3</v>
      </c>
      <c r="K1799" s="28">
        <f t="shared" si="414"/>
        <v>0</v>
      </c>
      <c r="L1799" s="28">
        <f t="shared" si="419"/>
        <v>1</v>
      </c>
      <c r="M1799" s="57">
        <f t="shared" si="426"/>
        <v>0</v>
      </c>
      <c r="N1799" s="28">
        <f t="shared" si="415"/>
        <v>0</v>
      </c>
      <c r="O1799" s="28">
        <f t="shared" si="420"/>
        <v>1</v>
      </c>
      <c r="P1799" s="57">
        <f t="shared" si="421"/>
        <v>0</v>
      </c>
      <c r="Q1799" s="28">
        <f t="shared" si="416"/>
        <v>0</v>
      </c>
      <c r="R1799" s="28">
        <f t="shared" si="422"/>
        <v>1</v>
      </c>
      <c r="S1799" s="57">
        <f t="shared" si="423"/>
        <v>0</v>
      </c>
      <c r="T1799" s="28">
        <f t="shared" si="417"/>
        <v>0</v>
      </c>
      <c r="U1799" s="28">
        <f t="shared" si="424"/>
        <v>1</v>
      </c>
      <c r="V1799" s="57">
        <f t="shared" si="425"/>
        <v>0</v>
      </c>
    </row>
    <row r="1800" spans="1:22" x14ac:dyDescent="0.2">
      <c r="A1800" s="61">
        <v>35466</v>
      </c>
      <c r="B1800" s="62">
        <v>778.28</v>
      </c>
      <c r="C1800" s="16">
        <f t="shared" si="427"/>
        <v>-1.40094410112314E-2</v>
      </c>
      <c r="D1800" s="73">
        <f t="shared" si="418"/>
        <v>5.8874408998521553E-5</v>
      </c>
      <c r="E1800" s="27">
        <f t="shared" si="408"/>
        <v>1.7849988408699717E-2</v>
      </c>
      <c r="F1800" s="68">
        <f t="shared" si="409"/>
        <v>1.2620906143367288E-2</v>
      </c>
      <c r="G1800" s="16">
        <f t="shared" si="410"/>
        <v>1.7532304951113291E-2</v>
      </c>
      <c r="H1800" s="68">
        <f t="shared" si="411"/>
        <v>9.3713842386395265E-3</v>
      </c>
      <c r="I1800" s="69">
        <f t="shared" si="412"/>
        <v>-1.2620906143367288E-2</v>
      </c>
      <c r="J1800" s="70">
        <f t="shared" si="413"/>
        <v>-9.3713842386395265E-3</v>
      </c>
      <c r="K1800" s="28">
        <f t="shared" si="414"/>
        <v>0</v>
      </c>
      <c r="L1800" s="28">
        <f t="shared" si="419"/>
        <v>1</v>
      </c>
      <c r="M1800" s="57">
        <f t="shared" si="426"/>
        <v>0</v>
      </c>
      <c r="N1800" s="28">
        <f t="shared" si="415"/>
        <v>1</v>
      </c>
      <c r="O1800" s="28">
        <f t="shared" si="420"/>
        <v>0</v>
      </c>
      <c r="P1800" s="57">
        <f t="shared" si="421"/>
        <v>1</v>
      </c>
      <c r="Q1800" s="28">
        <f t="shared" si="416"/>
        <v>0</v>
      </c>
      <c r="R1800" s="28">
        <f t="shared" si="422"/>
        <v>1</v>
      </c>
      <c r="S1800" s="57">
        <f t="shared" si="423"/>
        <v>0</v>
      </c>
      <c r="T1800" s="28">
        <f t="shared" si="417"/>
        <v>1</v>
      </c>
      <c r="U1800" s="28">
        <f t="shared" si="424"/>
        <v>0</v>
      </c>
      <c r="V1800" s="57">
        <f t="shared" si="425"/>
        <v>1</v>
      </c>
    </row>
    <row r="1801" spans="1:22" x14ac:dyDescent="0.2">
      <c r="A1801" s="61">
        <v>35467</v>
      </c>
      <c r="B1801" s="62">
        <v>780.15</v>
      </c>
      <c r="C1801" s="16">
        <f t="shared" si="427"/>
        <v>2.3998522840158114E-3</v>
      </c>
      <c r="D1801" s="73">
        <f t="shared" si="418"/>
        <v>6.7117810705440593E-5</v>
      </c>
      <c r="E1801" s="27">
        <f t="shared" si="408"/>
        <v>1.905871207561868E-2</v>
      </c>
      <c r="F1801" s="68">
        <f t="shared" si="409"/>
        <v>1.3475539076687059E-2</v>
      </c>
      <c r="G1801" s="16">
        <f t="shared" si="410"/>
        <v>1.7532304951113291E-2</v>
      </c>
      <c r="H1801" s="68">
        <f t="shared" si="411"/>
        <v>9.4424298678963039E-3</v>
      </c>
      <c r="I1801" s="69">
        <f t="shared" si="412"/>
        <v>-1.3475539076687059E-2</v>
      </c>
      <c r="J1801" s="70">
        <f t="shared" si="413"/>
        <v>-9.4424298678963039E-3</v>
      </c>
      <c r="K1801" s="28">
        <f t="shared" si="414"/>
        <v>0</v>
      </c>
      <c r="L1801" s="28">
        <f t="shared" si="419"/>
        <v>1</v>
      </c>
      <c r="M1801" s="57">
        <f t="shared" si="426"/>
        <v>0</v>
      </c>
      <c r="N1801" s="28">
        <f t="shared" si="415"/>
        <v>0</v>
      </c>
      <c r="O1801" s="28">
        <f t="shared" si="420"/>
        <v>0</v>
      </c>
      <c r="P1801" s="57">
        <f t="shared" si="421"/>
        <v>0</v>
      </c>
      <c r="Q1801" s="28">
        <f t="shared" si="416"/>
        <v>0</v>
      </c>
      <c r="R1801" s="28">
        <f t="shared" si="422"/>
        <v>1</v>
      </c>
      <c r="S1801" s="57">
        <f t="shared" si="423"/>
        <v>0</v>
      </c>
      <c r="T1801" s="28">
        <f t="shared" si="417"/>
        <v>0</v>
      </c>
      <c r="U1801" s="28">
        <f t="shared" si="424"/>
        <v>0</v>
      </c>
      <c r="V1801" s="57">
        <f t="shared" si="425"/>
        <v>0</v>
      </c>
    </row>
    <row r="1802" spans="1:22" x14ac:dyDescent="0.2">
      <c r="A1802" s="61">
        <v>35468</v>
      </c>
      <c r="B1802" s="62">
        <v>789.56</v>
      </c>
      <c r="C1802" s="16">
        <f t="shared" si="427"/>
        <v>1.1989619387595568E-2</v>
      </c>
      <c r="D1802" s="73">
        <f t="shared" si="418"/>
        <v>6.3436299522219914E-5</v>
      </c>
      <c r="E1802" s="27">
        <f t="shared" si="408"/>
        <v>1.8528641507433753E-2</v>
      </c>
      <c r="F1802" s="68">
        <f t="shared" si="409"/>
        <v>1.3100750548131894E-2</v>
      </c>
      <c r="G1802" s="16">
        <f t="shared" si="410"/>
        <v>1.7532304951113291E-2</v>
      </c>
      <c r="H1802" s="68">
        <f t="shared" si="411"/>
        <v>9.4424298678963039E-3</v>
      </c>
      <c r="I1802" s="69">
        <f t="shared" si="412"/>
        <v>-1.3100750548131894E-2</v>
      </c>
      <c r="J1802" s="70">
        <f t="shared" si="413"/>
        <v>-9.4424298678963039E-3</v>
      </c>
      <c r="K1802" s="28">
        <f t="shared" si="414"/>
        <v>0</v>
      </c>
      <c r="L1802" s="28">
        <f t="shared" si="419"/>
        <v>1</v>
      </c>
      <c r="M1802" s="57">
        <f t="shared" si="426"/>
        <v>0</v>
      </c>
      <c r="N1802" s="28">
        <f t="shared" si="415"/>
        <v>0</v>
      </c>
      <c r="O1802" s="28">
        <f t="shared" si="420"/>
        <v>1</v>
      </c>
      <c r="P1802" s="57">
        <f t="shared" si="421"/>
        <v>0</v>
      </c>
      <c r="Q1802" s="28">
        <f t="shared" si="416"/>
        <v>0</v>
      </c>
      <c r="R1802" s="28">
        <f t="shared" si="422"/>
        <v>1</v>
      </c>
      <c r="S1802" s="57">
        <f t="shared" si="423"/>
        <v>0</v>
      </c>
      <c r="T1802" s="28">
        <f t="shared" si="417"/>
        <v>0</v>
      </c>
      <c r="U1802" s="28">
        <f t="shared" si="424"/>
        <v>1</v>
      </c>
      <c r="V1802" s="57">
        <f t="shared" si="425"/>
        <v>0</v>
      </c>
    </row>
    <row r="1803" spans="1:22" x14ac:dyDescent="0.2">
      <c r="A1803" s="61">
        <v>35471</v>
      </c>
      <c r="B1803" s="62">
        <v>785.43</v>
      </c>
      <c r="C1803" s="16">
        <f t="shared" si="427"/>
        <v>-5.2444897633474041E-3</v>
      </c>
      <c r="D1803" s="73">
        <f t="shared" si="418"/>
        <v>6.8255179934451172E-5</v>
      </c>
      <c r="E1803" s="27">
        <f t="shared" si="408"/>
        <v>1.9219516855994798E-2</v>
      </c>
      <c r="F1803" s="68">
        <f t="shared" si="409"/>
        <v>1.3589236743826309E-2</v>
      </c>
      <c r="G1803" s="16">
        <f t="shared" si="410"/>
        <v>1.7532304951113291E-2</v>
      </c>
      <c r="H1803" s="68">
        <f t="shared" si="411"/>
        <v>9.4424298678963039E-3</v>
      </c>
      <c r="I1803" s="69">
        <f t="shared" si="412"/>
        <v>-1.3589236743826309E-2</v>
      </c>
      <c r="J1803" s="70">
        <f t="shared" si="413"/>
        <v>-9.4424298678963039E-3</v>
      </c>
      <c r="K1803" s="28">
        <f t="shared" si="414"/>
        <v>0</v>
      </c>
      <c r="L1803" s="28">
        <f t="shared" si="419"/>
        <v>1</v>
      </c>
      <c r="M1803" s="57">
        <f t="shared" si="426"/>
        <v>0</v>
      </c>
      <c r="N1803" s="28">
        <f t="shared" si="415"/>
        <v>0</v>
      </c>
      <c r="O1803" s="28">
        <f t="shared" si="420"/>
        <v>1</v>
      </c>
      <c r="P1803" s="57">
        <f t="shared" si="421"/>
        <v>0</v>
      </c>
      <c r="Q1803" s="28">
        <f t="shared" si="416"/>
        <v>0</v>
      </c>
      <c r="R1803" s="28">
        <f t="shared" si="422"/>
        <v>1</v>
      </c>
      <c r="S1803" s="57">
        <f t="shared" si="423"/>
        <v>0</v>
      </c>
      <c r="T1803" s="28">
        <f t="shared" si="417"/>
        <v>0</v>
      </c>
      <c r="U1803" s="28">
        <f t="shared" si="424"/>
        <v>1</v>
      </c>
      <c r="V1803" s="57">
        <f t="shared" si="425"/>
        <v>0</v>
      </c>
    </row>
    <row r="1804" spans="1:22" x14ac:dyDescent="0.2">
      <c r="A1804" s="61">
        <v>35472</v>
      </c>
      <c r="B1804" s="62">
        <v>789.59</v>
      </c>
      <c r="C1804" s="16">
        <f t="shared" si="427"/>
        <v>5.2824848873112276E-3</v>
      </c>
      <c r="D1804" s="73">
        <f t="shared" si="418"/>
        <v>6.5810149511055441E-5</v>
      </c>
      <c r="E1804" s="27">
        <f t="shared" si="408"/>
        <v>1.8872137707364643E-2</v>
      </c>
      <c r="F1804" s="68">
        <f t="shared" si="409"/>
        <v>1.3343620918726543E-2</v>
      </c>
      <c r="G1804" s="16">
        <f t="shared" si="410"/>
        <v>1.7532304951113291E-2</v>
      </c>
      <c r="H1804" s="68">
        <f t="shared" si="411"/>
        <v>9.4424298678963039E-3</v>
      </c>
      <c r="I1804" s="69">
        <f t="shared" si="412"/>
        <v>-1.3343620918726543E-2</v>
      </c>
      <c r="J1804" s="70">
        <f t="shared" si="413"/>
        <v>-9.4424298678963039E-3</v>
      </c>
      <c r="K1804" s="28">
        <f t="shared" si="414"/>
        <v>0</v>
      </c>
      <c r="L1804" s="28">
        <f t="shared" si="419"/>
        <v>1</v>
      </c>
      <c r="M1804" s="57">
        <f t="shared" si="426"/>
        <v>0</v>
      </c>
      <c r="N1804" s="28">
        <f t="shared" si="415"/>
        <v>0</v>
      </c>
      <c r="O1804" s="28">
        <f t="shared" si="420"/>
        <v>1</v>
      </c>
      <c r="P1804" s="57">
        <f t="shared" si="421"/>
        <v>0</v>
      </c>
      <c r="Q1804" s="28">
        <f t="shared" si="416"/>
        <v>0</v>
      </c>
      <c r="R1804" s="28">
        <f t="shared" si="422"/>
        <v>1</v>
      </c>
      <c r="S1804" s="57">
        <f t="shared" si="423"/>
        <v>0</v>
      </c>
      <c r="T1804" s="28">
        <f t="shared" si="417"/>
        <v>0</v>
      </c>
      <c r="U1804" s="28">
        <f t="shared" si="424"/>
        <v>1</v>
      </c>
      <c r="V1804" s="57">
        <f t="shared" si="425"/>
        <v>0</v>
      </c>
    </row>
    <row r="1805" spans="1:22" x14ac:dyDescent="0.2">
      <c r="A1805" s="61">
        <v>35473</v>
      </c>
      <c r="B1805" s="62">
        <v>802.77</v>
      </c>
      <c r="C1805" s="16">
        <f t="shared" si="427"/>
        <v>1.655442361741356E-2</v>
      </c>
      <c r="D1805" s="73">
        <f t="shared" si="418"/>
        <v>6.3535819335472401E-5</v>
      </c>
      <c r="E1805" s="27">
        <f t="shared" si="408"/>
        <v>1.8543169816245486E-2</v>
      </c>
      <c r="F1805" s="68">
        <f t="shared" si="409"/>
        <v>1.3111022847347806E-2</v>
      </c>
      <c r="G1805" s="16">
        <f t="shared" si="410"/>
        <v>1.7532304951113291E-2</v>
      </c>
      <c r="H1805" s="68">
        <f t="shared" si="411"/>
        <v>9.4424298678963039E-3</v>
      </c>
      <c r="I1805" s="69">
        <f t="shared" si="412"/>
        <v>-1.3111022847347806E-2</v>
      </c>
      <c r="J1805" s="70">
        <f t="shared" si="413"/>
        <v>-9.4424298678963039E-3</v>
      </c>
      <c r="K1805" s="28">
        <f t="shared" si="414"/>
        <v>0</v>
      </c>
      <c r="L1805" s="28">
        <f t="shared" si="419"/>
        <v>1</v>
      </c>
      <c r="M1805" s="57">
        <f t="shared" si="426"/>
        <v>0</v>
      </c>
      <c r="N1805" s="28">
        <f t="shared" si="415"/>
        <v>0</v>
      </c>
      <c r="O1805" s="28">
        <f t="shared" si="420"/>
        <v>1</v>
      </c>
      <c r="P1805" s="57">
        <f t="shared" si="421"/>
        <v>0</v>
      </c>
      <c r="Q1805" s="28">
        <f t="shared" si="416"/>
        <v>0</v>
      </c>
      <c r="R1805" s="28">
        <f t="shared" si="422"/>
        <v>1</v>
      </c>
      <c r="S1805" s="57">
        <f t="shared" si="423"/>
        <v>0</v>
      </c>
      <c r="T1805" s="28">
        <f t="shared" si="417"/>
        <v>0</v>
      </c>
      <c r="U1805" s="28">
        <f t="shared" si="424"/>
        <v>1</v>
      </c>
      <c r="V1805" s="57">
        <f t="shared" si="425"/>
        <v>0</v>
      </c>
    </row>
    <row r="1806" spans="1:22" x14ac:dyDescent="0.2">
      <c r="A1806" s="61">
        <v>35474</v>
      </c>
      <c r="B1806" s="62">
        <v>811.82</v>
      </c>
      <c r="C1806" s="16">
        <f t="shared" si="427"/>
        <v>1.1210393695159641E-2</v>
      </c>
      <c r="D1806" s="73">
        <f t="shared" si="418"/>
        <v>7.6166606653630856E-5</v>
      </c>
      <c r="E1806" s="27">
        <f t="shared" si="408"/>
        <v>2.0302847937693155E-2</v>
      </c>
      <c r="F1806" s="68">
        <f t="shared" si="409"/>
        <v>1.4355210345111325E-2</v>
      </c>
      <c r="G1806" s="16">
        <f t="shared" si="410"/>
        <v>1.7532304951113291E-2</v>
      </c>
      <c r="H1806" s="68">
        <f t="shared" si="411"/>
        <v>9.4424298678963039E-3</v>
      </c>
      <c r="I1806" s="69">
        <f t="shared" si="412"/>
        <v>-1.4355210345111325E-2</v>
      </c>
      <c r="J1806" s="70">
        <f t="shared" si="413"/>
        <v>-9.4424298678963039E-3</v>
      </c>
      <c r="K1806" s="28">
        <f t="shared" si="414"/>
        <v>0</v>
      </c>
      <c r="L1806" s="28">
        <f t="shared" si="419"/>
        <v>1</v>
      </c>
      <c r="M1806" s="57">
        <f t="shared" si="426"/>
        <v>0</v>
      </c>
      <c r="N1806" s="28">
        <f t="shared" si="415"/>
        <v>0</v>
      </c>
      <c r="O1806" s="28">
        <f t="shared" si="420"/>
        <v>1</v>
      </c>
      <c r="P1806" s="57">
        <f t="shared" si="421"/>
        <v>0</v>
      </c>
      <c r="Q1806" s="28">
        <f t="shared" si="416"/>
        <v>0</v>
      </c>
      <c r="R1806" s="28">
        <f t="shared" si="422"/>
        <v>1</v>
      </c>
      <c r="S1806" s="57">
        <f t="shared" si="423"/>
        <v>0</v>
      </c>
      <c r="T1806" s="28">
        <f t="shared" si="417"/>
        <v>0</v>
      </c>
      <c r="U1806" s="28">
        <f t="shared" si="424"/>
        <v>1</v>
      </c>
      <c r="V1806" s="57">
        <f t="shared" si="425"/>
        <v>0</v>
      </c>
    </row>
    <row r="1807" spans="1:22" x14ac:dyDescent="0.2">
      <c r="A1807" s="61">
        <v>35475</v>
      </c>
      <c r="B1807" s="62">
        <v>808.48</v>
      </c>
      <c r="C1807" s="16">
        <f t="shared" si="427"/>
        <v>-4.1226991677251459E-3</v>
      </c>
      <c r="D1807" s="73">
        <f t="shared" si="418"/>
        <v>7.9136985862441497E-5</v>
      </c>
      <c r="E1807" s="27">
        <f t="shared" si="408"/>
        <v>2.0694951391085053E-2</v>
      </c>
      <c r="F1807" s="68">
        <f t="shared" si="409"/>
        <v>1.4632448669890148E-2</v>
      </c>
      <c r="G1807" s="16">
        <f t="shared" si="410"/>
        <v>1.7532304951113291E-2</v>
      </c>
      <c r="H1807" s="68">
        <f t="shared" si="411"/>
        <v>9.4424298678963039E-3</v>
      </c>
      <c r="I1807" s="69">
        <f t="shared" si="412"/>
        <v>-1.4632448669890148E-2</v>
      </c>
      <c r="J1807" s="70">
        <f t="shared" si="413"/>
        <v>-9.4424298678963039E-3</v>
      </c>
      <c r="K1807" s="28">
        <f t="shared" si="414"/>
        <v>0</v>
      </c>
      <c r="L1807" s="28">
        <f t="shared" si="419"/>
        <v>1</v>
      </c>
      <c r="M1807" s="57">
        <f t="shared" si="426"/>
        <v>0</v>
      </c>
      <c r="N1807" s="28">
        <f t="shared" si="415"/>
        <v>0</v>
      </c>
      <c r="O1807" s="28">
        <f t="shared" si="420"/>
        <v>1</v>
      </c>
      <c r="P1807" s="57">
        <f t="shared" si="421"/>
        <v>0</v>
      </c>
      <c r="Q1807" s="28">
        <f t="shared" si="416"/>
        <v>0</v>
      </c>
      <c r="R1807" s="28">
        <f t="shared" si="422"/>
        <v>1</v>
      </c>
      <c r="S1807" s="57">
        <f t="shared" si="423"/>
        <v>0</v>
      </c>
      <c r="T1807" s="28">
        <f t="shared" si="417"/>
        <v>0</v>
      </c>
      <c r="U1807" s="28">
        <f t="shared" si="424"/>
        <v>1</v>
      </c>
      <c r="V1807" s="57">
        <f t="shared" si="425"/>
        <v>0</v>
      </c>
    </row>
    <row r="1808" spans="1:22" x14ac:dyDescent="0.2">
      <c r="A1808" s="61">
        <v>35479</v>
      </c>
      <c r="B1808" s="62">
        <v>816.29</v>
      </c>
      <c r="C1808" s="16">
        <f t="shared" si="427"/>
        <v>9.6137424405370493E-3</v>
      </c>
      <c r="D1808" s="73">
        <f t="shared" si="418"/>
        <v>7.54085656163487E-5</v>
      </c>
      <c r="E1808" s="27">
        <f t="shared" si="408"/>
        <v>2.0201564204608349E-2</v>
      </c>
      <c r="F1808" s="68">
        <f t="shared" si="409"/>
        <v>1.4283597274007581E-2</v>
      </c>
      <c r="G1808" s="16">
        <f t="shared" si="410"/>
        <v>1.7532304951113291E-2</v>
      </c>
      <c r="H1808" s="68">
        <f t="shared" si="411"/>
        <v>9.4424298678963039E-3</v>
      </c>
      <c r="I1808" s="69">
        <f t="shared" si="412"/>
        <v>-1.4283597274007581E-2</v>
      </c>
      <c r="J1808" s="70">
        <f t="shared" si="413"/>
        <v>-9.4424298678963039E-3</v>
      </c>
      <c r="K1808" s="28">
        <f t="shared" si="414"/>
        <v>0</v>
      </c>
      <c r="L1808" s="28">
        <f t="shared" si="419"/>
        <v>1</v>
      </c>
      <c r="M1808" s="57">
        <f t="shared" si="426"/>
        <v>0</v>
      </c>
      <c r="N1808" s="28">
        <f t="shared" si="415"/>
        <v>0</v>
      </c>
      <c r="O1808" s="28">
        <f t="shared" si="420"/>
        <v>1</v>
      </c>
      <c r="P1808" s="57">
        <f t="shared" si="421"/>
        <v>0</v>
      </c>
      <c r="Q1808" s="28">
        <f t="shared" si="416"/>
        <v>0</v>
      </c>
      <c r="R1808" s="28">
        <f t="shared" si="422"/>
        <v>1</v>
      </c>
      <c r="S1808" s="57">
        <f t="shared" si="423"/>
        <v>0</v>
      </c>
      <c r="T1808" s="28">
        <f t="shared" si="417"/>
        <v>0</v>
      </c>
      <c r="U1808" s="28">
        <f t="shared" si="424"/>
        <v>1</v>
      </c>
      <c r="V1808" s="57">
        <f t="shared" si="425"/>
        <v>0</v>
      </c>
    </row>
    <row r="1809" spans="1:22" x14ac:dyDescent="0.2">
      <c r="A1809" s="61">
        <v>35480</v>
      </c>
      <c r="B1809" s="62">
        <v>812.49</v>
      </c>
      <c r="C1809" s="16">
        <f t="shared" si="427"/>
        <v>-4.6660775482909971E-3</v>
      </c>
      <c r="D1809" s="73">
        <f t="shared" si="418"/>
        <v>7.6429494302146763E-5</v>
      </c>
      <c r="E1809" s="27">
        <f t="shared" si="408"/>
        <v>2.0337855210962815E-2</v>
      </c>
      <c r="F1809" s="68">
        <f t="shared" si="409"/>
        <v>1.4379962378566778E-2</v>
      </c>
      <c r="G1809" s="16">
        <f t="shared" si="410"/>
        <v>1.7532304951113291E-2</v>
      </c>
      <c r="H1809" s="68">
        <f t="shared" si="411"/>
        <v>9.4424298678963039E-3</v>
      </c>
      <c r="I1809" s="69">
        <f t="shared" si="412"/>
        <v>-1.4379962378566778E-2</v>
      </c>
      <c r="J1809" s="70">
        <f t="shared" si="413"/>
        <v>-9.4424298678963039E-3</v>
      </c>
      <c r="K1809" s="28">
        <f t="shared" si="414"/>
        <v>0</v>
      </c>
      <c r="L1809" s="28">
        <f t="shared" si="419"/>
        <v>1</v>
      </c>
      <c r="M1809" s="57">
        <f t="shared" si="426"/>
        <v>0</v>
      </c>
      <c r="N1809" s="28">
        <f t="shared" si="415"/>
        <v>0</v>
      </c>
      <c r="O1809" s="28">
        <f t="shared" si="420"/>
        <v>1</v>
      </c>
      <c r="P1809" s="57">
        <f t="shared" si="421"/>
        <v>0</v>
      </c>
      <c r="Q1809" s="28">
        <f t="shared" si="416"/>
        <v>0</v>
      </c>
      <c r="R1809" s="28">
        <f t="shared" si="422"/>
        <v>1</v>
      </c>
      <c r="S1809" s="57">
        <f t="shared" si="423"/>
        <v>0</v>
      </c>
      <c r="T1809" s="28">
        <f t="shared" si="417"/>
        <v>0</v>
      </c>
      <c r="U1809" s="28">
        <f t="shared" si="424"/>
        <v>1</v>
      </c>
      <c r="V1809" s="57">
        <f t="shared" si="425"/>
        <v>0</v>
      </c>
    </row>
    <row r="1810" spans="1:22" x14ac:dyDescent="0.2">
      <c r="A1810" s="61">
        <v>35481</v>
      </c>
      <c r="B1810" s="62">
        <v>802.8</v>
      </c>
      <c r="C1810" s="16">
        <f t="shared" si="427"/>
        <v>-1.1997989513661569E-2</v>
      </c>
      <c r="D1810" s="73">
        <f t="shared" si="418"/>
        <v>7.3150061425217874E-5</v>
      </c>
      <c r="E1810" s="27">
        <f t="shared" si="408"/>
        <v>1.9896743704898533E-2</v>
      </c>
      <c r="F1810" s="68">
        <f t="shared" si="409"/>
        <v>1.406807271290832E-2</v>
      </c>
      <c r="G1810" s="16">
        <f t="shared" si="410"/>
        <v>1.7532304951113291E-2</v>
      </c>
      <c r="H1810" s="68">
        <f t="shared" si="411"/>
        <v>9.4424298678963039E-3</v>
      </c>
      <c r="I1810" s="69">
        <f t="shared" si="412"/>
        <v>-1.406807271290832E-2</v>
      </c>
      <c r="J1810" s="70">
        <f t="shared" si="413"/>
        <v>-9.4424298678963039E-3</v>
      </c>
      <c r="K1810" s="28">
        <f t="shared" si="414"/>
        <v>0</v>
      </c>
      <c r="L1810" s="28">
        <f t="shared" si="419"/>
        <v>1</v>
      </c>
      <c r="M1810" s="57">
        <f t="shared" si="426"/>
        <v>0</v>
      </c>
      <c r="N1810" s="28">
        <f t="shared" si="415"/>
        <v>0</v>
      </c>
      <c r="O1810" s="28">
        <f t="shared" si="420"/>
        <v>1</v>
      </c>
      <c r="P1810" s="57">
        <f t="shared" si="421"/>
        <v>0</v>
      </c>
      <c r="Q1810" s="28">
        <f t="shared" si="416"/>
        <v>0</v>
      </c>
      <c r="R1810" s="28">
        <f t="shared" si="422"/>
        <v>1</v>
      </c>
      <c r="S1810" s="57">
        <f t="shared" si="423"/>
        <v>0</v>
      </c>
      <c r="T1810" s="28">
        <f t="shared" si="417"/>
        <v>1</v>
      </c>
      <c r="U1810" s="28">
        <f t="shared" si="424"/>
        <v>0</v>
      </c>
      <c r="V1810" s="57">
        <f t="shared" si="425"/>
        <v>1</v>
      </c>
    </row>
    <row r="1811" spans="1:22" x14ac:dyDescent="0.2">
      <c r="A1811" s="61">
        <v>35482</v>
      </c>
      <c r="B1811" s="62">
        <v>801.77</v>
      </c>
      <c r="C1811" s="16">
        <f t="shared" si="427"/>
        <v>-1.283833228183012E-3</v>
      </c>
      <c r="D1811" s="73">
        <f t="shared" si="418"/>
        <v>7.7398162881900777E-5</v>
      </c>
      <c r="E1811" s="27">
        <f t="shared" si="408"/>
        <v>2.0466330562032741E-2</v>
      </c>
      <c r="F1811" s="68">
        <f t="shared" si="409"/>
        <v>1.4470801392602184E-2</v>
      </c>
      <c r="G1811" s="16">
        <f t="shared" si="410"/>
        <v>1.7532304951113291E-2</v>
      </c>
      <c r="H1811" s="68">
        <f t="shared" si="411"/>
        <v>9.7606698684274632E-3</v>
      </c>
      <c r="I1811" s="69">
        <f t="shared" si="412"/>
        <v>-1.4470801392602184E-2</v>
      </c>
      <c r="J1811" s="70">
        <f t="shared" si="413"/>
        <v>-9.7606698684274632E-3</v>
      </c>
      <c r="K1811" s="28">
        <f t="shared" si="414"/>
        <v>0</v>
      </c>
      <c r="L1811" s="28">
        <f t="shared" si="419"/>
        <v>1</v>
      </c>
      <c r="M1811" s="57">
        <f t="shared" si="426"/>
        <v>0</v>
      </c>
      <c r="N1811" s="28">
        <f t="shared" si="415"/>
        <v>0</v>
      </c>
      <c r="O1811" s="28">
        <f t="shared" si="420"/>
        <v>1</v>
      </c>
      <c r="P1811" s="57">
        <f t="shared" si="421"/>
        <v>0</v>
      </c>
      <c r="Q1811" s="28">
        <f t="shared" si="416"/>
        <v>0</v>
      </c>
      <c r="R1811" s="28">
        <f t="shared" si="422"/>
        <v>1</v>
      </c>
      <c r="S1811" s="57">
        <f t="shared" si="423"/>
        <v>0</v>
      </c>
      <c r="T1811" s="28">
        <f t="shared" si="417"/>
        <v>0</v>
      </c>
      <c r="U1811" s="28">
        <f t="shared" si="424"/>
        <v>0</v>
      </c>
      <c r="V1811" s="57">
        <f t="shared" si="425"/>
        <v>0</v>
      </c>
    </row>
    <row r="1812" spans="1:22" x14ac:dyDescent="0.2">
      <c r="A1812" s="61">
        <v>35485</v>
      </c>
      <c r="B1812" s="62">
        <v>810.28</v>
      </c>
      <c r="C1812" s="16">
        <f t="shared" si="427"/>
        <v>1.0558083251605616E-2</v>
      </c>
      <c r="D1812" s="73">
        <f t="shared" si="418"/>
        <v>7.2853166774453936E-5</v>
      </c>
      <c r="E1812" s="27">
        <f t="shared" si="408"/>
        <v>1.9856325127055617E-2</v>
      </c>
      <c r="F1812" s="68">
        <f t="shared" si="409"/>
        <v>1.403949459477603E-2</v>
      </c>
      <c r="G1812" s="16">
        <f t="shared" si="410"/>
        <v>1.7532304951113291E-2</v>
      </c>
      <c r="H1812" s="68">
        <f t="shared" si="411"/>
        <v>9.7606698684274632E-3</v>
      </c>
      <c r="I1812" s="69">
        <f t="shared" si="412"/>
        <v>-1.403949459477603E-2</v>
      </c>
      <c r="J1812" s="70">
        <f t="shared" si="413"/>
        <v>-9.7606698684274632E-3</v>
      </c>
      <c r="K1812" s="28">
        <f t="shared" si="414"/>
        <v>0</v>
      </c>
      <c r="L1812" s="28">
        <f t="shared" si="419"/>
        <v>1</v>
      </c>
      <c r="M1812" s="57">
        <f t="shared" si="426"/>
        <v>0</v>
      </c>
      <c r="N1812" s="28">
        <f t="shared" si="415"/>
        <v>0</v>
      </c>
      <c r="O1812" s="28">
        <f t="shared" si="420"/>
        <v>1</v>
      </c>
      <c r="P1812" s="57">
        <f t="shared" si="421"/>
        <v>0</v>
      </c>
      <c r="Q1812" s="28">
        <f t="shared" si="416"/>
        <v>0</v>
      </c>
      <c r="R1812" s="28">
        <f t="shared" si="422"/>
        <v>1</v>
      </c>
      <c r="S1812" s="57">
        <f t="shared" si="423"/>
        <v>0</v>
      </c>
      <c r="T1812" s="28">
        <f t="shared" si="417"/>
        <v>0</v>
      </c>
      <c r="U1812" s="28">
        <f t="shared" si="424"/>
        <v>1</v>
      </c>
      <c r="V1812" s="57">
        <f t="shared" si="425"/>
        <v>0</v>
      </c>
    </row>
    <row r="1813" spans="1:22" x14ac:dyDescent="0.2">
      <c r="A1813" s="61">
        <v>35486</v>
      </c>
      <c r="B1813" s="62">
        <v>812.03</v>
      </c>
      <c r="C1813" s="16">
        <f t="shared" si="427"/>
        <v>2.1574183464004803E-3</v>
      </c>
      <c r="D1813" s="73">
        <f t="shared" si="418"/>
        <v>7.51703640848568E-5</v>
      </c>
      <c r="E1813" s="27">
        <f t="shared" si="408"/>
        <v>2.016963248973971E-2</v>
      </c>
      <c r="F1813" s="68">
        <f t="shared" si="409"/>
        <v>1.426101982649745E-2</v>
      </c>
      <c r="G1813" s="16">
        <f t="shared" si="410"/>
        <v>1.7532304951113291E-2</v>
      </c>
      <c r="H1813" s="68">
        <f t="shared" si="411"/>
        <v>9.7606698684274632E-3</v>
      </c>
      <c r="I1813" s="69">
        <f t="shared" si="412"/>
        <v>-1.426101982649745E-2</v>
      </c>
      <c r="J1813" s="70">
        <f t="shared" si="413"/>
        <v>-9.7606698684274632E-3</v>
      </c>
      <c r="K1813" s="28">
        <f t="shared" si="414"/>
        <v>0</v>
      </c>
      <c r="L1813" s="28">
        <f t="shared" si="419"/>
        <v>1</v>
      </c>
      <c r="M1813" s="57">
        <f t="shared" si="426"/>
        <v>0</v>
      </c>
      <c r="N1813" s="28">
        <f t="shared" si="415"/>
        <v>0</v>
      </c>
      <c r="O1813" s="28">
        <f t="shared" si="420"/>
        <v>1</v>
      </c>
      <c r="P1813" s="57">
        <f t="shared" si="421"/>
        <v>0</v>
      </c>
      <c r="Q1813" s="28">
        <f t="shared" si="416"/>
        <v>0</v>
      </c>
      <c r="R1813" s="28">
        <f t="shared" si="422"/>
        <v>1</v>
      </c>
      <c r="S1813" s="57">
        <f t="shared" si="423"/>
        <v>0</v>
      </c>
      <c r="T1813" s="28">
        <f t="shared" si="417"/>
        <v>0</v>
      </c>
      <c r="U1813" s="28">
        <f t="shared" si="424"/>
        <v>1</v>
      </c>
      <c r="V1813" s="57">
        <f t="shared" si="425"/>
        <v>0</v>
      </c>
    </row>
    <row r="1814" spans="1:22" x14ac:dyDescent="0.2">
      <c r="A1814" s="61">
        <v>35487</v>
      </c>
      <c r="B1814" s="62">
        <v>805.68</v>
      </c>
      <c r="C1814" s="16">
        <f t="shared" si="427"/>
        <v>-7.850643952116992E-3</v>
      </c>
      <c r="D1814" s="73">
        <f t="shared" si="418"/>
        <v>7.093940947504852E-5</v>
      </c>
      <c r="E1814" s="27">
        <f t="shared" si="408"/>
        <v>1.9593789706953031E-2</v>
      </c>
      <c r="F1814" s="68">
        <f t="shared" si="409"/>
        <v>1.3853867869393435E-2</v>
      </c>
      <c r="G1814" s="16">
        <f t="shared" si="410"/>
        <v>1.7532304951113291E-2</v>
      </c>
      <c r="H1814" s="68">
        <f t="shared" si="411"/>
        <v>9.7606698684274632E-3</v>
      </c>
      <c r="I1814" s="69">
        <f t="shared" si="412"/>
        <v>-1.3853867869393435E-2</v>
      </c>
      <c r="J1814" s="70">
        <f t="shared" si="413"/>
        <v>-9.7606698684274632E-3</v>
      </c>
      <c r="K1814" s="28">
        <f t="shared" si="414"/>
        <v>0</v>
      </c>
      <c r="L1814" s="28">
        <f t="shared" si="419"/>
        <v>1</v>
      </c>
      <c r="M1814" s="57">
        <f t="shared" si="426"/>
        <v>0</v>
      </c>
      <c r="N1814" s="28">
        <f t="shared" si="415"/>
        <v>0</v>
      </c>
      <c r="O1814" s="28">
        <f t="shared" si="420"/>
        <v>1</v>
      </c>
      <c r="P1814" s="57">
        <f t="shared" si="421"/>
        <v>0</v>
      </c>
      <c r="Q1814" s="28">
        <f t="shared" si="416"/>
        <v>0</v>
      </c>
      <c r="R1814" s="28">
        <f t="shared" si="422"/>
        <v>1</v>
      </c>
      <c r="S1814" s="57">
        <f t="shared" si="423"/>
        <v>0</v>
      </c>
      <c r="T1814" s="28">
        <f t="shared" si="417"/>
        <v>0</v>
      </c>
      <c r="U1814" s="28">
        <f t="shared" si="424"/>
        <v>1</v>
      </c>
      <c r="V1814" s="57">
        <f t="shared" si="425"/>
        <v>0</v>
      </c>
    </row>
    <row r="1815" spans="1:22" x14ac:dyDescent="0.2">
      <c r="A1815" s="61">
        <v>35488</v>
      </c>
      <c r="B1815" s="62">
        <v>795.07</v>
      </c>
      <c r="C1815" s="16">
        <f t="shared" si="427"/>
        <v>-1.3256480247293157E-2</v>
      </c>
      <c r="D1815" s="73">
        <f t="shared" si="418"/>
        <v>7.0381001534320267E-5</v>
      </c>
      <c r="E1815" s="27">
        <f t="shared" si="408"/>
        <v>1.9516519931986203E-2</v>
      </c>
      <c r="F1815" s="68">
        <f t="shared" si="409"/>
        <v>1.3799233964023492E-2</v>
      </c>
      <c r="G1815" s="16">
        <f t="shared" si="410"/>
        <v>1.7532304951113291E-2</v>
      </c>
      <c r="H1815" s="68">
        <f t="shared" si="411"/>
        <v>9.7606698684274632E-3</v>
      </c>
      <c r="I1815" s="69">
        <f t="shared" si="412"/>
        <v>-1.3799233964023492E-2</v>
      </c>
      <c r="J1815" s="70">
        <f t="shared" si="413"/>
        <v>-9.7606698684274632E-3</v>
      </c>
      <c r="K1815" s="28">
        <f t="shared" si="414"/>
        <v>0</v>
      </c>
      <c r="L1815" s="28">
        <f t="shared" si="419"/>
        <v>1</v>
      </c>
      <c r="M1815" s="57">
        <f t="shared" si="426"/>
        <v>0</v>
      </c>
      <c r="N1815" s="28">
        <f t="shared" si="415"/>
        <v>0</v>
      </c>
      <c r="O1815" s="28">
        <f t="shared" si="420"/>
        <v>1</v>
      </c>
      <c r="P1815" s="57">
        <f t="shared" si="421"/>
        <v>0</v>
      </c>
      <c r="Q1815" s="28">
        <f t="shared" si="416"/>
        <v>0</v>
      </c>
      <c r="R1815" s="28">
        <f t="shared" si="422"/>
        <v>1</v>
      </c>
      <c r="S1815" s="57">
        <f t="shared" si="423"/>
        <v>0</v>
      </c>
      <c r="T1815" s="28">
        <f t="shared" si="417"/>
        <v>1</v>
      </c>
      <c r="U1815" s="28">
        <f t="shared" si="424"/>
        <v>0</v>
      </c>
      <c r="V1815" s="57">
        <f t="shared" si="425"/>
        <v>1</v>
      </c>
    </row>
    <row r="1816" spans="1:22" x14ac:dyDescent="0.2">
      <c r="A1816" s="61">
        <v>35489</v>
      </c>
      <c r="B1816" s="62">
        <v>790.82</v>
      </c>
      <c r="C1816" s="16">
        <f t="shared" si="427"/>
        <v>-5.3597792712278903E-3</v>
      </c>
      <c r="D1816" s="73">
        <f t="shared" si="418"/>
        <v>7.6702197555073468E-5</v>
      </c>
      <c r="E1816" s="27">
        <f t="shared" si="408"/>
        <v>2.037410601223847E-2</v>
      </c>
      <c r="F1816" s="68">
        <f t="shared" si="409"/>
        <v>1.4405593653503568E-2</v>
      </c>
      <c r="G1816" s="16">
        <f t="shared" si="410"/>
        <v>1.7532304951113291E-2</v>
      </c>
      <c r="H1816" s="68">
        <f t="shared" si="411"/>
        <v>9.9040266208732727E-3</v>
      </c>
      <c r="I1816" s="69">
        <f t="shared" si="412"/>
        <v>-1.4405593653503568E-2</v>
      </c>
      <c r="J1816" s="70">
        <f t="shared" si="413"/>
        <v>-9.9040266208732727E-3</v>
      </c>
      <c r="K1816" s="28">
        <f t="shared" si="414"/>
        <v>0</v>
      </c>
      <c r="L1816" s="28">
        <f t="shared" si="419"/>
        <v>1</v>
      </c>
      <c r="M1816" s="57">
        <f t="shared" si="426"/>
        <v>0</v>
      </c>
      <c r="N1816" s="28">
        <f t="shared" si="415"/>
        <v>0</v>
      </c>
      <c r="O1816" s="28">
        <f t="shared" si="420"/>
        <v>1</v>
      </c>
      <c r="P1816" s="57">
        <f t="shared" si="421"/>
        <v>0</v>
      </c>
      <c r="Q1816" s="28">
        <f t="shared" si="416"/>
        <v>0</v>
      </c>
      <c r="R1816" s="28">
        <f t="shared" si="422"/>
        <v>1</v>
      </c>
      <c r="S1816" s="57">
        <f t="shared" si="423"/>
        <v>0</v>
      </c>
      <c r="T1816" s="28">
        <f t="shared" si="417"/>
        <v>0</v>
      </c>
      <c r="U1816" s="28">
        <f t="shared" si="424"/>
        <v>0</v>
      </c>
      <c r="V1816" s="57">
        <f t="shared" si="425"/>
        <v>0</v>
      </c>
    </row>
    <row r="1817" spans="1:22" x14ac:dyDescent="0.2">
      <c r="A1817" s="61">
        <v>35492</v>
      </c>
      <c r="B1817" s="62">
        <v>795.31</v>
      </c>
      <c r="C1817" s="16">
        <f t="shared" si="427"/>
        <v>5.6615939341660123E-3</v>
      </c>
      <c r="D1817" s="73">
        <f t="shared" si="418"/>
        <v>7.3823699731946106E-5</v>
      </c>
      <c r="E1817" s="27">
        <f t="shared" si="408"/>
        <v>1.9988148224864326E-2</v>
      </c>
      <c r="F1817" s="68">
        <f t="shared" si="409"/>
        <v>1.4132700646616422E-2</v>
      </c>
      <c r="G1817" s="16">
        <f t="shared" si="410"/>
        <v>1.7532304951113291E-2</v>
      </c>
      <c r="H1817" s="68">
        <f t="shared" si="411"/>
        <v>9.9040266208732727E-3</v>
      </c>
      <c r="I1817" s="69">
        <f t="shared" si="412"/>
        <v>-1.4132700646616422E-2</v>
      </c>
      <c r="J1817" s="70">
        <f t="shared" si="413"/>
        <v>-9.9040266208732727E-3</v>
      </c>
      <c r="K1817" s="28">
        <f t="shared" si="414"/>
        <v>0</v>
      </c>
      <c r="L1817" s="28">
        <f t="shared" si="419"/>
        <v>1</v>
      </c>
      <c r="M1817" s="57">
        <f t="shared" si="426"/>
        <v>0</v>
      </c>
      <c r="N1817" s="28">
        <f t="shared" si="415"/>
        <v>0</v>
      </c>
      <c r="O1817" s="28">
        <f t="shared" si="420"/>
        <v>1</v>
      </c>
      <c r="P1817" s="57">
        <f t="shared" si="421"/>
        <v>0</v>
      </c>
      <c r="Q1817" s="28">
        <f t="shared" si="416"/>
        <v>0</v>
      </c>
      <c r="R1817" s="28">
        <f t="shared" si="422"/>
        <v>1</v>
      </c>
      <c r="S1817" s="57">
        <f t="shared" si="423"/>
        <v>0</v>
      </c>
      <c r="T1817" s="28">
        <f t="shared" si="417"/>
        <v>0</v>
      </c>
      <c r="U1817" s="28">
        <f t="shared" si="424"/>
        <v>1</v>
      </c>
      <c r="V1817" s="57">
        <f t="shared" si="425"/>
        <v>0</v>
      </c>
    </row>
    <row r="1818" spans="1:22" x14ac:dyDescent="0.2">
      <c r="A1818" s="61">
        <v>35493</v>
      </c>
      <c r="B1818" s="62">
        <v>790.95</v>
      </c>
      <c r="C1818" s="16">
        <f t="shared" si="427"/>
        <v>-5.4972211109455453E-3</v>
      </c>
      <c r="D1818" s="73">
        <f t="shared" si="418"/>
        <v>7.1317496500552459E-5</v>
      </c>
      <c r="E1818" s="27">
        <f t="shared" si="408"/>
        <v>1.9645935003152107E-2</v>
      </c>
      <c r="F1818" s="68">
        <f t="shared" si="409"/>
        <v>1.3890737410934752E-2</v>
      </c>
      <c r="G1818" s="16">
        <f t="shared" si="410"/>
        <v>1.7532304951113291E-2</v>
      </c>
      <c r="H1818" s="68">
        <f t="shared" si="411"/>
        <v>9.9040266208732727E-3</v>
      </c>
      <c r="I1818" s="69">
        <f t="shared" si="412"/>
        <v>-1.3890737410934752E-2</v>
      </c>
      <c r="J1818" s="70">
        <f t="shared" si="413"/>
        <v>-9.9040266208732727E-3</v>
      </c>
      <c r="K1818" s="28">
        <f t="shared" si="414"/>
        <v>0</v>
      </c>
      <c r="L1818" s="28">
        <f t="shared" si="419"/>
        <v>1</v>
      </c>
      <c r="M1818" s="57">
        <f t="shared" si="426"/>
        <v>0</v>
      </c>
      <c r="N1818" s="28">
        <f t="shared" si="415"/>
        <v>0</v>
      </c>
      <c r="O1818" s="28">
        <f t="shared" si="420"/>
        <v>1</v>
      </c>
      <c r="P1818" s="57">
        <f t="shared" si="421"/>
        <v>0</v>
      </c>
      <c r="Q1818" s="28">
        <f t="shared" si="416"/>
        <v>0</v>
      </c>
      <c r="R1818" s="28">
        <f t="shared" si="422"/>
        <v>1</v>
      </c>
      <c r="S1818" s="57">
        <f t="shared" si="423"/>
        <v>0</v>
      </c>
      <c r="T1818" s="28">
        <f t="shared" si="417"/>
        <v>0</v>
      </c>
      <c r="U1818" s="28">
        <f t="shared" si="424"/>
        <v>1</v>
      </c>
      <c r="V1818" s="57">
        <f t="shared" si="425"/>
        <v>0</v>
      </c>
    </row>
    <row r="1819" spans="1:22" x14ac:dyDescent="0.2">
      <c r="A1819" s="61">
        <v>35494</v>
      </c>
      <c r="B1819" s="62">
        <v>801.99</v>
      </c>
      <c r="C1819" s="16">
        <f t="shared" si="427"/>
        <v>1.3861384316259322E-2</v>
      </c>
      <c r="D1819" s="73">
        <f t="shared" si="418"/>
        <v>6.8851613107076822E-5</v>
      </c>
      <c r="E1819" s="27">
        <f t="shared" si="408"/>
        <v>1.9303307010543478E-2</v>
      </c>
      <c r="F1819" s="68">
        <f t="shared" si="409"/>
        <v>1.3648480909821492E-2</v>
      </c>
      <c r="G1819" s="16">
        <f t="shared" si="410"/>
        <v>1.7532304951113291E-2</v>
      </c>
      <c r="H1819" s="68">
        <f t="shared" si="411"/>
        <v>9.9040266208732727E-3</v>
      </c>
      <c r="I1819" s="69">
        <f t="shared" si="412"/>
        <v>-1.3648480909821492E-2</v>
      </c>
      <c r="J1819" s="70">
        <f t="shared" si="413"/>
        <v>-9.9040266208732727E-3</v>
      </c>
      <c r="K1819" s="28">
        <f t="shared" si="414"/>
        <v>0</v>
      </c>
      <c r="L1819" s="28">
        <f t="shared" si="419"/>
        <v>1</v>
      </c>
      <c r="M1819" s="57">
        <f t="shared" si="426"/>
        <v>0</v>
      </c>
      <c r="N1819" s="28">
        <f t="shared" si="415"/>
        <v>0</v>
      </c>
      <c r="O1819" s="28">
        <f t="shared" si="420"/>
        <v>1</v>
      </c>
      <c r="P1819" s="57">
        <f t="shared" si="421"/>
        <v>0</v>
      </c>
      <c r="Q1819" s="28">
        <f t="shared" si="416"/>
        <v>0</v>
      </c>
      <c r="R1819" s="28">
        <f t="shared" si="422"/>
        <v>1</v>
      </c>
      <c r="S1819" s="57">
        <f t="shared" si="423"/>
        <v>0</v>
      </c>
      <c r="T1819" s="28">
        <f t="shared" si="417"/>
        <v>0</v>
      </c>
      <c r="U1819" s="28">
        <f t="shared" si="424"/>
        <v>1</v>
      </c>
      <c r="V1819" s="57">
        <f t="shared" si="425"/>
        <v>0</v>
      </c>
    </row>
    <row r="1820" spans="1:22" x14ac:dyDescent="0.2">
      <c r="A1820" s="61">
        <v>35495</v>
      </c>
      <c r="B1820" s="62">
        <v>798.56</v>
      </c>
      <c r="C1820" s="16">
        <f t="shared" si="427"/>
        <v>-4.2860332395488433E-3</v>
      </c>
      <c r="D1820" s="73">
        <f t="shared" si="418"/>
        <v>7.6248794830434603E-5</v>
      </c>
      <c r="E1820" s="27">
        <f t="shared" si="408"/>
        <v>2.03137989582804E-2</v>
      </c>
      <c r="F1820" s="68">
        <f t="shared" si="409"/>
        <v>1.4362953308290974E-2</v>
      </c>
      <c r="G1820" s="16">
        <f t="shared" si="410"/>
        <v>1.7532304951113291E-2</v>
      </c>
      <c r="H1820" s="68">
        <f t="shared" si="411"/>
        <v>9.9040266208732727E-3</v>
      </c>
      <c r="I1820" s="69">
        <f t="shared" si="412"/>
        <v>-1.4362953308290974E-2</v>
      </c>
      <c r="J1820" s="70">
        <f t="shared" si="413"/>
        <v>-9.9040266208732727E-3</v>
      </c>
      <c r="K1820" s="28">
        <f t="shared" si="414"/>
        <v>0</v>
      </c>
      <c r="L1820" s="28">
        <f t="shared" si="419"/>
        <v>1</v>
      </c>
      <c r="M1820" s="57">
        <f t="shared" si="426"/>
        <v>0</v>
      </c>
      <c r="N1820" s="28">
        <f t="shared" si="415"/>
        <v>0</v>
      </c>
      <c r="O1820" s="28">
        <f t="shared" si="420"/>
        <v>1</v>
      </c>
      <c r="P1820" s="57">
        <f t="shared" si="421"/>
        <v>0</v>
      </c>
      <c r="Q1820" s="28">
        <f t="shared" si="416"/>
        <v>0</v>
      </c>
      <c r="R1820" s="28">
        <f t="shared" si="422"/>
        <v>1</v>
      </c>
      <c r="S1820" s="57">
        <f t="shared" si="423"/>
        <v>0</v>
      </c>
      <c r="T1820" s="28">
        <f t="shared" si="417"/>
        <v>0</v>
      </c>
      <c r="U1820" s="28">
        <f t="shared" si="424"/>
        <v>1</v>
      </c>
      <c r="V1820" s="57">
        <f t="shared" si="425"/>
        <v>0</v>
      </c>
    </row>
    <row r="1821" spans="1:22" x14ac:dyDescent="0.2">
      <c r="A1821" s="61">
        <v>35496</v>
      </c>
      <c r="B1821" s="62">
        <v>804.97</v>
      </c>
      <c r="C1821" s="16">
        <f t="shared" si="427"/>
        <v>7.9949039220840717E-3</v>
      </c>
      <c r="D1821" s="73">
        <f t="shared" si="418"/>
        <v>7.2776071996439568E-5</v>
      </c>
      <c r="E1821" s="27">
        <f t="shared" si="408"/>
        <v>1.984581615231636E-2</v>
      </c>
      <c r="F1821" s="68">
        <f t="shared" si="409"/>
        <v>1.4032064181892259E-2</v>
      </c>
      <c r="G1821" s="16">
        <f t="shared" si="410"/>
        <v>1.7532304951113291E-2</v>
      </c>
      <c r="H1821" s="68">
        <f t="shared" si="411"/>
        <v>9.9040266208732727E-3</v>
      </c>
      <c r="I1821" s="69">
        <f t="shared" si="412"/>
        <v>-1.4032064181892259E-2</v>
      </c>
      <c r="J1821" s="70">
        <f t="shared" si="413"/>
        <v>-9.9040266208732727E-3</v>
      </c>
      <c r="K1821" s="28">
        <f t="shared" si="414"/>
        <v>0</v>
      </c>
      <c r="L1821" s="28">
        <f t="shared" si="419"/>
        <v>1</v>
      </c>
      <c r="M1821" s="57">
        <f t="shared" si="426"/>
        <v>0</v>
      </c>
      <c r="N1821" s="28">
        <f t="shared" si="415"/>
        <v>0</v>
      </c>
      <c r="O1821" s="28">
        <f t="shared" si="420"/>
        <v>1</v>
      </c>
      <c r="P1821" s="57">
        <f t="shared" si="421"/>
        <v>0</v>
      </c>
      <c r="Q1821" s="28">
        <f t="shared" si="416"/>
        <v>0</v>
      </c>
      <c r="R1821" s="28">
        <f t="shared" si="422"/>
        <v>1</v>
      </c>
      <c r="S1821" s="57">
        <f t="shared" si="423"/>
        <v>0</v>
      </c>
      <c r="T1821" s="28">
        <f t="shared" si="417"/>
        <v>0</v>
      </c>
      <c r="U1821" s="28">
        <f t="shared" si="424"/>
        <v>1</v>
      </c>
      <c r="V1821" s="57">
        <f t="shared" si="425"/>
        <v>0</v>
      </c>
    </row>
    <row r="1822" spans="1:22" x14ac:dyDescent="0.2">
      <c r="A1822" s="61">
        <v>35499</v>
      </c>
      <c r="B1822" s="62">
        <v>813.65</v>
      </c>
      <c r="C1822" s="16">
        <f t="shared" si="427"/>
        <v>1.0725288463240145E-2</v>
      </c>
      <c r="D1822" s="73">
        <f t="shared" si="418"/>
        <v>7.2244617000054504E-5</v>
      </c>
      <c r="E1822" s="27">
        <f t="shared" si="408"/>
        <v>1.9773220284421265E-2</v>
      </c>
      <c r="F1822" s="68">
        <f t="shared" si="409"/>
        <v>1.3980734981327975E-2</v>
      </c>
      <c r="G1822" s="16">
        <f t="shared" si="410"/>
        <v>1.7532304951113291E-2</v>
      </c>
      <c r="H1822" s="68">
        <f t="shared" si="411"/>
        <v>9.9040266208732727E-3</v>
      </c>
      <c r="I1822" s="69">
        <f t="shared" si="412"/>
        <v>-1.3980734981327975E-2</v>
      </c>
      <c r="J1822" s="70">
        <f t="shared" si="413"/>
        <v>-9.9040266208732727E-3</v>
      </c>
      <c r="K1822" s="28">
        <f t="shared" si="414"/>
        <v>0</v>
      </c>
      <c r="L1822" s="28">
        <f t="shared" si="419"/>
        <v>1</v>
      </c>
      <c r="M1822" s="57">
        <f t="shared" si="426"/>
        <v>0</v>
      </c>
      <c r="N1822" s="28">
        <f t="shared" si="415"/>
        <v>0</v>
      </c>
      <c r="O1822" s="28">
        <f t="shared" si="420"/>
        <v>1</v>
      </c>
      <c r="P1822" s="57">
        <f t="shared" si="421"/>
        <v>0</v>
      </c>
      <c r="Q1822" s="28">
        <f t="shared" si="416"/>
        <v>0</v>
      </c>
      <c r="R1822" s="28">
        <f t="shared" si="422"/>
        <v>1</v>
      </c>
      <c r="S1822" s="57">
        <f t="shared" si="423"/>
        <v>0</v>
      </c>
      <c r="T1822" s="28">
        <f t="shared" si="417"/>
        <v>0</v>
      </c>
      <c r="U1822" s="28">
        <f t="shared" si="424"/>
        <v>1</v>
      </c>
      <c r="V1822" s="57">
        <f t="shared" si="425"/>
        <v>0</v>
      </c>
    </row>
    <row r="1823" spans="1:22" x14ac:dyDescent="0.2">
      <c r="A1823" s="61">
        <v>35500</v>
      </c>
      <c r="B1823" s="62">
        <v>811.34</v>
      </c>
      <c r="C1823" s="16">
        <f t="shared" si="427"/>
        <v>-2.8430963341499259E-3</v>
      </c>
      <c r="D1823" s="73">
        <f t="shared" si="418"/>
        <v>7.4811848737233949E-5</v>
      </c>
      <c r="E1823" s="27">
        <f t="shared" si="408"/>
        <v>2.0121476773783679E-2</v>
      </c>
      <c r="F1823" s="68">
        <f t="shared" si="409"/>
        <v>1.4226971133723424E-2</v>
      </c>
      <c r="G1823" s="16">
        <f t="shared" si="410"/>
        <v>1.7532304951113291E-2</v>
      </c>
      <c r="H1823" s="68">
        <f t="shared" si="411"/>
        <v>9.9040266208732727E-3</v>
      </c>
      <c r="I1823" s="69">
        <f t="shared" si="412"/>
        <v>-1.4226971133723424E-2</v>
      </c>
      <c r="J1823" s="70">
        <f t="shared" si="413"/>
        <v>-9.9040266208732727E-3</v>
      </c>
      <c r="K1823" s="28">
        <f t="shared" si="414"/>
        <v>0</v>
      </c>
      <c r="L1823" s="28">
        <f t="shared" si="419"/>
        <v>1</v>
      </c>
      <c r="M1823" s="57">
        <f t="shared" si="426"/>
        <v>0</v>
      </c>
      <c r="N1823" s="28">
        <f t="shared" si="415"/>
        <v>0</v>
      </c>
      <c r="O1823" s="28">
        <f t="shared" si="420"/>
        <v>1</v>
      </c>
      <c r="P1823" s="57">
        <f t="shared" si="421"/>
        <v>0</v>
      </c>
      <c r="Q1823" s="28">
        <f t="shared" si="416"/>
        <v>0</v>
      </c>
      <c r="R1823" s="28">
        <f t="shared" si="422"/>
        <v>1</v>
      </c>
      <c r="S1823" s="57">
        <f t="shared" si="423"/>
        <v>0</v>
      </c>
      <c r="T1823" s="28">
        <f t="shared" si="417"/>
        <v>0</v>
      </c>
      <c r="U1823" s="28">
        <f t="shared" si="424"/>
        <v>1</v>
      </c>
      <c r="V1823" s="57">
        <f t="shared" si="425"/>
        <v>0</v>
      </c>
    </row>
    <row r="1824" spans="1:22" x14ac:dyDescent="0.2">
      <c r="A1824" s="61">
        <v>35501</v>
      </c>
      <c r="B1824" s="62">
        <v>804.26</v>
      </c>
      <c r="C1824" s="16">
        <f t="shared" si="427"/>
        <v>-8.7646017859695918E-3</v>
      </c>
      <c r="D1824" s="73">
        <f t="shared" si="418"/>
        <v>7.0808129618915323E-5</v>
      </c>
      <c r="E1824" s="27">
        <f t="shared" si="408"/>
        <v>1.9575651262677869E-2</v>
      </c>
      <c r="F1824" s="68">
        <f t="shared" si="409"/>
        <v>1.3841043009368765E-2</v>
      </c>
      <c r="G1824" s="16">
        <f t="shared" si="410"/>
        <v>1.7532304951113291E-2</v>
      </c>
      <c r="H1824" s="68">
        <f t="shared" si="411"/>
        <v>9.9040266208732727E-3</v>
      </c>
      <c r="I1824" s="69">
        <f t="shared" si="412"/>
        <v>-1.3841043009368765E-2</v>
      </c>
      <c r="J1824" s="70">
        <f t="shared" si="413"/>
        <v>-9.9040266208732727E-3</v>
      </c>
      <c r="K1824" s="28">
        <f t="shared" si="414"/>
        <v>0</v>
      </c>
      <c r="L1824" s="28">
        <f t="shared" si="419"/>
        <v>1</v>
      </c>
      <c r="M1824" s="57">
        <f t="shared" si="426"/>
        <v>0</v>
      </c>
      <c r="N1824" s="28">
        <f t="shared" si="415"/>
        <v>0</v>
      </c>
      <c r="O1824" s="28">
        <f t="shared" si="420"/>
        <v>1</v>
      </c>
      <c r="P1824" s="57">
        <f t="shared" si="421"/>
        <v>0</v>
      </c>
      <c r="Q1824" s="28">
        <f t="shared" si="416"/>
        <v>0</v>
      </c>
      <c r="R1824" s="28">
        <f t="shared" si="422"/>
        <v>1</v>
      </c>
      <c r="S1824" s="57">
        <f t="shared" si="423"/>
        <v>0</v>
      </c>
      <c r="T1824" s="28">
        <f t="shared" si="417"/>
        <v>0</v>
      </c>
      <c r="U1824" s="28">
        <f t="shared" si="424"/>
        <v>1</v>
      </c>
      <c r="V1824" s="57">
        <f t="shared" si="425"/>
        <v>0</v>
      </c>
    </row>
    <row r="1825" spans="1:22" x14ac:dyDescent="0.2">
      <c r="A1825" s="61">
        <v>35502</v>
      </c>
      <c r="B1825" s="62">
        <v>789.56</v>
      </c>
      <c r="C1825" s="16">
        <f t="shared" si="427"/>
        <v>-1.8446771711717217E-2</v>
      </c>
      <c r="D1825" s="73">
        <f t="shared" si="418"/>
        <v>7.1168736509777693E-5</v>
      </c>
      <c r="E1825" s="27">
        <f t="shared" si="408"/>
        <v>1.962543474123413E-2</v>
      </c>
      <c r="F1825" s="68">
        <f t="shared" si="409"/>
        <v>1.3876242618240371E-2</v>
      </c>
      <c r="G1825" s="16">
        <f t="shared" si="410"/>
        <v>1.7532304951113291E-2</v>
      </c>
      <c r="H1825" s="68">
        <f t="shared" si="411"/>
        <v>9.9040266208732727E-3</v>
      </c>
      <c r="I1825" s="69">
        <f t="shared" si="412"/>
        <v>-1.3876242618240371E-2</v>
      </c>
      <c r="J1825" s="70">
        <f t="shared" si="413"/>
        <v>-9.9040266208732727E-3</v>
      </c>
      <c r="K1825" s="28">
        <f t="shared" si="414"/>
        <v>0</v>
      </c>
      <c r="L1825" s="28">
        <f t="shared" si="419"/>
        <v>1</v>
      </c>
      <c r="M1825" s="57">
        <f t="shared" si="426"/>
        <v>0</v>
      </c>
      <c r="N1825" s="28">
        <f t="shared" si="415"/>
        <v>1</v>
      </c>
      <c r="O1825" s="28">
        <f t="shared" si="420"/>
        <v>0</v>
      </c>
      <c r="P1825" s="57">
        <f t="shared" si="421"/>
        <v>1</v>
      </c>
      <c r="Q1825" s="28">
        <f t="shared" si="416"/>
        <v>1</v>
      </c>
      <c r="R1825" s="28">
        <f t="shared" si="422"/>
        <v>0</v>
      </c>
      <c r="S1825" s="57">
        <f t="shared" si="423"/>
        <v>1</v>
      </c>
      <c r="T1825" s="28">
        <f t="shared" si="417"/>
        <v>1</v>
      </c>
      <c r="U1825" s="28">
        <f t="shared" si="424"/>
        <v>0</v>
      </c>
      <c r="V1825" s="57">
        <f t="shared" si="425"/>
        <v>1</v>
      </c>
    </row>
    <row r="1826" spans="1:22" x14ac:dyDescent="0.2">
      <c r="A1826" s="61">
        <v>35503</v>
      </c>
      <c r="B1826" s="62">
        <v>793.17</v>
      </c>
      <c r="C1826" s="16">
        <f t="shared" si="427"/>
        <v>4.5617461730017902E-3</v>
      </c>
      <c r="D1826" s="73">
        <f t="shared" si="418"/>
        <v>8.7315615514243659E-5</v>
      </c>
      <c r="E1826" s="27">
        <f t="shared" si="408"/>
        <v>2.1738051737577983E-2</v>
      </c>
      <c r="F1826" s="68">
        <f t="shared" si="409"/>
        <v>1.5369976967935701E-2</v>
      </c>
      <c r="G1826" s="16">
        <f t="shared" si="410"/>
        <v>1.7862731992394375E-2</v>
      </c>
      <c r="H1826" s="68">
        <f t="shared" si="411"/>
        <v>1.0146302411738972E-2</v>
      </c>
      <c r="I1826" s="69">
        <f t="shared" si="412"/>
        <v>-1.5369976967935701E-2</v>
      </c>
      <c r="J1826" s="70">
        <f t="shared" si="413"/>
        <v>-1.0146302411738972E-2</v>
      </c>
      <c r="K1826" s="28">
        <f t="shared" si="414"/>
        <v>0</v>
      </c>
      <c r="L1826" s="28">
        <f t="shared" si="419"/>
        <v>1</v>
      </c>
      <c r="M1826" s="57">
        <f t="shared" si="426"/>
        <v>0</v>
      </c>
      <c r="N1826" s="28">
        <f t="shared" si="415"/>
        <v>0</v>
      </c>
      <c r="O1826" s="28">
        <f t="shared" si="420"/>
        <v>0</v>
      </c>
      <c r="P1826" s="57">
        <f t="shared" si="421"/>
        <v>0</v>
      </c>
      <c r="Q1826" s="28">
        <f t="shared" si="416"/>
        <v>0</v>
      </c>
      <c r="R1826" s="28">
        <f t="shared" si="422"/>
        <v>0</v>
      </c>
      <c r="S1826" s="57">
        <f t="shared" si="423"/>
        <v>0</v>
      </c>
      <c r="T1826" s="28">
        <f t="shared" si="417"/>
        <v>0</v>
      </c>
      <c r="U1826" s="28">
        <f t="shared" si="424"/>
        <v>0</v>
      </c>
      <c r="V1826" s="57">
        <f t="shared" si="425"/>
        <v>0</v>
      </c>
    </row>
    <row r="1827" spans="1:22" x14ac:dyDescent="0.2">
      <c r="A1827" s="61">
        <v>35506</v>
      </c>
      <c r="B1827" s="62">
        <v>795.71</v>
      </c>
      <c r="C1827" s="16">
        <f t="shared" si="427"/>
        <v>3.1972234073141198E-3</v>
      </c>
      <c r="D1827" s="73">
        <f t="shared" si="418"/>
        <v>8.3325250272202816E-5</v>
      </c>
      <c r="E1827" s="27">
        <f t="shared" si="408"/>
        <v>2.1235523490470951E-2</v>
      </c>
      <c r="F1827" s="68">
        <f t="shared" si="409"/>
        <v>1.5014662348345384E-2</v>
      </c>
      <c r="G1827" s="16">
        <f t="shared" si="410"/>
        <v>1.7862731992394375E-2</v>
      </c>
      <c r="H1827" s="68">
        <f t="shared" si="411"/>
        <v>1.0146302411738972E-2</v>
      </c>
      <c r="I1827" s="69">
        <f t="shared" si="412"/>
        <v>-1.5014662348345384E-2</v>
      </c>
      <c r="J1827" s="70">
        <f t="shared" si="413"/>
        <v>-1.0146302411738972E-2</v>
      </c>
      <c r="K1827" s="28">
        <f t="shared" si="414"/>
        <v>0</v>
      </c>
      <c r="L1827" s="28">
        <f t="shared" si="419"/>
        <v>1</v>
      </c>
      <c r="M1827" s="57">
        <f t="shared" si="426"/>
        <v>0</v>
      </c>
      <c r="N1827" s="28">
        <f t="shared" si="415"/>
        <v>0</v>
      </c>
      <c r="O1827" s="28">
        <f t="shared" si="420"/>
        <v>1</v>
      </c>
      <c r="P1827" s="57">
        <f t="shared" si="421"/>
        <v>0</v>
      </c>
      <c r="Q1827" s="28">
        <f t="shared" si="416"/>
        <v>0</v>
      </c>
      <c r="R1827" s="28">
        <f t="shared" si="422"/>
        <v>1</v>
      </c>
      <c r="S1827" s="57">
        <f t="shared" si="423"/>
        <v>0</v>
      </c>
      <c r="T1827" s="28">
        <f t="shared" si="417"/>
        <v>0</v>
      </c>
      <c r="U1827" s="28">
        <f t="shared" si="424"/>
        <v>1</v>
      </c>
      <c r="V1827" s="57">
        <f t="shared" si="425"/>
        <v>0</v>
      </c>
    </row>
    <row r="1828" spans="1:22" x14ac:dyDescent="0.2">
      <c r="A1828" s="61">
        <v>35507</v>
      </c>
      <c r="B1828" s="62">
        <v>789.66</v>
      </c>
      <c r="C1828" s="16">
        <f t="shared" si="427"/>
        <v>-7.632324780815344E-3</v>
      </c>
      <c r="D1828" s="73">
        <f t="shared" si="418"/>
        <v>7.8939069506847283E-5</v>
      </c>
      <c r="E1828" s="27">
        <f t="shared" si="408"/>
        <v>2.0669056840037916E-2</v>
      </c>
      <c r="F1828" s="68">
        <f t="shared" si="409"/>
        <v>1.4614139823357158E-2</v>
      </c>
      <c r="G1828" s="16">
        <f t="shared" si="410"/>
        <v>1.7862731992394375E-2</v>
      </c>
      <c r="H1828" s="68">
        <f t="shared" si="411"/>
        <v>1.0146302411738972E-2</v>
      </c>
      <c r="I1828" s="69">
        <f t="shared" si="412"/>
        <v>-1.4614139823357158E-2</v>
      </c>
      <c r="J1828" s="70">
        <f t="shared" si="413"/>
        <v>-1.0146302411738972E-2</v>
      </c>
      <c r="K1828" s="28">
        <f t="shared" si="414"/>
        <v>0</v>
      </c>
      <c r="L1828" s="28">
        <f t="shared" si="419"/>
        <v>1</v>
      </c>
      <c r="M1828" s="57">
        <f t="shared" si="426"/>
        <v>0</v>
      </c>
      <c r="N1828" s="28">
        <f t="shared" si="415"/>
        <v>0</v>
      </c>
      <c r="O1828" s="28">
        <f t="shared" si="420"/>
        <v>1</v>
      </c>
      <c r="P1828" s="57">
        <f t="shared" si="421"/>
        <v>0</v>
      </c>
      <c r="Q1828" s="28">
        <f t="shared" si="416"/>
        <v>0</v>
      </c>
      <c r="R1828" s="28">
        <f t="shared" si="422"/>
        <v>1</v>
      </c>
      <c r="S1828" s="57">
        <f t="shared" si="423"/>
        <v>0</v>
      </c>
      <c r="T1828" s="28">
        <f t="shared" si="417"/>
        <v>0</v>
      </c>
      <c r="U1828" s="28">
        <f t="shared" si="424"/>
        <v>1</v>
      </c>
      <c r="V1828" s="57">
        <f t="shared" si="425"/>
        <v>0</v>
      </c>
    </row>
    <row r="1829" spans="1:22" x14ac:dyDescent="0.2">
      <c r="A1829" s="61">
        <v>35508</v>
      </c>
      <c r="B1829" s="62">
        <v>785.77</v>
      </c>
      <c r="C1829" s="16">
        <f t="shared" si="427"/>
        <v>-4.9383443320599116E-3</v>
      </c>
      <c r="D1829" s="73">
        <f t="shared" si="418"/>
        <v>7.7697868230027314E-5</v>
      </c>
      <c r="E1829" s="27">
        <f t="shared" si="408"/>
        <v>2.0505917691702531E-2</v>
      </c>
      <c r="F1829" s="68">
        <f t="shared" si="409"/>
        <v>1.4498791631957419E-2</v>
      </c>
      <c r="G1829" s="16">
        <f t="shared" si="410"/>
        <v>1.7862731992394375E-2</v>
      </c>
      <c r="H1829" s="68">
        <f t="shared" si="411"/>
        <v>1.0146302411738972E-2</v>
      </c>
      <c r="I1829" s="69">
        <f t="shared" si="412"/>
        <v>-1.4498791631957419E-2</v>
      </c>
      <c r="J1829" s="70">
        <f t="shared" si="413"/>
        <v>-1.0146302411738972E-2</v>
      </c>
      <c r="K1829" s="28">
        <f t="shared" si="414"/>
        <v>0</v>
      </c>
      <c r="L1829" s="28">
        <f t="shared" si="419"/>
        <v>1</v>
      </c>
      <c r="M1829" s="57">
        <f t="shared" si="426"/>
        <v>0</v>
      </c>
      <c r="N1829" s="28">
        <f t="shared" si="415"/>
        <v>0</v>
      </c>
      <c r="O1829" s="28">
        <f t="shared" si="420"/>
        <v>1</v>
      </c>
      <c r="P1829" s="57">
        <f t="shared" si="421"/>
        <v>0</v>
      </c>
      <c r="Q1829" s="28">
        <f t="shared" si="416"/>
        <v>0</v>
      </c>
      <c r="R1829" s="28">
        <f t="shared" si="422"/>
        <v>1</v>
      </c>
      <c r="S1829" s="57">
        <f t="shared" si="423"/>
        <v>0</v>
      </c>
      <c r="T1829" s="28">
        <f t="shared" si="417"/>
        <v>0</v>
      </c>
      <c r="U1829" s="28">
        <f t="shared" si="424"/>
        <v>1</v>
      </c>
      <c r="V1829" s="57">
        <f t="shared" si="425"/>
        <v>0</v>
      </c>
    </row>
    <row r="1830" spans="1:22" x14ac:dyDescent="0.2">
      <c r="A1830" s="61">
        <v>35509</v>
      </c>
      <c r="B1830" s="62">
        <v>782.65</v>
      </c>
      <c r="C1830" s="16">
        <f t="shared" si="427"/>
        <v>-3.9785314079954625E-3</v>
      </c>
      <c r="D1830" s="73">
        <f t="shared" si="418"/>
        <v>7.4499230820744956E-5</v>
      </c>
      <c r="E1830" s="27">
        <f t="shared" si="408"/>
        <v>2.0079391733730918E-2</v>
      </c>
      <c r="F1830" s="68">
        <f t="shared" si="409"/>
        <v>1.4197214736778827E-2</v>
      </c>
      <c r="G1830" s="16">
        <f t="shared" si="410"/>
        <v>1.7862731992394375E-2</v>
      </c>
      <c r="H1830" s="68">
        <f t="shared" si="411"/>
        <v>1.0146302411738972E-2</v>
      </c>
      <c r="I1830" s="69">
        <f t="shared" si="412"/>
        <v>-1.4197214736778827E-2</v>
      </c>
      <c r="J1830" s="70">
        <f t="shared" si="413"/>
        <v>-1.0146302411738972E-2</v>
      </c>
      <c r="K1830" s="28">
        <f t="shared" si="414"/>
        <v>0</v>
      </c>
      <c r="L1830" s="28">
        <f t="shared" si="419"/>
        <v>1</v>
      </c>
      <c r="M1830" s="57">
        <f t="shared" si="426"/>
        <v>0</v>
      </c>
      <c r="N1830" s="28">
        <f t="shared" si="415"/>
        <v>0</v>
      </c>
      <c r="O1830" s="28">
        <f t="shared" si="420"/>
        <v>1</v>
      </c>
      <c r="P1830" s="57">
        <f t="shared" si="421"/>
        <v>0</v>
      </c>
      <c r="Q1830" s="28">
        <f t="shared" si="416"/>
        <v>0</v>
      </c>
      <c r="R1830" s="28">
        <f t="shared" si="422"/>
        <v>1</v>
      </c>
      <c r="S1830" s="57">
        <f t="shared" si="423"/>
        <v>0</v>
      </c>
      <c r="T1830" s="28">
        <f t="shared" si="417"/>
        <v>0</v>
      </c>
      <c r="U1830" s="28">
        <f t="shared" si="424"/>
        <v>1</v>
      </c>
      <c r="V1830" s="57">
        <f t="shared" si="425"/>
        <v>0</v>
      </c>
    </row>
    <row r="1831" spans="1:22" x14ac:dyDescent="0.2">
      <c r="A1831" s="61">
        <v>35510</v>
      </c>
      <c r="B1831" s="62">
        <v>784.1</v>
      </c>
      <c r="C1831" s="16">
        <f t="shared" si="427"/>
        <v>1.8509659026443024E-3</v>
      </c>
      <c r="D1831" s="73">
        <f t="shared" si="418"/>
        <v>7.0978999701364629E-5</v>
      </c>
      <c r="E1831" s="27">
        <f t="shared" si="408"/>
        <v>1.9599256445223191E-2</v>
      </c>
      <c r="F1831" s="68">
        <f t="shared" si="409"/>
        <v>1.3857733148688765E-2</v>
      </c>
      <c r="G1831" s="16">
        <f t="shared" si="410"/>
        <v>1.7862731992394375E-2</v>
      </c>
      <c r="H1831" s="68">
        <f t="shared" si="411"/>
        <v>1.0146302411738972E-2</v>
      </c>
      <c r="I1831" s="69">
        <f t="shared" si="412"/>
        <v>-1.3857733148688765E-2</v>
      </c>
      <c r="J1831" s="70">
        <f t="shared" si="413"/>
        <v>-1.0146302411738972E-2</v>
      </c>
      <c r="K1831" s="28">
        <f t="shared" si="414"/>
        <v>0</v>
      </c>
      <c r="L1831" s="28">
        <f t="shared" si="419"/>
        <v>1</v>
      </c>
      <c r="M1831" s="57">
        <f t="shared" si="426"/>
        <v>0</v>
      </c>
      <c r="N1831" s="28">
        <f t="shared" si="415"/>
        <v>0</v>
      </c>
      <c r="O1831" s="28">
        <f t="shared" si="420"/>
        <v>1</v>
      </c>
      <c r="P1831" s="57">
        <f t="shared" si="421"/>
        <v>0</v>
      </c>
      <c r="Q1831" s="28">
        <f t="shared" si="416"/>
        <v>0</v>
      </c>
      <c r="R1831" s="28">
        <f t="shared" si="422"/>
        <v>1</v>
      </c>
      <c r="S1831" s="57">
        <f t="shared" si="423"/>
        <v>0</v>
      </c>
      <c r="T1831" s="28">
        <f t="shared" si="417"/>
        <v>0</v>
      </c>
      <c r="U1831" s="28">
        <f t="shared" si="424"/>
        <v>1</v>
      </c>
      <c r="V1831" s="57">
        <f t="shared" si="425"/>
        <v>0</v>
      </c>
    </row>
    <row r="1832" spans="1:22" x14ac:dyDescent="0.2">
      <c r="A1832" s="61">
        <v>35513</v>
      </c>
      <c r="B1832" s="62">
        <v>790.89</v>
      </c>
      <c r="C1832" s="16">
        <f t="shared" si="427"/>
        <v>8.6223303850692014E-3</v>
      </c>
      <c r="D1832" s="73">
        <f t="shared" si="418"/>
        <v>6.6925824205647864E-5</v>
      </c>
      <c r="E1832" s="27">
        <f t="shared" si="408"/>
        <v>1.9031434399757349E-2</v>
      </c>
      <c r="F1832" s="68">
        <f t="shared" si="409"/>
        <v>1.3456252286187674E-2</v>
      </c>
      <c r="G1832" s="16">
        <f t="shared" si="410"/>
        <v>1.7862731992394375E-2</v>
      </c>
      <c r="H1832" s="68">
        <f t="shared" si="411"/>
        <v>1.0146302411738972E-2</v>
      </c>
      <c r="I1832" s="69">
        <f t="shared" si="412"/>
        <v>-1.3456252286187674E-2</v>
      </c>
      <c r="J1832" s="70">
        <f t="shared" si="413"/>
        <v>-1.0146302411738972E-2</v>
      </c>
      <c r="K1832" s="28">
        <f t="shared" si="414"/>
        <v>0</v>
      </c>
      <c r="L1832" s="28">
        <f t="shared" si="419"/>
        <v>1</v>
      </c>
      <c r="M1832" s="57">
        <f t="shared" si="426"/>
        <v>0</v>
      </c>
      <c r="N1832" s="28">
        <f t="shared" si="415"/>
        <v>0</v>
      </c>
      <c r="O1832" s="28">
        <f t="shared" si="420"/>
        <v>1</v>
      </c>
      <c r="P1832" s="57">
        <f t="shared" si="421"/>
        <v>0</v>
      </c>
      <c r="Q1832" s="28">
        <f t="shared" si="416"/>
        <v>0</v>
      </c>
      <c r="R1832" s="28">
        <f t="shared" si="422"/>
        <v>1</v>
      </c>
      <c r="S1832" s="57">
        <f t="shared" si="423"/>
        <v>0</v>
      </c>
      <c r="T1832" s="28">
        <f t="shared" si="417"/>
        <v>0</v>
      </c>
      <c r="U1832" s="28">
        <f t="shared" si="424"/>
        <v>1</v>
      </c>
      <c r="V1832" s="57">
        <f t="shared" si="425"/>
        <v>0</v>
      </c>
    </row>
    <row r="1833" spans="1:22" x14ac:dyDescent="0.2">
      <c r="A1833" s="61">
        <v>35514</v>
      </c>
      <c r="B1833" s="62">
        <v>789.07</v>
      </c>
      <c r="C1833" s="16">
        <f t="shared" si="427"/>
        <v>-2.3038568128427497E-3</v>
      </c>
      <c r="D1833" s="73">
        <f t="shared" si="418"/>
        <v>6.7370949629466249E-5</v>
      </c>
      <c r="E1833" s="27">
        <f t="shared" si="408"/>
        <v>1.909461879992766E-2</v>
      </c>
      <c r="F1833" s="68">
        <f t="shared" si="409"/>
        <v>1.3500927070619791E-2</v>
      </c>
      <c r="G1833" s="16">
        <f t="shared" si="410"/>
        <v>1.7862731992394375E-2</v>
      </c>
      <c r="H1833" s="68">
        <f t="shared" si="411"/>
        <v>1.0146302411738972E-2</v>
      </c>
      <c r="I1833" s="69">
        <f t="shared" si="412"/>
        <v>-1.3500927070619791E-2</v>
      </c>
      <c r="J1833" s="70">
        <f t="shared" si="413"/>
        <v>-1.0146302411738972E-2</v>
      </c>
      <c r="K1833" s="28">
        <f t="shared" si="414"/>
        <v>0</v>
      </c>
      <c r="L1833" s="28">
        <f t="shared" si="419"/>
        <v>1</v>
      </c>
      <c r="M1833" s="57">
        <f t="shared" si="426"/>
        <v>0</v>
      </c>
      <c r="N1833" s="28">
        <f t="shared" si="415"/>
        <v>0</v>
      </c>
      <c r="O1833" s="28">
        <f t="shared" si="420"/>
        <v>1</v>
      </c>
      <c r="P1833" s="57">
        <f t="shared" si="421"/>
        <v>0</v>
      </c>
      <c r="Q1833" s="28">
        <f t="shared" si="416"/>
        <v>0</v>
      </c>
      <c r="R1833" s="28">
        <f t="shared" si="422"/>
        <v>1</v>
      </c>
      <c r="S1833" s="57">
        <f t="shared" si="423"/>
        <v>0</v>
      </c>
      <c r="T1833" s="28">
        <f t="shared" si="417"/>
        <v>0</v>
      </c>
      <c r="U1833" s="28">
        <f t="shared" si="424"/>
        <v>1</v>
      </c>
      <c r="V1833" s="57">
        <f t="shared" si="425"/>
        <v>0</v>
      </c>
    </row>
    <row r="1834" spans="1:22" x14ac:dyDescent="0.2">
      <c r="A1834" s="61">
        <v>35515</v>
      </c>
      <c r="B1834" s="62">
        <v>790.5</v>
      </c>
      <c r="C1834" s="16">
        <f t="shared" si="427"/>
        <v>1.8106198404240961E-3</v>
      </c>
      <c r="D1834" s="73">
        <f t="shared" si="418"/>
        <v>6.3647158024543194E-5</v>
      </c>
      <c r="E1834" s="27">
        <f t="shared" si="408"/>
        <v>1.8559410013937964E-2</v>
      </c>
      <c r="F1834" s="68">
        <f t="shared" si="409"/>
        <v>1.3122505544486511E-2</v>
      </c>
      <c r="G1834" s="16">
        <f t="shared" si="410"/>
        <v>1.7862731992394375E-2</v>
      </c>
      <c r="H1834" s="68">
        <f t="shared" si="411"/>
        <v>1.0146302411738972E-2</v>
      </c>
      <c r="I1834" s="69">
        <f t="shared" si="412"/>
        <v>-1.3122505544486511E-2</v>
      </c>
      <c r="J1834" s="70">
        <f t="shared" si="413"/>
        <v>-1.0146302411738972E-2</v>
      </c>
      <c r="K1834" s="28">
        <f t="shared" si="414"/>
        <v>0</v>
      </c>
      <c r="L1834" s="28">
        <f t="shared" si="419"/>
        <v>1</v>
      </c>
      <c r="M1834" s="57">
        <f t="shared" si="426"/>
        <v>0</v>
      </c>
      <c r="N1834" s="28">
        <f t="shared" si="415"/>
        <v>0</v>
      </c>
      <c r="O1834" s="28">
        <f t="shared" si="420"/>
        <v>1</v>
      </c>
      <c r="P1834" s="57">
        <f t="shared" si="421"/>
        <v>0</v>
      </c>
      <c r="Q1834" s="28">
        <f t="shared" si="416"/>
        <v>0</v>
      </c>
      <c r="R1834" s="28">
        <f t="shared" si="422"/>
        <v>1</v>
      </c>
      <c r="S1834" s="57">
        <f t="shared" si="423"/>
        <v>0</v>
      </c>
      <c r="T1834" s="28">
        <f t="shared" si="417"/>
        <v>0</v>
      </c>
      <c r="U1834" s="28">
        <f t="shared" si="424"/>
        <v>1</v>
      </c>
      <c r="V1834" s="57">
        <f t="shared" si="425"/>
        <v>0</v>
      </c>
    </row>
    <row r="1835" spans="1:22" x14ac:dyDescent="0.2">
      <c r="A1835" s="61">
        <v>35516</v>
      </c>
      <c r="B1835" s="62">
        <v>773.88</v>
      </c>
      <c r="C1835" s="16">
        <f t="shared" si="427"/>
        <v>-2.1248833839240359E-2</v>
      </c>
      <c r="D1835" s="73">
        <f t="shared" si="418"/>
        <v>6.0025029195462842E-5</v>
      </c>
      <c r="E1835" s="27">
        <f t="shared" si="408"/>
        <v>1.8023571267282174E-2</v>
      </c>
      <c r="F1835" s="68">
        <f t="shared" si="409"/>
        <v>1.2743638602128932E-2</v>
      </c>
      <c r="G1835" s="16">
        <f t="shared" si="410"/>
        <v>1.7862731992394375E-2</v>
      </c>
      <c r="H1835" s="68">
        <f t="shared" si="411"/>
        <v>1.0146302411738972E-2</v>
      </c>
      <c r="I1835" s="69">
        <f t="shared" si="412"/>
        <v>-1.2743638602128932E-2</v>
      </c>
      <c r="J1835" s="70">
        <f t="shared" si="413"/>
        <v>-1.0146302411738972E-2</v>
      </c>
      <c r="K1835" s="28">
        <f t="shared" si="414"/>
        <v>1</v>
      </c>
      <c r="L1835" s="28">
        <f t="shared" si="419"/>
        <v>0</v>
      </c>
      <c r="M1835" s="57">
        <f t="shared" si="426"/>
        <v>1</v>
      </c>
      <c r="N1835" s="28">
        <f t="shared" si="415"/>
        <v>1</v>
      </c>
      <c r="O1835" s="28">
        <f t="shared" si="420"/>
        <v>0</v>
      </c>
      <c r="P1835" s="57">
        <f t="shared" si="421"/>
        <v>1</v>
      </c>
      <c r="Q1835" s="28">
        <f t="shared" si="416"/>
        <v>1</v>
      </c>
      <c r="R1835" s="28">
        <f t="shared" si="422"/>
        <v>0</v>
      </c>
      <c r="S1835" s="57">
        <f t="shared" si="423"/>
        <v>1</v>
      </c>
      <c r="T1835" s="28">
        <f t="shared" si="417"/>
        <v>1</v>
      </c>
      <c r="U1835" s="28">
        <f t="shared" si="424"/>
        <v>0</v>
      </c>
      <c r="V1835" s="57">
        <f t="shared" si="425"/>
        <v>1</v>
      </c>
    </row>
    <row r="1836" spans="1:22" x14ac:dyDescent="0.2">
      <c r="A1836" s="61">
        <v>35520</v>
      </c>
      <c r="B1836" s="62">
        <v>757.12</v>
      </c>
      <c r="C1836" s="16">
        <f t="shared" si="427"/>
        <v>-2.1895061460319006E-2</v>
      </c>
      <c r="D1836" s="73">
        <f t="shared" si="418"/>
        <v>8.3514303815393837E-5</v>
      </c>
      <c r="E1836" s="27">
        <f t="shared" si="408"/>
        <v>2.1259600084006992E-2</v>
      </c>
      <c r="F1836" s="68">
        <f t="shared" si="409"/>
        <v>1.5031685800703609E-2</v>
      </c>
      <c r="G1836" s="16">
        <f t="shared" si="410"/>
        <v>1.8152292358048522E-2</v>
      </c>
      <c r="H1836" s="68">
        <f t="shared" si="411"/>
        <v>1.0495243690333143E-2</v>
      </c>
      <c r="I1836" s="69">
        <f t="shared" si="412"/>
        <v>-1.5031685800703609E-2</v>
      </c>
      <c r="J1836" s="70">
        <f t="shared" si="413"/>
        <v>-1.0495243690333143E-2</v>
      </c>
      <c r="K1836" s="28">
        <f t="shared" si="414"/>
        <v>1</v>
      </c>
      <c r="L1836" s="28">
        <f t="shared" si="419"/>
        <v>0</v>
      </c>
      <c r="M1836" s="57">
        <f t="shared" si="426"/>
        <v>0</v>
      </c>
      <c r="N1836" s="28">
        <f t="shared" si="415"/>
        <v>1</v>
      </c>
      <c r="O1836" s="28">
        <f t="shared" si="420"/>
        <v>0</v>
      </c>
      <c r="P1836" s="57">
        <f t="shared" si="421"/>
        <v>0</v>
      </c>
      <c r="Q1836" s="28">
        <f t="shared" si="416"/>
        <v>1</v>
      </c>
      <c r="R1836" s="28">
        <f t="shared" si="422"/>
        <v>0</v>
      </c>
      <c r="S1836" s="57">
        <f t="shared" si="423"/>
        <v>0</v>
      </c>
      <c r="T1836" s="28">
        <f t="shared" si="417"/>
        <v>1</v>
      </c>
      <c r="U1836" s="28">
        <f t="shared" si="424"/>
        <v>0</v>
      </c>
      <c r="V1836" s="57">
        <f t="shared" si="425"/>
        <v>0</v>
      </c>
    </row>
    <row r="1837" spans="1:22" x14ac:dyDescent="0.2">
      <c r="A1837" s="61">
        <v>35521</v>
      </c>
      <c r="B1837" s="62">
        <v>759.64</v>
      </c>
      <c r="C1837" s="16">
        <f t="shared" si="427"/>
        <v>3.3228754960769546E-3</v>
      </c>
      <c r="D1837" s="73">
        <f t="shared" si="418"/>
        <v>1.07267068567539E-4</v>
      </c>
      <c r="E1837" s="27">
        <f t="shared" si="408"/>
        <v>2.4093942205794971E-2</v>
      </c>
      <c r="F1837" s="68">
        <f t="shared" si="409"/>
        <v>1.7035718804996432E-2</v>
      </c>
      <c r="G1837" s="16">
        <f t="shared" si="410"/>
        <v>1.8435452984756368E-2</v>
      </c>
      <c r="H1837" s="68">
        <f t="shared" si="411"/>
        <v>1.0871221029434677E-2</v>
      </c>
      <c r="I1837" s="69">
        <f t="shared" si="412"/>
        <v>-1.7035718804996432E-2</v>
      </c>
      <c r="J1837" s="70">
        <f t="shared" si="413"/>
        <v>-1.0871221029434677E-2</v>
      </c>
      <c r="K1837" s="28">
        <f t="shared" si="414"/>
        <v>0</v>
      </c>
      <c r="L1837" s="28">
        <f t="shared" si="419"/>
        <v>0</v>
      </c>
      <c r="M1837" s="57">
        <f t="shared" si="426"/>
        <v>0</v>
      </c>
      <c r="N1837" s="28">
        <f t="shared" si="415"/>
        <v>0</v>
      </c>
      <c r="O1837" s="28">
        <f t="shared" si="420"/>
        <v>0</v>
      </c>
      <c r="P1837" s="57">
        <f t="shared" si="421"/>
        <v>0</v>
      </c>
      <c r="Q1837" s="28">
        <f t="shared" si="416"/>
        <v>0</v>
      </c>
      <c r="R1837" s="28">
        <f t="shared" si="422"/>
        <v>0</v>
      </c>
      <c r="S1837" s="57">
        <f t="shared" si="423"/>
        <v>0</v>
      </c>
      <c r="T1837" s="28">
        <f t="shared" si="417"/>
        <v>0</v>
      </c>
      <c r="U1837" s="28">
        <f t="shared" si="424"/>
        <v>0</v>
      </c>
      <c r="V1837" s="57">
        <f t="shared" si="425"/>
        <v>0</v>
      </c>
    </row>
    <row r="1838" spans="1:22" x14ac:dyDescent="0.2">
      <c r="A1838" s="61">
        <v>35522</v>
      </c>
      <c r="B1838" s="62">
        <v>750.11</v>
      </c>
      <c r="C1838" s="16">
        <f t="shared" si="427"/>
        <v>-1.2624774403525531E-2</v>
      </c>
      <c r="D1838" s="73">
        <f t="shared" si="418"/>
        <v>1.0149353454723238E-4</v>
      </c>
      <c r="E1838" s="27">
        <f t="shared" si="408"/>
        <v>2.343655892839621E-2</v>
      </c>
      <c r="F1838" s="68">
        <f t="shared" si="409"/>
        <v>1.6570913313009375E-2</v>
      </c>
      <c r="G1838" s="16">
        <f t="shared" si="410"/>
        <v>1.8435452984756368E-2</v>
      </c>
      <c r="H1838" s="68">
        <f t="shared" si="411"/>
        <v>1.0871221029434677E-2</v>
      </c>
      <c r="I1838" s="69">
        <f t="shared" si="412"/>
        <v>-1.6570913313009375E-2</v>
      </c>
      <c r="J1838" s="70">
        <f t="shared" si="413"/>
        <v>-1.0871221029434677E-2</v>
      </c>
      <c r="K1838" s="28">
        <f t="shared" si="414"/>
        <v>0</v>
      </c>
      <c r="L1838" s="28">
        <f t="shared" si="419"/>
        <v>1</v>
      </c>
      <c r="M1838" s="57">
        <f t="shared" si="426"/>
        <v>0</v>
      </c>
      <c r="N1838" s="28">
        <f t="shared" si="415"/>
        <v>0</v>
      </c>
      <c r="O1838" s="28">
        <f t="shared" si="420"/>
        <v>1</v>
      </c>
      <c r="P1838" s="57">
        <f t="shared" si="421"/>
        <v>0</v>
      </c>
      <c r="Q1838" s="28">
        <f t="shared" si="416"/>
        <v>0</v>
      </c>
      <c r="R1838" s="28">
        <f t="shared" si="422"/>
        <v>1</v>
      </c>
      <c r="S1838" s="57">
        <f t="shared" si="423"/>
        <v>0</v>
      </c>
      <c r="T1838" s="28">
        <f t="shared" si="417"/>
        <v>1</v>
      </c>
      <c r="U1838" s="28">
        <f t="shared" si="424"/>
        <v>0</v>
      </c>
      <c r="V1838" s="57">
        <f t="shared" si="425"/>
        <v>1</v>
      </c>
    </row>
    <row r="1839" spans="1:22" x14ac:dyDescent="0.2">
      <c r="A1839" s="61">
        <v>35523</v>
      </c>
      <c r="B1839" s="62">
        <v>750.32</v>
      </c>
      <c r="C1839" s="16">
        <f t="shared" si="427"/>
        <v>2.7991975816433459E-4</v>
      </c>
      <c r="D1839" s="73">
        <f t="shared" si="418"/>
        <v>1.0496701819879323E-4</v>
      </c>
      <c r="E1839" s="27">
        <f t="shared" si="408"/>
        <v>2.3834227934515281E-2</v>
      </c>
      <c r="F1839" s="68">
        <f t="shared" si="409"/>
        <v>1.6852086784243048E-2</v>
      </c>
      <c r="G1839" s="16">
        <f t="shared" si="410"/>
        <v>1.8435452984756368E-2</v>
      </c>
      <c r="H1839" s="68">
        <f t="shared" si="411"/>
        <v>1.0993068577290689E-2</v>
      </c>
      <c r="I1839" s="69">
        <f t="shared" si="412"/>
        <v>-1.6852086784243048E-2</v>
      </c>
      <c r="J1839" s="70">
        <f t="shared" si="413"/>
        <v>-1.0993068577290689E-2</v>
      </c>
      <c r="K1839" s="28">
        <f t="shared" si="414"/>
        <v>0</v>
      </c>
      <c r="L1839" s="28">
        <f t="shared" si="419"/>
        <v>1</v>
      </c>
      <c r="M1839" s="57">
        <f t="shared" si="426"/>
        <v>0</v>
      </c>
      <c r="N1839" s="28">
        <f t="shared" si="415"/>
        <v>0</v>
      </c>
      <c r="O1839" s="28">
        <f t="shared" si="420"/>
        <v>1</v>
      </c>
      <c r="P1839" s="57">
        <f t="shared" si="421"/>
        <v>0</v>
      </c>
      <c r="Q1839" s="28">
        <f t="shared" si="416"/>
        <v>0</v>
      </c>
      <c r="R1839" s="28">
        <f t="shared" si="422"/>
        <v>1</v>
      </c>
      <c r="S1839" s="57">
        <f t="shared" si="423"/>
        <v>0</v>
      </c>
      <c r="T1839" s="28">
        <f t="shared" si="417"/>
        <v>0</v>
      </c>
      <c r="U1839" s="28">
        <f t="shared" si="424"/>
        <v>0</v>
      </c>
      <c r="V1839" s="57">
        <f t="shared" si="425"/>
        <v>0</v>
      </c>
    </row>
    <row r="1840" spans="1:22" x14ac:dyDescent="0.2">
      <c r="A1840" s="61">
        <v>35524</v>
      </c>
      <c r="B1840" s="62">
        <v>757.9</v>
      </c>
      <c r="C1840" s="16">
        <f t="shared" si="427"/>
        <v>1.0051668617300388E-2</v>
      </c>
      <c r="D1840" s="73">
        <f t="shared" si="418"/>
        <v>9.8673698411126277E-5</v>
      </c>
      <c r="E1840" s="27">
        <f t="shared" si="408"/>
        <v>2.3108691847932669E-2</v>
      </c>
      <c r="F1840" s="68">
        <f t="shared" si="409"/>
        <v>1.6339093574235009E-2</v>
      </c>
      <c r="G1840" s="16">
        <f t="shared" si="410"/>
        <v>1.8435452984756368E-2</v>
      </c>
      <c r="H1840" s="68">
        <f t="shared" si="411"/>
        <v>1.0993068577290689E-2</v>
      </c>
      <c r="I1840" s="69">
        <f t="shared" si="412"/>
        <v>-1.6339093574235009E-2</v>
      </c>
      <c r="J1840" s="70">
        <f t="shared" si="413"/>
        <v>-1.0993068577290689E-2</v>
      </c>
      <c r="K1840" s="28">
        <f t="shared" si="414"/>
        <v>0</v>
      </c>
      <c r="L1840" s="28">
        <f t="shared" si="419"/>
        <v>1</v>
      </c>
      <c r="M1840" s="57">
        <f t="shared" si="426"/>
        <v>0</v>
      </c>
      <c r="N1840" s="28">
        <f t="shared" si="415"/>
        <v>0</v>
      </c>
      <c r="O1840" s="28">
        <f t="shared" si="420"/>
        <v>1</v>
      </c>
      <c r="P1840" s="57">
        <f t="shared" si="421"/>
        <v>0</v>
      </c>
      <c r="Q1840" s="28">
        <f t="shared" si="416"/>
        <v>0</v>
      </c>
      <c r="R1840" s="28">
        <f t="shared" si="422"/>
        <v>1</v>
      </c>
      <c r="S1840" s="57">
        <f t="shared" si="423"/>
        <v>0</v>
      </c>
      <c r="T1840" s="28">
        <f t="shared" si="417"/>
        <v>0</v>
      </c>
      <c r="U1840" s="28">
        <f t="shared" si="424"/>
        <v>1</v>
      </c>
      <c r="V1840" s="57">
        <f t="shared" si="425"/>
        <v>0</v>
      </c>
    </row>
    <row r="1841" spans="1:22" x14ac:dyDescent="0.2">
      <c r="A1841" s="61">
        <v>35527</v>
      </c>
      <c r="B1841" s="62">
        <v>762.13</v>
      </c>
      <c r="C1841" s="16">
        <f t="shared" si="427"/>
        <v>5.565693992051729E-3</v>
      </c>
      <c r="D1841" s="73">
        <f t="shared" si="418"/>
        <v>9.881543902597998E-5</v>
      </c>
      <c r="E1841" s="27">
        <f t="shared" si="408"/>
        <v>2.312528322349568E-2</v>
      </c>
      <c r="F1841" s="68">
        <f t="shared" si="409"/>
        <v>1.6350824573100425E-2</v>
      </c>
      <c r="G1841" s="16">
        <f t="shared" si="410"/>
        <v>1.8435452984756368E-2</v>
      </c>
      <c r="H1841" s="68">
        <f t="shared" si="411"/>
        <v>1.0993068577290689E-2</v>
      </c>
      <c r="I1841" s="69">
        <f t="shared" si="412"/>
        <v>-1.6350824573100425E-2</v>
      </c>
      <c r="J1841" s="70">
        <f t="shared" si="413"/>
        <v>-1.0993068577290689E-2</v>
      </c>
      <c r="K1841" s="28">
        <f t="shared" si="414"/>
        <v>0</v>
      </c>
      <c r="L1841" s="28">
        <f t="shared" si="419"/>
        <v>1</v>
      </c>
      <c r="M1841" s="57">
        <f t="shared" si="426"/>
        <v>0</v>
      </c>
      <c r="N1841" s="28">
        <f t="shared" si="415"/>
        <v>0</v>
      </c>
      <c r="O1841" s="28">
        <f t="shared" si="420"/>
        <v>1</v>
      </c>
      <c r="P1841" s="57">
        <f t="shared" si="421"/>
        <v>0</v>
      </c>
      <c r="Q1841" s="28">
        <f t="shared" si="416"/>
        <v>0</v>
      </c>
      <c r="R1841" s="28">
        <f t="shared" si="422"/>
        <v>1</v>
      </c>
      <c r="S1841" s="57">
        <f t="shared" si="423"/>
        <v>0</v>
      </c>
      <c r="T1841" s="28">
        <f t="shared" si="417"/>
        <v>0</v>
      </c>
      <c r="U1841" s="28">
        <f t="shared" si="424"/>
        <v>1</v>
      </c>
      <c r="V1841" s="57">
        <f t="shared" si="425"/>
        <v>0</v>
      </c>
    </row>
    <row r="1842" spans="1:22" x14ac:dyDescent="0.2">
      <c r="A1842" s="61">
        <v>35528</v>
      </c>
      <c r="B1842" s="62">
        <v>766.12</v>
      </c>
      <c r="C1842" s="16">
        <f t="shared" si="427"/>
        <v>5.2216706244253295E-3</v>
      </c>
      <c r="D1842" s="73">
        <f t="shared" si="418"/>
        <v>9.474512966121082E-5</v>
      </c>
      <c r="E1842" s="27">
        <f t="shared" si="408"/>
        <v>2.2643997871025959E-2</v>
      </c>
      <c r="F1842" s="68">
        <f t="shared" si="409"/>
        <v>1.601052982765749E-2</v>
      </c>
      <c r="G1842" s="16">
        <f t="shared" si="410"/>
        <v>1.8435452984756368E-2</v>
      </c>
      <c r="H1842" s="68">
        <f t="shared" si="411"/>
        <v>1.0993068577290689E-2</v>
      </c>
      <c r="I1842" s="69">
        <f t="shared" si="412"/>
        <v>-1.601052982765749E-2</v>
      </c>
      <c r="J1842" s="70">
        <f t="shared" si="413"/>
        <v>-1.0993068577290689E-2</v>
      </c>
      <c r="K1842" s="28">
        <f t="shared" si="414"/>
        <v>0</v>
      </c>
      <c r="L1842" s="28">
        <f t="shared" si="419"/>
        <v>1</v>
      </c>
      <c r="M1842" s="57">
        <f t="shared" si="426"/>
        <v>0</v>
      </c>
      <c r="N1842" s="28">
        <f t="shared" si="415"/>
        <v>0</v>
      </c>
      <c r="O1842" s="28">
        <f t="shared" si="420"/>
        <v>1</v>
      </c>
      <c r="P1842" s="57">
        <f t="shared" si="421"/>
        <v>0</v>
      </c>
      <c r="Q1842" s="28">
        <f t="shared" si="416"/>
        <v>0</v>
      </c>
      <c r="R1842" s="28">
        <f t="shared" si="422"/>
        <v>1</v>
      </c>
      <c r="S1842" s="57">
        <f t="shared" si="423"/>
        <v>0</v>
      </c>
      <c r="T1842" s="28">
        <f t="shared" si="417"/>
        <v>0</v>
      </c>
      <c r="U1842" s="28">
        <f t="shared" si="424"/>
        <v>1</v>
      </c>
      <c r="V1842" s="57">
        <f t="shared" si="425"/>
        <v>0</v>
      </c>
    </row>
    <row r="1843" spans="1:22" x14ac:dyDescent="0.2">
      <c r="A1843" s="61">
        <v>35529</v>
      </c>
      <c r="B1843" s="62">
        <v>760.6</v>
      </c>
      <c r="C1843" s="16">
        <f t="shared" si="427"/>
        <v>-7.2312199403011092E-3</v>
      </c>
      <c r="D1843" s="73">
        <f t="shared" si="418"/>
        <v>9.0696372528137353E-5</v>
      </c>
      <c r="E1843" s="27">
        <f t="shared" si="408"/>
        <v>2.2154890958924991E-2</v>
      </c>
      <c r="F1843" s="68">
        <f t="shared" si="409"/>
        <v>1.5664704816998665E-2</v>
      </c>
      <c r="G1843" s="16">
        <f t="shared" si="410"/>
        <v>1.8435452984756368E-2</v>
      </c>
      <c r="H1843" s="68">
        <f t="shared" si="411"/>
        <v>1.0993068577290689E-2</v>
      </c>
      <c r="I1843" s="69">
        <f t="shared" si="412"/>
        <v>-1.5664704816998665E-2</v>
      </c>
      <c r="J1843" s="70">
        <f t="shared" si="413"/>
        <v>-1.0993068577290689E-2</v>
      </c>
      <c r="K1843" s="28">
        <f t="shared" si="414"/>
        <v>0</v>
      </c>
      <c r="L1843" s="28">
        <f t="shared" si="419"/>
        <v>1</v>
      </c>
      <c r="M1843" s="57">
        <f t="shared" si="426"/>
        <v>0</v>
      </c>
      <c r="N1843" s="28">
        <f t="shared" si="415"/>
        <v>0</v>
      </c>
      <c r="O1843" s="28">
        <f t="shared" si="420"/>
        <v>1</v>
      </c>
      <c r="P1843" s="57">
        <f t="shared" si="421"/>
        <v>0</v>
      </c>
      <c r="Q1843" s="28">
        <f t="shared" si="416"/>
        <v>0</v>
      </c>
      <c r="R1843" s="28">
        <f t="shared" si="422"/>
        <v>1</v>
      </c>
      <c r="S1843" s="57">
        <f t="shared" si="423"/>
        <v>0</v>
      </c>
      <c r="T1843" s="28">
        <f t="shared" si="417"/>
        <v>0</v>
      </c>
      <c r="U1843" s="28">
        <f t="shared" si="424"/>
        <v>1</v>
      </c>
      <c r="V1843" s="57">
        <f t="shared" si="425"/>
        <v>0</v>
      </c>
    </row>
    <row r="1844" spans="1:22" x14ac:dyDescent="0.2">
      <c r="A1844" s="61">
        <v>35530</v>
      </c>
      <c r="B1844" s="62">
        <v>758.34</v>
      </c>
      <c r="C1844" s="16">
        <f t="shared" si="427"/>
        <v>-2.97576160706936E-3</v>
      </c>
      <c r="D1844" s="73">
        <f t="shared" si="418"/>
        <v>8.8392022685949599E-5</v>
      </c>
      <c r="E1844" s="27">
        <f t="shared" si="408"/>
        <v>2.1871632205295505E-2</v>
      </c>
      <c r="F1844" s="68">
        <f t="shared" si="409"/>
        <v>1.5464425575242824E-2</v>
      </c>
      <c r="G1844" s="16">
        <f t="shared" si="410"/>
        <v>1.8435452984756368E-2</v>
      </c>
      <c r="H1844" s="68">
        <f t="shared" si="411"/>
        <v>1.0993068577290689E-2</v>
      </c>
      <c r="I1844" s="69">
        <f t="shared" si="412"/>
        <v>-1.5464425575242824E-2</v>
      </c>
      <c r="J1844" s="70">
        <f t="shared" si="413"/>
        <v>-1.0993068577290689E-2</v>
      </c>
      <c r="K1844" s="28">
        <f t="shared" si="414"/>
        <v>0</v>
      </c>
      <c r="L1844" s="28">
        <f t="shared" si="419"/>
        <v>1</v>
      </c>
      <c r="M1844" s="57">
        <f t="shared" si="426"/>
        <v>0</v>
      </c>
      <c r="N1844" s="28">
        <f t="shared" si="415"/>
        <v>0</v>
      </c>
      <c r="O1844" s="28">
        <f t="shared" si="420"/>
        <v>1</v>
      </c>
      <c r="P1844" s="57">
        <f t="shared" si="421"/>
        <v>0</v>
      </c>
      <c r="Q1844" s="28">
        <f t="shared" si="416"/>
        <v>0</v>
      </c>
      <c r="R1844" s="28">
        <f t="shared" si="422"/>
        <v>1</v>
      </c>
      <c r="S1844" s="57">
        <f t="shared" si="423"/>
        <v>0</v>
      </c>
      <c r="T1844" s="28">
        <f t="shared" si="417"/>
        <v>0</v>
      </c>
      <c r="U1844" s="28">
        <f t="shared" si="424"/>
        <v>1</v>
      </c>
      <c r="V1844" s="57">
        <f t="shared" si="425"/>
        <v>0</v>
      </c>
    </row>
    <row r="1845" spans="1:22" x14ac:dyDescent="0.2">
      <c r="A1845" s="61">
        <v>35531</v>
      </c>
      <c r="B1845" s="62">
        <v>737.65</v>
      </c>
      <c r="C1845" s="16">
        <f t="shared" si="427"/>
        <v>-2.7662376523514016E-2</v>
      </c>
      <c r="D1845" s="73">
        <f t="shared" si="418"/>
        <v>8.3619810753319108E-5</v>
      </c>
      <c r="E1845" s="27">
        <f t="shared" si="408"/>
        <v>2.1273024894022604E-2</v>
      </c>
      <c r="F1845" s="68">
        <f t="shared" si="409"/>
        <v>1.5041177866654586E-2</v>
      </c>
      <c r="G1845" s="16">
        <f t="shared" si="410"/>
        <v>1.8435452984756368E-2</v>
      </c>
      <c r="H1845" s="68">
        <f t="shared" si="411"/>
        <v>1.0993068577290689E-2</v>
      </c>
      <c r="I1845" s="69">
        <f t="shared" si="412"/>
        <v>-1.5041177866654586E-2</v>
      </c>
      <c r="J1845" s="70">
        <f t="shared" si="413"/>
        <v>-1.0993068577290689E-2</v>
      </c>
      <c r="K1845" s="28">
        <f t="shared" si="414"/>
        <v>1</v>
      </c>
      <c r="L1845" s="28">
        <f t="shared" si="419"/>
        <v>0</v>
      </c>
      <c r="M1845" s="57">
        <f t="shared" si="426"/>
        <v>1</v>
      </c>
      <c r="N1845" s="28">
        <f t="shared" si="415"/>
        <v>1</v>
      </c>
      <c r="O1845" s="28">
        <f t="shared" si="420"/>
        <v>0</v>
      </c>
      <c r="P1845" s="57">
        <f t="shared" si="421"/>
        <v>1</v>
      </c>
      <c r="Q1845" s="28">
        <f t="shared" si="416"/>
        <v>1</v>
      </c>
      <c r="R1845" s="28">
        <f t="shared" si="422"/>
        <v>0</v>
      </c>
      <c r="S1845" s="57">
        <f t="shared" si="423"/>
        <v>1</v>
      </c>
      <c r="T1845" s="28">
        <f t="shared" si="417"/>
        <v>1</v>
      </c>
      <c r="U1845" s="28">
        <f t="shared" si="424"/>
        <v>0</v>
      </c>
      <c r="V1845" s="57">
        <f t="shared" si="425"/>
        <v>1</v>
      </c>
    </row>
    <row r="1846" spans="1:22" x14ac:dyDescent="0.2">
      <c r="A1846" s="61">
        <v>35534</v>
      </c>
      <c r="B1846" s="62">
        <v>743.73</v>
      </c>
      <c r="C1846" s="16">
        <f t="shared" si="427"/>
        <v>8.2086083783983448E-3</v>
      </c>
      <c r="D1846" s="73">
        <f t="shared" si="418"/>
        <v>1.245150466038395E-4</v>
      </c>
      <c r="E1846" s="27">
        <f t="shared" si="408"/>
        <v>2.5958857588456983E-2</v>
      </c>
      <c r="F1846" s="68">
        <f t="shared" si="409"/>
        <v>1.8354314731839037E-2</v>
      </c>
      <c r="G1846" s="16">
        <f t="shared" si="410"/>
        <v>2.1136751354139435E-2</v>
      </c>
      <c r="H1846" s="68">
        <f t="shared" si="411"/>
        <v>1.1071767841550118E-2</v>
      </c>
      <c r="I1846" s="69">
        <f t="shared" si="412"/>
        <v>-1.8354314731839037E-2</v>
      </c>
      <c r="J1846" s="70">
        <f t="shared" si="413"/>
        <v>-1.1071767841550118E-2</v>
      </c>
      <c r="K1846" s="28">
        <f t="shared" si="414"/>
        <v>0</v>
      </c>
      <c r="L1846" s="28">
        <f t="shared" si="419"/>
        <v>0</v>
      </c>
      <c r="M1846" s="57">
        <f t="shared" si="426"/>
        <v>0</v>
      </c>
      <c r="N1846" s="28">
        <f t="shared" si="415"/>
        <v>0</v>
      </c>
      <c r="O1846" s="28">
        <f t="shared" si="420"/>
        <v>0</v>
      </c>
      <c r="P1846" s="57">
        <f t="shared" si="421"/>
        <v>0</v>
      </c>
      <c r="Q1846" s="28">
        <f t="shared" si="416"/>
        <v>0</v>
      </c>
      <c r="R1846" s="28">
        <f t="shared" si="422"/>
        <v>0</v>
      </c>
      <c r="S1846" s="57">
        <f t="shared" si="423"/>
        <v>0</v>
      </c>
      <c r="T1846" s="28">
        <f t="shared" si="417"/>
        <v>0</v>
      </c>
      <c r="U1846" s="28">
        <f t="shared" si="424"/>
        <v>0</v>
      </c>
      <c r="V1846" s="57">
        <f t="shared" si="425"/>
        <v>0</v>
      </c>
    </row>
    <row r="1847" spans="1:22" x14ac:dyDescent="0.2">
      <c r="A1847" s="61">
        <v>35535</v>
      </c>
      <c r="B1847" s="62">
        <v>754.72</v>
      </c>
      <c r="C1847" s="16">
        <f t="shared" si="427"/>
        <v>1.4668753793977441E-2</v>
      </c>
      <c r="D1847" s="73">
        <f t="shared" si="418"/>
        <v>1.2108701889820382E-4</v>
      </c>
      <c r="E1847" s="27">
        <f t="shared" si="408"/>
        <v>2.5599026607434915E-2</v>
      </c>
      <c r="F1847" s="68">
        <f t="shared" si="409"/>
        <v>1.809989478853297E-2</v>
      </c>
      <c r="G1847" s="16">
        <f t="shared" si="410"/>
        <v>2.1136751354139435E-2</v>
      </c>
      <c r="H1847" s="68">
        <f t="shared" si="411"/>
        <v>1.1071767841550118E-2</v>
      </c>
      <c r="I1847" s="69">
        <f t="shared" si="412"/>
        <v>-1.809989478853297E-2</v>
      </c>
      <c r="J1847" s="70">
        <f t="shared" si="413"/>
        <v>-1.1071767841550118E-2</v>
      </c>
      <c r="K1847" s="28">
        <f t="shared" si="414"/>
        <v>0</v>
      </c>
      <c r="L1847" s="28">
        <f t="shared" si="419"/>
        <v>1</v>
      </c>
      <c r="M1847" s="57">
        <f t="shared" si="426"/>
        <v>0</v>
      </c>
      <c r="N1847" s="28">
        <f t="shared" si="415"/>
        <v>0</v>
      </c>
      <c r="O1847" s="28">
        <f t="shared" si="420"/>
        <v>1</v>
      </c>
      <c r="P1847" s="57">
        <f t="shared" si="421"/>
        <v>0</v>
      </c>
      <c r="Q1847" s="28">
        <f t="shared" si="416"/>
        <v>0</v>
      </c>
      <c r="R1847" s="28">
        <f t="shared" si="422"/>
        <v>1</v>
      </c>
      <c r="S1847" s="57">
        <f t="shared" si="423"/>
        <v>0</v>
      </c>
      <c r="T1847" s="28">
        <f t="shared" si="417"/>
        <v>0</v>
      </c>
      <c r="U1847" s="28">
        <f t="shared" si="424"/>
        <v>1</v>
      </c>
      <c r="V1847" s="57">
        <f t="shared" si="425"/>
        <v>0</v>
      </c>
    </row>
    <row r="1848" spans="1:22" x14ac:dyDescent="0.2">
      <c r="A1848" s="61">
        <v>35536</v>
      </c>
      <c r="B1848" s="62">
        <v>763.53</v>
      </c>
      <c r="C1848" s="16">
        <f t="shared" si="427"/>
        <v>1.1605597081641165E-2</v>
      </c>
      <c r="D1848" s="73">
        <f t="shared" si="418"/>
        <v>1.2673213803641125E-4</v>
      </c>
      <c r="E1848" s="27">
        <f t="shared" si="408"/>
        <v>2.6188947135668966E-2</v>
      </c>
      <c r="F1848" s="68">
        <f t="shared" si="409"/>
        <v>1.8517000472212795E-2</v>
      </c>
      <c r="G1848" s="16">
        <f t="shared" si="410"/>
        <v>2.1136751354139435E-2</v>
      </c>
      <c r="H1848" s="68">
        <f t="shared" si="411"/>
        <v>1.1071767841550118E-2</v>
      </c>
      <c r="I1848" s="69">
        <f t="shared" si="412"/>
        <v>-1.8517000472212795E-2</v>
      </c>
      <c r="J1848" s="70">
        <f t="shared" si="413"/>
        <v>-1.1071767841550118E-2</v>
      </c>
      <c r="K1848" s="28">
        <f t="shared" si="414"/>
        <v>0</v>
      </c>
      <c r="L1848" s="28">
        <f t="shared" si="419"/>
        <v>1</v>
      </c>
      <c r="M1848" s="57">
        <f t="shared" si="426"/>
        <v>0</v>
      </c>
      <c r="N1848" s="28">
        <f t="shared" si="415"/>
        <v>0</v>
      </c>
      <c r="O1848" s="28">
        <f t="shared" si="420"/>
        <v>1</v>
      </c>
      <c r="P1848" s="57">
        <f t="shared" si="421"/>
        <v>0</v>
      </c>
      <c r="Q1848" s="28">
        <f t="shared" si="416"/>
        <v>0</v>
      </c>
      <c r="R1848" s="28">
        <f t="shared" si="422"/>
        <v>1</v>
      </c>
      <c r="S1848" s="57">
        <f t="shared" si="423"/>
        <v>0</v>
      </c>
      <c r="T1848" s="28">
        <f t="shared" si="417"/>
        <v>0</v>
      </c>
      <c r="U1848" s="28">
        <f t="shared" si="424"/>
        <v>1</v>
      </c>
      <c r="V1848" s="57">
        <f t="shared" si="425"/>
        <v>0</v>
      </c>
    </row>
    <row r="1849" spans="1:22" x14ac:dyDescent="0.2">
      <c r="A1849" s="61">
        <v>35537</v>
      </c>
      <c r="B1849" s="62">
        <v>761.77</v>
      </c>
      <c r="C1849" s="16">
        <f t="shared" si="427"/>
        <v>-2.3077437633250478E-3</v>
      </c>
      <c r="D1849" s="73">
        <f t="shared" si="418"/>
        <v>1.2720960277151045E-4</v>
      </c>
      <c r="E1849" s="27">
        <f t="shared" si="408"/>
        <v>2.6238234331139206E-2</v>
      </c>
      <c r="F1849" s="68">
        <f t="shared" si="409"/>
        <v>1.8551849182131087E-2</v>
      </c>
      <c r="G1849" s="16">
        <f t="shared" si="410"/>
        <v>2.1136751354139435E-2</v>
      </c>
      <c r="H1849" s="68">
        <f t="shared" si="411"/>
        <v>1.1071767841550118E-2</v>
      </c>
      <c r="I1849" s="69">
        <f t="shared" si="412"/>
        <v>-1.8551849182131087E-2</v>
      </c>
      <c r="J1849" s="70">
        <f t="shared" si="413"/>
        <v>-1.1071767841550118E-2</v>
      </c>
      <c r="K1849" s="28">
        <f t="shared" si="414"/>
        <v>0</v>
      </c>
      <c r="L1849" s="28">
        <f t="shared" si="419"/>
        <v>1</v>
      </c>
      <c r="M1849" s="57">
        <f t="shared" si="426"/>
        <v>0</v>
      </c>
      <c r="N1849" s="28">
        <f t="shared" si="415"/>
        <v>0</v>
      </c>
      <c r="O1849" s="28">
        <f t="shared" si="420"/>
        <v>1</v>
      </c>
      <c r="P1849" s="57">
        <f t="shared" si="421"/>
        <v>0</v>
      </c>
      <c r="Q1849" s="28">
        <f t="shared" si="416"/>
        <v>0</v>
      </c>
      <c r="R1849" s="28">
        <f t="shared" si="422"/>
        <v>1</v>
      </c>
      <c r="S1849" s="57">
        <f t="shared" si="423"/>
        <v>0</v>
      </c>
      <c r="T1849" s="28">
        <f t="shared" si="417"/>
        <v>0</v>
      </c>
      <c r="U1849" s="28">
        <f t="shared" si="424"/>
        <v>1</v>
      </c>
      <c r="V1849" s="57">
        <f t="shared" si="425"/>
        <v>0</v>
      </c>
    </row>
    <row r="1850" spans="1:22" x14ac:dyDescent="0.2">
      <c r="A1850" s="61">
        <v>35538</v>
      </c>
      <c r="B1850" s="62">
        <v>766.34</v>
      </c>
      <c r="C1850" s="16">
        <f t="shared" si="427"/>
        <v>5.9812626375011693E-3</v>
      </c>
      <c r="D1850" s="73">
        <f t="shared" si="418"/>
        <v>1.1989656748184975E-4</v>
      </c>
      <c r="E1850" s="27">
        <f t="shared" si="408"/>
        <v>2.5472879025692275E-2</v>
      </c>
      <c r="F1850" s="68">
        <f t="shared" si="409"/>
        <v>1.8010701633168754E-2</v>
      </c>
      <c r="G1850" s="16">
        <f t="shared" si="410"/>
        <v>2.1136751354139435E-2</v>
      </c>
      <c r="H1850" s="68">
        <f t="shared" si="411"/>
        <v>1.1071767841550118E-2</v>
      </c>
      <c r="I1850" s="69">
        <f t="shared" si="412"/>
        <v>-1.8010701633168754E-2</v>
      </c>
      <c r="J1850" s="70">
        <f t="shared" si="413"/>
        <v>-1.1071767841550118E-2</v>
      </c>
      <c r="K1850" s="28">
        <f t="shared" si="414"/>
        <v>0</v>
      </c>
      <c r="L1850" s="28">
        <f t="shared" si="419"/>
        <v>1</v>
      </c>
      <c r="M1850" s="57">
        <f t="shared" si="426"/>
        <v>0</v>
      </c>
      <c r="N1850" s="28">
        <f t="shared" si="415"/>
        <v>0</v>
      </c>
      <c r="O1850" s="28">
        <f t="shared" si="420"/>
        <v>1</v>
      </c>
      <c r="P1850" s="57">
        <f t="shared" si="421"/>
        <v>0</v>
      </c>
      <c r="Q1850" s="28">
        <f t="shared" si="416"/>
        <v>0</v>
      </c>
      <c r="R1850" s="28">
        <f t="shared" si="422"/>
        <v>1</v>
      </c>
      <c r="S1850" s="57">
        <f t="shared" si="423"/>
        <v>0</v>
      </c>
      <c r="T1850" s="28">
        <f t="shared" si="417"/>
        <v>0</v>
      </c>
      <c r="U1850" s="28">
        <f t="shared" si="424"/>
        <v>1</v>
      </c>
      <c r="V1850" s="57">
        <f t="shared" si="425"/>
        <v>0</v>
      </c>
    </row>
    <row r="1851" spans="1:22" x14ac:dyDescent="0.2">
      <c r="A1851" s="61">
        <v>35541</v>
      </c>
      <c r="B1851" s="62">
        <v>760.37</v>
      </c>
      <c r="C1851" s="16">
        <f t="shared" si="427"/>
        <v>-7.8207785752975947E-3</v>
      </c>
      <c r="D1851" s="73">
        <f t="shared" si="418"/>
        <v>1.1484930359726481E-4</v>
      </c>
      <c r="E1851" s="27">
        <f t="shared" si="408"/>
        <v>2.4930950775060839E-2</v>
      </c>
      <c r="F1851" s="68">
        <f t="shared" si="409"/>
        <v>1.7627529082517402E-2</v>
      </c>
      <c r="G1851" s="16">
        <f t="shared" si="410"/>
        <v>2.1136751354139435E-2</v>
      </c>
      <c r="H1851" s="68">
        <f t="shared" si="411"/>
        <v>1.1071767841550118E-2</v>
      </c>
      <c r="I1851" s="69">
        <f t="shared" si="412"/>
        <v>-1.7627529082517402E-2</v>
      </c>
      <c r="J1851" s="70">
        <f t="shared" si="413"/>
        <v>-1.1071767841550118E-2</v>
      </c>
      <c r="K1851" s="28">
        <f t="shared" si="414"/>
        <v>0</v>
      </c>
      <c r="L1851" s="28">
        <f t="shared" si="419"/>
        <v>1</v>
      </c>
      <c r="M1851" s="57">
        <f t="shared" si="426"/>
        <v>0</v>
      </c>
      <c r="N1851" s="28">
        <f t="shared" si="415"/>
        <v>0</v>
      </c>
      <c r="O1851" s="28">
        <f t="shared" si="420"/>
        <v>1</v>
      </c>
      <c r="P1851" s="57">
        <f t="shared" si="421"/>
        <v>0</v>
      </c>
      <c r="Q1851" s="28">
        <f t="shared" si="416"/>
        <v>0</v>
      </c>
      <c r="R1851" s="28">
        <f t="shared" si="422"/>
        <v>1</v>
      </c>
      <c r="S1851" s="57">
        <f t="shared" si="423"/>
        <v>0</v>
      </c>
      <c r="T1851" s="28">
        <f t="shared" si="417"/>
        <v>0</v>
      </c>
      <c r="U1851" s="28">
        <f t="shared" si="424"/>
        <v>1</v>
      </c>
      <c r="V1851" s="57">
        <f t="shared" si="425"/>
        <v>0</v>
      </c>
    </row>
    <row r="1852" spans="1:22" x14ac:dyDescent="0.2">
      <c r="A1852" s="61">
        <v>35542</v>
      </c>
      <c r="B1852" s="62">
        <v>774.61</v>
      </c>
      <c r="C1852" s="16">
        <f t="shared" si="427"/>
        <v>1.8554519969823765E-2</v>
      </c>
      <c r="D1852" s="73">
        <f t="shared" si="418"/>
        <v>1.1162822003285894E-4</v>
      </c>
      <c r="E1852" s="27">
        <f t="shared" si="408"/>
        <v>2.4578855594684181E-2</v>
      </c>
      <c r="F1852" s="68">
        <f t="shared" si="409"/>
        <v>1.7378578768191145E-2</v>
      </c>
      <c r="G1852" s="16">
        <f t="shared" si="410"/>
        <v>2.1136751354139435E-2</v>
      </c>
      <c r="H1852" s="68">
        <f t="shared" si="411"/>
        <v>1.1071767841550118E-2</v>
      </c>
      <c r="I1852" s="69">
        <f t="shared" si="412"/>
        <v>-1.7378578768191145E-2</v>
      </c>
      <c r="J1852" s="70">
        <f t="shared" si="413"/>
        <v>-1.1071767841550118E-2</v>
      </c>
      <c r="K1852" s="28">
        <f t="shared" si="414"/>
        <v>0</v>
      </c>
      <c r="L1852" s="28">
        <f t="shared" si="419"/>
        <v>1</v>
      </c>
      <c r="M1852" s="57">
        <f t="shared" si="426"/>
        <v>0</v>
      </c>
      <c r="N1852" s="28">
        <f t="shared" si="415"/>
        <v>0</v>
      </c>
      <c r="O1852" s="28">
        <f t="shared" si="420"/>
        <v>1</v>
      </c>
      <c r="P1852" s="57">
        <f t="shared" si="421"/>
        <v>0</v>
      </c>
      <c r="Q1852" s="28">
        <f t="shared" si="416"/>
        <v>0</v>
      </c>
      <c r="R1852" s="28">
        <f t="shared" si="422"/>
        <v>1</v>
      </c>
      <c r="S1852" s="57">
        <f t="shared" si="423"/>
        <v>0</v>
      </c>
      <c r="T1852" s="28">
        <f t="shared" si="417"/>
        <v>0</v>
      </c>
      <c r="U1852" s="28">
        <f t="shared" si="424"/>
        <v>1</v>
      </c>
      <c r="V1852" s="57">
        <f t="shared" si="425"/>
        <v>0</v>
      </c>
    </row>
    <row r="1853" spans="1:22" x14ac:dyDescent="0.2">
      <c r="A1853" s="61">
        <v>35543</v>
      </c>
      <c r="B1853" s="62">
        <v>773.64</v>
      </c>
      <c r="C1853" s="16">
        <f t="shared" si="427"/>
        <v>-1.2530277757658484E-3</v>
      </c>
      <c r="D1853" s="73">
        <f t="shared" si="418"/>
        <v>1.2558673950952272E-4</v>
      </c>
      <c r="E1853" s="27">
        <f t="shared" si="408"/>
        <v>2.6070331339778902E-2</v>
      </c>
      <c r="F1853" s="68">
        <f t="shared" si="409"/>
        <v>1.843313269634804E-2</v>
      </c>
      <c r="G1853" s="16">
        <f t="shared" si="410"/>
        <v>2.1136751354139435E-2</v>
      </c>
      <c r="H1853" s="68">
        <f t="shared" si="411"/>
        <v>1.1071767841550118E-2</v>
      </c>
      <c r="I1853" s="69">
        <f t="shared" si="412"/>
        <v>-1.843313269634804E-2</v>
      </c>
      <c r="J1853" s="70">
        <f t="shared" si="413"/>
        <v>-1.1071767841550118E-2</v>
      </c>
      <c r="K1853" s="28">
        <f t="shared" si="414"/>
        <v>0</v>
      </c>
      <c r="L1853" s="28">
        <f t="shared" si="419"/>
        <v>1</v>
      </c>
      <c r="M1853" s="57">
        <f t="shared" si="426"/>
        <v>0</v>
      </c>
      <c r="N1853" s="28">
        <f t="shared" si="415"/>
        <v>0</v>
      </c>
      <c r="O1853" s="28">
        <f t="shared" si="420"/>
        <v>1</v>
      </c>
      <c r="P1853" s="57">
        <f t="shared" si="421"/>
        <v>0</v>
      </c>
      <c r="Q1853" s="28">
        <f t="shared" si="416"/>
        <v>0</v>
      </c>
      <c r="R1853" s="28">
        <f t="shared" si="422"/>
        <v>1</v>
      </c>
      <c r="S1853" s="57">
        <f t="shared" si="423"/>
        <v>0</v>
      </c>
      <c r="T1853" s="28">
        <f t="shared" si="417"/>
        <v>0</v>
      </c>
      <c r="U1853" s="28">
        <f t="shared" si="424"/>
        <v>1</v>
      </c>
      <c r="V1853" s="57">
        <f t="shared" si="425"/>
        <v>0</v>
      </c>
    </row>
    <row r="1854" spans="1:22" x14ac:dyDescent="0.2">
      <c r="A1854" s="61">
        <v>35544</v>
      </c>
      <c r="B1854" s="62">
        <v>771.18</v>
      </c>
      <c r="C1854" s="16">
        <f t="shared" si="427"/>
        <v>-3.1848397604336341E-3</v>
      </c>
      <c r="D1854" s="73">
        <f t="shared" si="418"/>
        <v>1.1814573985536179E-4</v>
      </c>
      <c r="E1854" s="27">
        <f t="shared" si="408"/>
        <v>2.5286207140969703E-2</v>
      </c>
      <c r="F1854" s="68">
        <f t="shared" si="409"/>
        <v>1.7878714525796698E-2</v>
      </c>
      <c r="G1854" s="16">
        <f t="shared" si="410"/>
        <v>2.1136751354139435E-2</v>
      </c>
      <c r="H1854" s="68">
        <f t="shared" si="411"/>
        <v>1.1071767841550118E-2</v>
      </c>
      <c r="I1854" s="69">
        <f t="shared" si="412"/>
        <v>-1.7878714525796698E-2</v>
      </c>
      <c r="J1854" s="70">
        <f t="shared" si="413"/>
        <v>-1.1071767841550118E-2</v>
      </c>
      <c r="K1854" s="28">
        <f t="shared" si="414"/>
        <v>0</v>
      </c>
      <c r="L1854" s="28">
        <f t="shared" si="419"/>
        <v>1</v>
      </c>
      <c r="M1854" s="57">
        <f t="shared" si="426"/>
        <v>0</v>
      </c>
      <c r="N1854" s="28">
        <f t="shared" si="415"/>
        <v>0</v>
      </c>
      <c r="O1854" s="28">
        <f t="shared" si="420"/>
        <v>1</v>
      </c>
      <c r="P1854" s="57">
        <f t="shared" si="421"/>
        <v>0</v>
      </c>
      <c r="Q1854" s="28">
        <f t="shared" si="416"/>
        <v>0</v>
      </c>
      <c r="R1854" s="28">
        <f t="shared" si="422"/>
        <v>1</v>
      </c>
      <c r="S1854" s="57">
        <f t="shared" si="423"/>
        <v>0</v>
      </c>
      <c r="T1854" s="28">
        <f t="shared" si="417"/>
        <v>0</v>
      </c>
      <c r="U1854" s="28">
        <f t="shared" si="424"/>
        <v>1</v>
      </c>
      <c r="V1854" s="57">
        <f t="shared" si="425"/>
        <v>0</v>
      </c>
    </row>
    <row r="1855" spans="1:22" x14ac:dyDescent="0.2">
      <c r="A1855" s="61">
        <v>35545</v>
      </c>
      <c r="B1855" s="62">
        <v>765.37</v>
      </c>
      <c r="C1855" s="16">
        <f t="shared" si="427"/>
        <v>-7.5624323187016163E-3</v>
      </c>
      <c r="D1855" s="73">
        <f t="shared" si="418"/>
        <v>1.1166558772201841E-4</v>
      </c>
      <c r="E1855" s="27">
        <f t="shared" ref="E1855:E1918" si="428">-NORMSINV($E$4)*SQRT(D1855)</f>
        <v>2.4582969152102056E-2</v>
      </c>
      <c r="F1855" s="68">
        <f t="shared" ref="F1855:F1918" si="429">-NORMSINV($F$4)*SQRT(D1855)</f>
        <v>1.7381487275518866E-2</v>
      </c>
      <c r="G1855" s="16">
        <f t="shared" ref="G1855:G1918" si="430">-PERCENTILE($C1350:$C1854,$G$4)</f>
        <v>2.1136751354139435E-2</v>
      </c>
      <c r="H1855" s="68">
        <f t="shared" ref="H1855:H1918" si="431">-PERCENTILE($C1350:$C1854,$H$4)</f>
        <v>1.1071767841550118E-2</v>
      </c>
      <c r="I1855" s="69">
        <f t="shared" ref="I1855:I1918" si="432">-F1855</f>
        <v>-1.7381487275518866E-2</v>
      </c>
      <c r="J1855" s="70">
        <f t="shared" ref="J1855:J1918" si="433">-1*H1855</f>
        <v>-1.1071767841550118E-2</v>
      </c>
      <c r="K1855" s="28">
        <f t="shared" ref="K1855:K1918" si="434">IF($C1855&lt;-E1855,1,0)</f>
        <v>0</v>
      </c>
      <c r="L1855" s="28">
        <f t="shared" si="419"/>
        <v>1</v>
      </c>
      <c r="M1855" s="57">
        <f t="shared" si="426"/>
        <v>0</v>
      </c>
      <c r="N1855" s="28">
        <f t="shared" ref="N1855:N1918" si="435">IF($C1855&lt;-F1855,1,0)</f>
        <v>0</v>
      </c>
      <c r="O1855" s="28">
        <f t="shared" si="420"/>
        <v>1</v>
      </c>
      <c r="P1855" s="57">
        <f t="shared" si="421"/>
        <v>0</v>
      </c>
      <c r="Q1855" s="28">
        <f t="shared" ref="Q1855:Q1918" si="436">IF($C1855&lt;-G1855,1,0)</f>
        <v>0</v>
      </c>
      <c r="R1855" s="28">
        <f t="shared" si="422"/>
        <v>1</v>
      </c>
      <c r="S1855" s="57">
        <f t="shared" si="423"/>
        <v>0</v>
      </c>
      <c r="T1855" s="28">
        <f t="shared" ref="T1855:T1918" si="437">IF($C1855&lt;-H1855,1,0)</f>
        <v>0</v>
      </c>
      <c r="U1855" s="28">
        <f t="shared" si="424"/>
        <v>1</v>
      </c>
      <c r="V1855" s="57">
        <f t="shared" si="425"/>
        <v>0</v>
      </c>
    </row>
    <row r="1856" spans="1:22" x14ac:dyDescent="0.2">
      <c r="A1856" s="61">
        <v>35548</v>
      </c>
      <c r="B1856" s="62">
        <v>772.96</v>
      </c>
      <c r="C1856" s="16">
        <f t="shared" si="427"/>
        <v>9.8679237747027176E-3</v>
      </c>
      <c r="D1856" s="73">
        <f t="shared" ref="D1856:D1919" si="438">0.94*D1855+0.06*(C1855^2)</f>
        <v>1.0839707541319388E-4</v>
      </c>
      <c r="E1856" s="27">
        <f t="shared" si="428"/>
        <v>2.4220518755205082E-2</v>
      </c>
      <c r="F1856" s="68">
        <f t="shared" si="429"/>
        <v>1.7125215263676358E-2</v>
      </c>
      <c r="G1856" s="16">
        <f t="shared" si="430"/>
        <v>2.1136751354139435E-2</v>
      </c>
      <c r="H1856" s="68">
        <f t="shared" si="431"/>
        <v>1.1071767841550118E-2</v>
      </c>
      <c r="I1856" s="69">
        <f t="shared" si="432"/>
        <v>-1.7125215263676358E-2</v>
      </c>
      <c r="J1856" s="70">
        <f t="shared" si="433"/>
        <v>-1.1071767841550118E-2</v>
      </c>
      <c r="K1856" s="28">
        <f t="shared" si="434"/>
        <v>0</v>
      </c>
      <c r="L1856" s="28">
        <f t="shared" ref="L1856:L1919" si="439">IF(AND(K1855=0,K1856=0), 1,0)</f>
        <v>1</v>
      </c>
      <c r="M1856" s="57">
        <f t="shared" si="426"/>
        <v>0</v>
      </c>
      <c r="N1856" s="28">
        <f t="shared" si="435"/>
        <v>0</v>
      </c>
      <c r="O1856" s="28">
        <f t="shared" ref="O1856:O1919" si="440">IF(AND(N1855=0,N1856=0), 1,0)</f>
        <v>1</v>
      </c>
      <c r="P1856" s="57">
        <f t="shared" ref="P1856:P1919" si="441">IF(AND(N1856=1,N1855=0),1,0)</f>
        <v>0</v>
      </c>
      <c r="Q1856" s="28">
        <f t="shared" si="436"/>
        <v>0</v>
      </c>
      <c r="R1856" s="28">
        <f t="shared" ref="R1856:R1919" si="442">IF(AND(Q1855=0,Q1856=0), 1,0)</f>
        <v>1</v>
      </c>
      <c r="S1856" s="57">
        <f t="shared" ref="S1856:S1919" si="443">IF(AND(Q1856=1,Q1855=0),1,0)</f>
        <v>0</v>
      </c>
      <c r="T1856" s="28">
        <f t="shared" si="437"/>
        <v>0</v>
      </c>
      <c r="U1856" s="28">
        <f t="shared" ref="U1856:U1919" si="444">IF(AND(T1855=0,T1856=0), 1,0)</f>
        <v>1</v>
      </c>
      <c r="V1856" s="57">
        <f t="shared" ref="V1856:V1919" si="445">IF(AND(T1856=1,T1855=0),1,0)</f>
        <v>0</v>
      </c>
    </row>
    <row r="1857" spans="1:22" x14ac:dyDescent="0.2">
      <c r="A1857" s="61">
        <v>35549</v>
      </c>
      <c r="B1857" s="62">
        <v>794.05</v>
      </c>
      <c r="C1857" s="16">
        <f t="shared" si="427"/>
        <v>2.6919130750558868E-2</v>
      </c>
      <c r="D1857" s="73">
        <f t="shared" si="438"/>
        <v>1.0773580606580282E-4</v>
      </c>
      <c r="E1857" s="27">
        <f t="shared" si="428"/>
        <v>2.4146527884411635E-2</v>
      </c>
      <c r="F1857" s="68">
        <f t="shared" si="429"/>
        <v>1.7072899720698469E-2</v>
      </c>
      <c r="G1857" s="16">
        <f t="shared" si="430"/>
        <v>2.1136751354139435E-2</v>
      </c>
      <c r="H1857" s="68">
        <f t="shared" si="431"/>
        <v>1.1071767841550118E-2</v>
      </c>
      <c r="I1857" s="69">
        <f t="shared" si="432"/>
        <v>-1.7072899720698469E-2</v>
      </c>
      <c r="J1857" s="70">
        <f t="shared" si="433"/>
        <v>-1.1071767841550118E-2</v>
      </c>
      <c r="K1857" s="28">
        <f t="shared" si="434"/>
        <v>0</v>
      </c>
      <c r="L1857" s="28">
        <f t="shared" si="439"/>
        <v>1</v>
      </c>
      <c r="M1857" s="57">
        <f t="shared" ref="M1857:M1920" si="446">IF(AND(K1857=1,K1856=0),1,0)</f>
        <v>0</v>
      </c>
      <c r="N1857" s="28">
        <f t="shared" si="435"/>
        <v>0</v>
      </c>
      <c r="O1857" s="28">
        <f t="shared" si="440"/>
        <v>1</v>
      </c>
      <c r="P1857" s="57">
        <f t="shared" si="441"/>
        <v>0</v>
      </c>
      <c r="Q1857" s="28">
        <f t="shared" si="436"/>
        <v>0</v>
      </c>
      <c r="R1857" s="28">
        <f t="shared" si="442"/>
        <v>1</v>
      </c>
      <c r="S1857" s="57">
        <f t="shared" si="443"/>
        <v>0</v>
      </c>
      <c r="T1857" s="28">
        <f t="shared" si="437"/>
        <v>0</v>
      </c>
      <c r="U1857" s="28">
        <f t="shared" si="444"/>
        <v>1</v>
      </c>
      <c r="V1857" s="57">
        <f t="shared" si="445"/>
        <v>0</v>
      </c>
    </row>
    <row r="1858" spans="1:22" x14ac:dyDescent="0.2">
      <c r="A1858" s="61">
        <v>35550</v>
      </c>
      <c r="B1858" s="62">
        <v>801.34</v>
      </c>
      <c r="C1858" s="16">
        <f t="shared" si="427"/>
        <v>9.1388948632804539E-3</v>
      </c>
      <c r="D1858" s="73">
        <f t="shared" si="438"/>
        <v>1.447500337237957E-4</v>
      </c>
      <c r="E1858" s="27">
        <f t="shared" si="428"/>
        <v>2.798878170633259E-2</v>
      </c>
      <c r="F1858" s="68">
        <f t="shared" si="429"/>
        <v>1.9789580749007947E-2</v>
      </c>
      <c r="G1858" s="16">
        <f t="shared" si="430"/>
        <v>2.1136751354139435E-2</v>
      </c>
      <c r="H1858" s="68">
        <f t="shared" si="431"/>
        <v>1.1071767841550118E-2</v>
      </c>
      <c r="I1858" s="69">
        <f t="shared" si="432"/>
        <v>-1.9789580749007947E-2</v>
      </c>
      <c r="J1858" s="70">
        <f t="shared" si="433"/>
        <v>-1.1071767841550118E-2</v>
      </c>
      <c r="K1858" s="28">
        <f t="shared" si="434"/>
        <v>0</v>
      </c>
      <c r="L1858" s="28">
        <f t="shared" si="439"/>
        <v>1</v>
      </c>
      <c r="M1858" s="57">
        <f t="shared" si="446"/>
        <v>0</v>
      </c>
      <c r="N1858" s="28">
        <f t="shared" si="435"/>
        <v>0</v>
      </c>
      <c r="O1858" s="28">
        <f t="shared" si="440"/>
        <v>1</v>
      </c>
      <c r="P1858" s="57">
        <f t="shared" si="441"/>
        <v>0</v>
      </c>
      <c r="Q1858" s="28">
        <f t="shared" si="436"/>
        <v>0</v>
      </c>
      <c r="R1858" s="28">
        <f t="shared" si="442"/>
        <v>1</v>
      </c>
      <c r="S1858" s="57">
        <f t="shared" si="443"/>
        <v>0</v>
      </c>
      <c r="T1858" s="28">
        <f t="shared" si="437"/>
        <v>0</v>
      </c>
      <c r="U1858" s="28">
        <f t="shared" si="444"/>
        <v>1</v>
      </c>
      <c r="V1858" s="57">
        <f t="shared" si="445"/>
        <v>0</v>
      </c>
    </row>
    <row r="1859" spans="1:22" x14ac:dyDescent="0.2">
      <c r="A1859" s="61">
        <v>35551</v>
      </c>
      <c r="B1859" s="62">
        <v>798.53</v>
      </c>
      <c r="C1859" s="16">
        <f t="shared" si="427"/>
        <v>-3.5127890260368789E-3</v>
      </c>
      <c r="D1859" s="73">
        <f t="shared" si="438"/>
        <v>1.4107619565969357E-4</v>
      </c>
      <c r="E1859" s="27">
        <f t="shared" si="428"/>
        <v>2.7631313353603519E-2</v>
      </c>
      <c r="F1859" s="68">
        <f t="shared" si="429"/>
        <v>1.9536831311545069E-2</v>
      </c>
      <c r="G1859" s="16">
        <f t="shared" si="430"/>
        <v>2.1136751354139435E-2</v>
      </c>
      <c r="H1859" s="68">
        <f t="shared" si="431"/>
        <v>1.1071767841550118E-2</v>
      </c>
      <c r="I1859" s="69">
        <f t="shared" si="432"/>
        <v>-1.9536831311545069E-2</v>
      </c>
      <c r="J1859" s="70">
        <f t="shared" si="433"/>
        <v>-1.1071767841550118E-2</v>
      </c>
      <c r="K1859" s="28">
        <f t="shared" si="434"/>
        <v>0</v>
      </c>
      <c r="L1859" s="28">
        <f t="shared" si="439"/>
        <v>1</v>
      </c>
      <c r="M1859" s="57">
        <f t="shared" si="446"/>
        <v>0</v>
      </c>
      <c r="N1859" s="28">
        <f t="shared" si="435"/>
        <v>0</v>
      </c>
      <c r="O1859" s="28">
        <f t="shared" si="440"/>
        <v>1</v>
      </c>
      <c r="P1859" s="57">
        <f t="shared" si="441"/>
        <v>0</v>
      </c>
      <c r="Q1859" s="28">
        <f t="shared" si="436"/>
        <v>0</v>
      </c>
      <c r="R1859" s="28">
        <f t="shared" si="442"/>
        <v>1</v>
      </c>
      <c r="S1859" s="57">
        <f t="shared" si="443"/>
        <v>0</v>
      </c>
      <c r="T1859" s="28">
        <f t="shared" si="437"/>
        <v>0</v>
      </c>
      <c r="U1859" s="28">
        <f t="shared" si="444"/>
        <v>1</v>
      </c>
      <c r="V1859" s="57">
        <f t="shared" si="445"/>
        <v>0</v>
      </c>
    </row>
    <row r="1860" spans="1:22" x14ac:dyDescent="0.2">
      <c r="A1860" s="61">
        <v>35552</v>
      </c>
      <c r="B1860" s="62">
        <v>812.97</v>
      </c>
      <c r="C1860" s="16">
        <f t="shared" si="427"/>
        <v>1.7921671104072372E-2</v>
      </c>
      <c r="D1860" s="73">
        <f t="shared" si="438"/>
        <v>1.3335200512459866E-4</v>
      </c>
      <c r="E1860" s="27">
        <f t="shared" si="428"/>
        <v>2.6864232241099784E-2</v>
      </c>
      <c r="F1860" s="68">
        <f t="shared" si="429"/>
        <v>1.8994463523757547E-2</v>
      </c>
      <c r="G1860" s="16">
        <f t="shared" si="430"/>
        <v>2.1136751354139435E-2</v>
      </c>
      <c r="H1860" s="68">
        <f t="shared" si="431"/>
        <v>1.1071767841550118E-2</v>
      </c>
      <c r="I1860" s="69">
        <f t="shared" si="432"/>
        <v>-1.8994463523757547E-2</v>
      </c>
      <c r="J1860" s="70">
        <f t="shared" si="433"/>
        <v>-1.1071767841550118E-2</v>
      </c>
      <c r="K1860" s="28">
        <f t="shared" si="434"/>
        <v>0</v>
      </c>
      <c r="L1860" s="28">
        <f t="shared" si="439"/>
        <v>1</v>
      </c>
      <c r="M1860" s="57">
        <f t="shared" si="446"/>
        <v>0</v>
      </c>
      <c r="N1860" s="28">
        <f t="shared" si="435"/>
        <v>0</v>
      </c>
      <c r="O1860" s="28">
        <f t="shared" si="440"/>
        <v>1</v>
      </c>
      <c r="P1860" s="57">
        <f t="shared" si="441"/>
        <v>0</v>
      </c>
      <c r="Q1860" s="28">
        <f t="shared" si="436"/>
        <v>0</v>
      </c>
      <c r="R1860" s="28">
        <f t="shared" si="442"/>
        <v>1</v>
      </c>
      <c r="S1860" s="57">
        <f t="shared" si="443"/>
        <v>0</v>
      </c>
      <c r="T1860" s="28">
        <f t="shared" si="437"/>
        <v>0</v>
      </c>
      <c r="U1860" s="28">
        <f t="shared" si="444"/>
        <v>1</v>
      </c>
      <c r="V1860" s="57">
        <f t="shared" si="445"/>
        <v>0</v>
      </c>
    </row>
    <row r="1861" spans="1:22" x14ac:dyDescent="0.2">
      <c r="A1861" s="61">
        <v>35555</v>
      </c>
      <c r="B1861" s="62">
        <v>830.29</v>
      </c>
      <c r="C1861" s="16">
        <f t="shared" si="427"/>
        <v>2.1080828857909618E-2</v>
      </c>
      <c r="D1861" s="73">
        <f t="shared" si="438"/>
        <v>1.4462206252687529E-4</v>
      </c>
      <c r="E1861" s="27">
        <f t="shared" si="428"/>
        <v>2.7976406752776326E-2</v>
      </c>
      <c r="F1861" s="68">
        <f t="shared" si="429"/>
        <v>1.9780830988291798E-2</v>
      </c>
      <c r="G1861" s="16">
        <f t="shared" si="430"/>
        <v>2.1136751354139435E-2</v>
      </c>
      <c r="H1861" s="68">
        <f t="shared" si="431"/>
        <v>1.1071767841550118E-2</v>
      </c>
      <c r="I1861" s="69">
        <f t="shared" si="432"/>
        <v>-1.9780830988291798E-2</v>
      </c>
      <c r="J1861" s="70">
        <f t="shared" si="433"/>
        <v>-1.1071767841550118E-2</v>
      </c>
      <c r="K1861" s="28">
        <f t="shared" si="434"/>
        <v>0</v>
      </c>
      <c r="L1861" s="28">
        <f t="shared" si="439"/>
        <v>1</v>
      </c>
      <c r="M1861" s="57">
        <f t="shared" si="446"/>
        <v>0</v>
      </c>
      <c r="N1861" s="28">
        <f t="shared" si="435"/>
        <v>0</v>
      </c>
      <c r="O1861" s="28">
        <f t="shared" si="440"/>
        <v>1</v>
      </c>
      <c r="P1861" s="57">
        <f t="shared" si="441"/>
        <v>0</v>
      </c>
      <c r="Q1861" s="28">
        <f t="shared" si="436"/>
        <v>0</v>
      </c>
      <c r="R1861" s="28">
        <f t="shared" si="442"/>
        <v>1</v>
      </c>
      <c r="S1861" s="57">
        <f t="shared" si="443"/>
        <v>0</v>
      </c>
      <c r="T1861" s="28">
        <f t="shared" si="437"/>
        <v>0</v>
      </c>
      <c r="U1861" s="28">
        <f t="shared" si="444"/>
        <v>1</v>
      </c>
      <c r="V1861" s="57">
        <f t="shared" si="445"/>
        <v>0</v>
      </c>
    </row>
    <row r="1862" spans="1:22" x14ac:dyDescent="0.2">
      <c r="A1862" s="61">
        <v>35556</v>
      </c>
      <c r="B1862" s="62">
        <v>827.76</v>
      </c>
      <c r="C1862" s="16">
        <f t="shared" si="427"/>
        <v>-3.0517800591860363E-3</v>
      </c>
      <c r="D1862" s="73">
        <f t="shared" si="438"/>
        <v>1.6260881949545127E-4</v>
      </c>
      <c r="E1862" s="27">
        <f t="shared" si="428"/>
        <v>2.9665160789514578E-2</v>
      </c>
      <c r="F1862" s="68">
        <f t="shared" si="429"/>
        <v>2.0974871326520719E-2</v>
      </c>
      <c r="G1862" s="16">
        <f t="shared" si="430"/>
        <v>2.1136751354139435E-2</v>
      </c>
      <c r="H1862" s="68">
        <f t="shared" si="431"/>
        <v>1.1071767841550118E-2</v>
      </c>
      <c r="I1862" s="69">
        <f t="shared" si="432"/>
        <v>-2.0974871326520719E-2</v>
      </c>
      <c r="J1862" s="70">
        <f t="shared" si="433"/>
        <v>-1.1071767841550118E-2</v>
      </c>
      <c r="K1862" s="28">
        <f t="shared" si="434"/>
        <v>0</v>
      </c>
      <c r="L1862" s="28">
        <f t="shared" si="439"/>
        <v>1</v>
      </c>
      <c r="M1862" s="57">
        <f t="shared" si="446"/>
        <v>0</v>
      </c>
      <c r="N1862" s="28">
        <f t="shared" si="435"/>
        <v>0</v>
      </c>
      <c r="O1862" s="28">
        <f t="shared" si="440"/>
        <v>1</v>
      </c>
      <c r="P1862" s="57">
        <f t="shared" si="441"/>
        <v>0</v>
      </c>
      <c r="Q1862" s="28">
        <f t="shared" si="436"/>
        <v>0</v>
      </c>
      <c r="R1862" s="28">
        <f t="shared" si="442"/>
        <v>1</v>
      </c>
      <c r="S1862" s="57">
        <f t="shared" si="443"/>
        <v>0</v>
      </c>
      <c r="T1862" s="28">
        <f t="shared" si="437"/>
        <v>0</v>
      </c>
      <c r="U1862" s="28">
        <f t="shared" si="444"/>
        <v>1</v>
      </c>
      <c r="V1862" s="57">
        <f t="shared" si="445"/>
        <v>0</v>
      </c>
    </row>
    <row r="1863" spans="1:22" x14ac:dyDescent="0.2">
      <c r="A1863" s="61">
        <v>35557</v>
      </c>
      <c r="B1863" s="62">
        <v>815.62</v>
      </c>
      <c r="C1863" s="16">
        <f t="shared" ref="C1863:C1926" si="447">LN(B1863/B1862)</f>
        <v>-1.4774697072626295E-2</v>
      </c>
      <c r="D1863" s="73">
        <f t="shared" si="438"/>
        <v>1.5341109201750291E-4</v>
      </c>
      <c r="E1863" s="27">
        <f t="shared" si="428"/>
        <v>2.8813965963599818E-2</v>
      </c>
      <c r="F1863" s="68">
        <f t="shared" si="429"/>
        <v>2.0373030599142198E-2</v>
      </c>
      <c r="G1863" s="16">
        <f t="shared" si="430"/>
        <v>2.1136751354139435E-2</v>
      </c>
      <c r="H1863" s="68">
        <f t="shared" si="431"/>
        <v>1.1071767841550118E-2</v>
      </c>
      <c r="I1863" s="69">
        <f t="shared" si="432"/>
        <v>-2.0373030599142198E-2</v>
      </c>
      <c r="J1863" s="70">
        <f t="shared" si="433"/>
        <v>-1.1071767841550118E-2</v>
      </c>
      <c r="K1863" s="28">
        <f t="shared" si="434"/>
        <v>0</v>
      </c>
      <c r="L1863" s="28">
        <f t="shared" si="439"/>
        <v>1</v>
      </c>
      <c r="M1863" s="57">
        <f t="shared" si="446"/>
        <v>0</v>
      </c>
      <c r="N1863" s="28">
        <f t="shared" si="435"/>
        <v>0</v>
      </c>
      <c r="O1863" s="28">
        <f t="shared" si="440"/>
        <v>1</v>
      </c>
      <c r="P1863" s="57">
        <f t="shared" si="441"/>
        <v>0</v>
      </c>
      <c r="Q1863" s="28">
        <f t="shared" si="436"/>
        <v>0</v>
      </c>
      <c r="R1863" s="28">
        <f t="shared" si="442"/>
        <v>1</v>
      </c>
      <c r="S1863" s="57">
        <f t="shared" si="443"/>
        <v>0</v>
      </c>
      <c r="T1863" s="28">
        <f t="shared" si="437"/>
        <v>1</v>
      </c>
      <c r="U1863" s="28">
        <f t="shared" si="444"/>
        <v>0</v>
      </c>
      <c r="V1863" s="57">
        <f t="shared" si="445"/>
        <v>1</v>
      </c>
    </row>
    <row r="1864" spans="1:22" x14ac:dyDescent="0.2">
      <c r="A1864" s="61">
        <v>35558</v>
      </c>
      <c r="B1864" s="62">
        <v>820.26</v>
      </c>
      <c r="C1864" s="16">
        <f t="shared" si="447"/>
        <v>5.6728029478870937E-3</v>
      </c>
      <c r="D1864" s="73">
        <f t="shared" si="438"/>
        <v>1.5730392691172505E-4</v>
      </c>
      <c r="E1864" s="27">
        <f t="shared" si="428"/>
        <v>2.9177255628940559E-2</v>
      </c>
      <c r="F1864" s="68">
        <f t="shared" si="429"/>
        <v>2.0629896019115586E-2</v>
      </c>
      <c r="G1864" s="16">
        <f t="shared" si="430"/>
        <v>2.1136751354139435E-2</v>
      </c>
      <c r="H1864" s="68">
        <f t="shared" si="431"/>
        <v>1.1184611251794345E-2</v>
      </c>
      <c r="I1864" s="69">
        <f t="shared" si="432"/>
        <v>-2.0629896019115586E-2</v>
      </c>
      <c r="J1864" s="70">
        <f t="shared" si="433"/>
        <v>-1.1184611251794345E-2</v>
      </c>
      <c r="K1864" s="28">
        <f t="shared" si="434"/>
        <v>0</v>
      </c>
      <c r="L1864" s="28">
        <f t="shared" si="439"/>
        <v>1</v>
      </c>
      <c r="M1864" s="57">
        <f t="shared" si="446"/>
        <v>0</v>
      </c>
      <c r="N1864" s="28">
        <f t="shared" si="435"/>
        <v>0</v>
      </c>
      <c r="O1864" s="28">
        <f t="shared" si="440"/>
        <v>1</v>
      </c>
      <c r="P1864" s="57">
        <f t="shared" si="441"/>
        <v>0</v>
      </c>
      <c r="Q1864" s="28">
        <f t="shared" si="436"/>
        <v>0</v>
      </c>
      <c r="R1864" s="28">
        <f t="shared" si="442"/>
        <v>1</v>
      </c>
      <c r="S1864" s="57">
        <f t="shared" si="443"/>
        <v>0</v>
      </c>
      <c r="T1864" s="28">
        <f t="shared" si="437"/>
        <v>0</v>
      </c>
      <c r="U1864" s="28">
        <f t="shared" si="444"/>
        <v>0</v>
      </c>
      <c r="V1864" s="57">
        <f t="shared" si="445"/>
        <v>0</v>
      </c>
    </row>
    <row r="1865" spans="1:22" x14ac:dyDescent="0.2">
      <c r="A1865" s="61">
        <v>35559</v>
      </c>
      <c r="B1865" s="62">
        <v>824.78</v>
      </c>
      <c r="C1865" s="16">
        <f t="shared" si="447"/>
        <v>5.4953209341805087E-3</v>
      </c>
      <c r="D1865" s="73">
        <f t="shared" si="438"/>
        <v>1.4979653289415491E-4</v>
      </c>
      <c r="E1865" s="27">
        <f t="shared" si="428"/>
        <v>2.8472495889210785E-2</v>
      </c>
      <c r="F1865" s="68">
        <f t="shared" si="429"/>
        <v>2.0131592808766256E-2</v>
      </c>
      <c r="G1865" s="16">
        <f t="shared" si="430"/>
        <v>2.1136751354139435E-2</v>
      </c>
      <c r="H1865" s="68">
        <f t="shared" si="431"/>
        <v>1.1184611251794345E-2</v>
      </c>
      <c r="I1865" s="69">
        <f t="shared" si="432"/>
        <v>-2.0131592808766256E-2</v>
      </c>
      <c r="J1865" s="70">
        <f t="shared" si="433"/>
        <v>-1.1184611251794345E-2</v>
      </c>
      <c r="K1865" s="28">
        <f t="shared" si="434"/>
        <v>0</v>
      </c>
      <c r="L1865" s="28">
        <f t="shared" si="439"/>
        <v>1</v>
      </c>
      <c r="M1865" s="57">
        <f t="shared" si="446"/>
        <v>0</v>
      </c>
      <c r="N1865" s="28">
        <f t="shared" si="435"/>
        <v>0</v>
      </c>
      <c r="O1865" s="28">
        <f t="shared" si="440"/>
        <v>1</v>
      </c>
      <c r="P1865" s="57">
        <f t="shared" si="441"/>
        <v>0</v>
      </c>
      <c r="Q1865" s="28">
        <f t="shared" si="436"/>
        <v>0</v>
      </c>
      <c r="R1865" s="28">
        <f t="shared" si="442"/>
        <v>1</v>
      </c>
      <c r="S1865" s="57">
        <f t="shared" si="443"/>
        <v>0</v>
      </c>
      <c r="T1865" s="28">
        <f t="shared" si="437"/>
        <v>0</v>
      </c>
      <c r="U1865" s="28">
        <f t="shared" si="444"/>
        <v>1</v>
      </c>
      <c r="V1865" s="57">
        <f t="shared" si="445"/>
        <v>0</v>
      </c>
    </row>
    <row r="1866" spans="1:22" x14ac:dyDescent="0.2">
      <c r="A1866" s="61">
        <v>35562</v>
      </c>
      <c r="B1866" s="62">
        <v>837.66</v>
      </c>
      <c r="C1866" s="16">
        <f t="shared" si="447"/>
        <v>1.5495606122474987E-2</v>
      </c>
      <c r="D1866" s="73">
        <f t="shared" si="438"/>
        <v>1.4262065405068415E-4</v>
      </c>
      <c r="E1866" s="27">
        <f t="shared" si="428"/>
        <v>2.77821511659955E-2</v>
      </c>
      <c r="F1866" s="68">
        <f t="shared" si="429"/>
        <v>1.9643481793858112E-2</v>
      </c>
      <c r="G1866" s="16">
        <f t="shared" si="430"/>
        <v>2.1136751354139435E-2</v>
      </c>
      <c r="H1866" s="68">
        <f t="shared" si="431"/>
        <v>1.1184611251794345E-2</v>
      </c>
      <c r="I1866" s="69">
        <f t="shared" si="432"/>
        <v>-1.9643481793858112E-2</v>
      </c>
      <c r="J1866" s="70">
        <f t="shared" si="433"/>
        <v>-1.1184611251794345E-2</v>
      </c>
      <c r="K1866" s="28">
        <f t="shared" si="434"/>
        <v>0</v>
      </c>
      <c r="L1866" s="28">
        <f t="shared" si="439"/>
        <v>1</v>
      </c>
      <c r="M1866" s="57">
        <f t="shared" si="446"/>
        <v>0</v>
      </c>
      <c r="N1866" s="28">
        <f t="shared" si="435"/>
        <v>0</v>
      </c>
      <c r="O1866" s="28">
        <f t="shared" si="440"/>
        <v>1</v>
      </c>
      <c r="P1866" s="57">
        <f t="shared" si="441"/>
        <v>0</v>
      </c>
      <c r="Q1866" s="28">
        <f t="shared" si="436"/>
        <v>0</v>
      </c>
      <c r="R1866" s="28">
        <f t="shared" si="442"/>
        <v>1</v>
      </c>
      <c r="S1866" s="57">
        <f t="shared" si="443"/>
        <v>0</v>
      </c>
      <c r="T1866" s="28">
        <f t="shared" si="437"/>
        <v>0</v>
      </c>
      <c r="U1866" s="28">
        <f t="shared" si="444"/>
        <v>1</v>
      </c>
      <c r="V1866" s="57">
        <f t="shared" si="445"/>
        <v>0</v>
      </c>
    </row>
    <row r="1867" spans="1:22" x14ac:dyDescent="0.2">
      <c r="A1867" s="61">
        <v>35563</v>
      </c>
      <c r="B1867" s="62">
        <v>833.13</v>
      </c>
      <c r="C1867" s="16">
        <f t="shared" si="447"/>
        <v>-5.4225978132723118E-3</v>
      </c>
      <c r="D1867" s="73">
        <f t="shared" si="438"/>
        <v>1.4847024335381615E-4</v>
      </c>
      <c r="E1867" s="27">
        <f t="shared" si="428"/>
        <v>2.8346168756708555E-2</v>
      </c>
      <c r="F1867" s="68">
        <f t="shared" si="429"/>
        <v>2.0042272701314853E-2</v>
      </c>
      <c r="G1867" s="16">
        <f t="shared" si="430"/>
        <v>2.1136751354139435E-2</v>
      </c>
      <c r="H1867" s="68">
        <f t="shared" si="431"/>
        <v>1.1184611251794345E-2</v>
      </c>
      <c r="I1867" s="69">
        <f t="shared" si="432"/>
        <v>-2.0042272701314853E-2</v>
      </c>
      <c r="J1867" s="70">
        <f t="shared" si="433"/>
        <v>-1.1184611251794345E-2</v>
      </c>
      <c r="K1867" s="28">
        <f t="shared" si="434"/>
        <v>0</v>
      </c>
      <c r="L1867" s="28">
        <f t="shared" si="439"/>
        <v>1</v>
      </c>
      <c r="M1867" s="57">
        <f t="shared" si="446"/>
        <v>0</v>
      </c>
      <c r="N1867" s="28">
        <f t="shared" si="435"/>
        <v>0</v>
      </c>
      <c r="O1867" s="28">
        <f t="shared" si="440"/>
        <v>1</v>
      </c>
      <c r="P1867" s="57">
        <f t="shared" si="441"/>
        <v>0</v>
      </c>
      <c r="Q1867" s="28">
        <f t="shared" si="436"/>
        <v>0</v>
      </c>
      <c r="R1867" s="28">
        <f t="shared" si="442"/>
        <v>1</v>
      </c>
      <c r="S1867" s="57">
        <f t="shared" si="443"/>
        <v>0</v>
      </c>
      <c r="T1867" s="28">
        <f t="shared" si="437"/>
        <v>0</v>
      </c>
      <c r="U1867" s="28">
        <f t="shared" si="444"/>
        <v>1</v>
      </c>
      <c r="V1867" s="57">
        <f t="shared" si="445"/>
        <v>0</v>
      </c>
    </row>
    <row r="1868" spans="1:22" x14ac:dyDescent="0.2">
      <c r="A1868" s="61">
        <v>35564</v>
      </c>
      <c r="B1868" s="62">
        <v>836.04</v>
      </c>
      <c r="C1868" s="16">
        <f t="shared" si="447"/>
        <v>3.4867664146884256E-3</v>
      </c>
      <c r="D1868" s="73">
        <f t="shared" si="438"/>
        <v>1.4132630277525752E-4</v>
      </c>
      <c r="E1868" s="27">
        <f t="shared" si="428"/>
        <v>2.7655795612328997E-2</v>
      </c>
      <c r="F1868" s="68">
        <f t="shared" si="429"/>
        <v>1.9554141591108125E-2</v>
      </c>
      <c r="G1868" s="16">
        <f t="shared" si="430"/>
        <v>2.1136751354139435E-2</v>
      </c>
      <c r="H1868" s="68">
        <f t="shared" si="431"/>
        <v>1.1184611251794345E-2</v>
      </c>
      <c r="I1868" s="69">
        <f t="shared" si="432"/>
        <v>-1.9554141591108125E-2</v>
      </c>
      <c r="J1868" s="70">
        <f t="shared" si="433"/>
        <v>-1.1184611251794345E-2</v>
      </c>
      <c r="K1868" s="28">
        <f t="shared" si="434"/>
        <v>0</v>
      </c>
      <c r="L1868" s="28">
        <f t="shared" si="439"/>
        <v>1</v>
      </c>
      <c r="M1868" s="57">
        <f t="shared" si="446"/>
        <v>0</v>
      </c>
      <c r="N1868" s="28">
        <f t="shared" si="435"/>
        <v>0</v>
      </c>
      <c r="O1868" s="28">
        <f t="shared" si="440"/>
        <v>1</v>
      </c>
      <c r="P1868" s="57">
        <f t="shared" si="441"/>
        <v>0</v>
      </c>
      <c r="Q1868" s="28">
        <f t="shared" si="436"/>
        <v>0</v>
      </c>
      <c r="R1868" s="28">
        <f t="shared" si="442"/>
        <v>1</v>
      </c>
      <c r="S1868" s="57">
        <f t="shared" si="443"/>
        <v>0</v>
      </c>
      <c r="T1868" s="28">
        <f t="shared" si="437"/>
        <v>0</v>
      </c>
      <c r="U1868" s="28">
        <f t="shared" si="444"/>
        <v>1</v>
      </c>
      <c r="V1868" s="57">
        <f t="shared" si="445"/>
        <v>0</v>
      </c>
    </row>
    <row r="1869" spans="1:22" x14ac:dyDescent="0.2">
      <c r="A1869" s="61">
        <v>35565</v>
      </c>
      <c r="B1869" s="62">
        <v>841.88</v>
      </c>
      <c r="C1869" s="16">
        <f t="shared" si="447"/>
        <v>6.9610274409432401E-3</v>
      </c>
      <c r="D1869" s="73">
        <f t="shared" si="438"/>
        <v>1.3357617701057801E-4</v>
      </c>
      <c r="E1869" s="27">
        <f t="shared" si="428"/>
        <v>2.688680286841624E-2</v>
      </c>
      <c r="F1869" s="68">
        <f t="shared" si="429"/>
        <v>1.901042217663931E-2</v>
      </c>
      <c r="G1869" s="16">
        <f t="shared" si="430"/>
        <v>2.1136751354139435E-2</v>
      </c>
      <c r="H1869" s="68">
        <f t="shared" si="431"/>
        <v>1.1184611251794345E-2</v>
      </c>
      <c r="I1869" s="69">
        <f t="shared" si="432"/>
        <v>-1.901042217663931E-2</v>
      </c>
      <c r="J1869" s="70">
        <f t="shared" si="433"/>
        <v>-1.1184611251794345E-2</v>
      </c>
      <c r="K1869" s="28">
        <f t="shared" si="434"/>
        <v>0</v>
      </c>
      <c r="L1869" s="28">
        <f t="shared" si="439"/>
        <v>1</v>
      </c>
      <c r="M1869" s="57">
        <f t="shared" si="446"/>
        <v>0</v>
      </c>
      <c r="N1869" s="28">
        <f t="shared" si="435"/>
        <v>0</v>
      </c>
      <c r="O1869" s="28">
        <f t="shared" si="440"/>
        <v>1</v>
      </c>
      <c r="P1869" s="57">
        <f t="shared" si="441"/>
        <v>0</v>
      </c>
      <c r="Q1869" s="28">
        <f t="shared" si="436"/>
        <v>0</v>
      </c>
      <c r="R1869" s="28">
        <f t="shared" si="442"/>
        <v>1</v>
      </c>
      <c r="S1869" s="57">
        <f t="shared" si="443"/>
        <v>0</v>
      </c>
      <c r="T1869" s="28">
        <f t="shared" si="437"/>
        <v>0</v>
      </c>
      <c r="U1869" s="28">
        <f t="shared" si="444"/>
        <v>1</v>
      </c>
      <c r="V1869" s="57">
        <f t="shared" si="445"/>
        <v>0</v>
      </c>
    </row>
    <row r="1870" spans="1:22" x14ac:dyDescent="0.2">
      <c r="A1870" s="61">
        <v>35566</v>
      </c>
      <c r="B1870" s="62">
        <v>829.75</v>
      </c>
      <c r="C1870" s="16">
        <f t="shared" si="447"/>
        <v>-1.4513035670887124E-2</v>
      </c>
      <c r="D1870" s="73">
        <f t="shared" si="438"/>
        <v>1.2846896057195723E-4</v>
      </c>
      <c r="E1870" s="27">
        <f t="shared" si="428"/>
        <v>2.6367791949321713E-2</v>
      </c>
      <c r="F1870" s="68">
        <f t="shared" si="429"/>
        <v>1.8643453417484131E-2</v>
      </c>
      <c r="G1870" s="16">
        <f t="shared" si="430"/>
        <v>2.1136751354139435E-2</v>
      </c>
      <c r="H1870" s="68">
        <f t="shared" si="431"/>
        <v>1.1184611251794345E-2</v>
      </c>
      <c r="I1870" s="69">
        <f t="shared" si="432"/>
        <v>-1.8643453417484131E-2</v>
      </c>
      <c r="J1870" s="70">
        <f t="shared" si="433"/>
        <v>-1.1184611251794345E-2</v>
      </c>
      <c r="K1870" s="28">
        <f t="shared" si="434"/>
        <v>0</v>
      </c>
      <c r="L1870" s="28">
        <f t="shared" si="439"/>
        <v>1</v>
      </c>
      <c r="M1870" s="57">
        <f t="shared" si="446"/>
        <v>0</v>
      </c>
      <c r="N1870" s="28">
        <f t="shared" si="435"/>
        <v>0</v>
      </c>
      <c r="O1870" s="28">
        <f t="shared" si="440"/>
        <v>1</v>
      </c>
      <c r="P1870" s="57">
        <f t="shared" si="441"/>
        <v>0</v>
      </c>
      <c r="Q1870" s="28">
        <f t="shared" si="436"/>
        <v>0</v>
      </c>
      <c r="R1870" s="28">
        <f t="shared" si="442"/>
        <v>1</v>
      </c>
      <c r="S1870" s="57">
        <f t="shared" si="443"/>
        <v>0</v>
      </c>
      <c r="T1870" s="28">
        <f t="shared" si="437"/>
        <v>1</v>
      </c>
      <c r="U1870" s="28">
        <f t="shared" si="444"/>
        <v>0</v>
      </c>
      <c r="V1870" s="57">
        <f t="shared" si="445"/>
        <v>1</v>
      </c>
    </row>
    <row r="1871" spans="1:22" x14ac:dyDescent="0.2">
      <c r="A1871" s="61">
        <v>35569</v>
      </c>
      <c r="B1871" s="62">
        <v>833.27</v>
      </c>
      <c r="C1871" s="16">
        <f t="shared" si="447"/>
        <v>4.2332686999521536E-3</v>
      </c>
      <c r="D1871" s="73">
        <f t="shared" si="438"/>
        <v>1.333985152007063E-4</v>
      </c>
      <c r="E1871" s="27">
        <f t="shared" si="428"/>
        <v>2.6868916642202381E-2</v>
      </c>
      <c r="F1871" s="68">
        <f t="shared" si="429"/>
        <v>1.8997775648409963E-2</v>
      </c>
      <c r="G1871" s="16">
        <f t="shared" si="430"/>
        <v>2.1136751354139435E-2</v>
      </c>
      <c r="H1871" s="68">
        <f t="shared" si="431"/>
        <v>1.1184611251794345E-2</v>
      </c>
      <c r="I1871" s="69">
        <f t="shared" si="432"/>
        <v>-1.8997775648409963E-2</v>
      </c>
      <c r="J1871" s="70">
        <f t="shared" si="433"/>
        <v>-1.1184611251794345E-2</v>
      </c>
      <c r="K1871" s="28">
        <f t="shared" si="434"/>
        <v>0</v>
      </c>
      <c r="L1871" s="28">
        <f t="shared" si="439"/>
        <v>1</v>
      </c>
      <c r="M1871" s="57">
        <f t="shared" si="446"/>
        <v>0</v>
      </c>
      <c r="N1871" s="28">
        <f t="shared" si="435"/>
        <v>0</v>
      </c>
      <c r="O1871" s="28">
        <f t="shared" si="440"/>
        <v>1</v>
      </c>
      <c r="P1871" s="57">
        <f t="shared" si="441"/>
        <v>0</v>
      </c>
      <c r="Q1871" s="28">
        <f t="shared" si="436"/>
        <v>0</v>
      </c>
      <c r="R1871" s="28">
        <f t="shared" si="442"/>
        <v>1</v>
      </c>
      <c r="S1871" s="57">
        <f t="shared" si="443"/>
        <v>0</v>
      </c>
      <c r="T1871" s="28">
        <f t="shared" si="437"/>
        <v>0</v>
      </c>
      <c r="U1871" s="28">
        <f t="shared" si="444"/>
        <v>0</v>
      </c>
      <c r="V1871" s="57">
        <f t="shared" si="445"/>
        <v>0</v>
      </c>
    </row>
    <row r="1872" spans="1:22" x14ac:dyDescent="0.2">
      <c r="A1872" s="61">
        <v>35570</v>
      </c>
      <c r="B1872" s="62">
        <v>841.66</v>
      </c>
      <c r="C1872" s="16">
        <f t="shared" si="447"/>
        <v>1.0018412917865455E-2</v>
      </c>
      <c r="D1872" s="73">
        <f t="shared" si="438"/>
        <v>1.2646983812182361E-4</v>
      </c>
      <c r="E1872" s="27">
        <f t="shared" si="428"/>
        <v>2.6161831217019978E-2</v>
      </c>
      <c r="F1872" s="68">
        <f t="shared" si="429"/>
        <v>1.8497828052801403E-2</v>
      </c>
      <c r="G1872" s="16">
        <f t="shared" si="430"/>
        <v>2.1136751354139435E-2</v>
      </c>
      <c r="H1872" s="68">
        <f t="shared" si="431"/>
        <v>1.1184611251794345E-2</v>
      </c>
      <c r="I1872" s="69">
        <f t="shared" si="432"/>
        <v>-1.8497828052801403E-2</v>
      </c>
      <c r="J1872" s="70">
        <f t="shared" si="433"/>
        <v>-1.1184611251794345E-2</v>
      </c>
      <c r="K1872" s="28">
        <f t="shared" si="434"/>
        <v>0</v>
      </c>
      <c r="L1872" s="28">
        <f t="shared" si="439"/>
        <v>1</v>
      </c>
      <c r="M1872" s="57">
        <f t="shared" si="446"/>
        <v>0</v>
      </c>
      <c r="N1872" s="28">
        <f t="shared" si="435"/>
        <v>0</v>
      </c>
      <c r="O1872" s="28">
        <f t="shared" si="440"/>
        <v>1</v>
      </c>
      <c r="P1872" s="57">
        <f t="shared" si="441"/>
        <v>0</v>
      </c>
      <c r="Q1872" s="28">
        <f t="shared" si="436"/>
        <v>0</v>
      </c>
      <c r="R1872" s="28">
        <f t="shared" si="442"/>
        <v>1</v>
      </c>
      <c r="S1872" s="57">
        <f t="shared" si="443"/>
        <v>0</v>
      </c>
      <c r="T1872" s="28">
        <f t="shared" si="437"/>
        <v>0</v>
      </c>
      <c r="U1872" s="28">
        <f t="shared" si="444"/>
        <v>1</v>
      </c>
      <c r="V1872" s="57">
        <f t="shared" si="445"/>
        <v>0</v>
      </c>
    </row>
    <row r="1873" spans="1:22" x14ac:dyDescent="0.2">
      <c r="A1873" s="61">
        <v>35571</v>
      </c>
      <c r="B1873" s="62">
        <v>839.35</v>
      </c>
      <c r="C1873" s="16">
        <f t="shared" si="447"/>
        <v>-2.7483494494785835E-3</v>
      </c>
      <c r="D1873" s="73">
        <f t="shared" si="438"/>
        <v>1.2490376367808539E-4</v>
      </c>
      <c r="E1873" s="27">
        <f t="shared" si="428"/>
        <v>2.5999345819984733E-2</v>
      </c>
      <c r="F1873" s="68">
        <f t="shared" si="429"/>
        <v>1.8382942098889514E-2</v>
      </c>
      <c r="G1873" s="16">
        <f t="shared" si="430"/>
        <v>2.1136751354139435E-2</v>
      </c>
      <c r="H1873" s="68">
        <f t="shared" si="431"/>
        <v>1.1184611251794345E-2</v>
      </c>
      <c r="I1873" s="69">
        <f t="shared" si="432"/>
        <v>-1.8382942098889514E-2</v>
      </c>
      <c r="J1873" s="70">
        <f t="shared" si="433"/>
        <v>-1.1184611251794345E-2</v>
      </c>
      <c r="K1873" s="28">
        <f t="shared" si="434"/>
        <v>0</v>
      </c>
      <c r="L1873" s="28">
        <f t="shared" si="439"/>
        <v>1</v>
      </c>
      <c r="M1873" s="57">
        <f t="shared" si="446"/>
        <v>0</v>
      </c>
      <c r="N1873" s="28">
        <f t="shared" si="435"/>
        <v>0</v>
      </c>
      <c r="O1873" s="28">
        <f t="shared" si="440"/>
        <v>1</v>
      </c>
      <c r="P1873" s="57">
        <f t="shared" si="441"/>
        <v>0</v>
      </c>
      <c r="Q1873" s="28">
        <f t="shared" si="436"/>
        <v>0</v>
      </c>
      <c r="R1873" s="28">
        <f t="shared" si="442"/>
        <v>1</v>
      </c>
      <c r="S1873" s="57">
        <f t="shared" si="443"/>
        <v>0</v>
      </c>
      <c r="T1873" s="28">
        <f t="shared" si="437"/>
        <v>0</v>
      </c>
      <c r="U1873" s="28">
        <f t="shared" si="444"/>
        <v>1</v>
      </c>
      <c r="V1873" s="57">
        <f t="shared" si="445"/>
        <v>0</v>
      </c>
    </row>
    <row r="1874" spans="1:22" x14ac:dyDescent="0.2">
      <c r="A1874" s="61">
        <v>35572</v>
      </c>
      <c r="B1874" s="62">
        <v>835.66</v>
      </c>
      <c r="C1874" s="16">
        <f t="shared" si="447"/>
        <v>-4.405950972605932E-3</v>
      </c>
      <c r="D1874" s="73">
        <f t="shared" si="438"/>
        <v>1.1786274333918722E-4</v>
      </c>
      <c r="E1874" s="27">
        <f t="shared" si="428"/>
        <v>2.5255904741389373E-2</v>
      </c>
      <c r="F1874" s="68">
        <f t="shared" si="429"/>
        <v>1.7857289092218502E-2</v>
      </c>
      <c r="G1874" s="16">
        <f t="shared" si="430"/>
        <v>2.1136751354139435E-2</v>
      </c>
      <c r="H1874" s="68">
        <f t="shared" si="431"/>
        <v>1.1184611251794345E-2</v>
      </c>
      <c r="I1874" s="69">
        <f t="shared" si="432"/>
        <v>-1.7857289092218502E-2</v>
      </c>
      <c r="J1874" s="70">
        <f t="shared" si="433"/>
        <v>-1.1184611251794345E-2</v>
      </c>
      <c r="K1874" s="28">
        <f t="shared" si="434"/>
        <v>0</v>
      </c>
      <c r="L1874" s="28">
        <f t="shared" si="439"/>
        <v>1</v>
      </c>
      <c r="M1874" s="57">
        <f t="shared" si="446"/>
        <v>0</v>
      </c>
      <c r="N1874" s="28">
        <f t="shared" si="435"/>
        <v>0</v>
      </c>
      <c r="O1874" s="28">
        <f t="shared" si="440"/>
        <v>1</v>
      </c>
      <c r="P1874" s="57">
        <f t="shared" si="441"/>
        <v>0</v>
      </c>
      <c r="Q1874" s="28">
        <f t="shared" si="436"/>
        <v>0</v>
      </c>
      <c r="R1874" s="28">
        <f t="shared" si="442"/>
        <v>1</v>
      </c>
      <c r="S1874" s="57">
        <f t="shared" si="443"/>
        <v>0</v>
      </c>
      <c r="T1874" s="28">
        <f t="shared" si="437"/>
        <v>0</v>
      </c>
      <c r="U1874" s="28">
        <f t="shared" si="444"/>
        <v>1</v>
      </c>
      <c r="V1874" s="57">
        <f t="shared" si="445"/>
        <v>0</v>
      </c>
    </row>
    <row r="1875" spans="1:22" x14ac:dyDescent="0.2">
      <c r="A1875" s="61">
        <v>35573</v>
      </c>
      <c r="B1875" s="62">
        <v>847.03</v>
      </c>
      <c r="C1875" s="16">
        <f t="shared" si="447"/>
        <v>1.351428135532308E-2</v>
      </c>
      <c r="D1875" s="73">
        <f t="shared" si="438"/>
        <v>1.1195572297721641E-4</v>
      </c>
      <c r="E1875" s="27">
        <f t="shared" si="428"/>
        <v>2.4614884799751952E-2</v>
      </c>
      <c r="F1875" s="68">
        <f t="shared" si="429"/>
        <v>1.7404053362637319E-2</v>
      </c>
      <c r="G1875" s="16">
        <f t="shared" si="430"/>
        <v>2.1136751354139435E-2</v>
      </c>
      <c r="H1875" s="68">
        <f t="shared" si="431"/>
        <v>1.1184611251794345E-2</v>
      </c>
      <c r="I1875" s="69">
        <f t="shared" si="432"/>
        <v>-1.7404053362637319E-2</v>
      </c>
      <c r="J1875" s="70">
        <f t="shared" si="433"/>
        <v>-1.1184611251794345E-2</v>
      </c>
      <c r="K1875" s="28">
        <f t="shared" si="434"/>
        <v>0</v>
      </c>
      <c r="L1875" s="28">
        <f t="shared" si="439"/>
        <v>1</v>
      </c>
      <c r="M1875" s="57">
        <f t="shared" si="446"/>
        <v>0</v>
      </c>
      <c r="N1875" s="28">
        <f t="shared" si="435"/>
        <v>0</v>
      </c>
      <c r="O1875" s="28">
        <f t="shared" si="440"/>
        <v>1</v>
      </c>
      <c r="P1875" s="57">
        <f t="shared" si="441"/>
        <v>0</v>
      </c>
      <c r="Q1875" s="28">
        <f t="shared" si="436"/>
        <v>0</v>
      </c>
      <c r="R1875" s="28">
        <f t="shared" si="442"/>
        <v>1</v>
      </c>
      <c r="S1875" s="57">
        <f t="shared" si="443"/>
        <v>0</v>
      </c>
      <c r="T1875" s="28">
        <f t="shared" si="437"/>
        <v>0</v>
      </c>
      <c r="U1875" s="28">
        <f t="shared" si="444"/>
        <v>1</v>
      </c>
      <c r="V1875" s="57">
        <f t="shared" si="445"/>
        <v>0</v>
      </c>
    </row>
    <row r="1876" spans="1:22" x14ac:dyDescent="0.2">
      <c r="A1876" s="61">
        <v>35577</v>
      </c>
      <c r="B1876" s="62">
        <v>849.71</v>
      </c>
      <c r="C1876" s="16">
        <f t="shared" si="447"/>
        <v>3.1590016487006716E-3</v>
      </c>
      <c r="D1876" s="73">
        <f t="shared" si="438"/>
        <v>1.161965276316334E-4</v>
      </c>
      <c r="E1876" s="27">
        <f t="shared" si="428"/>
        <v>2.5076749007745969E-2</v>
      </c>
      <c r="F1876" s="68">
        <f t="shared" si="429"/>
        <v>1.7730616309716441E-2</v>
      </c>
      <c r="G1876" s="16">
        <f t="shared" si="430"/>
        <v>2.1136751354139435E-2</v>
      </c>
      <c r="H1876" s="68">
        <f t="shared" si="431"/>
        <v>1.1184611251794345E-2</v>
      </c>
      <c r="I1876" s="69">
        <f t="shared" si="432"/>
        <v>-1.7730616309716441E-2</v>
      </c>
      <c r="J1876" s="70">
        <f t="shared" si="433"/>
        <v>-1.1184611251794345E-2</v>
      </c>
      <c r="K1876" s="28">
        <f t="shared" si="434"/>
        <v>0</v>
      </c>
      <c r="L1876" s="28">
        <f t="shared" si="439"/>
        <v>1</v>
      </c>
      <c r="M1876" s="57">
        <f t="shared" si="446"/>
        <v>0</v>
      </c>
      <c r="N1876" s="28">
        <f t="shared" si="435"/>
        <v>0</v>
      </c>
      <c r="O1876" s="28">
        <f t="shared" si="440"/>
        <v>1</v>
      </c>
      <c r="P1876" s="57">
        <f t="shared" si="441"/>
        <v>0</v>
      </c>
      <c r="Q1876" s="28">
        <f t="shared" si="436"/>
        <v>0</v>
      </c>
      <c r="R1876" s="28">
        <f t="shared" si="442"/>
        <v>1</v>
      </c>
      <c r="S1876" s="57">
        <f t="shared" si="443"/>
        <v>0</v>
      </c>
      <c r="T1876" s="28">
        <f t="shared" si="437"/>
        <v>0</v>
      </c>
      <c r="U1876" s="28">
        <f t="shared" si="444"/>
        <v>1</v>
      </c>
      <c r="V1876" s="57">
        <f t="shared" si="445"/>
        <v>0</v>
      </c>
    </row>
    <row r="1877" spans="1:22" x14ac:dyDescent="0.2">
      <c r="A1877" s="61">
        <v>35578</v>
      </c>
      <c r="B1877" s="62">
        <v>847.21</v>
      </c>
      <c r="C1877" s="16">
        <f t="shared" si="447"/>
        <v>-2.946516994014979E-3</v>
      </c>
      <c r="D1877" s="73">
        <f t="shared" si="438"/>
        <v>1.0982349345872501E-4</v>
      </c>
      <c r="E1877" s="27">
        <f t="shared" si="428"/>
        <v>2.4379359151712882E-2</v>
      </c>
      <c r="F1877" s="68">
        <f t="shared" si="429"/>
        <v>1.7237524005295657E-2</v>
      </c>
      <c r="G1877" s="16">
        <f t="shared" si="430"/>
        <v>2.1136751354139435E-2</v>
      </c>
      <c r="H1877" s="68">
        <f t="shared" si="431"/>
        <v>1.1184611251794345E-2</v>
      </c>
      <c r="I1877" s="69">
        <f t="shared" si="432"/>
        <v>-1.7237524005295657E-2</v>
      </c>
      <c r="J1877" s="70">
        <f t="shared" si="433"/>
        <v>-1.1184611251794345E-2</v>
      </c>
      <c r="K1877" s="28">
        <f t="shared" si="434"/>
        <v>0</v>
      </c>
      <c r="L1877" s="28">
        <f t="shared" si="439"/>
        <v>1</v>
      </c>
      <c r="M1877" s="57">
        <f t="shared" si="446"/>
        <v>0</v>
      </c>
      <c r="N1877" s="28">
        <f t="shared" si="435"/>
        <v>0</v>
      </c>
      <c r="O1877" s="28">
        <f t="shared" si="440"/>
        <v>1</v>
      </c>
      <c r="P1877" s="57">
        <f t="shared" si="441"/>
        <v>0</v>
      </c>
      <c r="Q1877" s="28">
        <f t="shared" si="436"/>
        <v>0</v>
      </c>
      <c r="R1877" s="28">
        <f t="shared" si="442"/>
        <v>1</v>
      </c>
      <c r="S1877" s="57">
        <f t="shared" si="443"/>
        <v>0</v>
      </c>
      <c r="T1877" s="28">
        <f t="shared" si="437"/>
        <v>0</v>
      </c>
      <c r="U1877" s="28">
        <f t="shared" si="444"/>
        <v>1</v>
      </c>
      <c r="V1877" s="57">
        <f t="shared" si="445"/>
        <v>0</v>
      </c>
    </row>
    <row r="1878" spans="1:22" x14ac:dyDescent="0.2">
      <c r="A1878" s="61">
        <v>35579</v>
      </c>
      <c r="B1878" s="62">
        <v>844.08</v>
      </c>
      <c r="C1878" s="16">
        <f t="shared" si="447"/>
        <v>-3.7013209719889751E-3</v>
      </c>
      <c r="D1878" s="73">
        <f t="shared" si="438"/>
        <v>1.0375500159496265E-4</v>
      </c>
      <c r="E1878" s="27">
        <f t="shared" si="428"/>
        <v>2.3696225761201135E-2</v>
      </c>
      <c r="F1878" s="68">
        <f t="shared" si="429"/>
        <v>1.6754511792198255E-2</v>
      </c>
      <c r="G1878" s="16">
        <f t="shared" si="430"/>
        <v>2.1136751354139435E-2</v>
      </c>
      <c r="H1878" s="68">
        <f t="shared" si="431"/>
        <v>1.1184611251794345E-2</v>
      </c>
      <c r="I1878" s="69">
        <f t="shared" si="432"/>
        <v>-1.6754511792198255E-2</v>
      </c>
      <c r="J1878" s="70">
        <f t="shared" si="433"/>
        <v>-1.1184611251794345E-2</v>
      </c>
      <c r="K1878" s="28">
        <f t="shared" si="434"/>
        <v>0</v>
      </c>
      <c r="L1878" s="28">
        <f t="shared" si="439"/>
        <v>1</v>
      </c>
      <c r="M1878" s="57">
        <f t="shared" si="446"/>
        <v>0</v>
      </c>
      <c r="N1878" s="28">
        <f t="shared" si="435"/>
        <v>0</v>
      </c>
      <c r="O1878" s="28">
        <f t="shared" si="440"/>
        <v>1</v>
      </c>
      <c r="P1878" s="57">
        <f t="shared" si="441"/>
        <v>0</v>
      </c>
      <c r="Q1878" s="28">
        <f t="shared" si="436"/>
        <v>0</v>
      </c>
      <c r="R1878" s="28">
        <f t="shared" si="442"/>
        <v>1</v>
      </c>
      <c r="S1878" s="57">
        <f t="shared" si="443"/>
        <v>0</v>
      </c>
      <c r="T1878" s="28">
        <f t="shared" si="437"/>
        <v>0</v>
      </c>
      <c r="U1878" s="28">
        <f t="shared" si="444"/>
        <v>1</v>
      </c>
      <c r="V1878" s="57">
        <f t="shared" si="445"/>
        <v>0</v>
      </c>
    </row>
    <row r="1879" spans="1:22" x14ac:dyDescent="0.2">
      <c r="A1879" s="61">
        <v>35580</v>
      </c>
      <c r="B1879" s="62">
        <v>848.28</v>
      </c>
      <c r="C1879" s="16">
        <f t="shared" si="447"/>
        <v>4.9634931370261077E-3</v>
      </c>
      <c r="D1879" s="73">
        <f t="shared" si="438"/>
        <v>9.8351688115526007E-5</v>
      </c>
      <c r="E1879" s="27">
        <f t="shared" si="428"/>
        <v>2.3070954752614996E-2</v>
      </c>
      <c r="F1879" s="68">
        <f t="shared" si="429"/>
        <v>1.6312411409114078E-2</v>
      </c>
      <c r="G1879" s="16">
        <f t="shared" si="430"/>
        <v>2.1136751354139435E-2</v>
      </c>
      <c r="H1879" s="68">
        <f t="shared" si="431"/>
        <v>1.1184611251794345E-2</v>
      </c>
      <c r="I1879" s="69">
        <f t="shared" si="432"/>
        <v>-1.6312411409114078E-2</v>
      </c>
      <c r="J1879" s="70">
        <f t="shared" si="433"/>
        <v>-1.1184611251794345E-2</v>
      </c>
      <c r="K1879" s="28">
        <f t="shared" si="434"/>
        <v>0</v>
      </c>
      <c r="L1879" s="28">
        <f t="shared" si="439"/>
        <v>1</v>
      </c>
      <c r="M1879" s="57">
        <f t="shared" si="446"/>
        <v>0</v>
      </c>
      <c r="N1879" s="28">
        <f t="shared" si="435"/>
        <v>0</v>
      </c>
      <c r="O1879" s="28">
        <f t="shared" si="440"/>
        <v>1</v>
      </c>
      <c r="P1879" s="57">
        <f t="shared" si="441"/>
        <v>0</v>
      </c>
      <c r="Q1879" s="28">
        <f t="shared" si="436"/>
        <v>0</v>
      </c>
      <c r="R1879" s="28">
        <f t="shared" si="442"/>
        <v>1</v>
      </c>
      <c r="S1879" s="57">
        <f t="shared" si="443"/>
        <v>0</v>
      </c>
      <c r="T1879" s="28">
        <f t="shared" si="437"/>
        <v>0</v>
      </c>
      <c r="U1879" s="28">
        <f t="shared" si="444"/>
        <v>1</v>
      </c>
      <c r="V1879" s="57">
        <f t="shared" si="445"/>
        <v>0</v>
      </c>
    </row>
    <row r="1880" spans="1:22" x14ac:dyDescent="0.2">
      <c r="A1880" s="61">
        <v>35583</v>
      </c>
      <c r="B1880" s="62">
        <v>846.36</v>
      </c>
      <c r="C1880" s="16">
        <f t="shared" si="447"/>
        <v>-2.2659689627747785E-3</v>
      </c>
      <c r="D1880" s="73">
        <f t="shared" si="438"/>
        <v>9.3928762675872746E-5</v>
      </c>
      <c r="E1880" s="27">
        <f t="shared" si="428"/>
        <v>2.2546231340101617E-2</v>
      </c>
      <c r="F1880" s="68">
        <f t="shared" si="429"/>
        <v>1.5941403608496624E-2</v>
      </c>
      <c r="G1880" s="16">
        <f t="shared" si="430"/>
        <v>2.1136751354139435E-2</v>
      </c>
      <c r="H1880" s="68">
        <f t="shared" si="431"/>
        <v>1.1184611251794345E-2</v>
      </c>
      <c r="I1880" s="69">
        <f t="shared" si="432"/>
        <v>-1.5941403608496624E-2</v>
      </c>
      <c r="J1880" s="70">
        <f t="shared" si="433"/>
        <v>-1.1184611251794345E-2</v>
      </c>
      <c r="K1880" s="28">
        <f t="shared" si="434"/>
        <v>0</v>
      </c>
      <c r="L1880" s="28">
        <f t="shared" si="439"/>
        <v>1</v>
      </c>
      <c r="M1880" s="57">
        <f t="shared" si="446"/>
        <v>0</v>
      </c>
      <c r="N1880" s="28">
        <f t="shared" si="435"/>
        <v>0</v>
      </c>
      <c r="O1880" s="28">
        <f t="shared" si="440"/>
        <v>1</v>
      </c>
      <c r="P1880" s="57">
        <f t="shared" si="441"/>
        <v>0</v>
      </c>
      <c r="Q1880" s="28">
        <f t="shared" si="436"/>
        <v>0</v>
      </c>
      <c r="R1880" s="28">
        <f t="shared" si="442"/>
        <v>1</v>
      </c>
      <c r="S1880" s="57">
        <f t="shared" si="443"/>
        <v>0</v>
      </c>
      <c r="T1880" s="28">
        <f t="shared" si="437"/>
        <v>0</v>
      </c>
      <c r="U1880" s="28">
        <f t="shared" si="444"/>
        <v>1</v>
      </c>
      <c r="V1880" s="57">
        <f t="shared" si="445"/>
        <v>0</v>
      </c>
    </row>
    <row r="1881" spans="1:22" x14ac:dyDescent="0.2">
      <c r="A1881" s="61">
        <v>35584</v>
      </c>
      <c r="B1881" s="62">
        <v>845.48</v>
      </c>
      <c r="C1881" s="16">
        <f t="shared" si="447"/>
        <v>-1.0402875914521578E-3</v>
      </c>
      <c r="D1881" s="73">
        <f t="shared" si="438"/>
        <v>8.8601113835735883E-5</v>
      </c>
      <c r="E1881" s="27">
        <f t="shared" si="428"/>
        <v>2.1897485576038874E-2</v>
      </c>
      <c r="F1881" s="68">
        <f t="shared" si="429"/>
        <v>1.54827053050763E-2</v>
      </c>
      <c r="G1881" s="16">
        <f t="shared" si="430"/>
        <v>2.1136751354139435E-2</v>
      </c>
      <c r="H1881" s="68">
        <f t="shared" si="431"/>
        <v>1.1184611251794345E-2</v>
      </c>
      <c r="I1881" s="69">
        <f t="shared" si="432"/>
        <v>-1.54827053050763E-2</v>
      </c>
      <c r="J1881" s="70">
        <f t="shared" si="433"/>
        <v>-1.1184611251794345E-2</v>
      </c>
      <c r="K1881" s="28">
        <f t="shared" si="434"/>
        <v>0</v>
      </c>
      <c r="L1881" s="28">
        <f t="shared" si="439"/>
        <v>1</v>
      </c>
      <c r="M1881" s="57">
        <f t="shared" si="446"/>
        <v>0</v>
      </c>
      <c r="N1881" s="28">
        <f t="shared" si="435"/>
        <v>0</v>
      </c>
      <c r="O1881" s="28">
        <f t="shared" si="440"/>
        <v>1</v>
      </c>
      <c r="P1881" s="57">
        <f t="shared" si="441"/>
        <v>0</v>
      </c>
      <c r="Q1881" s="28">
        <f t="shared" si="436"/>
        <v>0</v>
      </c>
      <c r="R1881" s="28">
        <f t="shared" si="442"/>
        <v>1</v>
      </c>
      <c r="S1881" s="57">
        <f t="shared" si="443"/>
        <v>0</v>
      </c>
      <c r="T1881" s="28">
        <f t="shared" si="437"/>
        <v>0</v>
      </c>
      <c r="U1881" s="28">
        <f t="shared" si="444"/>
        <v>1</v>
      </c>
      <c r="V1881" s="57">
        <f t="shared" si="445"/>
        <v>0</v>
      </c>
    </row>
    <row r="1882" spans="1:22" x14ac:dyDescent="0.2">
      <c r="A1882" s="61">
        <v>35585</v>
      </c>
      <c r="B1882" s="62">
        <v>840.11</v>
      </c>
      <c r="C1882" s="16">
        <f t="shared" si="447"/>
        <v>-6.3716777718388889E-3</v>
      </c>
      <c r="D1882" s="73">
        <f t="shared" si="438"/>
        <v>8.3349978901967479E-5</v>
      </c>
      <c r="E1882" s="27">
        <f t="shared" si="428"/>
        <v>2.123867431475078E-2</v>
      </c>
      <c r="F1882" s="68">
        <f t="shared" si="429"/>
        <v>1.5016890151333232E-2</v>
      </c>
      <c r="G1882" s="16">
        <f t="shared" si="430"/>
        <v>2.1136751354139435E-2</v>
      </c>
      <c r="H1882" s="68">
        <f t="shared" si="431"/>
        <v>1.1184611251794345E-2</v>
      </c>
      <c r="I1882" s="69">
        <f t="shared" si="432"/>
        <v>-1.5016890151333232E-2</v>
      </c>
      <c r="J1882" s="70">
        <f t="shared" si="433"/>
        <v>-1.1184611251794345E-2</v>
      </c>
      <c r="K1882" s="28">
        <f t="shared" si="434"/>
        <v>0</v>
      </c>
      <c r="L1882" s="28">
        <f t="shared" si="439"/>
        <v>1</v>
      </c>
      <c r="M1882" s="57">
        <f t="shared" si="446"/>
        <v>0</v>
      </c>
      <c r="N1882" s="28">
        <f t="shared" si="435"/>
        <v>0</v>
      </c>
      <c r="O1882" s="28">
        <f t="shared" si="440"/>
        <v>1</v>
      </c>
      <c r="P1882" s="57">
        <f t="shared" si="441"/>
        <v>0</v>
      </c>
      <c r="Q1882" s="28">
        <f t="shared" si="436"/>
        <v>0</v>
      </c>
      <c r="R1882" s="28">
        <f t="shared" si="442"/>
        <v>1</v>
      </c>
      <c r="S1882" s="57">
        <f t="shared" si="443"/>
        <v>0</v>
      </c>
      <c r="T1882" s="28">
        <f t="shared" si="437"/>
        <v>0</v>
      </c>
      <c r="U1882" s="28">
        <f t="shared" si="444"/>
        <v>1</v>
      </c>
      <c r="V1882" s="57">
        <f t="shared" si="445"/>
        <v>0</v>
      </c>
    </row>
    <row r="1883" spans="1:22" x14ac:dyDescent="0.2">
      <c r="A1883" s="61">
        <v>35586</v>
      </c>
      <c r="B1883" s="62">
        <v>843.43</v>
      </c>
      <c r="C1883" s="16">
        <f t="shared" si="447"/>
        <v>3.9440753457010754E-3</v>
      </c>
      <c r="D1883" s="73">
        <f t="shared" si="438"/>
        <v>8.0784876825538166E-5</v>
      </c>
      <c r="E1883" s="27">
        <f t="shared" si="428"/>
        <v>2.0909309529621986E-2</v>
      </c>
      <c r="F1883" s="68">
        <f t="shared" si="429"/>
        <v>1.4784011454447642E-2</v>
      </c>
      <c r="G1883" s="16">
        <f t="shared" si="430"/>
        <v>2.1136751354139435E-2</v>
      </c>
      <c r="H1883" s="68">
        <f t="shared" si="431"/>
        <v>1.1184611251794345E-2</v>
      </c>
      <c r="I1883" s="69">
        <f t="shared" si="432"/>
        <v>-1.4784011454447642E-2</v>
      </c>
      <c r="J1883" s="70">
        <f t="shared" si="433"/>
        <v>-1.1184611251794345E-2</v>
      </c>
      <c r="K1883" s="28">
        <f t="shared" si="434"/>
        <v>0</v>
      </c>
      <c r="L1883" s="28">
        <f t="shared" si="439"/>
        <v>1</v>
      </c>
      <c r="M1883" s="57">
        <f t="shared" si="446"/>
        <v>0</v>
      </c>
      <c r="N1883" s="28">
        <f t="shared" si="435"/>
        <v>0</v>
      </c>
      <c r="O1883" s="28">
        <f t="shared" si="440"/>
        <v>1</v>
      </c>
      <c r="P1883" s="57">
        <f t="shared" si="441"/>
        <v>0</v>
      </c>
      <c r="Q1883" s="28">
        <f t="shared" si="436"/>
        <v>0</v>
      </c>
      <c r="R1883" s="28">
        <f t="shared" si="442"/>
        <v>1</v>
      </c>
      <c r="S1883" s="57">
        <f t="shared" si="443"/>
        <v>0</v>
      </c>
      <c r="T1883" s="28">
        <f t="shared" si="437"/>
        <v>0</v>
      </c>
      <c r="U1883" s="28">
        <f t="shared" si="444"/>
        <v>1</v>
      </c>
      <c r="V1883" s="57">
        <f t="shared" si="445"/>
        <v>0</v>
      </c>
    </row>
    <row r="1884" spans="1:22" x14ac:dyDescent="0.2">
      <c r="A1884" s="61">
        <v>35587</v>
      </c>
      <c r="B1884" s="62">
        <v>858.01</v>
      </c>
      <c r="C1884" s="16">
        <f t="shared" si="447"/>
        <v>1.7138843441199883E-2</v>
      </c>
      <c r="D1884" s="73">
        <f t="shared" si="438"/>
        <v>7.6871128035959889E-5</v>
      </c>
      <c r="E1884" s="27">
        <f t="shared" si="428"/>
        <v>2.0396529845213288E-2</v>
      </c>
      <c r="F1884" s="68">
        <f t="shared" si="429"/>
        <v>1.4421448514855287E-2</v>
      </c>
      <c r="G1884" s="16">
        <f t="shared" si="430"/>
        <v>2.1136751354139435E-2</v>
      </c>
      <c r="H1884" s="68">
        <f t="shared" si="431"/>
        <v>1.1184611251794345E-2</v>
      </c>
      <c r="I1884" s="69">
        <f t="shared" si="432"/>
        <v>-1.4421448514855287E-2</v>
      </c>
      <c r="J1884" s="70">
        <f t="shared" si="433"/>
        <v>-1.1184611251794345E-2</v>
      </c>
      <c r="K1884" s="28">
        <f t="shared" si="434"/>
        <v>0</v>
      </c>
      <c r="L1884" s="28">
        <f t="shared" si="439"/>
        <v>1</v>
      </c>
      <c r="M1884" s="57">
        <f t="shared" si="446"/>
        <v>0</v>
      </c>
      <c r="N1884" s="28">
        <f t="shared" si="435"/>
        <v>0</v>
      </c>
      <c r="O1884" s="28">
        <f t="shared" si="440"/>
        <v>1</v>
      </c>
      <c r="P1884" s="57">
        <f t="shared" si="441"/>
        <v>0</v>
      </c>
      <c r="Q1884" s="28">
        <f t="shared" si="436"/>
        <v>0</v>
      </c>
      <c r="R1884" s="28">
        <f t="shared" si="442"/>
        <v>1</v>
      </c>
      <c r="S1884" s="57">
        <f t="shared" si="443"/>
        <v>0</v>
      </c>
      <c r="T1884" s="28">
        <f t="shared" si="437"/>
        <v>0</v>
      </c>
      <c r="U1884" s="28">
        <f t="shared" si="444"/>
        <v>1</v>
      </c>
      <c r="V1884" s="57">
        <f t="shared" si="445"/>
        <v>0</v>
      </c>
    </row>
    <row r="1885" spans="1:22" x14ac:dyDescent="0.2">
      <c r="A1885" s="61">
        <v>35590</v>
      </c>
      <c r="B1885" s="62">
        <v>862.91</v>
      </c>
      <c r="C1885" s="16">
        <f t="shared" si="447"/>
        <v>5.694643843783067E-3</v>
      </c>
      <c r="D1885" s="73">
        <f t="shared" si="438"/>
        <v>8.9883257623919911E-5</v>
      </c>
      <c r="E1885" s="27">
        <f t="shared" si="428"/>
        <v>2.2055355390016157E-2</v>
      </c>
      <c r="F1885" s="68">
        <f t="shared" si="429"/>
        <v>1.5594327792411197E-2</v>
      </c>
      <c r="G1885" s="16">
        <f t="shared" si="430"/>
        <v>2.1136751354139435E-2</v>
      </c>
      <c r="H1885" s="68">
        <f t="shared" si="431"/>
        <v>1.1184611251794345E-2</v>
      </c>
      <c r="I1885" s="69">
        <f t="shared" si="432"/>
        <v>-1.5594327792411197E-2</v>
      </c>
      <c r="J1885" s="70">
        <f t="shared" si="433"/>
        <v>-1.1184611251794345E-2</v>
      </c>
      <c r="K1885" s="28">
        <f t="shared" si="434"/>
        <v>0</v>
      </c>
      <c r="L1885" s="28">
        <f t="shared" si="439"/>
        <v>1</v>
      </c>
      <c r="M1885" s="57">
        <f t="shared" si="446"/>
        <v>0</v>
      </c>
      <c r="N1885" s="28">
        <f t="shared" si="435"/>
        <v>0</v>
      </c>
      <c r="O1885" s="28">
        <f t="shared" si="440"/>
        <v>1</v>
      </c>
      <c r="P1885" s="57">
        <f t="shared" si="441"/>
        <v>0</v>
      </c>
      <c r="Q1885" s="28">
        <f t="shared" si="436"/>
        <v>0</v>
      </c>
      <c r="R1885" s="28">
        <f t="shared" si="442"/>
        <v>1</v>
      </c>
      <c r="S1885" s="57">
        <f t="shared" si="443"/>
        <v>0</v>
      </c>
      <c r="T1885" s="28">
        <f t="shared" si="437"/>
        <v>0</v>
      </c>
      <c r="U1885" s="28">
        <f t="shared" si="444"/>
        <v>1</v>
      </c>
      <c r="V1885" s="57">
        <f t="shared" si="445"/>
        <v>0</v>
      </c>
    </row>
    <row r="1886" spans="1:22" x14ac:dyDescent="0.2">
      <c r="A1886" s="61">
        <v>35591</v>
      </c>
      <c r="B1886" s="62">
        <v>865.27</v>
      </c>
      <c r="C1886" s="16">
        <f t="shared" si="447"/>
        <v>2.7311986795637657E-3</v>
      </c>
      <c r="D1886" s="73">
        <f t="shared" si="438"/>
        <v>8.6436000276936904E-5</v>
      </c>
      <c r="E1886" s="27">
        <f t="shared" si="428"/>
        <v>2.1628280295515088E-2</v>
      </c>
      <c r="F1886" s="68">
        <f t="shared" si="429"/>
        <v>1.5292362628039399E-2</v>
      </c>
      <c r="G1886" s="16">
        <f t="shared" si="430"/>
        <v>2.1136751354139435E-2</v>
      </c>
      <c r="H1886" s="68">
        <f t="shared" si="431"/>
        <v>1.1184611251794345E-2</v>
      </c>
      <c r="I1886" s="69">
        <f t="shared" si="432"/>
        <v>-1.5292362628039399E-2</v>
      </c>
      <c r="J1886" s="70">
        <f t="shared" si="433"/>
        <v>-1.1184611251794345E-2</v>
      </c>
      <c r="K1886" s="28">
        <f t="shared" si="434"/>
        <v>0</v>
      </c>
      <c r="L1886" s="28">
        <f t="shared" si="439"/>
        <v>1</v>
      </c>
      <c r="M1886" s="57">
        <f t="shared" si="446"/>
        <v>0</v>
      </c>
      <c r="N1886" s="28">
        <f t="shared" si="435"/>
        <v>0</v>
      </c>
      <c r="O1886" s="28">
        <f t="shared" si="440"/>
        <v>1</v>
      </c>
      <c r="P1886" s="57">
        <f t="shared" si="441"/>
        <v>0</v>
      </c>
      <c r="Q1886" s="28">
        <f t="shared" si="436"/>
        <v>0</v>
      </c>
      <c r="R1886" s="28">
        <f t="shared" si="442"/>
        <v>1</v>
      </c>
      <c r="S1886" s="57">
        <f t="shared" si="443"/>
        <v>0</v>
      </c>
      <c r="T1886" s="28">
        <f t="shared" si="437"/>
        <v>0</v>
      </c>
      <c r="U1886" s="28">
        <f t="shared" si="444"/>
        <v>1</v>
      </c>
      <c r="V1886" s="57">
        <f t="shared" si="445"/>
        <v>0</v>
      </c>
    </row>
    <row r="1887" spans="1:22" x14ac:dyDescent="0.2">
      <c r="A1887" s="61">
        <v>35592</v>
      </c>
      <c r="B1887" s="62">
        <v>869.57</v>
      </c>
      <c r="C1887" s="16">
        <f t="shared" si="447"/>
        <v>4.9572396368084354E-3</v>
      </c>
      <c r="D1887" s="73">
        <f t="shared" si="438"/>
        <v>8.1697407033955735E-5</v>
      </c>
      <c r="E1887" s="27">
        <f t="shared" si="428"/>
        <v>2.102707164962931E-2</v>
      </c>
      <c r="F1887" s="68">
        <f t="shared" si="429"/>
        <v>1.4867275635343806E-2</v>
      </c>
      <c r="G1887" s="16">
        <f t="shared" si="430"/>
        <v>2.1136751354139435E-2</v>
      </c>
      <c r="H1887" s="68">
        <f t="shared" si="431"/>
        <v>1.1184611251794345E-2</v>
      </c>
      <c r="I1887" s="69">
        <f t="shared" si="432"/>
        <v>-1.4867275635343806E-2</v>
      </c>
      <c r="J1887" s="70">
        <f t="shared" si="433"/>
        <v>-1.1184611251794345E-2</v>
      </c>
      <c r="K1887" s="28">
        <f t="shared" si="434"/>
        <v>0</v>
      </c>
      <c r="L1887" s="28">
        <f t="shared" si="439"/>
        <v>1</v>
      </c>
      <c r="M1887" s="57">
        <f t="shared" si="446"/>
        <v>0</v>
      </c>
      <c r="N1887" s="28">
        <f t="shared" si="435"/>
        <v>0</v>
      </c>
      <c r="O1887" s="28">
        <f t="shared" si="440"/>
        <v>1</v>
      </c>
      <c r="P1887" s="57">
        <f t="shared" si="441"/>
        <v>0</v>
      </c>
      <c r="Q1887" s="28">
        <f t="shared" si="436"/>
        <v>0</v>
      </c>
      <c r="R1887" s="28">
        <f t="shared" si="442"/>
        <v>1</v>
      </c>
      <c r="S1887" s="57">
        <f t="shared" si="443"/>
        <v>0</v>
      </c>
      <c r="T1887" s="28">
        <f t="shared" si="437"/>
        <v>0</v>
      </c>
      <c r="U1887" s="28">
        <f t="shared" si="444"/>
        <v>1</v>
      </c>
      <c r="V1887" s="57">
        <f t="shared" si="445"/>
        <v>0</v>
      </c>
    </row>
    <row r="1888" spans="1:22" x14ac:dyDescent="0.2">
      <c r="A1888" s="61">
        <v>35593</v>
      </c>
      <c r="B1888" s="62">
        <v>883.46</v>
      </c>
      <c r="C1888" s="16">
        <f t="shared" si="447"/>
        <v>1.5847179666463727E-2</v>
      </c>
      <c r="D1888" s="73">
        <f t="shared" si="438"/>
        <v>7.8270016100923066E-5</v>
      </c>
      <c r="E1888" s="27">
        <f t="shared" si="428"/>
        <v>2.0581279461081105E-2</v>
      </c>
      <c r="F1888" s="68">
        <f t="shared" si="429"/>
        <v>1.4552076474297236E-2</v>
      </c>
      <c r="G1888" s="16">
        <f t="shared" si="430"/>
        <v>2.1136751354139435E-2</v>
      </c>
      <c r="H1888" s="68">
        <f t="shared" si="431"/>
        <v>1.1184611251794345E-2</v>
      </c>
      <c r="I1888" s="69">
        <f t="shared" si="432"/>
        <v>-1.4552076474297236E-2</v>
      </c>
      <c r="J1888" s="70">
        <f t="shared" si="433"/>
        <v>-1.1184611251794345E-2</v>
      </c>
      <c r="K1888" s="28">
        <f t="shared" si="434"/>
        <v>0</v>
      </c>
      <c r="L1888" s="28">
        <f t="shared" si="439"/>
        <v>1</v>
      </c>
      <c r="M1888" s="57">
        <f t="shared" si="446"/>
        <v>0</v>
      </c>
      <c r="N1888" s="28">
        <f t="shared" si="435"/>
        <v>0</v>
      </c>
      <c r="O1888" s="28">
        <f t="shared" si="440"/>
        <v>1</v>
      </c>
      <c r="P1888" s="57">
        <f t="shared" si="441"/>
        <v>0</v>
      </c>
      <c r="Q1888" s="28">
        <f t="shared" si="436"/>
        <v>0</v>
      </c>
      <c r="R1888" s="28">
        <f t="shared" si="442"/>
        <v>1</v>
      </c>
      <c r="S1888" s="57">
        <f t="shared" si="443"/>
        <v>0</v>
      </c>
      <c r="T1888" s="28">
        <f t="shared" si="437"/>
        <v>0</v>
      </c>
      <c r="U1888" s="28">
        <f t="shared" si="444"/>
        <v>1</v>
      </c>
      <c r="V1888" s="57">
        <f t="shared" si="445"/>
        <v>0</v>
      </c>
    </row>
    <row r="1889" spans="1:22" x14ac:dyDescent="0.2">
      <c r="A1889" s="61">
        <v>35594</v>
      </c>
      <c r="B1889" s="62">
        <v>893.27</v>
      </c>
      <c r="C1889" s="16">
        <f t="shared" si="447"/>
        <v>1.1042870542881014E-2</v>
      </c>
      <c r="D1889" s="73">
        <f t="shared" si="438"/>
        <v>8.8641801337738563E-5</v>
      </c>
      <c r="E1889" s="27">
        <f t="shared" si="428"/>
        <v>2.1902512892778593E-2</v>
      </c>
      <c r="F1889" s="68">
        <f t="shared" si="429"/>
        <v>1.5486259889610039E-2</v>
      </c>
      <c r="G1889" s="16">
        <f t="shared" si="430"/>
        <v>2.1136751354139435E-2</v>
      </c>
      <c r="H1889" s="68">
        <f t="shared" si="431"/>
        <v>1.1184611251794345E-2</v>
      </c>
      <c r="I1889" s="69">
        <f t="shared" si="432"/>
        <v>-1.5486259889610039E-2</v>
      </c>
      <c r="J1889" s="70">
        <f t="shared" si="433"/>
        <v>-1.1184611251794345E-2</v>
      </c>
      <c r="K1889" s="28">
        <f t="shared" si="434"/>
        <v>0</v>
      </c>
      <c r="L1889" s="28">
        <f t="shared" si="439"/>
        <v>1</v>
      </c>
      <c r="M1889" s="57">
        <f t="shared" si="446"/>
        <v>0</v>
      </c>
      <c r="N1889" s="28">
        <f t="shared" si="435"/>
        <v>0</v>
      </c>
      <c r="O1889" s="28">
        <f t="shared" si="440"/>
        <v>1</v>
      </c>
      <c r="P1889" s="57">
        <f t="shared" si="441"/>
        <v>0</v>
      </c>
      <c r="Q1889" s="28">
        <f t="shared" si="436"/>
        <v>0</v>
      </c>
      <c r="R1889" s="28">
        <f t="shared" si="442"/>
        <v>1</v>
      </c>
      <c r="S1889" s="57">
        <f t="shared" si="443"/>
        <v>0</v>
      </c>
      <c r="T1889" s="28">
        <f t="shared" si="437"/>
        <v>0</v>
      </c>
      <c r="U1889" s="28">
        <f t="shared" si="444"/>
        <v>1</v>
      </c>
      <c r="V1889" s="57">
        <f t="shared" si="445"/>
        <v>0</v>
      </c>
    </row>
    <row r="1890" spans="1:22" x14ac:dyDescent="0.2">
      <c r="A1890" s="61">
        <v>35597</v>
      </c>
      <c r="B1890" s="62">
        <v>893.9</v>
      </c>
      <c r="C1890" s="16">
        <f t="shared" si="447"/>
        <v>7.0502529260869841E-4</v>
      </c>
      <c r="D1890" s="73">
        <f t="shared" si="438"/>
        <v>9.0639992647083994E-5</v>
      </c>
      <c r="E1890" s="27">
        <f t="shared" si="428"/>
        <v>2.214800377996988E-2</v>
      </c>
      <c r="F1890" s="68">
        <f t="shared" si="429"/>
        <v>1.5659835209400338E-2</v>
      </c>
      <c r="G1890" s="16">
        <f t="shared" si="430"/>
        <v>2.1136751354139435E-2</v>
      </c>
      <c r="H1890" s="68">
        <f t="shared" si="431"/>
        <v>1.1184611251794345E-2</v>
      </c>
      <c r="I1890" s="69">
        <f t="shared" si="432"/>
        <v>-1.5659835209400338E-2</v>
      </c>
      <c r="J1890" s="70">
        <f t="shared" si="433"/>
        <v>-1.1184611251794345E-2</v>
      </c>
      <c r="K1890" s="28">
        <f t="shared" si="434"/>
        <v>0</v>
      </c>
      <c r="L1890" s="28">
        <f t="shared" si="439"/>
        <v>1</v>
      </c>
      <c r="M1890" s="57">
        <f t="shared" si="446"/>
        <v>0</v>
      </c>
      <c r="N1890" s="28">
        <f t="shared" si="435"/>
        <v>0</v>
      </c>
      <c r="O1890" s="28">
        <f t="shared" si="440"/>
        <v>1</v>
      </c>
      <c r="P1890" s="57">
        <f t="shared" si="441"/>
        <v>0</v>
      </c>
      <c r="Q1890" s="28">
        <f t="shared" si="436"/>
        <v>0</v>
      </c>
      <c r="R1890" s="28">
        <f t="shared" si="442"/>
        <v>1</v>
      </c>
      <c r="S1890" s="57">
        <f t="shared" si="443"/>
        <v>0</v>
      </c>
      <c r="T1890" s="28">
        <f t="shared" si="437"/>
        <v>0</v>
      </c>
      <c r="U1890" s="28">
        <f t="shared" si="444"/>
        <v>1</v>
      </c>
      <c r="V1890" s="57">
        <f t="shared" si="445"/>
        <v>0</v>
      </c>
    </row>
    <row r="1891" spans="1:22" x14ac:dyDescent="0.2">
      <c r="A1891" s="61">
        <v>35598</v>
      </c>
      <c r="B1891" s="62">
        <v>894.42</v>
      </c>
      <c r="C1891" s="16">
        <f t="shared" si="447"/>
        <v>5.81551416586922E-4</v>
      </c>
      <c r="D1891" s="73">
        <f t="shared" si="438"/>
        <v>8.5231416728052034E-5</v>
      </c>
      <c r="E1891" s="27">
        <f t="shared" si="428"/>
        <v>2.1477044245924917E-2</v>
      </c>
      <c r="F1891" s="68">
        <f t="shared" si="429"/>
        <v>1.5185430570512632E-2</v>
      </c>
      <c r="G1891" s="16">
        <f t="shared" si="430"/>
        <v>2.1136751354139435E-2</v>
      </c>
      <c r="H1891" s="68">
        <f t="shared" si="431"/>
        <v>1.1184611251794345E-2</v>
      </c>
      <c r="I1891" s="69">
        <f t="shared" si="432"/>
        <v>-1.5185430570512632E-2</v>
      </c>
      <c r="J1891" s="70">
        <f t="shared" si="433"/>
        <v>-1.1184611251794345E-2</v>
      </c>
      <c r="K1891" s="28">
        <f t="shared" si="434"/>
        <v>0</v>
      </c>
      <c r="L1891" s="28">
        <f t="shared" si="439"/>
        <v>1</v>
      </c>
      <c r="M1891" s="57">
        <f t="shared" si="446"/>
        <v>0</v>
      </c>
      <c r="N1891" s="28">
        <f t="shared" si="435"/>
        <v>0</v>
      </c>
      <c r="O1891" s="28">
        <f t="shared" si="440"/>
        <v>1</v>
      </c>
      <c r="P1891" s="57">
        <f t="shared" si="441"/>
        <v>0</v>
      </c>
      <c r="Q1891" s="28">
        <f t="shared" si="436"/>
        <v>0</v>
      </c>
      <c r="R1891" s="28">
        <f t="shared" si="442"/>
        <v>1</v>
      </c>
      <c r="S1891" s="57">
        <f t="shared" si="443"/>
        <v>0</v>
      </c>
      <c r="T1891" s="28">
        <f t="shared" si="437"/>
        <v>0</v>
      </c>
      <c r="U1891" s="28">
        <f t="shared" si="444"/>
        <v>1</v>
      </c>
      <c r="V1891" s="57">
        <f t="shared" si="445"/>
        <v>0</v>
      </c>
    </row>
    <row r="1892" spans="1:22" x14ac:dyDescent="0.2">
      <c r="A1892" s="61">
        <v>35599</v>
      </c>
      <c r="B1892" s="62">
        <v>889.06</v>
      </c>
      <c r="C1892" s="16">
        <f t="shared" si="447"/>
        <v>-6.0107387103878534E-3</v>
      </c>
      <c r="D1892" s="73">
        <f t="shared" si="438"/>
        <v>8.0137823847376965E-5</v>
      </c>
      <c r="E1892" s="27">
        <f t="shared" si="428"/>
        <v>2.0825403779913442E-2</v>
      </c>
      <c r="F1892" s="68">
        <f t="shared" si="429"/>
        <v>1.4724685556429452E-2</v>
      </c>
      <c r="G1892" s="16">
        <f t="shared" si="430"/>
        <v>2.1136751354139435E-2</v>
      </c>
      <c r="H1892" s="68">
        <f t="shared" si="431"/>
        <v>1.1184611251794345E-2</v>
      </c>
      <c r="I1892" s="69">
        <f t="shared" si="432"/>
        <v>-1.4724685556429452E-2</v>
      </c>
      <c r="J1892" s="70">
        <f t="shared" si="433"/>
        <v>-1.1184611251794345E-2</v>
      </c>
      <c r="K1892" s="28">
        <f t="shared" si="434"/>
        <v>0</v>
      </c>
      <c r="L1892" s="28">
        <f t="shared" si="439"/>
        <v>1</v>
      </c>
      <c r="M1892" s="57">
        <f t="shared" si="446"/>
        <v>0</v>
      </c>
      <c r="N1892" s="28">
        <f t="shared" si="435"/>
        <v>0</v>
      </c>
      <c r="O1892" s="28">
        <f t="shared" si="440"/>
        <v>1</v>
      </c>
      <c r="P1892" s="57">
        <f t="shared" si="441"/>
        <v>0</v>
      </c>
      <c r="Q1892" s="28">
        <f t="shared" si="436"/>
        <v>0</v>
      </c>
      <c r="R1892" s="28">
        <f t="shared" si="442"/>
        <v>1</v>
      </c>
      <c r="S1892" s="57">
        <f t="shared" si="443"/>
        <v>0</v>
      </c>
      <c r="T1892" s="28">
        <f t="shared" si="437"/>
        <v>0</v>
      </c>
      <c r="U1892" s="28">
        <f t="shared" si="444"/>
        <v>1</v>
      </c>
      <c r="V1892" s="57">
        <f t="shared" si="445"/>
        <v>0</v>
      </c>
    </row>
    <row r="1893" spans="1:22" x14ac:dyDescent="0.2">
      <c r="A1893" s="61">
        <v>35600</v>
      </c>
      <c r="B1893" s="62">
        <v>897.99</v>
      </c>
      <c r="C1893" s="16">
        <f t="shared" si="447"/>
        <v>9.9942075827284971E-3</v>
      </c>
      <c r="D1893" s="73">
        <f t="shared" si="438"/>
        <v>7.7497293207207639E-5</v>
      </c>
      <c r="E1893" s="27">
        <f t="shared" si="428"/>
        <v>2.0479432841997169E-2</v>
      </c>
      <c r="F1893" s="68">
        <f t="shared" si="429"/>
        <v>1.4480065412382418E-2</v>
      </c>
      <c r="G1893" s="16">
        <f t="shared" si="430"/>
        <v>2.1136751354139435E-2</v>
      </c>
      <c r="H1893" s="68">
        <f t="shared" si="431"/>
        <v>1.1184611251794345E-2</v>
      </c>
      <c r="I1893" s="69">
        <f t="shared" si="432"/>
        <v>-1.4480065412382418E-2</v>
      </c>
      <c r="J1893" s="70">
        <f t="shared" si="433"/>
        <v>-1.1184611251794345E-2</v>
      </c>
      <c r="K1893" s="28">
        <f t="shared" si="434"/>
        <v>0</v>
      </c>
      <c r="L1893" s="28">
        <f t="shared" si="439"/>
        <v>1</v>
      </c>
      <c r="M1893" s="57">
        <f t="shared" si="446"/>
        <v>0</v>
      </c>
      <c r="N1893" s="28">
        <f t="shared" si="435"/>
        <v>0</v>
      </c>
      <c r="O1893" s="28">
        <f t="shared" si="440"/>
        <v>1</v>
      </c>
      <c r="P1893" s="57">
        <f t="shared" si="441"/>
        <v>0</v>
      </c>
      <c r="Q1893" s="28">
        <f t="shared" si="436"/>
        <v>0</v>
      </c>
      <c r="R1893" s="28">
        <f t="shared" si="442"/>
        <v>1</v>
      </c>
      <c r="S1893" s="57">
        <f t="shared" si="443"/>
        <v>0</v>
      </c>
      <c r="T1893" s="28">
        <f t="shared" si="437"/>
        <v>0</v>
      </c>
      <c r="U1893" s="28">
        <f t="shared" si="444"/>
        <v>1</v>
      </c>
      <c r="V1893" s="57">
        <f t="shared" si="445"/>
        <v>0</v>
      </c>
    </row>
    <row r="1894" spans="1:22" x14ac:dyDescent="0.2">
      <c r="A1894" s="61">
        <v>35601</v>
      </c>
      <c r="B1894" s="62">
        <v>898.7</v>
      </c>
      <c r="C1894" s="16">
        <f t="shared" si="447"/>
        <v>7.903422815932591E-4</v>
      </c>
      <c r="D1894" s="73">
        <f t="shared" si="438"/>
        <v>7.8840506727175246E-5</v>
      </c>
      <c r="E1894" s="27">
        <f t="shared" si="428"/>
        <v>2.0656149188517735E-2</v>
      </c>
      <c r="F1894" s="68">
        <f t="shared" si="429"/>
        <v>1.4605013416401727E-2</v>
      </c>
      <c r="G1894" s="16">
        <f t="shared" si="430"/>
        <v>2.1136751354139435E-2</v>
      </c>
      <c r="H1894" s="68">
        <f t="shared" si="431"/>
        <v>1.1184611251794345E-2</v>
      </c>
      <c r="I1894" s="69">
        <f t="shared" si="432"/>
        <v>-1.4605013416401727E-2</v>
      </c>
      <c r="J1894" s="70">
        <f t="shared" si="433"/>
        <v>-1.1184611251794345E-2</v>
      </c>
      <c r="K1894" s="28">
        <f t="shared" si="434"/>
        <v>0</v>
      </c>
      <c r="L1894" s="28">
        <f t="shared" si="439"/>
        <v>1</v>
      </c>
      <c r="M1894" s="57">
        <f t="shared" si="446"/>
        <v>0</v>
      </c>
      <c r="N1894" s="28">
        <f t="shared" si="435"/>
        <v>0</v>
      </c>
      <c r="O1894" s="28">
        <f t="shared" si="440"/>
        <v>1</v>
      </c>
      <c r="P1894" s="57">
        <f t="shared" si="441"/>
        <v>0</v>
      </c>
      <c r="Q1894" s="28">
        <f t="shared" si="436"/>
        <v>0</v>
      </c>
      <c r="R1894" s="28">
        <f t="shared" si="442"/>
        <v>1</v>
      </c>
      <c r="S1894" s="57">
        <f t="shared" si="443"/>
        <v>0</v>
      </c>
      <c r="T1894" s="28">
        <f t="shared" si="437"/>
        <v>0</v>
      </c>
      <c r="U1894" s="28">
        <f t="shared" si="444"/>
        <v>1</v>
      </c>
      <c r="V1894" s="57">
        <f t="shared" si="445"/>
        <v>0</v>
      </c>
    </row>
    <row r="1895" spans="1:22" x14ac:dyDescent="0.2">
      <c r="A1895" s="61">
        <v>35604</v>
      </c>
      <c r="B1895" s="62">
        <v>878.62</v>
      </c>
      <c r="C1895" s="16">
        <f t="shared" si="447"/>
        <v>-2.2596779894366571E-2</v>
      </c>
      <c r="D1895" s="73">
        <f t="shared" si="438"/>
        <v>7.4147554778869172E-5</v>
      </c>
      <c r="E1895" s="27">
        <f t="shared" si="428"/>
        <v>2.0031942960782877E-2</v>
      </c>
      <c r="F1895" s="68">
        <f t="shared" si="429"/>
        <v>1.4163665890903763E-2</v>
      </c>
      <c r="G1895" s="16">
        <f t="shared" si="430"/>
        <v>2.1136751354139435E-2</v>
      </c>
      <c r="H1895" s="68">
        <f t="shared" si="431"/>
        <v>1.1184611251794345E-2</v>
      </c>
      <c r="I1895" s="69">
        <f t="shared" si="432"/>
        <v>-1.4163665890903763E-2</v>
      </c>
      <c r="J1895" s="70">
        <f t="shared" si="433"/>
        <v>-1.1184611251794345E-2</v>
      </c>
      <c r="K1895" s="28">
        <f t="shared" si="434"/>
        <v>1</v>
      </c>
      <c r="L1895" s="28">
        <f t="shared" si="439"/>
        <v>0</v>
      </c>
      <c r="M1895" s="57">
        <f t="shared" si="446"/>
        <v>1</v>
      </c>
      <c r="N1895" s="28">
        <f t="shared" si="435"/>
        <v>1</v>
      </c>
      <c r="O1895" s="28">
        <f t="shared" si="440"/>
        <v>0</v>
      </c>
      <c r="P1895" s="57">
        <f t="shared" si="441"/>
        <v>1</v>
      </c>
      <c r="Q1895" s="28">
        <f t="shared" si="436"/>
        <v>1</v>
      </c>
      <c r="R1895" s="28">
        <f t="shared" si="442"/>
        <v>0</v>
      </c>
      <c r="S1895" s="57">
        <f t="shared" si="443"/>
        <v>1</v>
      </c>
      <c r="T1895" s="28">
        <f t="shared" si="437"/>
        <v>1</v>
      </c>
      <c r="U1895" s="28">
        <f t="shared" si="444"/>
        <v>0</v>
      </c>
      <c r="V1895" s="57">
        <f t="shared" si="445"/>
        <v>1</v>
      </c>
    </row>
    <row r="1896" spans="1:22" x14ac:dyDescent="0.2">
      <c r="A1896" s="61">
        <v>35605</v>
      </c>
      <c r="B1896" s="62">
        <v>896.34</v>
      </c>
      <c r="C1896" s="16">
        <f t="shared" si="447"/>
        <v>1.9967310512319737E-2</v>
      </c>
      <c r="D1896" s="73">
        <f t="shared" si="438"/>
        <v>1.0033556918780397E-4</v>
      </c>
      <c r="E1896" s="27">
        <f t="shared" si="428"/>
        <v>2.3302478583278295E-2</v>
      </c>
      <c r="F1896" s="68">
        <f t="shared" si="429"/>
        <v>1.6476111265374502E-2</v>
      </c>
      <c r="G1896" s="16">
        <f t="shared" si="430"/>
        <v>2.186921235547586E-2</v>
      </c>
      <c r="H1896" s="68">
        <f t="shared" si="431"/>
        <v>1.1342961441463247E-2</v>
      </c>
      <c r="I1896" s="69">
        <f t="shared" si="432"/>
        <v>-1.6476111265374502E-2</v>
      </c>
      <c r="J1896" s="70">
        <f t="shared" si="433"/>
        <v>-1.1342961441463247E-2</v>
      </c>
      <c r="K1896" s="28">
        <f t="shared" si="434"/>
        <v>0</v>
      </c>
      <c r="L1896" s="28">
        <f t="shared" si="439"/>
        <v>0</v>
      </c>
      <c r="M1896" s="57">
        <f t="shared" si="446"/>
        <v>0</v>
      </c>
      <c r="N1896" s="28">
        <f t="shared" si="435"/>
        <v>0</v>
      </c>
      <c r="O1896" s="28">
        <f t="shared" si="440"/>
        <v>0</v>
      </c>
      <c r="P1896" s="57">
        <f t="shared" si="441"/>
        <v>0</v>
      </c>
      <c r="Q1896" s="28">
        <f t="shared" si="436"/>
        <v>0</v>
      </c>
      <c r="R1896" s="28">
        <f t="shared" si="442"/>
        <v>0</v>
      </c>
      <c r="S1896" s="57">
        <f t="shared" si="443"/>
        <v>0</v>
      </c>
      <c r="T1896" s="28">
        <f t="shared" si="437"/>
        <v>0</v>
      </c>
      <c r="U1896" s="28">
        <f t="shared" si="444"/>
        <v>0</v>
      </c>
      <c r="V1896" s="57">
        <f t="shared" si="445"/>
        <v>0</v>
      </c>
    </row>
    <row r="1897" spans="1:22" x14ac:dyDescent="0.2">
      <c r="A1897" s="61">
        <v>35606</v>
      </c>
      <c r="B1897" s="62">
        <v>888.99</v>
      </c>
      <c r="C1897" s="16">
        <f t="shared" si="447"/>
        <v>-8.2338184255680395E-3</v>
      </c>
      <c r="D1897" s="73">
        <f t="shared" si="438"/>
        <v>1.1823704438225938E-4</v>
      </c>
      <c r="E1897" s="27">
        <f t="shared" si="428"/>
        <v>2.5295976004824847E-2</v>
      </c>
      <c r="F1897" s="68">
        <f t="shared" si="429"/>
        <v>1.7885621640301209E-2</v>
      </c>
      <c r="G1897" s="16">
        <f t="shared" si="430"/>
        <v>2.186921235547586E-2</v>
      </c>
      <c r="H1897" s="68">
        <f t="shared" si="431"/>
        <v>1.1342961441463247E-2</v>
      </c>
      <c r="I1897" s="69">
        <f t="shared" si="432"/>
        <v>-1.7885621640301209E-2</v>
      </c>
      <c r="J1897" s="70">
        <f t="shared" si="433"/>
        <v>-1.1342961441463247E-2</v>
      </c>
      <c r="K1897" s="28">
        <f t="shared" si="434"/>
        <v>0</v>
      </c>
      <c r="L1897" s="28">
        <f t="shared" si="439"/>
        <v>1</v>
      </c>
      <c r="M1897" s="57">
        <f t="shared" si="446"/>
        <v>0</v>
      </c>
      <c r="N1897" s="28">
        <f t="shared" si="435"/>
        <v>0</v>
      </c>
      <c r="O1897" s="28">
        <f t="shared" si="440"/>
        <v>1</v>
      </c>
      <c r="P1897" s="57">
        <f t="shared" si="441"/>
        <v>0</v>
      </c>
      <c r="Q1897" s="28">
        <f t="shared" si="436"/>
        <v>0</v>
      </c>
      <c r="R1897" s="28">
        <f t="shared" si="442"/>
        <v>1</v>
      </c>
      <c r="S1897" s="57">
        <f t="shared" si="443"/>
        <v>0</v>
      </c>
      <c r="T1897" s="28">
        <f t="shared" si="437"/>
        <v>0</v>
      </c>
      <c r="U1897" s="28">
        <f t="shared" si="444"/>
        <v>1</v>
      </c>
      <c r="V1897" s="57">
        <f t="shared" si="445"/>
        <v>0</v>
      </c>
    </row>
    <row r="1898" spans="1:22" x14ac:dyDescent="0.2">
      <c r="A1898" s="61">
        <v>35607</v>
      </c>
      <c r="B1898" s="62">
        <v>883.68</v>
      </c>
      <c r="C1898" s="16">
        <f t="shared" si="447"/>
        <v>-5.990980703835554E-3</v>
      </c>
      <c r="D1898" s="73">
        <f t="shared" si="438"/>
        <v>1.1521056767123724E-4</v>
      </c>
      <c r="E1898" s="27">
        <f t="shared" si="428"/>
        <v>2.4970130748127411E-2</v>
      </c>
      <c r="F1898" s="68">
        <f t="shared" si="429"/>
        <v>1.7655231440157692E-2</v>
      </c>
      <c r="G1898" s="16">
        <f t="shared" si="430"/>
        <v>2.186921235547586E-2</v>
      </c>
      <c r="H1898" s="68">
        <f t="shared" si="431"/>
        <v>1.1342961441463247E-2</v>
      </c>
      <c r="I1898" s="69">
        <f t="shared" si="432"/>
        <v>-1.7655231440157692E-2</v>
      </c>
      <c r="J1898" s="70">
        <f t="shared" si="433"/>
        <v>-1.1342961441463247E-2</v>
      </c>
      <c r="K1898" s="28">
        <f t="shared" si="434"/>
        <v>0</v>
      </c>
      <c r="L1898" s="28">
        <f t="shared" si="439"/>
        <v>1</v>
      </c>
      <c r="M1898" s="57">
        <f t="shared" si="446"/>
        <v>0</v>
      </c>
      <c r="N1898" s="28">
        <f t="shared" si="435"/>
        <v>0</v>
      </c>
      <c r="O1898" s="28">
        <f t="shared" si="440"/>
        <v>1</v>
      </c>
      <c r="P1898" s="57">
        <f t="shared" si="441"/>
        <v>0</v>
      </c>
      <c r="Q1898" s="28">
        <f t="shared" si="436"/>
        <v>0</v>
      </c>
      <c r="R1898" s="28">
        <f t="shared" si="442"/>
        <v>1</v>
      </c>
      <c r="S1898" s="57">
        <f t="shared" si="443"/>
        <v>0</v>
      </c>
      <c r="T1898" s="28">
        <f t="shared" si="437"/>
        <v>0</v>
      </c>
      <c r="U1898" s="28">
        <f t="shared" si="444"/>
        <v>1</v>
      </c>
      <c r="V1898" s="57">
        <f t="shared" si="445"/>
        <v>0</v>
      </c>
    </row>
    <row r="1899" spans="1:22" x14ac:dyDescent="0.2">
      <c r="A1899" s="61">
        <v>35608</v>
      </c>
      <c r="B1899" s="62">
        <v>887.3</v>
      </c>
      <c r="C1899" s="16">
        <f t="shared" si="447"/>
        <v>4.0881376884145957E-3</v>
      </c>
      <c r="D1899" s="73">
        <f t="shared" si="438"/>
        <v>1.1045144459858679E-4</v>
      </c>
      <c r="E1899" s="27">
        <f t="shared" si="428"/>
        <v>2.4448958217580533E-2</v>
      </c>
      <c r="F1899" s="68">
        <f t="shared" si="429"/>
        <v>1.728673430492552E-2</v>
      </c>
      <c r="G1899" s="16">
        <f t="shared" si="430"/>
        <v>2.186921235547586E-2</v>
      </c>
      <c r="H1899" s="68">
        <f t="shared" si="431"/>
        <v>1.1342961441463247E-2</v>
      </c>
      <c r="I1899" s="69">
        <f t="shared" si="432"/>
        <v>-1.728673430492552E-2</v>
      </c>
      <c r="J1899" s="70">
        <f t="shared" si="433"/>
        <v>-1.1342961441463247E-2</v>
      </c>
      <c r="K1899" s="28">
        <f t="shared" si="434"/>
        <v>0</v>
      </c>
      <c r="L1899" s="28">
        <f t="shared" si="439"/>
        <v>1</v>
      </c>
      <c r="M1899" s="57">
        <f t="shared" si="446"/>
        <v>0</v>
      </c>
      <c r="N1899" s="28">
        <f t="shared" si="435"/>
        <v>0</v>
      </c>
      <c r="O1899" s="28">
        <f t="shared" si="440"/>
        <v>1</v>
      </c>
      <c r="P1899" s="57">
        <f t="shared" si="441"/>
        <v>0</v>
      </c>
      <c r="Q1899" s="28">
        <f t="shared" si="436"/>
        <v>0</v>
      </c>
      <c r="R1899" s="28">
        <f t="shared" si="442"/>
        <v>1</v>
      </c>
      <c r="S1899" s="57">
        <f t="shared" si="443"/>
        <v>0</v>
      </c>
      <c r="T1899" s="28">
        <f t="shared" si="437"/>
        <v>0</v>
      </c>
      <c r="U1899" s="28">
        <f t="shared" si="444"/>
        <v>1</v>
      </c>
      <c r="V1899" s="57">
        <f t="shared" si="445"/>
        <v>0</v>
      </c>
    </row>
    <row r="1900" spans="1:22" x14ac:dyDescent="0.2">
      <c r="A1900" s="61">
        <v>35611</v>
      </c>
      <c r="B1900" s="62">
        <v>885.14</v>
      </c>
      <c r="C1900" s="16">
        <f t="shared" si="447"/>
        <v>-2.4373192540163907E-3</v>
      </c>
      <c r="D1900" s="73">
        <f t="shared" si="438"/>
        <v>1.0482713010823773E-4</v>
      </c>
      <c r="E1900" s="27">
        <f t="shared" si="428"/>
        <v>2.3818340866991142E-2</v>
      </c>
      <c r="F1900" s="68">
        <f t="shared" si="429"/>
        <v>1.6840853769211076E-2</v>
      </c>
      <c r="G1900" s="16">
        <f t="shared" si="430"/>
        <v>2.186921235547586E-2</v>
      </c>
      <c r="H1900" s="68">
        <f t="shared" si="431"/>
        <v>1.1342961441463247E-2</v>
      </c>
      <c r="I1900" s="69">
        <f t="shared" si="432"/>
        <v>-1.6840853769211076E-2</v>
      </c>
      <c r="J1900" s="70">
        <f t="shared" si="433"/>
        <v>-1.1342961441463247E-2</v>
      </c>
      <c r="K1900" s="28">
        <f t="shared" si="434"/>
        <v>0</v>
      </c>
      <c r="L1900" s="28">
        <f t="shared" si="439"/>
        <v>1</v>
      </c>
      <c r="M1900" s="57">
        <f t="shared" si="446"/>
        <v>0</v>
      </c>
      <c r="N1900" s="28">
        <f t="shared" si="435"/>
        <v>0</v>
      </c>
      <c r="O1900" s="28">
        <f t="shared" si="440"/>
        <v>1</v>
      </c>
      <c r="P1900" s="57">
        <f t="shared" si="441"/>
        <v>0</v>
      </c>
      <c r="Q1900" s="28">
        <f t="shared" si="436"/>
        <v>0</v>
      </c>
      <c r="R1900" s="28">
        <f t="shared" si="442"/>
        <v>1</v>
      </c>
      <c r="S1900" s="57">
        <f t="shared" si="443"/>
        <v>0</v>
      </c>
      <c r="T1900" s="28">
        <f t="shared" si="437"/>
        <v>0</v>
      </c>
      <c r="U1900" s="28">
        <f t="shared" si="444"/>
        <v>1</v>
      </c>
      <c r="V1900" s="57">
        <f t="shared" si="445"/>
        <v>0</v>
      </c>
    </row>
    <row r="1901" spans="1:22" x14ac:dyDescent="0.2">
      <c r="A1901" s="61">
        <v>35612</v>
      </c>
      <c r="B1901" s="62">
        <v>891.03</v>
      </c>
      <c r="C1901" s="16">
        <f t="shared" si="447"/>
        <v>6.6322723503808084E-3</v>
      </c>
      <c r="D1901" s="73">
        <f t="shared" si="438"/>
        <v>9.88939338105034E-5</v>
      </c>
      <c r="E1901" s="27">
        <f t="shared" si="428"/>
        <v>2.3134466271217926E-2</v>
      </c>
      <c r="F1901" s="68">
        <f t="shared" si="429"/>
        <v>1.6357317483950497E-2</v>
      </c>
      <c r="G1901" s="16">
        <f t="shared" si="430"/>
        <v>2.186921235547586E-2</v>
      </c>
      <c r="H1901" s="68">
        <f t="shared" si="431"/>
        <v>1.1342961441463247E-2</v>
      </c>
      <c r="I1901" s="69">
        <f t="shared" si="432"/>
        <v>-1.6357317483950497E-2</v>
      </c>
      <c r="J1901" s="70">
        <f t="shared" si="433"/>
        <v>-1.1342961441463247E-2</v>
      </c>
      <c r="K1901" s="28">
        <f t="shared" si="434"/>
        <v>0</v>
      </c>
      <c r="L1901" s="28">
        <f t="shared" si="439"/>
        <v>1</v>
      </c>
      <c r="M1901" s="57">
        <f t="shared" si="446"/>
        <v>0</v>
      </c>
      <c r="N1901" s="28">
        <f t="shared" si="435"/>
        <v>0</v>
      </c>
      <c r="O1901" s="28">
        <f t="shared" si="440"/>
        <v>1</v>
      </c>
      <c r="P1901" s="57">
        <f t="shared" si="441"/>
        <v>0</v>
      </c>
      <c r="Q1901" s="28">
        <f t="shared" si="436"/>
        <v>0</v>
      </c>
      <c r="R1901" s="28">
        <f t="shared" si="442"/>
        <v>1</v>
      </c>
      <c r="S1901" s="57">
        <f t="shared" si="443"/>
        <v>0</v>
      </c>
      <c r="T1901" s="28">
        <f t="shared" si="437"/>
        <v>0</v>
      </c>
      <c r="U1901" s="28">
        <f t="shared" si="444"/>
        <v>1</v>
      </c>
      <c r="V1901" s="57">
        <f t="shared" si="445"/>
        <v>0</v>
      </c>
    </row>
    <row r="1902" spans="1:22" x14ac:dyDescent="0.2">
      <c r="A1902" s="61">
        <v>35613</v>
      </c>
      <c r="B1902" s="62">
        <v>904.03</v>
      </c>
      <c r="C1902" s="16">
        <f t="shared" si="447"/>
        <v>1.4484448744590256E-2</v>
      </c>
      <c r="D1902" s="73">
        <f t="shared" si="438"/>
        <v>9.5599519973650743E-5</v>
      </c>
      <c r="E1902" s="27">
        <f t="shared" si="428"/>
        <v>2.2745867971059458E-2</v>
      </c>
      <c r="F1902" s="68">
        <f t="shared" si="429"/>
        <v>1.60825574918722E-2</v>
      </c>
      <c r="G1902" s="16">
        <f t="shared" si="430"/>
        <v>2.186921235547586E-2</v>
      </c>
      <c r="H1902" s="68">
        <f t="shared" si="431"/>
        <v>1.1342961441463247E-2</v>
      </c>
      <c r="I1902" s="69">
        <f t="shared" si="432"/>
        <v>-1.60825574918722E-2</v>
      </c>
      <c r="J1902" s="70">
        <f t="shared" si="433"/>
        <v>-1.1342961441463247E-2</v>
      </c>
      <c r="K1902" s="28">
        <f t="shared" si="434"/>
        <v>0</v>
      </c>
      <c r="L1902" s="28">
        <f t="shared" si="439"/>
        <v>1</v>
      </c>
      <c r="M1902" s="57">
        <f t="shared" si="446"/>
        <v>0</v>
      </c>
      <c r="N1902" s="28">
        <f t="shared" si="435"/>
        <v>0</v>
      </c>
      <c r="O1902" s="28">
        <f t="shared" si="440"/>
        <v>1</v>
      </c>
      <c r="P1902" s="57">
        <f t="shared" si="441"/>
        <v>0</v>
      </c>
      <c r="Q1902" s="28">
        <f t="shared" si="436"/>
        <v>0</v>
      </c>
      <c r="R1902" s="28">
        <f t="shared" si="442"/>
        <v>1</v>
      </c>
      <c r="S1902" s="57">
        <f t="shared" si="443"/>
        <v>0</v>
      </c>
      <c r="T1902" s="28">
        <f t="shared" si="437"/>
        <v>0</v>
      </c>
      <c r="U1902" s="28">
        <f t="shared" si="444"/>
        <v>1</v>
      </c>
      <c r="V1902" s="57">
        <f t="shared" si="445"/>
        <v>0</v>
      </c>
    </row>
    <row r="1903" spans="1:22" x14ac:dyDescent="0.2">
      <c r="A1903" s="61">
        <v>35614</v>
      </c>
      <c r="B1903" s="62">
        <v>916.92</v>
      </c>
      <c r="C1903" s="16">
        <f t="shared" si="447"/>
        <v>1.4157681765228894E-2</v>
      </c>
      <c r="D1903" s="73">
        <f t="shared" si="438"/>
        <v>1.0245150410131143E-4</v>
      </c>
      <c r="E1903" s="27">
        <f t="shared" si="428"/>
        <v>2.354690477534209E-2</v>
      </c>
      <c r="F1903" s="68">
        <f t="shared" si="429"/>
        <v>1.6648933788189942E-2</v>
      </c>
      <c r="G1903" s="16">
        <f t="shared" si="430"/>
        <v>2.186921235547586E-2</v>
      </c>
      <c r="H1903" s="68">
        <f t="shared" si="431"/>
        <v>1.1342961441463247E-2</v>
      </c>
      <c r="I1903" s="69">
        <f t="shared" si="432"/>
        <v>-1.6648933788189942E-2</v>
      </c>
      <c r="J1903" s="70">
        <f t="shared" si="433"/>
        <v>-1.1342961441463247E-2</v>
      </c>
      <c r="K1903" s="28">
        <f t="shared" si="434"/>
        <v>0</v>
      </c>
      <c r="L1903" s="28">
        <f t="shared" si="439"/>
        <v>1</v>
      </c>
      <c r="M1903" s="57">
        <f t="shared" si="446"/>
        <v>0</v>
      </c>
      <c r="N1903" s="28">
        <f t="shared" si="435"/>
        <v>0</v>
      </c>
      <c r="O1903" s="28">
        <f t="shared" si="440"/>
        <v>1</v>
      </c>
      <c r="P1903" s="57">
        <f t="shared" si="441"/>
        <v>0</v>
      </c>
      <c r="Q1903" s="28">
        <f t="shared" si="436"/>
        <v>0</v>
      </c>
      <c r="R1903" s="28">
        <f t="shared" si="442"/>
        <v>1</v>
      </c>
      <c r="S1903" s="57">
        <f t="shared" si="443"/>
        <v>0</v>
      </c>
      <c r="T1903" s="28">
        <f t="shared" si="437"/>
        <v>0</v>
      </c>
      <c r="U1903" s="28">
        <f t="shared" si="444"/>
        <v>1</v>
      </c>
      <c r="V1903" s="57">
        <f t="shared" si="445"/>
        <v>0</v>
      </c>
    </row>
    <row r="1904" spans="1:22" x14ac:dyDescent="0.2">
      <c r="A1904" s="61">
        <v>35618</v>
      </c>
      <c r="B1904" s="62">
        <v>912.2</v>
      </c>
      <c r="C1904" s="16">
        <f t="shared" si="447"/>
        <v>-5.1609631698755001E-3</v>
      </c>
      <c r="D1904" s="73">
        <f t="shared" si="438"/>
        <v>1.0833081103316242E-4</v>
      </c>
      <c r="E1904" s="27">
        <f t="shared" si="428"/>
        <v>2.4213114482485969E-2</v>
      </c>
      <c r="F1904" s="68">
        <f t="shared" si="429"/>
        <v>1.7119980042851098E-2</v>
      </c>
      <c r="G1904" s="16">
        <f t="shared" si="430"/>
        <v>2.186921235547586E-2</v>
      </c>
      <c r="H1904" s="68">
        <f t="shared" si="431"/>
        <v>1.1342961441463247E-2</v>
      </c>
      <c r="I1904" s="69">
        <f t="shared" si="432"/>
        <v>-1.7119980042851098E-2</v>
      </c>
      <c r="J1904" s="70">
        <f t="shared" si="433"/>
        <v>-1.1342961441463247E-2</v>
      </c>
      <c r="K1904" s="28">
        <f t="shared" si="434"/>
        <v>0</v>
      </c>
      <c r="L1904" s="28">
        <f t="shared" si="439"/>
        <v>1</v>
      </c>
      <c r="M1904" s="57">
        <f t="shared" si="446"/>
        <v>0</v>
      </c>
      <c r="N1904" s="28">
        <f t="shared" si="435"/>
        <v>0</v>
      </c>
      <c r="O1904" s="28">
        <f t="shared" si="440"/>
        <v>1</v>
      </c>
      <c r="P1904" s="57">
        <f t="shared" si="441"/>
        <v>0</v>
      </c>
      <c r="Q1904" s="28">
        <f t="shared" si="436"/>
        <v>0</v>
      </c>
      <c r="R1904" s="28">
        <f t="shared" si="442"/>
        <v>1</v>
      </c>
      <c r="S1904" s="57">
        <f t="shared" si="443"/>
        <v>0</v>
      </c>
      <c r="T1904" s="28">
        <f t="shared" si="437"/>
        <v>0</v>
      </c>
      <c r="U1904" s="28">
        <f t="shared" si="444"/>
        <v>1</v>
      </c>
      <c r="V1904" s="57">
        <f t="shared" si="445"/>
        <v>0</v>
      </c>
    </row>
    <row r="1905" spans="1:22" x14ac:dyDescent="0.2">
      <c r="A1905" s="61">
        <v>35619</v>
      </c>
      <c r="B1905" s="62">
        <v>918.75</v>
      </c>
      <c r="C1905" s="16">
        <f t="shared" si="447"/>
        <v>7.1547862494463601E-3</v>
      </c>
      <c r="D1905" s="73">
        <f t="shared" si="438"/>
        <v>1.0342909482162135E-4</v>
      </c>
      <c r="E1905" s="27">
        <f t="shared" si="428"/>
        <v>2.3658980161328252E-2</v>
      </c>
      <c r="F1905" s="68">
        <f t="shared" si="429"/>
        <v>1.6728177140909632E-2</v>
      </c>
      <c r="G1905" s="16">
        <f t="shared" si="430"/>
        <v>2.186921235547586E-2</v>
      </c>
      <c r="H1905" s="68">
        <f t="shared" si="431"/>
        <v>1.1342961441463247E-2</v>
      </c>
      <c r="I1905" s="69">
        <f t="shared" si="432"/>
        <v>-1.6728177140909632E-2</v>
      </c>
      <c r="J1905" s="70">
        <f t="shared" si="433"/>
        <v>-1.1342961441463247E-2</v>
      </c>
      <c r="K1905" s="28">
        <f t="shared" si="434"/>
        <v>0</v>
      </c>
      <c r="L1905" s="28">
        <f t="shared" si="439"/>
        <v>1</v>
      </c>
      <c r="M1905" s="57">
        <f t="shared" si="446"/>
        <v>0</v>
      </c>
      <c r="N1905" s="28">
        <f t="shared" si="435"/>
        <v>0</v>
      </c>
      <c r="O1905" s="28">
        <f t="shared" si="440"/>
        <v>1</v>
      </c>
      <c r="P1905" s="57">
        <f t="shared" si="441"/>
        <v>0</v>
      </c>
      <c r="Q1905" s="28">
        <f t="shared" si="436"/>
        <v>0</v>
      </c>
      <c r="R1905" s="28">
        <f t="shared" si="442"/>
        <v>1</v>
      </c>
      <c r="S1905" s="57">
        <f t="shared" si="443"/>
        <v>0</v>
      </c>
      <c r="T1905" s="28">
        <f t="shared" si="437"/>
        <v>0</v>
      </c>
      <c r="U1905" s="28">
        <f t="shared" si="444"/>
        <v>1</v>
      </c>
      <c r="V1905" s="57">
        <f t="shared" si="445"/>
        <v>0</v>
      </c>
    </row>
    <row r="1906" spans="1:22" x14ac:dyDescent="0.2">
      <c r="A1906" s="61">
        <v>35620</v>
      </c>
      <c r="B1906" s="62">
        <v>907.54</v>
      </c>
      <c r="C1906" s="16">
        <f t="shared" si="447"/>
        <v>-1.2276408224422766E-2</v>
      </c>
      <c r="D1906" s="73">
        <f t="shared" si="438"/>
        <v>1.0029480710884007E-4</v>
      </c>
      <c r="E1906" s="27">
        <f t="shared" si="428"/>
        <v>2.3297744698918838E-2</v>
      </c>
      <c r="F1906" s="68">
        <f t="shared" si="429"/>
        <v>1.6472764153386173E-2</v>
      </c>
      <c r="G1906" s="16">
        <f t="shared" si="430"/>
        <v>2.186921235547586E-2</v>
      </c>
      <c r="H1906" s="68">
        <f t="shared" si="431"/>
        <v>1.1342961441463247E-2</v>
      </c>
      <c r="I1906" s="69">
        <f t="shared" si="432"/>
        <v>-1.6472764153386173E-2</v>
      </c>
      <c r="J1906" s="70">
        <f t="shared" si="433"/>
        <v>-1.1342961441463247E-2</v>
      </c>
      <c r="K1906" s="28">
        <f t="shared" si="434"/>
        <v>0</v>
      </c>
      <c r="L1906" s="28">
        <f t="shared" si="439"/>
        <v>1</v>
      </c>
      <c r="M1906" s="57">
        <f t="shared" si="446"/>
        <v>0</v>
      </c>
      <c r="N1906" s="28">
        <f t="shared" si="435"/>
        <v>0</v>
      </c>
      <c r="O1906" s="28">
        <f t="shared" si="440"/>
        <v>1</v>
      </c>
      <c r="P1906" s="57">
        <f t="shared" si="441"/>
        <v>0</v>
      </c>
      <c r="Q1906" s="28">
        <f t="shared" si="436"/>
        <v>0</v>
      </c>
      <c r="R1906" s="28">
        <f t="shared" si="442"/>
        <v>1</v>
      </c>
      <c r="S1906" s="57">
        <f t="shared" si="443"/>
        <v>0</v>
      </c>
      <c r="T1906" s="28">
        <f t="shared" si="437"/>
        <v>1</v>
      </c>
      <c r="U1906" s="28">
        <f t="shared" si="444"/>
        <v>0</v>
      </c>
      <c r="V1906" s="57">
        <f t="shared" si="445"/>
        <v>1</v>
      </c>
    </row>
    <row r="1907" spans="1:22" x14ac:dyDescent="0.2">
      <c r="A1907" s="61">
        <v>35621</v>
      </c>
      <c r="B1907" s="62">
        <v>913.78</v>
      </c>
      <c r="C1907" s="16">
        <f t="shared" si="447"/>
        <v>6.8521999597609788E-3</v>
      </c>
      <c r="D1907" s="73">
        <f t="shared" si="438"/>
        <v>1.0331973061587015E-4</v>
      </c>
      <c r="E1907" s="27">
        <f t="shared" si="428"/>
        <v>2.3646468546868943E-2</v>
      </c>
      <c r="F1907" s="68">
        <f t="shared" si="429"/>
        <v>1.6719330753551979E-2</v>
      </c>
      <c r="G1907" s="16">
        <f t="shared" si="430"/>
        <v>2.186921235547586E-2</v>
      </c>
      <c r="H1907" s="68">
        <f t="shared" si="431"/>
        <v>1.1873700755499161E-2</v>
      </c>
      <c r="I1907" s="69">
        <f t="shared" si="432"/>
        <v>-1.6719330753551979E-2</v>
      </c>
      <c r="J1907" s="70">
        <f t="shared" si="433"/>
        <v>-1.1873700755499161E-2</v>
      </c>
      <c r="K1907" s="28">
        <f t="shared" si="434"/>
        <v>0</v>
      </c>
      <c r="L1907" s="28">
        <f t="shared" si="439"/>
        <v>1</v>
      </c>
      <c r="M1907" s="57">
        <f t="shared" si="446"/>
        <v>0</v>
      </c>
      <c r="N1907" s="28">
        <f t="shared" si="435"/>
        <v>0</v>
      </c>
      <c r="O1907" s="28">
        <f t="shared" si="440"/>
        <v>1</v>
      </c>
      <c r="P1907" s="57">
        <f t="shared" si="441"/>
        <v>0</v>
      </c>
      <c r="Q1907" s="28">
        <f t="shared" si="436"/>
        <v>0</v>
      </c>
      <c r="R1907" s="28">
        <f t="shared" si="442"/>
        <v>1</v>
      </c>
      <c r="S1907" s="57">
        <f t="shared" si="443"/>
        <v>0</v>
      </c>
      <c r="T1907" s="28">
        <f t="shared" si="437"/>
        <v>0</v>
      </c>
      <c r="U1907" s="28">
        <f t="shared" si="444"/>
        <v>0</v>
      </c>
      <c r="V1907" s="57">
        <f t="shared" si="445"/>
        <v>0</v>
      </c>
    </row>
    <row r="1908" spans="1:22" x14ac:dyDescent="0.2">
      <c r="A1908" s="61">
        <v>35622</v>
      </c>
      <c r="B1908" s="62">
        <v>916.68</v>
      </c>
      <c r="C1908" s="16">
        <f t="shared" si="447"/>
        <v>3.1686050788838883E-3</v>
      </c>
      <c r="D1908" s="73">
        <f t="shared" si="438"/>
        <v>9.9937705436230835E-5</v>
      </c>
      <c r="E1908" s="27">
        <f t="shared" si="428"/>
        <v>2.325623167030047E-2</v>
      </c>
      <c r="F1908" s="68">
        <f t="shared" si="429"/>
        <v>1.6443412199428378E-2</v>
      </c>
      <c r="G1908" s="16">
        <f t="shared" si="430"/>
        <v>2.186921235547586E-2</v>
      </c>
      <c r="H1908" s="68">
        <f t="shared" si="431"/>
        <v>1.1873700755499161E-2</v>
      </c>
      <c r="I1908" s="69">
        <f t="shared" si="432"/>
        <v>-1.6443412199428378E-2</v>
      </c>
      <c r="J1908" s="70">
        <f t="shared" si="433"/>
        <v>-1.1873700755499161E-2</v>
      </c>
      <c r="K1908" s="28">
        <f t="shared" si="434"/>
        <v>0</v>
      </c>
      <c r="L1908" s="28">
        <f t="shared" si="439"/>
        <v>1</v>
      </c>
      <c r="M1908" s="57">
        <f t="shared" si="446"/>
        <v>0</v>
      </c>
      <c r="N1908" s="28">
        <f t="shared" si="435"/>
        <v>0</v>
      </c>
      <c r="O1908" s="28">
        <f t="shared" si="440"/>
        <v>1</v>
      </c>
      <c r="P1908" s="57">
        <f t="shared" si="441"/>
        <v>0</v>
      </c>
      <c r="Q1908" s="28">
        <f t="shared" si="436"/>
        <v>0</v>
      </c>
      <c r="R1908" s="28">
        <f t="shared" si="442"/>
        <v>1</v>
      </c>
      <c r="S1908" s="57">
        <f t="shared" si="443"/>
        <v>0</v>
      </c>
      <c r="T1908" s="28">
        <f t="shared" si="437"/>
        <v>0</v>
      </c>
      <c r="U1908" s="28">
        <f t="shared" si="444"/>
        <v>1</v>
      </c>
      <c r="V1908" s="57">
        <f t="shared" si="445"/>
        <v>0</v>
      </c>
    </row>
    <row r="1909" spans="1:22" x14ac:dyDescent="0.2">
      <c r="A1909" s="61">
        <v>35625</v>
      </c>
      <c r="B1909" s="62">
        <v>918.38</v>
      </c>
      <c r="C1909" s="16">
        <f t="shared" si="447"/>
        <v>1.8528009834265933E-3</v>
      </c>
      <c r="D1909" s="73">
        <f t="shared" si="438"/>
        <v>9.4543846598812707E-5</v>
      </c>
      <c r="E1909" s="27">
        <f t="shared" si="428"/>
        <v>2.2619931849998359E-2</v>
      </c>
      <c r="F1909" s="68">
        <f t="shared" si="429"/>
        <v>1.5993513850633911E-2</v>
      </c>
      <c r="G1909" s="16">
        <f t="shared" si="430"/>
        <v>2.186921235547586E-2</v>
      </c>
      <c r="H1909" s="68">
        <f t="shared" si="431"/>
        <v>1.1873700755499161E-2</v>
      </c>
      <c r="I1909" s="69">
        <f t="shared" si="432"/>
        <v>-1.5993513850633911E-2</v>
      </c>
      <c r="J1909" s="70">
        <f t="shared" si="433"/>
        <v>-1.1873700755499161E-2</v>
      </c>
      <c r="K1909" s="28">
        <f t="shared" si="434"/>
        <v>0</v>
      </c>
      <c r="L1909" s="28">
        <f t="shared" si="439"/>
        <v>1</v>
      </c>
      <c r="M1909" s="57">
        <f t="shared" si="446"/>
        <v>0</v>
      </c>
      <c r="N1909" s="28">
        <f t="shared" si="435"/>
        <v>0</v>
      </c>
      <c r="O1909" s="28">
        <f t="shared" si="440"/>
        <v>1</v>
      </c>
      <c r="P1909" s="57">
        <f t="shared" si="441"/>
        <v>0</v>
      </c>
      <c r="Q1909" s="28">
        <f t="shared" si="436"/>
        <v>0</v>
      </c>
      <c r="R1909" s="28">
        <f t="shared" si="442"/>
        <v>1</v>
      </c>
      <c r="S1909" s="57">
        <f t="shared" si="443"/>
        <v>0</v>
      </c>
      <c r="T1909" s="28">
        <f t="shared" si="437"/>
        <v>0</v>
      </c>
      <c r="U1909" s="28">
        <f t="shared" si="444"/>
        <v>1</v>
      </c>
      <c r="V1909" s="57">
        <f t="shared" si="445"/>
        <v>0</v>
      </c>
    </row>
    <row r="1910" spans="1:22" x14ac:dyDescent="0.2">
      <c r="A1910" s="61">
        <v>35626</v>
      </c>
      <c r="B1910" s="62">
        <v>925.76</v>
      </c>
      <c r="C1910" s="16">
        <f t="shared" si="447"/>
        <v>8.0037734630750302E-3</v>
      </c>
      <c r="D1910" s="73">
        <f t="shared" si="438"/>
        <v>8.9077188091935135E-5</v>
      </c>
      <c r="E1910" s="27">
        <f t="shared" si="428"/>
        <v>2.1956236885421046E-2</v>
      </c>
      <c r="F1910" s="68">
        <f t="shared" si="429"/>
        <v>1.5524245654825264E-2</v>
      </c>
      <c r="G1910" s="16">
        <f t="shared" si="430"/>
        <v>2.186921235547586E-2</v>
      </c>
      <c r="H1910" s="68">
        <f t="shared" si="431"/>
        <v>1.1873700755499161E-2</v>
      </c>
      <c r="I1910" s="69">
        <f t="shared" si="432"/>
        <v>-1.5524245654825264E-2</v>
      </c>
      <c r="J1910" s="70">
        <f t="shared" si="433"/>
        <v>-1.1873700755499161E-2</v>
      </c>
      <c r="K1910" s="28">
        <f t="shared" si="434"/>
        <v>0</v>
      </c>
      <c r="L1910" s="28">
        <f t="shared" si="439"/>
        <v>1</v>
      </c>
      <c r="M1910" s="57">
        <f t="shared" si="446"/>
        <v>0</v>
      </c>
      <c r="N1910" s="28">
        <f t="shared" si="435"/>
        <v>0</v>
      </c>
      <c r="O1910" s="28">
        <f t="shared" si="440"/>
        <v>1</v>
      </c>
      <c r="P1910" s="57">
        <f t="shared" si="441"/>
        <v>0</v>
      </c>
      <c r="Q1910" s="28">
        <f t="shared" si="436"/>
        <v>0</v>
      </c>
      <c r="R1910" s="28">
        <f t="shared" si="442"/>
        <v>1</v>
      </c>
      <c r="S1910" s="57">
        <f t="shared" si="443"/>
        <v>0</v>
      </c>
      <c r="T1910" s="28">
        <f t="shared" si="437"/>
        <v>0</v>
      </c>
      <c r="U1910" s="28">
        <f t="shared" si="444"/>
        <v>1</v>
      </c>
      <c r="V1910" s="57">
        <f t="shared" si="445"/>
        <v>0</v>
      </c>
    </row>
    <row r="1911" spans="1:22" x14ac:dyDescent="0.2">
      <c r="A1911" s="61">
        <v>35627</v>
      </c>
      <c r="B1911" s="62">
        <v>936.59</v>
      </c>
      <c r="C1911" s="16">
        <f t="shared" si="447"/>
        <v>1.1630597988165851E-2</v>
      </c>
      <c r="D1911" s="73">
        <f t="shared" si="438"/>
        <v>8.7576180185312461E-5</v>
      </c>
      <c r="E1911" s="27">
        <f t="shared" si="428"/>
        <v>2.1770462600457157E-2</v>
      </c>
      <c r="F1911" s="68">
        <f t="shared" si="429"/>
        <v>1.539289319897506E-2</v>
      </c>
      <c r="G1911" s="16">
        <f t="shared" si="430"/>
        <v>2.186921235547586E-2</v>
      </c>
      <c r="H1911" s="68">
        <f t="shared" si="431"/>
        <v>1.1873700755499161E-2</v>
      </c>
      <c r="I1911" s="69">
        <f t="shared" si="432"/>
        <v>-1.539289319897506E-2</v>
      </c>
      <c r="J1911" s="70">
        <f t="shared" si="433"/>
        <v>-1.1873700755499161E-2</v>
      </c>
      <c r="K1911" s="28">
        <f t="shared" si="434"/>
        <v>0</v>
      </c>
      <c r="L1911" s="28">
        <f t="shared" si="439"/>
        <v>1</v>
      </c>
      <c r="M1911" s="57">
        <f t="shared" si="446"/>
        <v>0</v>
      </c>
      <c r="N1911" s="28">
        <f t="shared" si="435"/>
        <v>0</v>
      </c>
      <c r="O1911" s="28">
        <f t="shared" si="440"/>
        <v>1</v>
      </c>
      <c r="P1911" s="57">
        <f t="shared" si="441"/>
        <v>0</v>
      </c>
      <c r="Q1911" s="28">
        <f t="shared" si="436"/>
        <v>0</v>
      </c>
      <c r="R1911" s="28">
        <f t="shared" si="442"/>
        <v>1</v>
      </c>
      <c r="S1911" s="57">
        <f t="shared" si="443"/>
        <v>0</v>
      </c>
      <c r="T1911" s="28">
        <f t="shared" si="437"/>
        <v>0</v>
      </c>
      <c r="U1911" s="28">
        <f t="shared" si="444"/>
        <v>1</v>
      </c>
      <c r="V1911" s="57">
        <f t="shared" si="445"/>
        <v>0</v>
      </c>
    </row>
    <row r="1912" spans="1:22" x14ac:dyDescent="0.2">
      <c r="A1912" s="61">
        <v>35628</v>
      </c>
      <c r="B1912" s="62">
        <v>931.61</v>
      </c>
      <c r="C1912" s="16">
        <f t="shared" si="447"/>
        <v>-5.3313476026660639E-3</v>
      </c>
      <c r="D1912" s="73">
        <f t="shared" si="438"/>
        <v>9.0437857947933361E-5</v>
      </c>
      <c r="E1912" s="27">
        <f t="shared" si="428"/>
        <v>2.2123294053664432E-2</v>
      </c>
      <c r="F1912" s="68">
        <f t="shared" si="429"/>
        <v>1.5642364097969399E-2</v>
      </c>
      <c r="G1912" s="16">
        <f t="shared" si="430"/>
        <v>2.186921235547586E-2</v>
      </c>
      <c r="H1912" s="68">
        <f t="shared" si="431"/>
        <v>1.1873700755499161E-2</v>
      </c>
      <c r="I1912" s="69">
        <f t="shared" si="432"/>
        <v>-1.5642364097969399E-2</v>
      </c>
      <c r="J1912" s="70">
        <f t="shared" si="433"/>
        <v>-1.1873700755499161E-2</v>
      </c>
      <c r="K1912" s="28">
        <f t="shared" si="434"/>
        <v>0</v>
      </c>
      <c r="L1912" s="28">
        <f t="shared" si="439"/>
        <v>1</v>
      </c>
      <c r="M1912" s="57">
        <f t="shared" si="446"/>
        <v>0</v>
      </c>
      <c r="N1912" s="28">
        <f t="shared" si="435"/>
        <v>0</v>
      </c>
      <c r="O1912" s="28">
        <f t="shared" si="440"/>
        <v>1</v>
      </c>
      <c r="P1912" s="57">
        <f t="shared" si="441"/>
        <v>0</v>
      </c>
      <c r="Q1912" s="28">
        <f t="shared" si="436"/>
        <v>0</v>
      </c>
      <c r="R1912" s="28">
        <f t="shared" si="442"/>
        <v>1</v>
      </c>
      <c r="S1912" s="57">
        <f t="shared" si="443"/>
        <v>0</v>
      </c>
      <c r="T1912" s="28">
        <f t="shared" si="437"/>
        <v>0</v>
      </c>
      <c r="U1912" s="28">
        <f t="shared" si="444"/>
        <v>1</v>
      </c>
      <c r="V1912" s="57">
        <f t="shared" si="445"/>
        <v>0</v>
      </c>
    </row>
    <row r="1913" spans="1:22" x14ac:dyDescent="0.2">
      <c r="A1913" s="61">
        <v>35629</v>
      </c>
      <c r="B1913" s="62">
        <v>915.3</v>
      </c>
      <c r="C1913" s="16">
        <f t="shared" si="447"/>
        <v>-1.7662391782536552E-2</v>
      </c>
      <c r="D1913" s="73">
        <f t="shared" si="438"/>
        <v>8.6716982506684546E-5</v>
      </c>
      <c r="E1913" s="27">
        <f t="shared" si="428"/>
        <v>2.16634058888662E-2</v>
      </c>
      <c r="F1913" s="68">
        <f t="shared" si="429"/>
        <v>1.5317198320184633E-2</v>
      </c>
      <c r="G1913" s="16">
        <f t="shared" si="430"/>
        <v>2.186921235547586E-2</v>
      </c>
      <c r="H1913" s="68">
        <f t="shared" si="431"/>
        <v>1.1342961441463247E-2</v>
      </c>
      <c r="I1913" s="69">
        <f t="shared" si="432"/>
        <v>-1.5317198320184633E-2</v>
      </c>
      <c r="J1913" s="70">
        <f t="shared" si="433"/>
        <v>-1.1342961441463247E-2</v>
      </c>
      <c r="K1913" s="28">
        <f t="shared" si="434"/>
        <v>0</v>
      </c>
      <c r="L1913" s="28">
        <f t="shared" si="439"/>
        <v>1</v>
      </c>
      <c r="M1913" s="57">
        <f t="shared" si="446"/>
        <v>0</v>
      </c>
      <c r="N1913" s="28">
        <f t="shared" si="435"/>
        <v>1</v>
      </c>
      <c r="O1913" s="28">
        <f t="shared" si="440"/>
        <v>0</v>
      </c>
      <c r="P1913" s="57">
        <f t="shared" si="441"/>
        <v>1</v>
      </c>
      <c r="Q1913" s="28">
        <f t="shared" si="436"/>
        <v>0</v>
      </c>
      <c r="R1913" s="28">
        <f t="shared" si="442"/>
        <v>1</v>
      </c>
      <c r="S1913" s="57">
        <f t="shared" si="443"/>
        <v>0</v>
      </c>
      <c r="T1913" s="28">
        <f t="shared" si="437"/>
        <v>1</v>
      </c>
      <c r="U1913" s="28">
        <f t="shared" si="444"/>
        <v>0</v>
      </c>
      <c r="V1913" s="57">
        <f t="shared" si="445"/>
        <v>1</v>
      </c>
    </row>
    <row r="1914" spans="1:22" x14ac:dyDescent="0.2">
      <c r="A1914" s="61">
        <v>35632</v>
      </c>
      <c r="B1914" s="62">
        <v>912.94</v>
      </c>
      <c r="C1914" s="16">
        <f t="shared" si="447"/>
        <v>-2.5817193703640013E-3</v>
      </c>
      <c r="D1914" s="73">
        <f t="shared" si="438"/>
        <v>1.0023156856507235E-4</v>
      </c>
      <c r="E1914" s="27">
        <f t="shared" si="428"/>
        <v>2.3290398616879794E-2</v>
      </c>
      <c r="F1914" s="68">
        <f t="shared" si="429"/>
        <v>1.6467570076515455E-2</v>
      </c>
      <c r="G1914" s="16">
        <f t="shared" si="430"/>
        <v>2.186921235547586E-2</v>
      </c>
      <c r="H1914" s="68">
        <f t="shared" si="431"/>
        <v>1.1873700755499161E-2</v>
      </c>
      <c r="I1914" s="69">
        <f t="shared" si="432"/>
        <v>-1.6467570076515455E-2</v>
      </c>
      <c r="J1914" s="70">
        <f t="shared" si="433"/>
        <v>-1.1873700755499161E-2</v>
      </c>
      <c r="K1914" s="28">
        <f t="shared" si="434"/>
        <v>0</v>
      </c>
      <c r="L1914" s="28">
        <f t="shared" si="439"/>
        <v>1</v>
      </c>
      <c r="M1914" s="57">
        <f t="shared" si="446"/>
        <v>0</v>
      </c>
      <c r="N1914" s="28">
        <f t="shared" si="435"/>
        <v>0</v>
      </c>
      <c r="O1914" s="28">
        <f t="shared" si="440"/>
        <v>0</v>
      </c>
      <c r="P1914" s="57">
        <f t="shared" si="441"/>
        <v>0</v>
      </c>
      <c r="Q1914" s="28">
        <f t="shared" si="436"/>
        <v>0</v>
      </c>
      <c r="R1914" s="28">
        <f t="shared" si="442"/>
        <v>1</v>
      </c>
      <c r="S1914" s="57">
        <f t="shared" si="443"/>
        <v>0</v>
      </c>
      <c r="T1914" s="28">
        <f t="shared" si="437"/>
        <v>0</v>
      </c>
      <c r="U1914" s="28">
        <f t="shared" si="444"/>
        <v>0</v>
      </c>
      <c r="V1914" s="57">
        <f t="shared" si="445"/>
        <v>0</v>
      </c>
    </row>
    <row r="1915" spans="1:22" x14ac:dyDescent="0.2">
      <c r="A1915" s="61">
        <v>35633</v>
      </c>
      <c r="B1915" s="62">
        <v>933.98</v>
      </c>
      <c r="C1915" s="16">
        <f t="shared" si="447"/>
        <v>2.278486370297431E-2</v>
      </c>
      <c r="D1915" s="73">
        <f t="shared" si="438"/>
        <v>9.4617590945606772E-5</v>
      </c>
      <c r="E1915" s="27">
        <f t="shared" si="428"/>
        <v>2.262875192135675E-2</v>
      </c>
      <c r="F1915" s="68">
        <f t="shared" si="429"/>
        <v>1.5999750117585088E-2</v>
      </c>
      <c r="G1915" s="16">
        <f t="shared" si="430"/>
        <v>2.186921235547586E-2</v>
      </c>
      <c r="H1915" s="68">
        <f t="shared" si="431"/>
        <v>1.1873700755499161E-2</v>
      </c>
      <c r="I1915" s="69">
        <f t="shared" si="432"/>
        <v>-1.5999750117585088E-2</v>
      </c>
      <c r="J1915" s="70">
        <f t="shared" si="433"/>
        <v>-1.1873700755499161E-2</v>
      </c>
      <c r="K1915" s="28">
        <f t="shared" si="434"/>
        <v>0</v>
      </c>
      <c r="L1915" s="28">
        <f t="shared" si="439"/>
        <v>1</v>
      </c>
      <c r="M1915" s="57">
        <f t="shared" si="446"/>
        <v>0</v>
      </c>
      <c r="N1915" s="28">
        <f t="shared" si="435"/>
        <v>0</v>
      </c>
      <c r="O1915" s="28">
        <f t="shared" si="440"/>
        <v>1</v>
      </c>
      <c r="P1915" s="57">
        <f t="shared" si="441"/>
        <v>0</v>
      </c>
      <c r="Q1915" s="28">
        <f t="shared" si="436"/>
        <v>0</v>
      </c>
      <c r="R1915" s="28">
        <f t="shared" si="442"/>
        <v>1</v>
      </c>
      <c r="S1915" s="57">
        <f t="shared" si="443"/>
        <v>0</v>
      </c>
      <c r="T1915" s="28">
        <f t="shared" si="437"/>
        <v>0</v>
      </c>
      <c r="U1915" s="28">
        <f t="shared" si="444"/>
        <v>1</v>
      </c>
      <c r="V1915" s="57">
        <f t="shared" si="445"/>
        <v>0</v>
      </c>
    </row>
    <row r="1916" spans="1:22" x14ac:dyDescent="0.2">
      <c r="A1916" s="61">
        <v>35634</v>
      </c>
      <c r="B1916" s="62">
        <v>936.56</v>
      </c>
      <c r="C1916" s="16">
        <f t="shared" si="447"/>
        <v>2.7585634480729927E-3</v>
      </c>
      <c r="D1916" s="73">
        <f t="shared" si="438"/>
        <v>1.2008953632665733E-4</v>
      </c>
      <c r="E1916" s="27">
        <f t="shared" si="428"/>
        <v>2.549336958650493E-2</v>
      </c>
      <c r="F1916" s="68">
        <f t="shared" si="429"/>
        <v>1.8025189566657579E-2</v>
      </c>
      <c r="G1916" s="16">
        <f t="shared" si="430"/>
        <v>2.186921235547586E-2</v>
      </c>
      <c r="H1916" s="68">
        <f t="shared" si="431"/>
        <v>1.1873700755499161E-2</v>
      </c>
      <c r="I1916" s="69">
        <f t="shared" si="432"/>
        <v>-1.8025189566657579E-2</v>
      </c>
      <c r="J1916" s="70">
        <f t="shared" si="433"/>
        <v>-1.1873700755499161E-2</v>
      </c>
      <c r="K1916" s="28">
        <f t="shared" si="434"/>
        <v>0</v>
      </c>
      <c r="L1916" s="28">
        <f t="shared" si="439"/>
        <v>1</v>
      </c>
      <c r="M1916" s="57">
        <f t="shared" si="446"/>
        <v>0</v>
      </c>
      <c r="N1916" s="28">
        <f t="shared" si="435"/>
        <v>0</v>
      </c>
      <c r="O1916" s="28">
        <f t="shared" si="440"/>
        <v>1</v>
      </c>
      <c r="P1916" s="57">
        <f t="shared" si="441"/>
        <v>0</v>
      </c>
      <c r="Q1916" s="28">
        <f t="shared" si="436"/>
        <v>0</v>
      </c>
      <c r="R1916" s="28">
        <f t="shared" si="442"/>
        <v>1</v>
      </c>
      <c r="S1916" s="57">
        <f t="shared" si="443"/>
        <v>0</v>
      </c>
      <c r="T1916" s="28">
        <f t="shared" si="437"/>
        <v>0</v>
      </c>
      <c r="U1916" s="28">
        <f t="shared" si="444"/>
        <v>1</v>
      </c>
      <c r="V1916" s="57">
        <f t="shared" si="445"/>
        <v>0</v>
      </c>
    </row>
    <row r="1917" spans="1:22" x14ac:dyDescent="0.2">
      <c r="A1917" s="61">
        <v>35635</v>
      </c>
      <c r="B1917" s="62">
        <v>940.3</v>
      </c>
      <c r="C1917" s="16">
        <f t="shared" si="447"/>
        <v>3.9853851116142475E-3</v>
      </c>
      <c r="D1917" s="73">
        <f t="shared" si="438"/>
        <v>1.1334074448488055E-4</v>
      </c>
      <c r="E1917" s="27">
        <f t="shared" si="428"/>
        <v>2.4766674057880234E-2</v>
      </c>
      <c r="F1917" s="68">
        <f t="shared" si="429"/>
        <v>1.7511376568487398E-2</v>
      </c>
      <c r="G1917" s="16">
        <f t="shared" si="430"/>
        <v>2.186921235547586E-2</v>
      </c>
      <c r="H1917" s="68">
        <f t="shared" si="431"/>
        <v>1.1873700755499161E-2</v>
      </c>
      <c r="I1917" s="69">
        <f t="shared" si="432"/>
        <v>-1.7511376568487398E-2</v>
      </c>
      <c r="J1917" s="70">
        <f t="shared" si="433"/>
        <v>-1.1873700755499161E-2</v>
      </c>
      <c r="K1917" s="28">
        <f t="shared" si="434"/>
        <v>0</v>
      </c>
      <c r="L1917" s="28">
        <f t="shared" si="439"/>
        <v>1</v>
      </c>
      <c r="M1917" s="57">
        <f t="shared" si="446"/>
        <v>0</v>
      </c>
      <c r="N1917" s="28">
        <f t="shared" si="435"/>
        <v>0</v>
      </c>
      <c r="O1917" s="28">
        <f t="shared" si="440"/>
        <v>1</v>
      </c>
      <c r="P1917" s="57">
        <f t="shared" si="441"/>
        <v>0</v>
      </c>
      <c r="Q1917" s="28">
        <f t="shared" si="436"/>
        <v>0</v>
      </c>
      <c r="R1917" s="28">
        <f t="shared" si="442"/>
        <v>1</v>
      </c>
      <c r="S1917" s="57">
        <f t="shared" si="443"/>
        <v>0</v>
      </c>
      <c r="T1917" s="28">
        <f t="shared" si="437"/>
        <v>0</v>
      </c>
      <c r="U1917" s="28">
        <f t="shared" si="444"/>
        <v>1</v>
      </c>
      <c r="V1917" s="57">
        <f t="shared" si="445"/>
        <v>0</v>
      </c>
    </row>
    <row r="1918" spans="1:22" x14ac:dyDescent="0.2">
      <c r="A1918" s="61">
        <v>35636</v>
      </c>
      <c r="B1918" s="62">
        <v>938.79</v>
      </c>
      <c r="C1918" s="16">
        <f t="shared" si="447"/>
        <v>-1.6071612589320557E-3</v>
      </c>
      <c r="D1918" s="73">
        <f t="shared" si="438"/>
        <v>1.074932974850603E-4</v>
      </c>
      <c r="E1918" s="27">
        <f t="shared" si="428"/>
        <v>2.4119336185622217E-2</v>
      </c>
      <c r="F1918" s="68">
        <f t="shared" si="429"/>
        <v>1.7053673720633801E-2</v>
      </c>
      <c r="G1918" s="16">
        <f t="shared" si="430"/>
        <v>2.186921235547586E-2</v>
      </c>
      <c r="H1918" s="68">
        <f t="shared" si="431"/>
        <v>1.1873700755499161E-2</v>
      </c>
      <c r="I1918" s="69">
        <f t="shared" si="432"/>
        <v>-1.7053673720633801E-2</v>
      </c>
      <c r="J1918" s="70">
        <f t="shared" si="433"/>
        <v>-1.1873700755499161E-2</v>
      </c>
      <c r="K1918" s="28">
        <f t="shared" si="434"/>
        <v>0</v>
      </c>
      <c r="L1918" s="28">
        <f t="shared" si="439"/>
        <v>1</v>
      </c>
      <c r="M1918" s="57">
        <f t="shared" si="446"/>
        <v>0</v>
      </c>
      <c r="N1918" s="28">
        <f t="shared" si="435"/>
        <v>0</v>
      </c>
      <c r="O1918" s="28">
        <f t="shared" si="440"/>
        <v>1</v>
      </c>
      <c r="P1918" s="57">
        <f t="shared" si="441"/>
        <v>0</v>
      </c>
      <c r="Q1918" s="28">
        <f t="shared" si="436"/>
        <v>0</v>
      </c>
      <c r="R1918" s="28">
        <f t="shared" si="442"/>
        <v>1</v>
      </c>
      <c r="S1918" s="57">
        <f t="shared" si="443"/>
        <v>0</v>
      </c>
      <c r="T1918" s="28">
        <f t="shared" si="437"/>
        <v>0</v>
      </c>
      <c r="U1918" s="28">
        <f t="shared" si="444"/>
        <v>1</v>
      </c>
      <c r="V1918" s="57">
        <f t="shared" si="445"/>
        <v>0</v>
      </c>
    </row>
    <row r="1919" spans="1:22" x14ac:dyDescent="0.2">
      <c r="A1919" s="61">
        <v>35639</v>
      </c>
      <c r="B1919" s="62">
        <v>936.45</v>
      </c>
      <c r="C1919" s="16">
        <f t="shared" si="447"/>
        <v>-2.4956818482362226E-3</v>
      </c>
      <c r="D1919" s="73">
        <f t="shared" si="438"/>
        <v>1.011986776746894E-4</v>
      </c>
      <c r="E1919" s="27">
        <f t="shared" ref="E1919:E1982" si="448">-NORMSINV($E$4)*SQRT(D1919)</f>
        <v>2.3402490468702571E-2</v>
      </c>
      <c r="F1919" s="68">
        <f t="shared" ref="F1919:F1982" si="449">-NORMSINV($F$4)*SQRT(D1919)</f>
        <v>1.6546825071471195E-2</v>
      </c>
      <c r="G1919" s="16">
        <f t="shared" ref="G1919:G1982" si="450">-PERCENTILE($C1414:$C1918,$G$4)</f>
        <v>2.186921235547586E-2</v>
      </c>
      <c r="H1919" s="68">
        <f t="shared" ref="H1919:H1982" si="451">-PERCENTILE($C1414:$C1918,$H$4)</f>
        <v>1.1873700755499161E-2</v>
      </c>
      <c r="I1919" s="69">
        <f t="shared" ref="I1919:I1982" si="452">-F1919</f>
        <v>-1.6546825071471195E-2</v>
      </c>
      <c r="J1919" s="70">
        <f t="shared" ref="J1919:J1982" si="453">-1*H1919</f>
        <v>-1.1873700755499161E-2</v>
      </c>
      <c r="K1919" s="28">
        <f t="shared" ref="K1919:K1982" si="454">IF($C1919&lt;-E1919,1,0)</f>
        <v>0</v>
      </c>
      <c r="L1919" s="28">
        <f t="shared" si="439"/>
        <v>1</v>
      </c>
      <c r="M1919" s="57">
        <f t="shared" si="446"/>
        <v>0</v>
      </c>
      <c r="N1919" s="28">
        <f t="shared" ref="N1919:N1982" si="455">IF($C1919&lt;-F1919,1,0)</f>
        <v>0</v>
      </c>
      <c r="O1919" s="28">
        <f t="shared" si="440"/>
        <v>1</v>
      </c>
      <c r="P1919" s="57">
        <f t="shared" si="441"/>
        <v>0</v>
      </c>
      <c r="Q1919" s="28">
        <f t="shared" ref="Q1919:Q1982" si="456">IF($C1919&lt;-G1919,1,0)</f>
        <v>0</v>
      </c>
      <c r="R1919" s="28">
        <f t="shared" si="442"/>
        <v>1</v>
      </c>
      <c r="S1919" s="57">
        <f t="shared" si="443"/>
        <v>0</v>
      </c>
      <c r="T1919" s="28">
        <f t="shared" ref="T1919:T1982" si="457">IF($C1919&lt;-H1919,1,0)</f>
        <v>0</v>
      </c>
      <c r="U1919" s="28">
        <f t="shared" si="444"/>
        <v>1</v>
      </c>
      <c r="V1919" s="57">
        <f t="shared" si="445"/>
        <v>0</v>
      </c>
    </row>
    <row r="1920" spans="1:22" x14ac:dyDescent="0.2">
      <c r="A1920" s="61">
        <v>35640</v>
      </c>
      <c r="B1920" s="62">
        <v>942.29</v>
      </c>
      <c r="C1920" s="16">
        <f t="shared" si="447"/>
        <v>6.2169526490073075E-3</v>
      </c>
      <c r="D1920" s="73">
        <f t="shared" ref="D1920:D1983" si="458">0.94*D1919+0.06*(C1919^2)</f>
        <v>9.5500462687464978E-5</v>
      </c>
      <c r="E1920" s="27">
        <f t="shared" si="448"/>
        <v>2.2734080631980801E-2</v>
      </c>
      <c r="F1920" s="68">
        <f t="shared" si="449"/>
        <v>1.6074223206337352E-2</v>
      </c>
      <c r="G1920" s="16">
        <f t="shared" si="450"/>
        <v>2.186921235547586E-2</v>
      </c>
      <c r="H1920" s="68">
        <f t="shared" si="451"/>
        <v>1.1873700755499161E-2</v>
      </c>
      <c r="I1920" s="69">
        <f t="shared" si="452"/>
        <v>-1.6074223206337352E-2</v>
      </c>
      <c r="J1920" s="70">
        <f t="shared" si="453"/>
        <v>-1.1873700755499161E-2</v>
      </c>
      <c r="K1920" s="28">
        <f t="shared" si="454"/>
        <v>0</v>
      </c>
      <c r="L1920" s="28">
        <f t="shared" ref="L1920:L1983" si="459">IF(AND(K1919=0,K1920=0), 1,0)</f>
        <v>1</v>
      </c>
      <c r="M1920" s="57">
        <f t="shared" si="446"/>
        <v>0</v>
      </c>
      <c r="N1920" s="28">
        <f t="shared" si="455"/>
        <v>0</v>
      </c>
      <c r="O1920" s="28">
        <f t="shared" ref="O1920:O1983" si="460">IF(AND(N1919=0,N1920=0), 1,0)</f>
        <v>1</v>
      </c>
      <c r="P1920" s="57">
        <f t="shared" ref="P1920:P1983" si="461">IF(AND(N1920=1,N1919=0),1,0)</f>
        <v>0</v>
      </c>
      <c r="Q1920" s="28">
        <f t="shared" si="456"/>
        <v>0</v>
      </c>
      <c r="R1920" s="28">
        <f t="shared" ref="R1920:R1983" si="462">IF(AND(Q1919=0,Q1920=0), 1,0)</f>
        <v>1</v>
      </c>
      <c r="S1920" s="57">
        <f t="shared" ref="S1920:S1983" si="463">IF(AND(Q1920=1,Q1919=0),1,0)</f>
        <v>0</v>
      </c>
      <c r="T1920" s="28">
        <f t="shared" si="457"/>
        <v>0</v>
      </c>
      <c r="U1920" s="28">
        <f t="shared" ref="U1920:U1983" si="464">IF(AND(T1919=0,T1920=0), 1,0)</f>
        <v>1</v>
      </c>
      <c r="V1920" s="57">
        <f t="shared" ref="V1920:V1983" si="465">IF(AND(T1920=1,T1919=0),1,0)</f>
        <v>0</v>
      </c>
    </row>
    <row r="1921" spans="1:22" x14ac:dyDescent="0.2">
      <c r="A1921" s="61">
        <v>35641</v>
      </c>
      <c r="B1921" s="62">
        <v>952.29</v>
      </c>
      <c r="C1921" s="16">
        <f t="shared" si="447"/>
        <v>1.0556527427419492E-2</v>
      </c>
      <c r="D1921" s="73">
        <f t="shared" si="458"/>
        <v>9.2089464940617018E-5</v>
      </c>
      <c r="E1921" s="27">
        <f t="shared" si="448"/>
        <v>2.2324391648394344E-2</v>
      </c>
      <c r="F1921" s="68">
        <f t="shared" si="449"/>
        <v>1.5784550961659809E-2</v>
      </c>
      <c r="G1921" s="16">
        <f t="shared" si="450"/>
        <v>2.186921235547586E-2</v>
      </c>
      <c r="H1921" s="68">
        <f t="shared" si="451"/>
        <v>1.1873700755499161E-2</v>
      </c>
      <c r="I1921" s="69">
        <f t="shared" si="452"/>
        <v>-1.5784550961659809E-2</v>
      </c>
      <c r="J1921" s="70">
        <f t="shared" si="453"/>
        <v>-1.1873700755499161E-2</v>
      </c>
      <c r="K1921" s="28">
        <f t="shared" si="454"/>
        <v>0</v>
      </c>
      <c r="L1921" s="28">
        <f t="shared" si="459"/>
        <v>1</v>
      </c>
      <c r="M1921" s="57">
        <f t="shared" ref="M1921:M1984" si="466">IF(AND(K1921=1,K1920=0),1,0)</f>
        <v>0</v>
      </c>
      <c r="N1921" s="28">
        <f t="shared" si="455"/>
        <v>0</v>
      </c>
      <c r="O1921" s="28">
        <f t="shared" si="460"/>
        <v>1</v>
      </c>
      <c r="P1921" s="57">
        <f t="shared" si="461"/>
        <v>0</v>
      </c>
      <c r="Q1921" s="28">
        <f t="shared" si="456"/>
        <v>0</v>
      </c>
      <c r="R1921" s="28">
        <f t="shared" si="462"/>
        <v>1</v>
      </c>
      <c r="S1921" s="57">
        <f t="shared" si="463"/>
        <v>0</v>
      </c>
      <c r="T1921" s="28">
        <f t="shared" si="457"/>
        <v>0</v>
      </c>
      <c r="U1921" s="28">
        <f t="shared" si="464"/>
        <v>1</v>
      </c>
      <c r="V1921" s="57">
        <f t="shared" si="465"/>
        <v>0</v>
      </c>
    </row>
    <row r="1922" spans="1:22" x14ac:dyDescent="0.2">
      <c r="A1922" s="61">
        <v>35642</v>
      </c>
      <c r="B1922" s="62">
        <v>954.31</v>
      </c>
      <c r="C1922" s="16">
        <f t="shared" si="447"/>
        <v>2.1189560010618433E-3</v>
      </c>
      <c r="D1922" s="73">
        <f t="shared" si="458"/>
        <v>9.3250513323731588E-5</v>
      </c>
      <c r="E1922" s="27">
        <f t="shared" si="448"/>
        <v>2.2464681919619103E-2</v>
      </c>
      <c r="F1922" s="68">
        <f t="shared" si="449"/>
        <v>1.588374376254097E-2</v>
      </c>
      <c r="G1922" s="16">
        <f t="shared" si="450"/>
        <v>2.186921235547586E-2</v>
      </c>
      <c r="H1922" s="68">
        <f t="shared" si="451"/>
        <v>1.1873700755499161E-2</v>
      </c>
      <c r="I1922" s="69">
        <f t="shared" si="452"/>
        <v>-1.588374376254097E-2</v>
      </c>
      <c r="J1922" s="70">
        <f t="shared" si="453"/>
        <v>-1.1873700755499161E-2</v>
      </c>
      <c r="K1922" s="28">
        <f t="shared" si="454"/>
        <v>0</v>
      </c>
      <c r="L1922" s="28">
        <f t="shared" si="459"/>
        <v>1</v>
      </c>
      <c r="M1922" s="57">
        <f t="shared" si="466"/>
        <v>0</v>
      </c>
      <c r="N1922" s="28">
        <f t="shared" si="455"/>
        <v>0</v>
      </c>
      <c r="O1922" s="28">
        <f t="shared" si="460"/>
        <v>1</v>
      </c>
      <c r="P1922" s="57">
        <f t="shared" si="461"/>
        <v>0</v>
      </c>
      <c r="Q1922" s="28">
        <f t="shared" si="456"/>
        <v>0</v>
      </c>
      <c r="R1922" s="28">
        <f t="shared" si="462"/>
        <v>1</v>
      </c>
      <c r="S1922" s="57">
        <f t="shared" si="463"/>
        <v>0</v>
      </c>
      <c r="T1922" s="28">
        <f t="shared" si="457"/>
        <v>0</v>
      </c>
      <c r="U1922" s="28">
        <f t="shared" si="464"/>
        <v>1</v>
      </c>
      <c r="V1922" s="57">
        <f t="shared" si="465"/>
        <v>0</v>
      </c>
    </row>
    <row r="1923" spans="1:22" x14ac:dyDescent="0.2">
      <c r="A1923" s="61">
        <v>35643</v>
      </c>
      <c r="B1923" s="62">
        <v>947.14</v>
      </c>
      <c r="C1923" s="16">
        <f t="shared" si="447"/>
        <v>-7.5416487245584529E-3</v>
      </c>
      <c r="D1923" s="73">
        <f t="shared" si="458"/>
        <v>8.7924880996373842E-5</v>
      </c>
      <c r="E1923" s="27">
        <f t="shared" si="448"/>
        <v>2.181376111117455E-2</v>
      </c>
      <c r="F1923" s="68">
        <f t="shared" si="449"/>
        <v>1.5423507585236815E-2</v>
      </c>
      <c r="G1923" s="16">
        <f t="shared" si="450"/>
        <v>2.186921235547586E-2</v>
      </c>
      <c r="H1923" s="68">
        <f t="shared" si="451"/>
        <v>1.1873700755499161E-2</v>
      </c>
      <c r="I1923" s="69">
        <f t="shared" si="452"/>
        <v>-1.5423507585236815E-2</v>
      </c>
      <c r="J1923" s="70">
        <f t="shared" si="453"/>
        <v>-1.1873700755499161E-2</v>
      </c>
      <c r="K1923" s="28">
        <f t="shared" si="454"/>
        <v>0</v>
      </c>
      <c r="L1923" s="28">
        <f t="shared" si="459"/>
        <v>1</v>
      </c>
      <c r="M1923" s="57">
        <f t="shared" si="466"/>
        <v>0</v>
      </c>
      <c r="N1923" s="28">
        <f t="shared" si="455"/>
        <v>0</v>
      </c>
      <c r="O1923" s="28">
        <f t="shared" si="460"/>
        <v>1</v>
      </c>
      <c r="P1923" s="57">
        <f t="shared" si="461"/>
        <v>0</v>
      </c>
      <c r="Q1923" s="28">
        <f t="shared" si="456"/>
        <v>0</v>
      </c>
      <c r="R1923" s="28">
        <f t="shared" si="462"/>
        <v>1</v>
      </c>
      <c r="S1923" s="57">
        <f t="shared" si="463"/>
        <v>0</v>
      </c>
      <c r="T1923" s="28">
        <f t="shared" si="457"/>
        <v>0</v>
      </c>
      <c r="U1923" s="28">
        <f t="shared" si="464"/>
        <v>1</v>
      </c>
      <c r="V1923" s="57">
        <f t="shared" si="465"/>
        <v>0</v>
      </c>
    </row>
    <row r="1924" spans="1:22" x14ac:dyDescent="0.2">
      <c r="A1924" s="61">
        <v>35646</v>
      </c>
      <c r="B1924" s="62">
        <v>950.3</v>
      </c>
      <c r="C1924" s="16">
        <f t="shared" si="447"/>
        <v>3.3308066884763891E-3</v>
      </c>
      <c r="D1924" s="73">
        <f t="shared" si="458"/>
        <v>8.6061976065669453E-5</v>
      </c>
      <c r="E1924" s="27">
        <f t="shared" si="448"/>
        <v>2.1581434822442375E-2</v>
      </c>
      <c r="F1924" s="68">
        <f t="shared" si="449"/>
        <v>1.5259240347769223E-2</v>
      </c>
      <c r="G1924" s="16">
        <f t="shared" si="450"/>
        <v>2.186921235547586E-2</v>
      </c>
      <c r="H1924" s="68">
        <f t="shared" si="451"/>
        <v>1.1873700755499161E-2</v>
      </c>
      <c r="I1924" s="69">
        <f t="shared" si="452"/>
        <v>-1.5259240347769223E-2</v>
      </c>
      <c r="J1924" s="70">
        <f t="shared" si="453"/>
        <v>-1.1873700755499161E-2</v>
      </c>
      <c r="K1924" s="28">
        <f t="shared" si="454"/>
        <v>0</v>
      </c>
      <c r="L1924" s="28">
        <f t="shared" si="459"/>
        <v>1</v>
      </c>
      <c r="M1924" s="57">
        <f t="shared" si="466"/>
        <v>0</v>
      </c>
      <c r="N1924" s="28">
        <f t="shared" si="455"/>
        <v>0</v>
      </c>
      <c r="O1924" s="28">
        <f t="shared" si="460"/>
        <v>1</v>
      </c>
      <c r="P1924" s="57">
        <f t="shared" si="461"/>
        <v>0</v>
      </c>
      <c r="Q1924" s="28">
        <f t="shared" si="456"/>
        <v>0</v>
      </c>
      <c r="R1924" s="28">
        <f t="shared" si="462"/>
        <v>1</v>
      </c>
      <c r="S1924" s="57">
        <f t="shared" si="463"/>
        <v>0</v>
      </c>
      <c r="T1924" s="28">
        <f t="shared" si="457"/>
        <v>0</v>
      </c>
      <c r="U1924" s="28">
        <f t="shared" si="464"/>
        <v>1</v>
      </c>
      <c r="V1924" s="57">
        <f t="shared" si="465"/>
        <v>0</v>
      </c>
    </row>
    <row r="1925" spans="1:22" x14ac:dyDescent="0.2">
      <c r="A1925" s="61">
        <v>35647</v>
      </c>
      <c r="B1925" s="62">
        <v>952.37</v>
      </c>
      <c r="C1925" s="16">
        <f t="shared" si="447"/>
        <v>2.1758905293100509E-3</v>
      </c>
      <c r="D1925" s="73">
        <f t="shared" si="458"/>
        <v>8.1563913893489224E-5</v>
      </c>
      <c r="E1925" s="27">
        <f t="shared" si="448"/>
        <v>2.1009885563114571E-2</v>
      </c>
      <c r="F1925" s="68">
        <f t="shared" si="449"/>
        <v>1.4855124143706501E-2</v>
      </c>
      <c r="G1925" s="16">
        <f t="shared" si="450"/>
        <v>2.186921235547586E-2</v>
      </c>
      <c r="H1925" s="68">
        <f t="shared" si="451"/>
        <v>1.1873700755499161E-2</v>
      </c>
      <c r="I1925" s="69">
        <f t="shared" si="452"/>
        <v>-1.4855124143706501E-2</v>
      </c>
      <c r="J1925" s="70">
        <f t="shared" si="453"/>
        <v>-1.1873700755499161E-2</v>
      </c>
      <c r="K1925" s="28">
        <f t="shared" si="454"/>
        <v>0</v>
      </c>
      <c r="L1925" s="28">
        <f t="shared" si="459"/>
        <v>1</v>
      </c>
      <c r="M1925" s="57">
        <f t="shared" si="466"/>
        <v>0</v>
      </c>
      <c r="N1925" s="28">
        <f t="shared" si="455"/>
        <v>0</v>
      </c>
      <c r="O1925" s="28">
        <f t="shared" si="460"/>
        <v>1</v>
      </c>
      <c r="P1925" s="57">
        <f t="shared" si="461"/>
        <v>0</v>
      </c>
      <c r="Q1925" s="28">
        <f t="shared" si="456"/>
        <v>0</v>
      </c>
      <c r="R1925" s="28">
        <f t="shared" si="462"/>
        <v>1</v>
      </c>
      <c r="S1925" s="57">
        <f t="shared" si="463"/>
        <v>0</v>
      </c>
      <c r="T1925" s="28">
        <f t="shared" si="457"/>
        <v>0</v>
      </c>
      <c r="U1925" s="28">
        <f t="shared" si="464"/>
        <v>1</v>
      </c>
      <c r="V1925" s="57">
        <f t="shared" si="465"/>
        <v>0</v>
      </c>
    </row>
    <row r="1926" spans="1:22" x14ac:dyDescent="0.2">
      <c r="A1926" s="61">
        <v>35648</v>
      </c>
      <c r="B1926" s="62">
        <v>960.32</v>
      </c>
      <c r="C1926" s="16">
        <f t="shared" si="447"/>
        <v>8.3129475054228002E-3</v>
      </c>
      <c r="D1926" s="73">
        <f t="shared" si="458"/>
        <v>7.6954149035612338E-5</v>
      </c>
      <c r="E1926" s="27">
        <f t="shared" si="448"/>
        <v>2.0407541023169749E-2</v>
      </c>
      <c r="F1926" s="68">
        <f t="shared" si="449"/>
        <v>1.4429234012544947E-2</v>
      </c>
      <c r="G1926" s="16">
        <f t="shared" si="450"/>
        <v>2.186921235547586E-2</v>
      </c>
      <c r="H1926" s="68">
        <f t="shared" si="451"/>
        <v>1.1873700755499161E-2</v>
      </c>
      <c r="I1926" s="69">
        <f t="shared" si="452"/>
        <v>-1.4429234012544947E-2</v>
      </c>
      <c r="J1926" s="70">
        <f t="shared" si="453"/>
        <v>-1.1873700755499161E-2</v>
      </c>
      <c r="K1926" s="28">
        <f t="shared" si="454"/>
        <v>0</v>
      </c>
      <c r="L1926" s="28">
        <f t="shared" si="459"/>
        <v>1</v>
      </c>
      <c r="M1926" s="57">
        <f t="shared" si="466"/>
        <v>0</v>
      </c>
      <c r="N1926" s="28">
        <f t="shared" si="455"/>
        <v>0</v>
      </c>
      <c r="O1926" s="28">
        <f t="shared" si="460"/>
        <v>1</v>
      </c>
      <c r="P1926" s="57">
        <f t="shared" si="461"/>
        <v>0</v>
      </c>
      <c r="Q1926" s="28">
        <f t="shared" si="456"/>
        <v>0</v>
      </c>
      <c r="R1926" s="28">
        <f t="shared" si="462"/>
        <v>1</v>
      </c>
      <c r="S1926" s="57">
        <f t="shared" si="463"/>
        <v>0</v>
      </c>
      <c r="T1926" s="28">
        <f t="shared" si="457"/>
        <v>0</v>
      </c>
      <c r="U1926" s="28">
        <f t="shared" si="464"/>
        <v>1</v>
      </c>
      <c r="V1926" s="57">
        <f t="shared" si="465"/>
        <v>0</v>
      </c>
    </row>
    <row r="1927" spans="1:22" x14ac:dyDescent="0.2">
      <c r="A1927" s="61">
        <v>35649</v>
      </c>
      <c r="B1927" s="62">
        <v>951.19</v>
      </c>
      <c r="C1927" s="16">
        <f t="shared" ref="C1927:C1990" si="467">LN(B1927/B1926)</f>
        <v>-9.5527299668573609E-3</v>
      </c>
      <c r="D1927" s="73">
        <f t="shared" si="458"/>
        <v>7.6483205867150495E-5</v>
      </c>
      <c r="E1927" s="27">
        <f t="shared" si="448"/>
        <v>2.0345000267918759E-2</v>
      </c>
      <c r="F1927" s="68">
        <f t="shared" si="449"/>
        <v>1.4385014319843448E-2</v>
      </c>
      <c r="G1927" s="16">
        <f t="shared" si="450"/>
        <v>2.186921235547586E-2</v>
      </c>
      <c r="H1927" s="68">
        <f t="shared" si="451"/>
        <v>1.1873700755499161E-2</v>
      </c>
      <c r="I1927" s="69">
        <f t="shared" si="452"/>
        <v>-1.4385014319843448E-2</v>
      </c>
      <c r="J1927" s="70">
        <f t="shared" si="453"/>
        <v>-1.1873700755499161E-2</v>
      </c>
      <c r="K1927" s="28">
        <f t="shared" si="454"/>
        <v>0</v>
      </c>
      <c r="L1927" s="28">
        <f t="shared" si="459"/>
        <v>1</v>
      </c>
      <c r="M1927" s="57">
        <f t="shared" si="466"/>
        <v>0</v>
      </c>
      <c r="N1927" s="28">
        <f t="shared" si="455"/>
        <v>0</v>
      </c>
      <c r="O1927" s="28">
        <f t="shared" si="460"/>
        <v>1</v>
      </c>
      <c r="P1927" s="57">
        <f t="shared" si="461"/>
        <v>0</v>
      </c>
      <c r="Q1927" s="28">
        <f t="shared" si="456"/>
        <v>0</v>
      </c>
      <c r="R1927" s="28">
        <f t="shared" si="462"/>
        <v>1</v>
      </c>
      <c r="S1927" s="57">
        <f t="shared" si="463"/>
        <v>0</v>
      </c>
      <c r="T1927" s="28">
        <f t="shared" si="457"/>
        <v>0</v>
      </c>
      <c r="U1927" s="28">
        <f t="shared" si="464"/>
        <v>1</v>
      </c>
      <c r="V1927" s="57">
        <f t="shared" si="465"/>
        <v>0</v>
      </c>
    </row>
    <row r="1928" spans="1:22" x14ac:dyDescent="0.2">
      <c r="A1928" s="61">
        <v>35650</v>
      </c>
      <c r="B1928" s="62">
        <v>933.54</v>
      </c>
      <c r="C1928" s="16">
        <f t="shared" si="467"/>
        <v>-1.8730020730218636E-2</v>
      </c>
      <c r="D1928" s="73">
        <f t="shared" si="458"/>
        <v>7.7369492504303139E-5</v>
      </c>
      <c r="E1928" s="27">
        <f t="shared" si="448"/>
        <v>2.0462539569113571E-2</v>
      </c>
      <c r="F1928" s="68">
        <f t="shared" si="449"/>
        <v>1.4468120955801467E-2</v>
      </c>
      <c r="G1928" s="16">
        <f t="shared" si="450"/>
        <v>2.186921235547586E-2</v>
      </c>
      <c r="H1928" s="68">
        <f t="shared" si="451"/>
        <v>1.1873700755499161E-2</v>
      </c>
      <c r="I1928" s="69">
        <f t="shared" si="452"/>
        <v>-1.4468120955801467E-2</v>
      </c>
      <c r="J1928" s="70">
        <f t="shared" si="453"/>
        <v>-1.1873700755499161E-2</v>
      </c>
      <c r="K1928" s="28">
        <f t="shared" si="454"/>
        <v>0</v>
      </c>
      <c r="L1928" s="28">
        <f t="shared" si="459"/>
        <v>1</v>
      </c>
      <c r="M1928" s="57">
        <f t="shared" si="466"/>
        <v>0</v>
      </c>
      <c r="N1928" s="28">
        <f t="shared" si="455"/>
        <v>1</v>
      </c>
      <c r="O1928" s="28">
        <f t="shared" si="460"/>
        <v>0</v>
      </c>
      <c r="P1928" s="57">
        <f t="shared" si="461"/>
        <v>1</v>
      </c>
      <c r="Q1928" s="28">
        <f t="shared" si="456"/>
        <v>0</v>
      </c>
      <c r="R1928" s="28">
        <f t="shared" si="462"/>
        <v>1</v>
      </c>
      <c r="S1928" s="57">
        <f t="shared" si="463"/>
        <v>0</v>
      </c>
      <c r="T1928" s="28">
        <f t="shared" si="457"/>
        <v>1</v>
      </c>
      <c r="U1928" s="28">
        <f t="shared" si="464"/>
        <v>0</v>
      </c>
      <c r="V1928" s="57">
        <f t="shared" si="465"/>
        <v>1</v>
      </c>
    </row>
    <row r="1929" spans="1:22" x14ac:dyDescent="0.2">
      <c r="A1929" s="61">
        <v>35653</v>
      </c>
      <c r="B1929" s="62">
        <v>937</v>
      </c>
      <c r="C1929" s="16">
        <f t="shared" si="467"/>
        <v>3.6994706834958765E-3</v>
      </c>
      <c r="D1929" s="73">
        <f t="shared" si="458"/>
        <v>9.3776143547310138E-5</v>
      </c>
      <c r="E1929" s="27">
        <f t="shared" si="448"/>
        <v>2.2527906894104478E-2</v>
      </c>
      <c r="F1929" s="68">
        <f t="shared" si="449"/>
        <v>1.592844723520585E-2</v>
      </c>
      <c r="G1929" s="16">
        <f t="shared" si="450"/>
        <v>2.186921235547586E-2</v>
      </c>
      <c r="H1929" s="68">
        <f t="shared" si="451"/>
        <v>1.2220724482270526E-2</v>
      </c>
      <c r="I1929" s="69">
        <f t="shared" si="452"/>
        <v>-1.592844723520585E-2</v>
      </c>
      <c r="J1929" s="70">
        <f t="shared" si="453"/>
        <v>-1.2220724482270526E-2</v>
      </c>
      <c r="K1929" s="28">
        <f t="shared" si="454"/>
        <v>0</v>
      </c>
      <c r="L1929" s="28">
        <f t="shared" si="459"/>
        <v>1</v>
      </c>
      <c r="M1929" s="57">
        <f t="shared" si="466"/>
        <v>0</v>
      </c>
      <c r="N1929" s="28">
        <f t="shared" si="455"/>
        <v>0</v>
      </c>
      <c r="O1929" s="28">
        <f t="shared" si="460"/>
        <v>0</v>
      </c>
      <c r="P1929" s="57">
        <f t="shared" si="461"/>
        <v>0</v>
      </c>
      <c r="Q1929" s="28">
        <f t="shared" si="456"/>
        <v>0</v>
      </c>
      <c r="R1929" s="28">
        <f t="shared" si="462"/>
        <v>1</v>
      </c>
      <c r="S1929" s="57">
        <f t="shared" si="463"/>
        <v>0</v>
      </c>
      <c r="T1929" s="28">
        <f t="shared" si="457"/>
        <v>0</v>
      </c>
      <c r="U1929" s="28">
        <f t="shared" si="464"/>
        <v>0</v>
      </c>
      <c r="V1929" s="57">
        <f t="shared" si="465"/>
        <v>0</v>
      </c>
    </row>
    <row r="1930" spans="1:22" x14ac:dyDescent="0.2">
      <c r="A1930" s="61">
        <v>35654</v>
      </c>
      <c r="B1930" s="62">
        <v>926.53</v>
      </c>
      <c r="C1930" s="16">
        <f t="shared" si="467"/>
        <v>-1.1236857112779365E-2</v>
      </c>
      <c r="D1930" s="73">
        <f t="shared" si="458"/>
        <v>8.8970739934754253E-5</v>
      </c>
      <c r="E1930" s="27">
        <f t="shared" si="448"/>
        <v>2.1943113999149721E-2</v>
      </c>
      <c r="F1930" s="68">
        <f t="shared" si="449"/>
        <v>1.5514967065272806E-2</v>
      </c>
      <c r="G1930" s="16">
        <f t="shared" si="450"/>
        <v>2.186921235547586E-2</v>
      </c>
      <c r="H1930" s="68">
        <f t="shared" si="451"/>
        <v>1.2220724482270526E-2</v>
      </c>
      <c r="I1930" s="69">
        <f t="shared" si="452"/>
        <v>-1.5514967065272806E-2</v>
      </c>
      <c r="J1930" s="70">
        <f t="shared" si="453"/>
        <v>-1.2220724482270526E-2</v>
      </c>
      <c r="K1930" s="28">
        <f t="shared" si="454"/>
        <v>0</v>
      </c>
      <c r="L1930" s="28">
        <f t="shared" si="459"/>
        <v>1</v>
      </c>
      <c r="M1930" s="57">
        <f t="shared" si="466"/>
        <v>0</v>
      </c>
      <c r="N1930" s="28">
        <f t="shared" si="455"/>
        <v>0</v>
      </c>
      <c r="O1930" s="28">
        <f t="shared" si="460"/>
        <v>1</v>
      </c>
      <c r="P1930" s="57">
        <f t="shared" si="461"/>
        <v>0</v>
      </c>
      <c r="Q1930" s="28">
        <f t="shared" si="456"/>
        <v>0</v>
      </c>
      <c r="R1930" s="28">
        <f t="shared" si="462"/>
        <v>1</v>
      </c>
      <c r="S1930" s="57">
        <f t="shared" si="463"/>
        <v>0</v>
      </c>
      <c r="T1930" s="28">
        <f t="shared" si="457"/>
        <v>0</v>
      </c>
      <c r="U1930" s="28">
        <f t="shared" si="464"/>
        <v>1</v>
      </c>
      <c r="V1930" s="57">
        <f t="shared" si="465"/>
        <v>0</v>
      </c>
    </row>
    <row r="1931" spans="1:22" x14ac:dyDescent="0.2">
      <c r="A1931" s="61">
        <v>35655</v>
      </c>
      <c r="B1931" s="62">
        <v>922.02</v>
      </c>
      <c r="C1931" s="16">
        <f t="shared" si="467"/>
        <v>-4.8795098303468379E-3</v>
      </c>
      <c r="D1931" s="73">
        <f t="shared" si="458"/>
        <v>9.1208513005050208E-5</v>
      </c>
      <c r="E1931" s="27">
        <f t="shared" si="448"/>
        <v>2.2217354558920342E-2</v>
      </c>
      <c r="F1931" s="68">
        <f t="shared" si="449"/>
        <v>1.5708869956766146E-2</v>
      </c>
      <c r="G1931" s="16">
        <f t="shared" si="450"/>
        <v>2.186921235547586E-2</v>
      </c>
      <c r="H1931" s="68">
        <f t="shared" si="451"/>
        <v>1.2220724482270526E-2</v>
      </c>
      <c r="I1931" s="69">
        <f t="shared" si="452"/>
        <v>-1.5708869956766146E-2</v>
      </c>
      <c r="J1931" s="70">
        <f t="shared" si="453"/>
        <v>-1.2220724482270526E-2</v>
      </c>
      <c r="K1931" s="28">
        <f t="shared" si="454"/>
        <v>0</v>
      </c>
      <c r="L1931" s="28">
        <f t="shared" si="459"/>
        <v>1</v>
      </c>
      <c r="M1931" s="57">
        <f t="shared" si="466"/>
        <v>0</v>
      </c>
      <c r="N1931" s="28">
        <f t="shared" si="455"/>
        <v>0</v>
      </c>
      <c r="O1931" s="28">
        <f t="shared" si="460"/>
        <v>1</v>
      </c>
      <c r="P1931" s="57">
        <f t="shared" si="461"/>
        <v>0</v>
      </c>
      <c r="Q1931" s="28">
        <f t="shared" si="456"/>
        <v>0</v>
      </c>
      <c r="R1931" s="28">
        <f t="shared" si="462"/>
        <v>1</v>
      </c>
      <c r="S1931" s="57">
        <f t="shared" si="463"/>
        <v>0</v>
      </c>
      <c r="T1931" s="28">
        <f t="shared" si="457"/>
        <v>0</v>
      </c>
      <c r="U1931" s="28">
        <f t="shared" si="464"/>
        <v>1</v>
      </c>
      <c r="V1931" s="57">
        <f t="shared" si="465"/>
        <v>0</v>
      </c>
    </row>
    <row r="1932" spans="1:22" x14ac:dyDescent="0.2">
      <c r="A1932" s="61">
        <v>35656</v>
      </c>
      <c r="B1932" s="62">
        <v>924.77</v>
      </c>
      <c r="C1932" s="16">
        <f t="shared" si="467"/>
        <v>2.9781426502799558E-3</v>
      </c>
      <c r="D1932" s="73">
        <f t="shared" si="458"/>
        <v>8.7164579195814283E-5</v>
      </c>
      <c r="E1932" s="27">
        <f t="shared" si="448"/>
        <v>2.1719242637233516E-2</v>
      </c>
      <c r="F1932" s="68">
        <f t="shared" si="449"/>
        <v>1.5356677917838112E-2</v>
      </c>
      <c r="G1932" s="16">
        <f t="shared" si="450"/>
        <v>2.186921235547586E-2</v>
      </c>
      <c r="H1932" s="68">
        <f t="shared" si="451"/>
        <v>1.2220724482270526E-2</v>
      </c>
      <c r="I1932" s="69">
        <f t="shared" si="452"/>
        <v>-1.5356677917838112E-2</v>
      </c>
      <c r="J1932" s="70">
        <f t="shared" si="453"/>
        <v>-1.2220724482270526E-2</v>
      </c>
      <c r="K1932" s="28">
        <f t="shared" si="454"/>
        <v>0</v>
      </c>
      <c r="L1932" s="28">
        <f t="shared" si="459"/>
        <v>1</v>
      </c>
      <c r="M1932" s="57">
        <f t="shared" si="466"/>
        <v>0</v>
      </c>
      <c r="N1932" s="28">
        <f t="shared" si="455"/>
        <v>0</v>
      </c>
      <c r="O1932" s="28">
        <f t="shared" si="460"/>
        <v>1</v>
      </c>
      <c r="P1932" s="57">
        <f t="shared" si="461"/>
        <v>0</v>
      </c>
      <c r="Q1932" s="28">
        <f t="shared" si="456"/>
        <v>0</v>
      </c>
      <c r="R1932" s="28">
        <f t="shared" si="462"/>
        <v>1</v>
      </c>
      <c r="S1932" s="57">
        <f t="shared" si="463"/>
        <v>0</v>
      </c>
      <c r="T1932" s="28">
        <f t="shared" si="457"/>
        <v>0</v>
      </c>
      <c r="U1932" s="28">
        <f t="shared" si="464"/>
        <v>1</v>
      </c>
      <c r="V1932" s="57">
        <f t="shared" si="465"/>
        <v>0</v>
      </c>
    </row>
    <row r="1933" spans="1:22" x14ac:dyDescent="0.2">
      <c r="A1933" s="61">
        <v>35657</v>
      </c>
      <c r="B1933" s="62">
        <v>900.81</v>
      </c>
      <c r="C1933" s="16">
        <f t="shared" si="467"/>
        <v>-2.625069937842921E-2</v>
      </c>
      <c r="D1933" s="73">
        <f t="shared" si="458"/>
        <v>8.246686446279042E-5</v>
      </c>
      <c r="E1933" s="27">
        <f t="shared" si="448"/>
        <v>2.1125860089773588E-2</v>
      </c>
      <c r="F1933" s="68">
        <f t="shared" si="449"/>
        <v>1.4937124399531402E-2</v>
      </c>
      <c r="G1933" s="16">
        <f t="shared" si="450"/>
        <v>2.186921235547586E-2</v>
      </c>
      <c r="H1933" s="68">
        <f t="shared" si="451"/>
        <v>1.2220724482270526E-2</v>
      </c>
      <c r="I1933" s="69">
        <f t="shared" si="452"/>
        <v>-1.4937124399531402E-2</v>
      </c>
      <c r="J1933" s="70">
        <f t="shared" si="453"/>
        <v>-1.2220724482270526E-2</v>
      </c>
      <c r="K1933" s="28">
        <f t="shared" si="454"/>
        <v>1</v>
      </c>
      <c r="L1933" s="28">
        <f t="shared" si="459"/>
        <v>0</v>
      </c>
      <c r="M1933" s="57">
        <f t="shared" si="466"/>
        <v>1</v>
      </c>
      <c r="N1933" s="28">
        <f t="shared" si="455"/>
        <v>1</v>
      </c>
      <c r="O1933" s="28">
        <f t="shared" si="460"/>
        <v>0</v>
      </c>
      <c r="P1933" s="57">
        <f t="shared" si="461"/>
        <v>1</v>
      </c>
      <c r="Q1933" s="28">
        <f t="shared" si="456"/>
        <v>1</v>
      </c>
      <c r="R1933" s="28">
        <f t="shared" si="462"/>
        <v>0</v>
      </c>
      <c r="S1933" s="57">
        <f t="shared" si="463"/>
        <v>1</v>
      </c>
      <c r="T1933" s="28">
        <f t="shared" si="457"/>
        <v>1</v>
      </c>
      <c r="U1933" s="28">
        <f t="shared" si="464"/>
        <v>0</v>
      </c>
      <c r="V1933" s="57">
        <f t="shared" si="465"/>
        <v>1</v>
      </c>
    </row>
    <row r="1934" spans="1:22" x14ac:dyDescent="0.2">
      <c r="A1934" s="61">
        <v>35660</v>
      </c>
      <c r="B1934" s="62">
        <v>912.49</v>
      </c>
      <c r="C1934" s="16">
        <f t="shared" si="467"/>
        <v>1.2882767925341048E-2</v>
      </c>
      <c r="D1934" s="73">
        <f t="shared" si="458"/>
        <v>1.1886480566642281E-4</v>
      </c>
      <c r="E1934" s="27">
        <f t="shared" si="448"/>
        <v>2.5363039641069639E-2</v>
      </c>
      <c r="F1934" s="68">
        <f t="shared" si="449"/>
        <v>1.7933039254212149E-2</v>
      </c>
      <c r="G1934" s="16">
        <f t="shared" si="450"/>
        <v>2.247570300179913E-2</v>
      </c>
      <c r="H1934" s="68">
        <f t="shared" si="451"/>
        <v>1.2555101167704977E-2</v>
      </c>
      <c r="I1934" s="69">
        <f t="shared" si="452"/>
        <v>-1.7933039254212149E-2</v>
      </c>
      <c r="J1934" s="70">
        <f t="shared" si="453"/>
        <v>-1.2555101167704977E-2</v>
      </c>
      <c r="K1934" s="28">
        <f t="shared" si="454"/>
        <v>0</v>
      </c>
      <c r="L1934" s="28">
        <f t="shared" si="459"/>
        <v>0</v>
      </c>
      <c r="M1934" s="57">
        <f t="shared" si="466"/>
        <v>0</v>
      </c>
      <c r="N1934" s="28">
        <f t="shared" si="455"/>
        <v>0</v>
      </c>
      <c r="O1934" s="28">
        <f t="shared" si="460"/>
        <v>0</v>
      </c>
      <c r="P1934" s="57">
        <f t="shared" si="461"/>
        <v>0</v>
      </c>
      <c r="Q1934" s="28">
        <f t="shared" si="456"/>
        <v>0</v>
      </c>
      <c r="R1934" s="28">
        <f t="shared" si="462"/>
        <v>0</v>
      </c>
      <c r="S1934" s="57">
        <f t="shared" si="463"/>
        <v>0</v>
      </c>
      <c r="T1934" s="28">
        <f t="shared" si="457"/>
        <v>0</v>
      </c>
      <c r="U1934" s="28">
        <f t="shared" si="464"/>
        <v>0</v>
      </c>
      <c r="V1934" s="57">
        <f t="shared" si="465"/>
        <v>0</v>
      </c>
    </row>
    <row r="1935" spans="1:22" x14ac:dyDescent="0.2">
      <c r="A1935" s="61">
        <v>35661</v>
      </c>
      <c r="B1935" s="62">
        <v>926.01</v>
      </c>
      <c r="C1935" s="16">
        <f t="shared" si="467"/>
        <v>1.4707907231450384E-2</v>
      </c>
      <c r="D1935" s="73">
        <f t="shared" si="458"/>
        <v>1.2169085989152919E-4</v>
      </c>
      <c r="E1935" s="27">
        <f t="shared" si="448"/>
        <v>2.5662776290907824E-2</v>
      </c>
      <c r="F1935" s="68">
        <f t="shared" si="449"/>
        <v>1.8144969258799229E-2</v>
      </c>
      <c r="G1935" s="16">
        <f t="shared" si="450"/>
        <v>2.247570300179913E-2</v>
      </c>
      <c r="H1935" s="68">
        <f t="shared" si="451"/>
        <v>1.2555101167704977E-2</v>
      </c>
      <c r="I1935" s="69">
        <f t="shared" si="452"/>
        <v>-1.8144969258799229E-2</v>
      </c>
      <c r="J1935" s="70">
        <f t="shared" si="453"/>
        <v>-1.2555101167704977E-2</v>
      </c>
      <c r="K1935" s="28">
        <f t="shared" si="454"/>
        <v>0</v>
      </c>
      <c r="L1935" s="28">
        <f t="shared" si="459"/>
        <v>1</v>
      </c>
      <c r="M1935" s="57">
        <f t="shared" si="466"/>
        <v>0</v>
      </c>
      <c r="N1935" s="28">
        <f t="shared" si="455"/>
        <v>0</v>
      </c>
      <c r="O1935" s="28">
        <f t="shared" si="460"/>
        <v>1</v>
      </c>
      <c r="P1935" s="57">
        <f t="shared" si="461"/>
        <v>0</v>
      </c>
      <c r="Q1935" s="28">
        <f t="shared" si="456"/>
        <v>0</v>
      </c>
      <c r="R1935" s="28">
        <f t="shared" si="462"/>
        <v>1</v>
      </c>
      <c r="S1935" s="57">
        <f t="shared" si="463"/>
        <v>0</v>
      </c>
      <c r="T1935" s="28">
        <f t="shared" si="457"/>
        <v>0</v>
      </c>
      <c r="U1935" s="28">
        <f t="shared" si="464"/>
        <v>1</v>
      </c>
      <c r="V1935" s="57">
        <f t="shared" si="465"/>
        <v>0</v>
      </c>
    </row>
    <row r="1936" spans="1:22" x14ac:dyDescent="0.2">
      <c r="A1936" s="61">
        <v>35662</v>
      </c>
      <c r="B1936" s="62">
        <v>939.35</v>
      </c>
      <c r="C1936" s="16">
        <f t="shared" si="467"/>
        <v>1.4303112989369737E-2</v>
      </c>
      <c r="D1936" s="73">
        <f t="shared" si="458"/>
        <v>1.2736876040577447E-4</v>
      </c>
      <c r="E1936" s="27">
        <f t="shared" si="448"/>
        <v>2.6254643115652995E-2</v>
      </c>
      <c r="F1936" s="68">
        <f t="shared" si="449"/>
        <v>1.8563451079260298E-2</v>
      </c>
      <c r="G1936" s="16">
        <f t="shared" si="450"/>
        <v>2.247570300179913E-2</v>
      </c>
      <c r="H1936" s="68">
        <f t="shared" si="451"/>
        <v>1.2555101167704977E-2</v>
      </c>
      <c r="I1936" s="69">
        <f t="shared" si="452"/>
        <v>-1.8563451079260298E-2</v>
      </c>
      <c r="J1936" s="70">
        <f t="shared" si="453"/>
        <v>-1.2555101167704977E-2</v>
      </c>
      <c r="K1936" s="28">
        <f t="shared" si="454"/>
        <v>0</v>
      </c>
      <c r="L1936" s="28">
        <f t="shared" si="459"/>
        <v>1</v>
      </c>
      <c r="M1936" s="57">
        <f t="shared" si="466"/>
        <v>0</v>
      </c>
      <c r="N1936" s="28">
        <f t="shared" si="455"/>
        <v>0</v>
      </c>
      <c r="O1936" s="28">
        <f t="shared" si="460"/>
        <v>1</v>
      </c>
      <c r="P1936" s="57">
        <f t="shared" si="461"/>
        <v>0</v>
      </c>
      <c r="Q1936" s="28">
        <f t="shared" si="456"/>
        <v>0</v>
      </c>
      <c r="R1936" s="28">
        <f t="shared" si="462"/>
        <v>1</v>
      </c>
      <c r="S1936" s="57">
        <f t="shared" si="463"/>
        <v>0</v>
      </c>
      <c r="T1936" s="28">
        <f t="shared" si="457"/>
        <v>0</v>
      </c>
      <c r="U1936" s="28">
        <f t="shared" si="464"/>
        <v>1</v>
      </c>
      <c r="V1936" s="57">
        <f t="shared" si="465"/>
        <v>0</v>
      </c>
    </row>
    <row r="1937" spans="1:22" x14ac:dyDescent="0.2">
      <c r="A1937" s="61">
        <v>35663</v>
      </c>
      <c r="B1937" s="62">
        <v>925.05</v>
      </c>
      <c r="C1937" s="16">
        <f t="shared" si="467"/>
        <v>-1.5340356607696502E-2</v>
      </c>
      <c r="D1937" s="73">
        <f t="shared" si="458"/>
        <v>1.3200137725262863E-4</v>
      </c>
      <c r="E1937" s="27">
        <f t="shared" si="448"/>
        <v>2.6727841634613968E-2</v>
      </c>
      <c r="F1937" s="68">
        <f t="shared" si="449"/>
        <v>1.8898027996524631E-2</v>
      </c>
      <c r="G1937" s="16">
        <f t="shared" si="450"/>
        <v>2.247570300179913E-2</v>
      </c>
      <c r="H1937" s="68">
        <f t="shared" si="451"/>
        <v>1.2555101167704977E-2</v>
      </c>
      <c r="I1937" s="69">
        <f t="shared" si="452"/>
        <v>-1.8898027996524631E-2</v>
      </c>
      <c r="J1937" s="70">
        <f t="shared" si="453"/>
        <v>-1.2555101167704977E-2</v>
      </c>
      <c r="K1937" s="28">
        <f t="shared" si="454"/>
        <v>0</v>
      </c>
      <c r="L1937" s="28">
        <f t="shared" si="459"/>
        <v>1</v>
      </c>
      <c r="M1937" s="57">
        <f t="shared" si="466"/>
        <v>0</v>
      </c>
      <c r="N1937" s="28">
        <f t="shared" si="455"/>
        <v>0</v>
      </c>
      <c r="O1937" s="28">
        <f t="shared" si="460"/>
        <v>1</v>
      </c>
      <c r="P1937" s="57">
        <f t="shared" si="461"/>
        <v>0</v>
      </c>
      <c r="Q1937" s="28">
        <f t="shared" si="456"/>
        <v>0</v>
      </c>
      <c r="R1937" s="28">
        <f t="shared" si="462"/>
        <v>1</v>
      </c>
      <c r="S1937" s="57">
        <f t="shared" si="463"/>
        <v>0</v>
      </c>
      <c r="T1937" s="28">
        <f t="shared" si="457"/>
        <v>1</v>
      </c>
      <c r="U1937" s="28">
        <f t="shared" si="464"/>
        <v>0</v>
      </c>
      <c r="V1937" s="57">
        <f t="shared" si="465"/>
        <v>1</v>
      </c>
    </row>
    <row r="1938" spans="1:22" x14ac:dyDescent="0.2">
      <c r="A1938" s="61">
        <v>35664</v>
      </c>
      <c r="B1938" s="62">
        <v>923.54</v>
      </c>
      <c r="C1938" s="16">
        <f t="shared" si="467"/>
        <v>-1.6336779229975404E-3</v>
      </c>
      <c r="D1938" s="73">
        <f t="shared" si="458"/>
        <v>1.3820088706854877E-4</v>
      </c>
      <c r="E1938" s="27">
        <f t="shared" si="448"/>
        <v>2.7348283512737114E-2</v>
      </c>
      <c r="F1938" s="68">
        <f t="shared" si="449"/>
        <v>1.9336713923479649E-2</v>
      </c>
      <c r="G1938" s="16">
        <f t="shared" si="450"/>
        <v>2.247570300179913E-2</v>
      </c>
      <c r="H1938" s="68">
        <f t="shared" si="451"/>
        <v>1.3057049511085354E-2</v>
      </c>
      <c r="I1938" s="69">
        <f t="shared" si="452"/>
        <v>-1.9336713923479649E-2</v>
      </c>
      <c r="J1938" s="70">
        <f t="shared" si="453"/>
        <v>-1.3057049511085354E-2</v>
      </c>
      <c r="K1938" s="28">
        <f t="shared" si="454"/>
        <v>0</v>
      </c>
      <c r="L1938" s="28">
        <f t="shared" si="459"/>
        <v>1</v>
      </c>
      <c r="M1938" s="57">
        <f t="shared" si="466"/>
        <v>0</v>
      </c>
      <c r="N1938" s="28">
        <f t="shared" si="455"/>
        <v>0</v>
      </c>
      <c r="O1938" s="28">
        <f t="shared" si="460"/>
        <v>1</v>
      </c>
      <c r="P1938" s="57">
        <f t="shared" si="461"/>
        <v>0</v>
      </c>
      <c r="Q1938" s="28">
        <f t="shared" si="456"/>
        <v>0</v>
      </c>
      <c r="R1938" s="28">
        <f t="shared" si="462"/>
        <v>1</v>
      </c>
      <c r="S1938" s="57">
        <f t="shared" si="463"/>
        <v>0</v>
      </c>
      <c r="T1938" s="28">
        <f t="shared" si="457"/>
        <v>0</v>
      </c>
      <c r="U1938" s="28">
        <f t="shared" si="464"/>
        <v>0</v>
      </c>
      <c r="V1938" s="57">
        <f t="shared" si="465"/>
        <v>0</v>
      </c>
    </row>
    <row r="1939" spans="1:22" x14ac:dyDescent="0.2">
      <c r="A1939" s="61">
        <v>35667</v>
      </c>
      <c r="B1939" s="62">
        <v>920.16</v>
      </c>
      <c r="C1939" s="16">
        <f t="shared" si="467"/>
        <v>-3.6665442171699269E-3</v>
      </c>
      <c r="D1939" s="73">
        <f t="shared" si="458"/>
        <v>1.3006896805780121E-4</v>
      </c>
      <c r="E1939" s="27">
        <f t="shared" si="448"/>
        <v>2.6531481750648591E-2</v>
      </c>
      <c r="F1939" s="68">
        <f t="shared" si="449"/>
        <v>1.8759190950297659E-2</v>
      </c>
      <c r="G1939" s="16">
        <f t="shared" si="450"/>
        <v>2.247570300179913E-2</v>
      </c>
      <c r="H1939" s="68">
        <f t="shared" si="451"/>
        <v>1.3057049511085354E-2</v>
      </c>
      <c r="I1939" s="69">
        <f t="shared" si="452"/>
        <v>-1.8759190950297659E-2</v>
      </c>
      <c r="J1939" s="70">
        <f t="shared" si="453"/>
        <v>-1.3057049511085354E-2</v>
      </c>
      <c r="K1939" s="28">
        <f t="shared" si="454"/>
        <v>0</v>
      </c>
      <c r="L1939" s="28">
        <f t="shared" si="459"/>
        <v>1</v>
      </c>
      <c r="M1939" s="57">
        <f t="shared" si="466"/>
        <v>0</v>
      </c>
      <c r="N1939" s="28">
        <f t="shared" si="455"/>
        <v>0</v>
      </c>
      <c r="O1939" s="28">
        <f t="shared" si="460"/>
        <v>1</v>
      </c>
      <c r="P1939" s="57">
        <f t="shared" si="461"/>
        <v>0</v>
      </c>
      <c r="Q1939" s="28">
        <f t="shared" si="456"/>
        <v>0</v>
      </c>
      <c r="R1939" s="28">
        <f t="shared" si="462"/>
        <v>1</v>
      </c>
      <c r="S1939" s="57">
        <f t="shared" si="463"/>
        <v>0</v>
      </c>
      <c r="T1939" s="28">
        <f t="shared" si="457"/>
        <v>0</v>
      </c>
      <c r="U1939" s="28">
        <f t="shared" si="464"/>
        <v>1</v>
      </c>
      <c r="V1939" s="57">
        <f t="shared" si="465"/>
        <v>0</v>
      </c>
    </row>
    <row r="1940" spans="1:22" x14ac:dyDescent="0.2">
      <c r="A1940" s="61">
        <v>35668</v>
      </c>
      <c r="B1940" s="62">
        <v>913.02</v>
      </c>
      <c r="C1940" s="16">
        <f t="shared" si="467"/>
        <v>-7.7897818053658512E-3</v>
      </c>
      <c r="D1940" s="73">
        <f t="shared" si="458"/>
        <v>1.2307144276412085E-4</v>
      </c>
      <c r="E1940" s="27">
        <f t="shared" si="448"/>
        <v>2.5807937843170817E-2</v>
      </c>
      <c r="F1940" s="68">
        <f t="shared" si="449"/>
        <v>1.8247606318543417E-2</v>
      </c>
      <c r="G1940" s="16">
        <f t="shared" si="450"/>
        <v>2.247570300179913E-2</v>
      </c>
      <c r="H1940" s="68">
        <f t="shared" si="451"/>
        <v>1.3057049511085354E-2</v>
      </c>
      <c r="I1940" s="69">
        <f t="shared" si="452"/>
        <v>-1.8247606318543417E-2</v>
      </c>
      <c r="J1940" s="70">
        <f t="shared" si="453"/>
        <v>-1.3057049511085354E-2</v>
      </c>
      <c r="K1940" s="28">
        <f t="shared" si="454"/>
        <v>0</v>
      </c>
      <c r="L1940" s="28">
        <f t="shared" si="459"/>
        <v>1</v>
      </c>
      <c r="M1940" s="57">
        <f t="shared" si="466"/>
        <v>0</v>
      </c>
      <c r="N1940" s="28">
        <f t="shared" si="455"/>
        <v>0</v>
      </c>
      <c r="O1940" s="28">
        <f t="shared" si="460"/>
        <v>1</v>
      </c>
      <c r="P1940" s="57">
        <f t="shared" si="461"/>
        <v>0</v>
      </c>
      <c r="Q1940" s="28">
        <f t="shared" si="456"/>
        <v>0</v>
      </c>
      <c r="R1940" s="28">
        <f t="shared" si="462"/>
        <v>1</v>
      </c>
      <c r="S1940" s="57">
        <f t="shared" si="463"/>
        <v>0</v>
      </c>
      <c r="T1940" s="28">
        <f t="shared" si="457"/>
        <v>0</v>
      </c>
      <c r="U1940" s="28">
        <f t="shared" si="464"/>
        <v>1</v>
      </c>
      <c r="V1940" s="57">
        <f t="shared" si="465"/>
        <v>0</v>
      </c>
    </row>
    <row r="1941" spans="1:22" x14ac:dyDescent="0.2">
      <c r="A1941" s="61">
        <v>35669</v>
      </c>
      <c r="B1941" s="62">
        <v>913.7</v>
      </c>
      <c r="C1941" s="16">
        <f t="shared" si="467"/>
        <v>7.4450384449680081E-4</v>
      </c>
      <c r="D1941" s="73">
        <f t="shared" si="458"/>
        <v>1.1932799823278612E-4</v>
      </c>
      <c r="E1941" s="27">
        <f t="shared" si="448"/>
        <v>2.5412408959106521E-2</v>
      </c>
      <c r="F1941" s="68">
        <f t="shared" si="449"/>
        <v>1.7967946029221693E-2</v>
      </c>
      <c r="G1941" s="16">
        <f t="shared" si="450"/>
        <v>2.247570300179913E-2</v>
      </c>
      <c r="H1941" s="68">
        <f t="shared" si="451"/>
        <v>1.3057049511085354E-2</v>
      </c>
      <c r="I1941" s="69">
        <f t="shared" si="452"/>
        <v>-1.7967946029221693E-2</v>
      </c>
      <c r="J1941" s="70">
        <f t="shared" si="453"/>
        <v>-1.3057049511085354E-2</v>
      </c>
      <c r="K1941" s="28">
        <f t="shared" si="454"/>
        <v>0</v>
      </c>
      <c r="L1941" s="28">
        <f t="shared" si="459"/>
        <v>1</v>
      </c>
      <c r="M1941" s="57">
        <f t="shared" si="466"/>
        <v>0</v>
      </c>
      <c r="N1941" s="28">
        <f t="shared" si="455"/>
        <v>0</v>
      </c>
      <c r="O1941" s="28">
        <f t="shared" si="460"/>
        <v>1</v>
      </c>
      <c r="P1941" s="57">
        <f t="shared" si="461"/>
        <v>0</v>
      </c>
      <c r="Q1941" s="28">
        <f t="shared" si="456"/>
        <v>0</v>
      </c>
      <c r="R1941" s="28">
        <f t="shared" si="462"/>
        <v>1</v>
      </c>
      <c r="S1941" s="57">
        <f t="shared" si="463"/>
        <v>0</v>
      </c>
      <c r="T1941" s="28">
        <f t="shared" si="457"/>
        <v>0</v>
      </c>
      <c r="U1941" s="28">
        <f t="shared" si="464"/>
        <v>1</v>
      </c>
      <c r="V1941" s="57">
        <f t="shared" si="465"/>
        <v>0</v>
      </c>
    </row>
    <row r="1942" spans="1:22" x14ac:dyDescent="0.2">
      <c r="A1942" s="61">
        <v>35670</v>
      </c>
      <c r="B1942" s="62">
        <v>903.67</v>
      </c>
      <c r="C1942" s="16">
        <f t="shared" si="467"/>
        <v>-1.1038040505056874E-2</v>
      </c>
      <c r="D1942" s="73">
        <f t="shared" si="458"/>
        <v>1.1220157549728717E-4</v>
      </c>
      <c r="E1942" s="27">
        <f t="shared" si="448"/>
        <v>2.4641896874820563E-2</v>
      </c>
      <c r="F1942" s="68">
        <f t="shared" si="449"/>
        <v>1.7423152359027274E-2</v>
      </c>
      <c r="G1942" s="16">
        <f t="shared" si="450"/>
        <v>2.247570300179913E-2</v>
      </c>
      <c r="H1942" s="68">
        <f t="shared" si="451"/>
        <v>1.3057049511085354E-2</v>
      </c>
      <c r="I1942" s="69">
        <f t="shared" si="452"/>
        <v>-1.7423152359027274E-2</v>
      </c>
      <c r="J1942" s="70">
        <f t="shared" si="453"/>
        <v>-1.3057049511085354E-2</v>
      </c>
      <c r="K1942" s="28">
        <f t="shared" si="454"/>
        <v>0</v>
      </c>
      <c r="L1942" s="28">
        <f t="shared" si="459"/>
        <v>1</v>
      </c>
      <c r="M1942" s="57">
        <f t="shared" si="466"/>
        <v>0</v>
      </c>
      <c r="N1942" s="28">
        <f t="shared" si="455"/>
        <v>0</v>
      </c>
      <c r="O1942" s="28">
        <f t="shared" si="460"/>
        <v>1</v>
      </c>
      <c r="P1942" s="57">
        <f t="shared" si="461"/>
        <v>0</v>
      </c>
      <c r="Q1942" s="28">
        <f t="shared" si="456"/>
        <v>0</v>
      </c>
      <c r="R1942" s="28">
        <f t="shared" si="462"/>
        <v>1</v>
      </c>
      <c r="S1942" s="57">
        <f t="shared" si="463"/>
        <v>0</v>
      </c>
      <c r="T1942" s="28">
        <f t="shared" si="457"/>
        <v>0</v>
      </c>
      <c r="U1942" s="28">
        <f t="shared" si="464"/>
        <v>1</v>
      </c>
      <c r="V1942" s="57">
        <f t="shared" si="465"/>
        <v>0</v>
      </c>
    </row>
    <row r="1943" spans="1:22" x14ac:dyDescent="0.2">
      <c r="A1943" s="61">
        <v>35671</v>
      </c>
      <c r="B1943" s="62">
        <v>899.47</v>
      </c>
      <c r="C1943" s="16">
        <f t="shared" si="467"/>
        <v>-4.6585485272615957E-3</v>
      </c>
      <c r="D1943" s="73">
        <f t="shared" si="458"/>
        <v>1.1277978125892652E-4</v>
      </c>
      <c r="E1943" s="27">
        <f t="shared" si="448"/>
        <v>2.4705308541499962E-2</v>
      </c>
      <c r="F1943" s="68">
        <f t="shared" si="449"/>
        <v>1.7467987833159299E-2</v>
      </c>
      <c r="G1943" s="16">
        <f t="shared" si="450"/>
        <v>2.247570300179913E-2</v>
      </c>
      <c r="H1943" s="68">
        <f t="shared" si="451"/>
        <v>1.3057049511085354E-2</v>
      </c>
      <c r="I1943" s="69">
        <f t="shared" si="452"/>
        <v>-1.7467987833159299E-2</v>
      </c>
      <c r="J1943" s="70">
        <f t="shared" si="453"/>
        <v>-1.3057049511085354E-2</v>
      </c>
      <c r="K1943" s="28">
        <f t="shared" si="454"/>
        <v>0</v>
      </c>
      <c r="L1943" s="28">
        <f t="shared" si="459"/>
        <v>1</v>
      </c>
      <c r="M1943" s="57">
        <f t="shared" si="466"/>
        <v>0</v>
      </c>
      <c r="N1943" s="28">
        <f t="shared" si="455"/>
        <v>0</v>
      </c>
      <c r="O1943" s="28">
        <f t="shared" si="460"/>
        <v>1</v>
      </c>
      <c r="P1943" s="57">
        <f t="shared" si="461"/>
        <v>0</v>
      </c>
      <c r="Q1943" s="28">
        <f t="shared" si="456"/>
        <v>0</v>
      </c>
      <c r="R1943" s="28">
        <f t="shared" si="462"/>
        <v>1</v>
      </c>
      <c r="S1943" s="57">
        <f t="shared" si="463"/>
        <v>0</v>
      </c>
      <c r="T1943" s="28">
        <f t="shared" si="457"/>
        <v>0</v>
      </c>
      <c r="U1943" s="28">
        <f t="shared" si="464"/>
        <v>1</v>
      </c>
      <c r="V1943" s="57">
        <f t="shared" si="465"/>
        <v>0</v>
      </c>
    </row>
    <row r="1944" spans="1:22" x14ac:dyDescent="0.2">
      <c r="A1944" s="61">
        <v>35675</v>
      </c>
      <c r="B1944" s="62">
        <v>927.58</v>
      </c>
      <c r="C1944" s="16">
        <f t="shared" si="467"/>
        <v>3.0773343158998087E-2</v>
      </c>
      <c r="D1944" s="73">
        <f t="shared" si="458"/>
        <v>1.07315118846242E-4</v>
      </c>
      <c r="E1944" s="27">
        <f t="shared" si="448"/>
        <v>2.4099338041778485E-2</v>
      </c>
      <c r="F1944" s="68">
        <f t="shared" si="449"/>
        <v>1.7039533952544636E-2</v>
      </c>
      <c r="G1944" s="16">
        <f t="shared" si="450"/>
        <v>2.247570300179913E-2</v>
      </c>
      <c r="H1944" s="68">
        <f t="shared" si="451"/>
        <v>1.3057049511085354E-2</v>
      </c>
      <c r="I1944" s="69">
        <f t="shared" si="452"/>
        <v>-1.7039533952544636E-2</v>
      </c>
      <c r="J1944" s="70">
        <f t="shared" si="453"/>
        <v>-1.3057049511085354E-2</v>
      </c>
      <c r="K1944" s="28">
        <f t="shared" si="454"/>
        <v>0</v>
      </c>
      <c r="L1944" s="28">
        <f t="shared" si="459"/>
        <v>1</v>
      </c>
      <c r="M1944" s="57">
        <f t="shared" si="466"/>
        <v>0</v>
      </c>
      <c r="N1944" s="28">
        <f t="shared" si="455"/>
        <v>0</v>
      </c>
      <c r="O1944" s="28">
        <f t="shared" si="460"/>
        <v>1</v>
      </c>
      <c r="P1944" s="57">
        <f t="shared" si="461"/>
        <v>0</v>
      </c>
      <c r="Q1944" s="28">
        <f t="shared" si="456"/>
        <v>0</v>
      </c>
      <c r="R1944" s="28">
        <f t="shared" si="462"/>
        <v>1</v>
      </c>
      <c r="S1944" s="57">
        <f t="shared" si="463"/>
        <v>0</v>
      </c>
      <c r="T1944" s="28">
        <f t="shared" si="457"/>
        <v>0</v>
      </c>
      <c r="U1944" s="28">
        <f t="shared" si="464"/>
        <v>1</v>
      </c>
      <c r="V1944" s="57">
        <f t="shared" si="465"/>
        <v>0</v>
      </c>
    </row>
    <row r="1945" spans="1:22" x14ac:dyDescent="0.2">
      <c r="A1945" s="61">
        <v>35676</v>
      </c>
      <c r="B1945" s="62">
        <v>927.86</v>
      </c>
      <c r="C1945" s="16">
        <f t="shared" si="467"/>
        <v>3.0181520515395923E-4</v>
      </c>
      <c r="D1945" s="73">
        <f t="shared" si="458"/>
        <v>1.5769613066635472E-4</v>
      </c>
      <c r="E1945" s="27">
        <f t="shared" si="448"/>
        <v>2.9213606613221563E-2</v>
      </c>
      <c r="F1945" s="68">
        <f t="shared" si="449"/>
        <v>2.0655598128849505E-2</v>
      </c>
      <c r="G1945" s="16">
        <f t="shared" si="450"/>
        <v>2.247570300179913E-2</v>
      </c>
      <c r="H1945" s="68">
        <f t="shared" si="451"/>
        <v>1.3057049511085354E-2</v>
      </c>
      <c r="I1945" s="69">
        <f t="shared" si="452"/>
        <v>-2.0655598128849505E-2</v>
      </c>
      <c r="J1945" s="70">
        <f t="shared" si="453"/>
        <v>-1.3057049511085354E-2</v>
      </c>
      <c r="K1945" s="28">
        <f t="shared" si="454"/>
        <v>0</v>
      </c>
      <c r="L1945" s="28">
        <f t="shared" si="459"/>
        <v>1</v>
      </c>
      <c r="M1945" s="57">
        <f t="shared" si="466"/>
        <v>0</v>
      </c>
      <c r="N1945" s="28">
        <f t="shared" si="455"/>
        <v>0</v>
      </c>
      <c r="O1945" s="28">
        <f t="shared" si="460"/>
        <v>1</v>
      </c>
      <c r="P1945" s="57">
        <f t="shared" si="461"/>
        <v>0</v>
      </c>
      <c r="Q1945" s="28">
        <f t="shared" si="456"/>
        <v>0</v>
      </c>
      <c r="R1945" s="28">
        <f t="shared" si="462"/>
        <v>1</v>
      </c>
      <c r="S1945" s="57">
        <f t="shared" si="463"/>
        <v>0</v>
      </c>
      <c r="T1945" s="28">
        <f t="shared" si="457"/>
        <v>0</v>
      </c>
      <c r="U1945" s="28">
        <f t="shared" si="464"/>
        <v>1</v>
      </c>
      <c r="V1945" s="57">
        <f t="shared" si="465"/>
        <v>0</v>
      </c>
    </row>
    <row r="1946" spans="1:22" x14ac:dyDescent="0.2">
      <c r="A1946" s="61">
        <v>35677</v>
      </c>
      <c r="B1946" s="62">
        <v>930.87</v>
      </c>
      <c r="C1946" s="16">
        <f t="shared" si="467"/>
        <v>3.2387733895232313E-3</v>
      </c>
      <c r="D1946" s="73">
        <f t="shared" si="458"/>
        <v>1.4823982837145716E-4</v>
      </c>
      <c r="E1946" s="27">
        <f t="shared" si="448"/>
        <v>2.8324164623584933E-2</v>
      </c>
      <c r="F1946" s="68">
        <f t="shared" si="449"/>
        <v>2.0026714590432041E-2</v>
      </c>
      <c r="G1946" s="16">
        <f t="shared" si="450"/>
        <v>2.247570300179913E-2</v>
      </c>
      <c r="H1946" s="68">
        <f t="shared" si="451"/>
        <v>1.3057049511085354E-2</v>
      </c>
      <c r="I1946" s="69">
        <f t="shared" si="452"/>
        <v>-2.0026714590432041E-2</v>
      </c>
      <c r="J1946" s="70">
        <f t="shared" si="453"/>
        <v>-1.3057049511085354E-2</v>
      </c>
      <c r="K1946" s="28">
        <f t="shared" si="454"/>
        <v>0</v>
      </c>
      <c r="L1946" s="28">
        <f t="shared" si="459"/>
        <v>1</v>
      </c>
      <c r="M1946" s="57">
        <f t="shared" si="466"/>
        <v>0</v>
      </c>
      <c r="N1946" s="28">
        <f t="shared" si="455"/>
        <v>0</v>
      </c>
      <c r="O1946" s="28">
        <f t="shared" si="460"/>
        <v>1</v>
      </c>
      <c r="P1946" s="57">
        <f t="shared" si="461"/>
        <v>0</v>
      </c>
      <c r="Q1946" s="28">
        <f t="shared" si="456"/>
        <v>0</v>
      </c>
      <c r="R1946" s="28">
        <f t="shared" si="462"/>
        <v>1</v>
      </c>
      <c r="S1946" s="57">
        <f t="shared" si="463"/>
        <v>0</v>
      </c>
      <c r="T1946" s="28">
        <f t="shared" si="457"/>
        <v>0</v>
      </c>
      <c r="U1946" s="28">
        <f t="shared" si="464"/>
        <v>1</v>
      </c>
      <c r="V1946" s="57">
        <f t="shared" si="465"/>
        <v>0</v>
      </c>
    </row>
    <row r="1947" spans="1:22" x14ac:dyDescent="0.2">
      <c r="A1947" s="61">
        <v>35678</v>
      </c>
      <c r="B1947" s="62">
        <v>929.05</v>
      </c>
      <c r="C1947" s="16">
        <f t="shared" si="467"/>
        <v>-1.957074047168098E-3</v>
      </c>
      <c r="D1947" s="73">
        <f t="shared" si="458"/>
        <v>1.3997481785329075E-4</v>
      </c>
      <c r="E1947" s="27">
        <f t="shared" si="448"/>
        <v>2.7523243581163717E-2</v>
      </c>
      <c r="F1947" s="68">
        <f t="shared" si="449"/>
        <v>1.9460420144004311E-2</v>
      </c>
      <c r="G1947" s="16">
        <f t="shared" si="450"/>
        <v>2.247570300179913E-2</v>
      </c>
      <c r="H1947" s="68">
        <f t="shared" si="451"/>
        <v>1.3057049511085354E-2</v>
      </c>
      <c r="I1947" s="69">
        <f t="shared" si="452"/>
        <v>-1.9460420144004311E-2</v>
      </c>
      <c r="J1947" s="70">
        <f t="shared" si="453"/>
        <v>-1.3057049511085354E-2</v>
      </c>
      <c r="K1947" s="28">
        <f t="shared" si="454"/>
        <v>0</v>
      </c>
      <c r="L1947" s="28">
        <f t="shared" si="459"/>
        <v>1</v>
      </c>
      <c r="M1947" s="57">
        <f t="shared" si="466"/>
        <v>0</v>
      </c>
      <c r="N1947" s="28">
        <f t="shared" si="455"/>
        <v>0</v>
      </c>
      <c r="O1947" s="28">
        <f t="shared" si="460"/>
        <v>1</v>
      </c>
      <c r="P1947" s="57">
        <f t="shared" si="461"/>
        <v>0</v>
      </c>
      <c r="Q1947" s="28">
        <f t="shared" si="456"/>
        <v>0</v>
      </c>
      <c r="R1947" s="28">
        <f t="shared" si="462"/>
        <v>1</v>
      </c>
      <c r="S1947" s="57">
        <f t="shared" si="463"/>
        <v>0</v>
      </c>
      <c r="T1947" s="28">
        <f t="shared" si="457"/>
        <v>0</v>
      </c>
      <c r="U1947" s="28">
        <f t="shared" si="464"/>
        <v>1</v>
      </c>
      <c r="V1947" s="57">
        <f t="shared" si="465"/>
        <v>0</v>
      </c>
    </row>
    <row r="1948" spans="1:22" x14ac:dyDescent="0.2">
      <c r="A1948" s="61">
        <v>35681</v>
      </c>
      <c r="B1948" s="62">
        <v>931.2</v>
      </c>
      <c r="C1948" s="16">
        <f t="shared" si="467"/>
        <v>2.3115182984098847E-3</v>
      </c>
      <c r="D1948" s="73">
        <f t="shared" si="458"/>
        <v>1.3180613711165923E-4</v>
      </c>
      <c r="E1948" s="27">
        <f t="shared" si="448"/>
        <v>2.6708068058423344E-2</v>
      </c>
      <c r="F1948" s="68">
        <f t="shared" si="449"/>
        <v>1.8884047009898389E-2</v>
      </c>
      <c r="G1948" s="16">
        <f t="shared" si="450"/>
        <v>2.247570300179913E-2</v>
      </c>
      <c r="H1948" s="68">
        <f t="shared" si="451"/>
        <v>1.3057049511085354E-2</v>
      </c>
      <c r="I1948" s="69">
        <f t="shared" si="452"/>
        <v>-1.8884047009898389E-2</v>
      </c>
      <c r="J1948" s="70">
        <f t="shared" si="453"/>
        <v>-1.3057049511085354E-2</v>
      </c>
      <c r="K1948" s="28">
        <f t="shared" si="454"/>
        <v>0</v>
      </c>
      <c r="L1948" s="28">
        <f t="shared" si="459"/>
        <v>1</v>
      </c>
      <c r="M1948" s="57">
        <f t="shared" si="466"/>
        <v>0</v>
      </c>
      <c r="N1948" s="28">
        <f t="shared" si="455"/>
        <v>0</v>
      </c>
      <c r="O1948" s="28">
        <f t="shared" si="460"/>
        <v>1</v>
      </c>
      <c r="P1948" s="57">
        <f t="shared" si="461"/>
        <v>0</v>
      </c>
      <c r="Q1948" s="28">
        <f t="shared" si="456"/>
        <v>0</v>
      </c>
      <c r="R1948" s="28">
        <f t="shared" si="462"/>
        <v>1</v>
      </c>
      <c r="S1948" s="57">
        <f t="shared" si="463"/>
        <v>0</v>
      </c>
      <c r="T1948" s="28">
        <f t="shared" si="457"/>
        <v>0</v>
      </c>
      <c r="U1948" s="28">
        <f t="shared" si="464"/>
        <v>1</v>
      </c>
      <c r="V1948" s="57">
        <f t="shared" si="465"/>
        <v>0</v>
      </c>
    </row>
    <row r="1949" spans="1:22" x14ac:dyDescent="0.2">
      <c r="A1949" s="61">
        <v>35682</v>
      </c>
      <c r="B1949" s="62">
        <v>933.62</v>
      </c>
      <c r="C1949" s="16">
        <f t="shared" si="467"/>
        <v>2.5954262164436747E-3</v>
      </c>
      <c r="D1949" s="73">
        <f t="shared" si="458"/>
        <v>1.242183558955927E-4</v>
      </c>
      <c r="E1949" s="27">
        <f t="shared" si="448"/>
        <v>2.5927912150924999E-2</v>
      </c>
      <c r="F1949" s="68">
        <f t="shared" si="449"/>
        <v>1.8332434635689156E-2</v>
      </c>
      <c r="G1949" s="16">
        <f t="shared" si="450"/>
        <v>2.247570300179913E-2</v>
      </c>
      <c r="H1949" s="68">
        <f t="shared" si="451"/>
        <v>1.3057049511085354E-2</v>
      </c>
      <c r="I1949" s="69">
        <f t="shared" si="452"/>
        <v>-1.8332434635689156E-2</v>
      </c>
      <c r="J1949" s="70">
        <f t="shared" si="453"/>
        <v>-1.3057049511085354E-2</v>
      </c>
      <c r="K1949" s="28">
        <f t="shared" si="454"/>
        <v>0</v>
      </c>
      <c r="L1949" s="28">
        <f t="shared" si="459"/>
        <v>1</v>
      </c>
      <c r="M1949" s="57">
        <f t="shared" si="466"/>
        <v>0</v>
      </c>
      <c r="N1949" s="28">
        <f t="shared" si="455"/>
        <v>0</v>
      </c>
      <c r="O1949" s="28">
        <f t="shared" si="460"/>
        <v>1</v>
      </c>
      <c r="P1949" s="57">
        <f t="shared" si="461"/>
        <v>0</v>
      </c>
      <c r="Q1949" s="28">
        <f t="shared" si="456"/>
        <v>0</v>
      </c>
      <c r="R1949" s="28">
        <f t="shared" si="462"/>
        <v>1</v>
      </c>
      <c r="S1949" s="57">
        <f t="shared" si="463"/>
        <v>0</v>
      </c>
      <c r="T1949" s="28">
        <f t="shared" si="457"/>
        <v>0</v>
      </c>
      <c r="U1949" s="28">
        <f t="shared" si="464"/>
        <v>1</v>
      </c>
      <c r="V1949" s="57">
        <f t="shared" si="465"/>
        <v>0</v>
      </c>
    </row>
    <row r="1950" spans="1:22" x14ac:dyDescent="0.2">
      <c r="A1950" s="61">
        <v>35683</v>
      </c>
      <c r="B1950" s="62">
        <v>919.03</v>
      </c>
      <c r="C1950" s="16">
        <f t="shared" si="467"/>
        <v>-1.5750737192284873E-2</v>
      </c>
      <c r="D1950" s="73">
        <f t="shared" si="458"/>
        <v>1.1716942877655731E-4</v>
      </c>
      <c r="E1950" s="27">
        <f t="shared" si="448"/>
        <v>2.518151264490814E-2</v>
      </c>
      <c r="F1950" s="68">
        <f t="shared" si="449"/>
        <v>1.7804689861003295E-2</v>
      </c>
      <c r="G1950" s="16">
        <f t="shared" si="450"/>
        <v>2.247570300179913E-2</v>
      </c>
      <c r="H1950" s="68">
        <f t="shared" si="451"/>
        <v>1.3057049511085354E-2</v>
      </c>
      <c r="I1950" s="69">
        <f t="shared" si="452"/>
        <v>-1.7804689861003295E-2</v>
      </c>
      <c r="J1950" s="70">
        <f t="shared" si="453"/>
        <v>-1.3057049511085354E-2</v>
      </c>
      <c r="K1950" s="28">
        <f t="shared" si="454"/>
        <v>0</v>
      </c>
      <c r="L1950" s="28">
        <f t="shared" si="459"/>
        <v>1</v>
      </c>
      <c r="M1950" s="57">
        <f t="shared" si="466"/>
        <v>0</v>
      </c>
      <c r="N1950" s="28">
        <f t="shared" si="455"/>
        <v>0</v>
      </c>
      <c r="O1950" s="28">
        <f t="shared" si="460"/>
        <v>1</v>
      </c>
      <c r="P1950" s="57">
        <f t="shared" si="461"/>
        <v>0</v>
      </c>
      <c r="Q1950" s="28">
        <f t="shared" si="456"/>
        <v>0</v>
      </c>
      <c r="R1950" s="28">
        <f t="shared" si="462"/>
        <v>1</v>
      </c>
      <c r="S1950" s="57">
        <f t="shared" si="463"/>
        <v>0</v>
      </c>
      <c r="T1950" s="28">
        <f t="shared" si="457"/>
        <v>1</v>
      </c>
      <c r="U1950" s="28">
        <f t="shared" si="464"/>
        <v>0</v>
      </c>
      <c r="V1950" s="57">
        <f t="shared" si="465"/>
        <v>1</v>
      </c>
    </row>
    <row r="1951" spans="1:22" x14ac:dyDescent="0.2">
      <c r="A1951" s="61">
        <v>35684</v>
      </c>
      <c r="B1951" s="62">
        <v>912.59</v>
      </c>
      <c r="C1951" s="16">
        <f t="shared" si="467"/>
        <v>-7.0320552713315498E-3</v>
      </c>
      <c r="D1951" s="73">
        <f t="shared" si="458"/>
        <v>1.2502440637598942E-4</v>
      </c>
      <c r="E1951" s="27">
        <f t="shared" si="448"/>
        <v>2.6011898981275698E-2</v>
      </c>
      <c r="F1951" s="68">
        <f t="shared" si="449"/>
        <v>1.83918178621017E-2</v>
      </c>
      <c r="G1951" s="16">
        <f t="shared" si="450"/>
        <v>2.247570300179913E-2</v>
      </c>
      <c r="H1951" s="68">
        <f t="shared" si="451"/>
        <v>1.3238207855429588E-2</v>
      </c>
      <c r="I1951" s="69">
        <f t="shared" si="452"/>
        <v>-1.83918178621017E-2</v>
      </c>
      <c r="J1951" s="70">
        <f t="shared" si="453"/>
        <v>-1.3238207855429588E-2</v>
      </c>
      <c r="K1951" s="28">
        <f t="shared" si="454"/>
        <v>0</v>
      </c>
      <c r="L1951" s="28">
        <f t="shared" si="459"/>
        <v>1</v>
      </c>
      <c r="M1951" s="57">
        <f t="shared" si="466"/>
        <v>0</v>
      </c>
      <c r="N1951" s="28">
        <f t="shared" si="455"/>
        <v>0</v>
      </c>
      <c r="O1951" s="28">
        <f t="shared" si="460"/>
        <v>1</v>
      </c>
      <c r="P1951" s="57">
        <f t="shared" si="461"/>
        <v>0</v>
      </c>
      <c r="Q1951" s="28">
        <f t="shared" si="456"/>
        <v>0</v>
      </c>
      <c r="R1951" s="28">
        <f t="shared" si="462"/>
        <v>1</v>
      </c>
      <c r="S1951" s="57">
        <f t="shared" si="463"/>
        <v>0</v>
      </c>
      <c r="T1951" s="28">
        <f t="shared" si="457"/>
        <v>0</v>
      </c>
      <c r="U1951" s="28">
        <f t="shared" si="464"/>
        <v>0</v>
      </c>
      <c r="V1951" s="57">
        <f t="shared" si="465"/>
        <v>0</v>
      </c>
    </row>
    <row r="1952" spans="1:22" x14ac:dyDescent="0.2">
      <c r="A1952" s="61">
        <v>35685</v>
      </c>
      <c r="B1952" s="62">
        <v>923.91</v>
      </c>
      <c r="C1952" s="16">
        <f t="shared" si="467"/>
        <v>1.2327953570339761E-2</v>
      </c>
      <c r="D1952" s="73">
        <f t="shared" si="458"/>
        <v>1.2048993007377377E-4</v>
      </c>
      <c r="E1952" s="27">
        <f t="shared" si="448"/>
        <v>2.5535833285099254E-2</v>
      </c>
      <c r="F1952" s="68">
        <f t="shared" si="449"/>
        <v>1.8055213695647936E-2</v>
      </c>
      <c r="G1952" s="16">
        <f t="shared" si="450"/>
        <v>2.247570300179913E-2</v>
      </c>
      <c r="H1952" s="68">
        <f t="shared" si="451"/>
        <v>1.3238207855429588E-2</v>
      </c>
      <c r="I1952" s="69">
        <f t="shared" si="452"/>
        <v>-1.8055213695647936E-2</v>
      </c>
      <c r="J1952" s="70">
        <f t="shared" si="453"/>
        <v>-1.3238207855429588E-2</v>
      </c>
      <c r="K1952" s="28">
        <f t="shared" si="454"/>
        <v>0</v>
      </c>
      <c r="L1952" s="28">
        <f t="shared" si="459"/>
        <v>1</v>
      </c>
      <c r="M1952" s="57">
        <f t="shared" si="466"/>
        <v>0</v>
      </c>
      <c r="N1952" s="28">
        <f t="shared" si="455"/>
        <v>0</v>
      </c>
      <c r="O1952" s="28">
        <f t="shared" si="460"/>
        <v>1</v>
      </c>
      <c r="P1952" s="57">
        <f t="shared" si="461"/>
        <v>0</v>
      </c>
      <c r="Q1952" s="28">
        <f t="shared" si="456"/>
        <v>0</v>
      </c>
      <c r="R1952" s="28">
        <f t="shared" si="462"/>
        <v>1</v>
      </c>
      <c r="S1952" s="57">
        <f t="shared" si="463"/>
        <v>0</v>
      </c>
      <c r="T1952" s="28">
        <f t="shared" si="457"/>
        <v>0</v>
      </c>
      <c r="U1952" s="28">
        <f t="shared" si="464"/>
        <v>1</v>
      </c>
      <c r="V1952" s="57">
        <f t="shared" si="465"/>
        <v>0</v>
      </c>
    </row>
    <row r="1953" spans="1:22" x14ac:dyDescent="0.2">
      <c r="A1953" s="61">
        <v>35688</v>
      </c>
      <c r="B1953" s="62">
        <v>919.77</v>
      </c>
      <c r="C1953" s="16">
        <f t="shared" si="467"/>
        <v>-4.4910255124638266E-3</v>
      </c>
      <c r="D1953" s="73">
        <f t="shared" si="458"/>
        <v>1.223792406232945E-4</v>
      </c>
      <c r="E1953" s="27">
        <f t="shared" si="448"/>
        <v>2.5735258514455739E-2</v>
      </c>
      <c r="F1953" s="68">
        <f t="shared" si="449"/>
        <v>1.8196218106670464E-2</v>
      </c>
      <c r="G1953" s="16">
        <f t="shared" si="450"/>
        <v>2.247570300179913E-2</v>
      </c>
      <c r="H1953" s="68">
        <f t="shared" si="451"/>
        <v>1.3238207855429588E-2</v>
      </c>
      <c r="I1953" s="69">
        <f t="shared" si="452"/>
        <v>-1.8196218106670464E-2</v>
      </c>
      <c r="J1953" s="70">
        <f t="shared" si="453"/>
        <v>-1.3238207855429588E-2</v>
      </c>
      <c r="K1953" s="28">
        <f t="shared" si="454"/>
        <v>0</v>
      </c>
      <c r="L1953" s="28">
        <f t="shared" si="459"/>
        <v>1</v>
      </c>
      <c r="M1953" s="57">
        <f t="shared" si="466"/>
        <v>0</v>
      </c>
      <c r="N1953" s="28">
        <f t="shared" si="455"/>
        <v>0</v>
      </c>
      <c r="O1953" s="28">
        <f t="shared" si="460"/>
        <v>1</v>
      </c>
      <c r="P1953" s="57">
        <f t="shared" si="461"/>
        <v>0</v>
      </c>
      <c r="Q1953" s="28">
        <f t="shared" si="456"/>
        <v>0</v>
      </c>
      <c r="R1953" s="28">
        <f t="shared" si="462"/>
        <v>1</v>
      </c>
      <c r="S1953" s="57">
        <f t="shared" si="463"/>
        <v>0</v>
      </c>
      <c r="T1953" s="28">
        <f t="shared" si="457"/>
        <v>0</v>
      </c>
      <c r="U1953" s="28">
        <f t="shared" si="464"/>
        <v>1</v>
      </c>
      <c r="V1953" s="57">
        <f t="shared" si="465"/>
        <v>0</v>
      </c>
    </row>
    <row r="1954" spans="1:22" x14ac:dyDescent="0.2">
      <c r="A1954" s="61">
        <v>35689</v>
      </c>
      <c r="B1954" s="62">
        <v>945.64</v>
      </c>
      <c r="C1954" s="16">
        <f t="shared" si="467"/>
        <v>2.7738308153720415E-2</v>
      </c>
      <c r="D1954" s="73">
        <f t="shared" si="458"/>
        <v>1.1624664479511289E-4</v>
      </c>
      <c r="E1954" s="27">
        <f t="shared" si="448"/>
        <v>2.5082156398432399E-2</v>
      </c>
      <c r="F1954" s="68">
        <f t="shared" si="449"/>
        <v>1.7734439627063846E-2</v>
      </c>
      <c r="G1954" s="16">
        <f t="shared" si="450"/>
        <v>2.247570300179913E-2</v>
      </c>
      <c r="H1954" s="68">
        <f t="shared" si="451"/>
        <v>1.3238207855429588E-2</v>
      </c>
      <c r="I1954" s="69">
        <f t="shared" si="452"/>
        <v>-1.7734439627063846E-2</v>
      </c>
      <c r="J1954" s="70">
        <f t="shared" si="453"/>
        <v>-1.3238207855429588E-2</v>
      </c>
      <c r="K1954" s="28">
        <f t="shared" si="454"/>
        <v>0</v>
      </c>
      <c r="L1954" s="28">
        <f t="shared" si="459"/>
        <v>1</v>
      </c>
      <c r="M1954" s="57">
        <f t="shared" si="466"/>
        <v>0</v>
      </c>
      <c r="N1954" s="28">
        <f t="shared" si="455"/>
        <v>0</v>
      </c>
      <c r="O1954" s="28">
        <f t="shared" si="460"/>
        <v>1</v>
      </c>
      <c r="P1954" s="57">
        <f t="shared" si="461"/>
        <v>0</v>
      </c>
      <c r="Q1954" s="28">
        <f t="shared" si="456"/>
        <v>0</v>
      </c>
      <c r="R1954" s="28">
        <f t="shared" si="462"/>
        <v>1</v>
      </c>
      <c r="S1954" s="57">
        <f t="shared" si="463"/>
        <v>0</v>
      </c>
      <c r="T1954" s="28">
        <f t="shared" si="457"/>
        <v>0</v>
      </c>
      <c r="U1954" s="28">
        <f t="shared" si="464"/>
        <v>1</v>
      </c>
      <c r="V1954" s="57">
        <f t="shared" si="465"/>
        <v>0</v>
      </c>
    </row>
    <row r="1955" spans="1:22" x14ac:dyDescent="0.2">
      <c r="A1955" s="61">
        <v>35690</v>
      </c>
      <c r="B1955" s="62">
        <v>943</v>
      </c>
      <c r="C1955" s="16">
        <f t="shared" si="467"/>
        <v>-2.7956643081395471E-3</v>
      </c>
      <c r="D1955" s="73">
        <f t="shared" si="458"/>
        <v>1.5543667046125125E-4</v>
      </c>
      <c r="E1955" s="27">
        <f t="shared" si="448"/>
        <v>2.900356618160729E-2</v>
      </c>
      <c r="F1955" s="68">
        <f t="shared" si="449"/>
        <v>2.0507088196348704E-2</v>
      </c>
      <c r="G1955" s="16">
        <f t="shared" si="450"/>
        <v>2.247570300179913E-2</v>
      </c>
      <c r="H1955" s="68">
        <f t="shared" si="451"/>
        <v>1.3238207855429588E-2</v>
      </c>
      <c r="I1955" s="69">
        <f t="shared" si="452"/>
        <v>-2.0507088196348704E-2</v>
      </c>
      <c r="J1955" s="70">
        <f t="shared" si="453"/>
        <v>-1.3238207855429588E-2</v>
      </c>
      <c r="K1955" s="28">
        <f t="shared" si="454"/>
        <v>0</v>
      </c>
      <c r="L1955" s="28">
        <f t="shared" si="459"/>
        <v>1</v>
      </c>
      <c r="M1955" s="57">
        <f t="shared" si="466"/>
        <v>0</v>
      </c>
      <c r="N1955" s="28">
        <f t="shared" si="455"/>
        <v>0</v>
      </c>
      <c r="O1955" s="28">
        <f t="shared" si="460"/>
        <v>1</v>
      </c>
      <c r="P1955" s="57">
        <f t="shared" si="461"/>
        <v>0</v>
      </c>
      <c r="Q1955" s="28">
        <f t="shared" si="456"/>
        <v>0</v>
      </c>
      <c r="R1955" s="28">
        <f t="shared" si="462"/>
        <v>1</v>
      </c>
      <c r="S1955" s="57">
        <f t="shared" si="463"/>
        <v>0</v>
      </c>
      <c r="T1955" s="28">
        <f t="shared" si="457"/>
        <v>0</v>
      </c>
      <c r="U1955" s="28">
        <f t="shared" si="464"/>
        <v>1</v>
      </c>
      <c r="V1955" s="57">
        <f t="shared" si="465"/>
        <v>0</v>
      </c>
    </row>
    <row r="1956" spans="1:22" x14ac:dyDescent="0.2">
      <c r="A1956" s="61">
        <v>35691</v>
      </c>
      <c r="B1956" s="62">
        <v>947.29</v>
      </c>
      <c r="C1956" s="16">
        <f t="shared" si="467"/>
        <v>4.5389938743566303E-3</v>
      </c>
      <c r="D1956" s="73">
        <f t="shared" si="458"/>
        <v>1.4657941456900449E-4</v>
      </c>
      <c r="E1956" s="27">
        <f t="shared" si="448"/>
        <v>2.8165090403071684E-2</v>
      </c>
      <c r="F1956" s="68">
        <f t="shared" si="449"/>
        <v>1.991424052260864E-2</v>
      </c>
      <c r="G1956" s="16">
        <f t="shared" si="450"/>
        <v>2.247570300179913E-2</v>
      </c>
      <c r="H1956" s="68">
        <f t="shared" si="451"/>
        <v>1.3238207855429588E-2</v>
      </c>
      <c r="I1956" s="69">
        <f t="shared" si="452"/>
        <v>-1.991424052260864E-2</v>
      </c>
      <c r="J1956" s="70">
        <f t="shared" si="453"/>
        <v>-1.3238207855429588E-2</v>
      </c>
      <c r="K1956" s="28">
        <f t="shared" si="454"/>
        <v>0</v>
      </c>
      <c r="L1956" s="28">
        <f t="shared" si="459"/>
        <v>1</v>
      </c>
      <c r="M1956" s="57">
        <f t="shared" si="466"/>
        <v>0</v>
      </c>
      <c r="N1956" s="28">
        <f t="shared" si="455"/>
        <v>0</v>
      </c>
      <c r="O1956" s="28">
        <f t="shared" si="460"/>
        <v>1</v>
      </c>
      <c r="P1956" s="57">
        <f t="shared" si="461"/>
        <v>0</v>
      </c>
      <c r="Q1956" s="28">
        <f t="shared" si="456"/>
        <v>0</v>
      </c>
      <c r="R1956" s="28">
        <f t="shared" si="462"/>
        <v>1</v>
      </c>
      <c r="S1956" s="57">
        <f t="shared" si="463"/>
        <v>0</v>
      </c>
      <c r="T1956" s="28">
        <f t="shared" si="457"/>
        <v>0</v>
      </c>
      <c r="U1956" s="28">
        <f t="shared" si="464"/>
        <v>1</v>
      </c>
      <c r="V1956" s="57">
        <f t="shared" si="465"/>
        <v>0</v>
      </c>
    </row>
    <row r="1957" spans="1:22" x14ac:dyDescent="0.2">
      <c r="A1957" s="61">
        <v>35692</v>
      </c>
      <c r="B1957" s="62">
        <v>950.51</v>
      </c>
      <c r="C1957" s="16">
        <f t="shared" si="467"/>
        <v>3.3934061438642403E-3</v>
      </c>
      <c r="D1957" s="73">
        <f t="shared" si="458"/>
        <v>1.3902079761835104E-4</v>
      </c>
      <c r="E1957" s="27">
        <f t="shared" si="448"/>
        <v>2.7429288733605298E-2</v>
      </c>
      <c r="F1957" s="68">
        <f t="shared" si="449"/>
        <v>1.9393988990907801E-2</v>
      </c>
      <c r="G1957" s="16">
        <f t="shared" si="450"/>
        <v>2.247570300179913E-2</v>
      </c>
      <c r="H1957" s="68">
        <f t="shared" si="451"/>
        <v>1.3238207855429588E-2</v>
      </c>
      <c r="I1957" s="69">
        <f t="shared" si="452"/>
        <v>-1.9393988990907801E-2</v>
      </c>
      <c r="J1957" s="70">
        <f t="shared" si="453"/>
        <v>-1.3238207855429588E-2</v>
      </c>
      <c r="K1957" s="28">
        <f t="shared" si="454"/>
        <v>0</v>
      </c>
      <c r="L1957" s="28">
        <f t="shared" si="459"/>
        <v>1</v>
      </c>
      <c r="M1957" s="57">
        <f t="shared" si="466"/>
        <v>0</v>
      </c>
      <c r="N1957" s="28">
        <f t="shared" si="455"/>
        <v>0</v>
      </c>
      <c r="O1957" s="28">
        <f t="shared" si="460"/>
        <v>1</v>
      </c>
      <c r="P1957" s="57">
        <f t="shared" si="461"/>
        <v>0</v>
      </c>
      <c r="Q1957" s="28">
        <f t="shared" si="456"/>
        <v>0</v>
      </c>
      <c r="R1957" s="28">
        <f t="shared" si="462"/>
        <v>1</v>
      </c>
      <c r="S1957" s="57">
        <f t="shared" si="463"/>
        <v>0</v>
      </c>
      <c r="T1957" s="28">
        <f t="shared" si="457"/>
        <v>0</v>
      </c>
      <c r="U1957" s="28">
        <f t="shared" si="464"/>
        <v>1</v>
      </c>
      <c r="V1957" s="57">
        <f t="shared" si="465"/>
        <v>0</v>
      </c>
    </row>
    <row r="1958" spans="1:22" x14ac:dyDescent="0.2">
      <c r="A1958" s="61">
        <v>35695</v>
      </c>
      <c r="B1958" s="62">
        <v>955.43</v>
      </c>
      <c r="C1958" s="16">
        <f t="shared" si="467"/>
        <v>5.1628182717390015E-3</v>
      </c>
      <c r="D1958" s="73">
        <f t="shared" si="458"/>
        <v>1.3137046207668292E-4</v>
      </c>
      <c r="E1958" s="27">
        <f t="shared" si="448"/>
        <v>2.6663890791064897E-2</v>
      </c>
      <c r="F1958" s="68">
        <f t="shared" si="449"/>
        <v>1.8852811295216935E-2</v>
      </c>
      <c r="G1958" s="16">
        <f t="shared" si="450"/>
        <v>2.247570300179913E-2</v>
      </c>
      <c r="H1958" s="68">
        <f t="shared" si="451"/>
        <v>1.3238207855429588E-2</v>
      </c>
      <c r="I1958" s="69">
        <f t="shared" si="452"/>
        <v>-1.8852811295216935E-2</v>
      </c>
      <c r="J1958" s="70">
        <f t="shared" si="453"/>
        <v>-1.3238207855429588E-2</v>
      </c>
      <c r="K1958" s="28">
        <f t="shared" si="454"/>
        <v>0</v>
      </c>
      <c r="L1958" s="28">
        <f t="shared" si="459"/>
        <v>1</v>
      </c>
      <c r="M1958" s="57">
        <f t="shared" si="466"/>
        <v>0</v>
      </c>
      <c r="N1958" s="28">
        <f t="shared" si="455"/>
        <v>0</v>
      </c>
      <c r="O1958" s="28">
        <f t="shared" si="460"/>
        <v>1</v>
      </c>
      <c r="P1958" s="57">
        <f t="shared" si="461"/>
        <v>0</v>
      </c>
      <c r="Q1958" s="28">
        <f t="shared" si="456"/>
        <v>0</v>
      </c>
      <c r="R1958" s="28">
        <f t="shared" si="462"/>
        <v>1</v>
      </c>
      <c r="S1958" s="57">
        <f t="shared" si="463"/>
        <v>0</v>
      </c>
      <c r="T1958" s="28">
        <f t="shared" si="457"/>
        <v>0</v>
      </c>
      <c r="U1958" s="28">
        <f t="shared" si="464"/>
        <v>1</v>
      </c>
      <c r="V1958" s="57">
        <f t="shared" si="465"/>
        <v>0</v>
      </c>
    </row>
    <row r="1959" spans="1:22" x14ac:dyDescent="0.2">
      <c r="A1959" s="61">
        <v>35696</v>
      </c>
      <c r="B1959" s="62">
        <v>951.93</v>
      </c>
      <c r="C1959" s="16">
        <f t="shared" si="467"/>
        <v>-3.669998247236518E-3</v>
      </c>
      <c r="D1959" s="73">
        <f t="shared" si="458"/>
        <v>1.2508751590250205E-4</v>
      </c>
      <c r="E1959" s="27">
        <f t="shared" si="448"/>
        <v>2.6018463265672937E-2</v>
      </c>
      <c r="F1959" s="68">
        <f t="shared" si="449"/>
        <v>1.8396459165803361E-2</v>
      </c>
      <c r="G1959" s="16">
        <f t="shared" si="450"/>
        <v>2.247570300179913E-2</v>
      </c>
      <c r="H1959" s="68">
        <f t="shared" si="451"/>
        <v>1.3238207855429588E-2</v>
      </c>
      <c r="I1959" s="69">
        <f t="shared" si="452"/>
        <v>-1.8396459165803361E-2</v>
      </c>
      <c r="J1959" s="70">
        <f t="shared" si="453"/>
        <v>-1.3238207855429588E-2</v>
      </c>
      <c r="K1959" s="28">
        <f t="shared" si="454"/>
        <v>0</v>
      </c>
      <c r="L1959" s="28">
        <f t="shared" si="459"/>
        <v>1</v>
      </c>
      <c r="M1959" s="57">
        <f t="shared" si="466"/>
        <v>0</v>
      </c>
      <c r="N1959" s="28">
        <f t="shared" si="455"/>
        <v>0</v>
      </c>
      <c r="O1959" s="28">
        <f t="shared" si="460"/>
        <v>1</v>
      </c>
      <c r="P1959" s="57">
        <f t="shared" si="461"/>
        <v>0</v>
      </c>
      <c r="Q1959" s="28">
        <f t="shared" si="456"/>
        <v>0</v>
      </c>
      <c r="R1959" s="28">
        <f t="shared" si="462"/>
        <v>1</v>
      </c>
      <c r="S1959" s="57">
        <f t="shared" si="463"/>
        <v>0</v>
      </c>
      <c r="T1959" s="28">
        <f t="shared" si="457"/>
        <v>0</v>
      </c>
      <c r="U1959" s="28">
        <f t="shared" si="464"/>
        <v>1</v>
      </c>
      <c r="V1959" s="57">
        <f t="shared" si="465"/>
        <v>0</v>
      </c>
    </row>
    <row r="1960" spans="1:22" x14ac:dyDescent="0.2">
      <c r="A1960" s="61">
        <v>35697</v>
      </c>
      <c r="B1960" s="62">
        <v>944.48</v>
      </c>
      <c r="C1960" s="16">
        <f t="shared" si="467"/>
        <v>-7.8569911838015909E-3</v>
      </c>
      <c r="D1960" s="73">
        <f t="shared" si="458"/>
        <v>1.1839039817643507E-4</v>
      </c>
      <c r="E1960" s="27">
        <f t="shared" si="448"/>
        <v>2.5312375166731287E-2</v>
      </c>
      <c r="F1960" s="68">
        <f t="shared" si="449"/>
        <v>1.7897216733727163E-2</v>
      </c>
      <c r="G1960" s="16">
        <f t="shared" si="450"/>
        <v>2.247570300179913E-2</v>
      </c>
      <c r="H1960" s="68">
        <f t="shared" si="451"/>
        <v>1.3238207855429588E-2</v>
      </c>
      <c r="I1960" s="69">
        <f t="shared" si="452"/>
        <v>-1.7897216733727163E-2</v>
      </c>
      <c r="J1960" s="70">
        <f t="shared" si="453"/>
        <v>-1.3238207855429588E-2</v>
      </c>
      <c r="K1960" s="28">
        <f t="shared" si="454"/>
        <v>0</v>
      </c>
      <c r="L1960" s="28">
        <f t="shared" si="459"/>
        <v>1</v>
      </c>
      <c r="M1960" s="57">
        <f t="shared" si="466"/>
        <v>0</v>
      </c>
      <c r="N1960" s="28">
        <f t="shared" si="455"/>
        <v>0</v>
      </c>
      <c r="O1960" s="28">
        <f t="shared" si="460"/>
        <v>1</v>
      </c>
      <c r="P1960" s="57">
        <f t="shared" si="461"/>
        <v>0</v>
      </c>
      <c r="Q1960" s="28">
        <f t="shared" si="456"/>
        <v>0</v>
      </c>
      <c r="R1960" s="28">
        <f t="shared" si="462"/>
        <v>1</v>
      </c>
      <c r="S1960" s="57">
        <f t="shared" si="463"/>
        <v>0</v>
      </c>
      <c r="T1960" s="28">
        <f t="shared" si="457"/>
        <v>0</v>
      </c>
      <c r="U1960" s="28">
        <f t="shared" si="464"/>
        <v>1</v>
      </c>
      <c r="V1960" s="57">
        <f t="shared" si="465"/>
        <v>0</v>
      </c>
    </row>
    <row r="1961" spans="1:22" x14ac:dyDescent="0.2">
      <c r="A1961" s="61">
        <v>35698</v>
      </c>
      <c r="B1961" s="62">
        <v>937.91</v>
      </c>
      <c r="C1961" s="16">
        <f t="shared" si="467"/>
        <v>-6.9805159168299293E-3</v>
      </c>
      <c r="D1961" s="73">
        <f t="shared" si="458"/>
        <v>1.1499091291358911E-4</v>
      </c>
      <c r="E1961" s="27">
        <f t="shared" si="448"/>
        <v>2.494631598490862E-2</v>
      </c>
      <c r="F1961" s="68">
        <f t="shared" si="449"/>
        <v>1.7638393115979041E-2</v>
      </c>
      <c r="G1961" s="16">
        <f t="shared" si="450"/>
        <v>2.247570300179913E-2</v>
      </c>
      <c r="H1961" s="68">
        <f t="shared" si="451"/>
        <v>1.3238207855429588E-2</v>
      </c>
      <c r="I1961" s="69">
        <f t="shared" si="452"/>
        <v>-1.7638393115979041E-2</v>
      </c>
      <c r="J1961" s="70">
        <f t="shared" si="453"/>
        <v>-1.3238207855429588E-2</v>
      </c>
      <c r="K1961" s="28">
        <f t="shared" si="454"/>
        <v>0</v>
      </c>
      <c r="L1961" s="28">
        <f t="shared" si="459"/>
        <v>1</v>
      </c>
      <c r="M1961" s="57">
        <f t="shared" si="466"/>
        <v>0</v>
      </c>
      <c r="N1961" s="28">
        <f t="shared" si="455"/>
        <v>0</v>
      </c>
      <c r="O1961" s="28">
        <f t="shared" si="460"/>
        <v>1</v>
      </c>
      <c r="P1961" s="57">
        <f t="shared" si="461"/>
        <v>0</v>
      </c>
      <c r="Q1961" s="28">
        <f t="shared" si="456"/>
        <v>0</v>
      </c>
      <c r="R1961" s="28">
        <f t="shared" si="462"/>
        <v>1</v>
      </c>
      <c r="S1961" s="57">
        <f t="shared" si="463"/>
        <v>0</v>
      </c>
      <c r="T1961" s="28">
        <f t="shared" si="457"/>
        <v>0</v>
      </c>
      <c r="U1961" s="28">
        <f t="shared" si="464"/>
        <v>1</v>
      </c>
      <c r="V1961" s="57">
        <f t="shared" si="465"/>
        <v>0</v>
      </c>
    </row>
    <row r="1962" spans="1:22" x14ac:dyDescent="0.2">
      <c r="A1962" s="61">
        <v>35699</v>
      </c>
      <c r="B1962" s="62">
        <v>945.22</v>
      </c>
      <c r="C1962" s="16">
        <f t="shared" si="467"/>
        <v>7.7637090562974517E-3</v>
      </c>
      <c r="D1962" s="73">
        <f t="shared" si="458"/>
        <v>1.1101511428668071E-4</v>
      </c>
      <c r="E1962" s="27">
        <f t="shared" si="448"/>
        <v>2.451126432420303E-2</v>
      </c>
      <c r="F1962" s="68">
        <f t="shared" si="449"/>
        <v>1.7330788088369877E-2</v>
      </c>
      <c r="G1962" s="16">
        <f t="shared" si="450"/>
        <v>2.247570300179913E-2</v>
      </c>
      <c r="H1962" s="68">
        <f t="shared" si="451"/>
        <v>1.3238207855429588E-2</v>
      </c>
      <c r="I1962" s="69">
        <f t="shared" si="452"/>
        <v>-1.7330788088369877E-2</v>
      </c>
      <c r="J1962" s="70">
        <f t="shared" si="453"/>
        <v>-1.3238207855429588E-2</v>
      </c>
      <c r="K1962" s="28">
        <f t="shared" si="454"/>
        <v>0</v>
      </c>
      <c r="L1962" s="28">
        <f t="shared" si="459"/>
        <v>1</v>
      </c>
      <c r="M1962" s="57">
        <f t="shared" si="466"/>
        <v>0</v>
      </c>
      <c r="N1962" s="28">
        <f t="shared" si="455"/>
        <v>0</v>
      </c>
      <c r="O1962" s="28">
        <f t="shared" si="460"/>
        <v>1</v>
      </c>
      <c r="P1962" s="57">
        <f t="shared" si="461"/>
        <v>0</v>
      </c>
      <c r="Q1962" s="28">
        <f t="shared" si="456"/>
        <v>0</v>
      </c>
      <c r="R1962" s="28">
        <f t="shared" si="462"/>
        <v>1</v>
      </c>
      <c r="S1962" s="57">
        <f t="shared" si="463"/>
        <v>0</v>
      </c>
      <c r="T1962" s="28">
        <f t="shared" si="457"/>
        <v>0</v>
      </c>
      <c r="U1962" s="28">
        <f t="shared" si="464"/>
        <v>1</v>
      </c>
      <c r="V1962" s="57">
        <f t="shared" si="465"/>
        <v>0</v>
      </c>
    </row>
    <row r="1963" spans="1:22" x14ac:dyDescent="0.2">
      <c r="A1963" s="61">
        <v>35702</v>
      </c>
      <c r="B1963" s="62">
        <v>953.34</v>
      </c>
      <c r="C1963" s="16">
        <f t="shared" si="467"/>
        <v>8.5539034964838678E-3</v>
      </c>
      <c r="D1963" s="73">
        <f t="shared" si="458"/>
        <v>1.0797071812812997E-4</v>
      </c>
      <c r="E1963" s="27">
        <f t="shared" si="448"/>
        <v>2.417283864494537E-2</v>
      </c>
      <c r="F1963" s="68">
        <f t="shared" si="449"/>
        <v>1.7091502849824036E-2</v>
      </c>
      <c r="G1963" s="16">
        <f t="shared" si="450"/>
        <v>2.247570300179913E-2</v>
      </c>
      <c r="H1963" s="68">
        <f t="shared" si="451"/>
        <v>1.3238207855429588E-2</v>
      </c>
      <c r="I1963" s="69">
        <f t="shared" si="452"/>
        <v>-1.7091502849824036E-2</v>
      </c>
      <c r="J1963" s="70">
        <f t="shared" si="453"/>
        <v>-1.3238207855429588E-2</v>
      </c>
      <c r="K1963" s="28">
        <f t="shared" si="454"/>
        <v>0</v>
      </c>
      <c r="L1963" s="28">
        <f t="shared" si="459"/>
        <v>1</v>
      </c>
      <c r="M1963" s="57">
        <f t="shared" si="466"/>
        <v>0</v>
      </c>
      <c r="N1963" s="28">
        <f t="shared" si="455"/>
        <v>0</v>
      </c>
      <c r="O1963" s="28">
        <f t="shared" si="460"/>
        <v>1</v>
      </c>
      <c r="P1963" s="57">
        <f t="shared" si="461"/>
        <v>0</v>
      </c>
      <c r="Q1963" s="28">
        <f t="shared" si="456"/>
        <v>0</v>
      </c>
      <c r="R1963" s="28">
        <f t="shared" si="462"/>
        <v>1</v>
      </c>
      <c r="S1963" s="57">
        <f t="shared" si="463"/>
        <v>0</v>
      </c>
      <c r="T1963" s="28">
        <f t="shared" si="457"/>
        <v>0</v>
      </c>
      <c r="U1963" s="28">
        <f t="shared" si="464"/>
        <v>1</v>
      </c>
      <c r="V1963" s="57">
        <f t="shared" si="465"/>
        <v>0</v>
      </c>
    </row>
    <row r="1964" spans="1:22" x14ac:dyDescent="0.2">
      <c r="A1964" s="61">
        <v>35703</v>
      </c>
      <c r="B1964" s="62">
        <v>947.28</v>
      </c>
      <c r="C1964" s="16">
        <f t="shared" si="467"/>
        <v>-6.3768881056293133E-3</v>
      </c>
      <c r="D1964" s="73">
        <f t="shared" si="458"/>
        <v>1.0588263094207171E-4</v>
      </c>
      <c r="E1964" s="27">
        <f t="shared" si="448"/>
        <v>2.393795356209005E-2</v>
      </c>
      <c r="F1964" s="68">
        <f t="shared" si="449"/>
        <v>1.692542640667356E-2</v>
      </c>
      <c r="G1964" s="16">
        <f t="shared" si="450"/>
        <v>2.247570300179913E-2</v>
      </c>
      <c r="H1964" s="68">
        <f t="shared" si="451"/>
        <v>1.3238207855429588E-2</v>
      </c>
      <c r="I1964" s="69">
        <f t="shared" si="452"/>
        <v>-1.692542640667356E-2</v>
      </c>
      <c r="J1964" s="70">
        <f t="shared" si="453"/>
        <v>-1.3238207855429588E-2</v>
      </c>
      <c r="K1964" s="28">
        <f t="shared" si="454"/>
        <v>0</v>
      </c>
      <c r="L1964" s="28">
        <f t="shared" si="459"/>
        <v>1</v>
      </c>
      <c r="M1964" s="57">
        <f t="shared" si="466"/>
        <v>0</v>
      </c>
      <c r="N1964" s="28">
        <f t="shared" si="455"/>
        <v>0</v>
      </c>
      <c r="O1964" s="28">
        <f t="shared" si="460"/>
        <v>1</v>
      </c>
      <c r="P1964" s="57">
        <f t="shared" si="461"/>
        <v>0</v>
      </c>
      <c r="Q1964" s="28">
        <f t="shared" si="456"/>
        <v>0</v>
      </c>
      <c r="R1964" s="28">
        <f t="shared" si="462"/>
        <v>1</v>
      </c>
      <c r="S1964" s="57">
        <f t="shared" si="463"/>
        <v>0</v>
      </c>
      <c r="T1964" s="28">
        <f t="shared" si="457"/>
        <v>0</v>
      </c>
      <c r="U1964" s="28">
        <f t="shared" si="464"/>
        <v>1</v>
      </c>
      <c r="V1964" s="57">
        <f t="shared" si="465"/>
        <v>0</v>
      </c>
    </row>
    <row r="1965" spans="1:22" x14ac:dyDescent="0.2">
      <c r="A1965" s="61">
        <v>35704</v>
      </c>
      <c r="B1965" s="62">
        <v>955.41</v>
      </c>
      <c r="C1965" s="16">
        <f t="shared" si="467"/>
        <v>8.5458476985633119E-3</v>
      </c>
      <c r="D1965" s="73">
        <f t="shared" si="458"/>
        <v>1.0196955520025041E-4</v>
      </c>
      <c r="E1965" s="27">
        <f t="shared" si="448"/>
        <v>2.3491455210891542E-2</v>
      </c>
      <c r="F1965" s="68">
        <f t="shared" si="449"/>
        <v>1.6609727950483072E-2</v>
      </c>
      <c r="G1965" s="16">
        <f t="shared" si="450"/>
        <v>2.247570300179913E-2</v>
      </c>
      <c r="H1965" s="68">
        <f t="shared" si="451"/>
        <v>1.3238207855429588E-2</v>
      </c>
      <c r="I1965" s="69">
        <f t="shared" si="452"/>
        <v>-1.6609727950483072E-2</v>
      </c>
      <c r="J1965" s="70">
        <f t="shared" si="453"/>
        <v>-1.3238207855429588E-2</v>
      </c>
      <c r="K1965" s="28">
        <f t="shared" si="454"/>
        <v>0</v>
      </c>
      <c r="L1965" s="28">
        <f t="shared" si="459"/>
        <v>1</v>
      </c>
      <c r="M1965" s="57">
        <f t="shared" si="466"/>
        <v>0</v>
      </c>
      <c r="N1965" s="28">
        <f t="shared" si="455"/>
        <v>0</v>
      </c>
      <c r="O1965" s="28">
        <f t="shared" si="460"/>
        <v>1</v>
      </c>
      <c r="P1965" s="57">
        <f t="shared" si="461"/>
        <v>0</v>
      </c>
      <c r="Q1965" s="28">
        <f t="shared" si="456"/>
        <v>0</v>
      </c>
      <c r="R1965" s="28">
        <f t="shared" si="462"/>
        <v>1</v>
      </c>
      <c r="S1965" s="57">
        <f t="shared" si="463"/>
        <v>0</v>
      </c>
      <c r="T1965" s="28">
        <f t="shared" si="457"/>
        <v>0</v>
      </c>
      <c r="U1965" s="28">
        <f t="shared" si="464"/>
        <v>1</v>
      </c>
      <c r="V1965" s="57">
        <f t="shared" si="465"/>
        <v>0</v>
      </c>
    </row>
    <row r="1966" spans="1:22" x14ac:dyDescent="0.2">
      <c r="A1966" s="61">
        <v>35705</v>
      </c>
      <c r="B1966" s="62">
        <v>960.46</v>
      </c>
      <c r="C1966" s="16">
        <f t="shared" si="467"/>
        <v>5.2717686435959001E-3</v>
      </c>
      <c r="D1966" s="73">
        <f t="shared" si="458"/>
        <v>1.0023327266145777E-4</v>
      </c>
      <c r="E1966" s="27">
        <f t="shared" si="448"/>
        <v>2.3290596602983243E-2</v>
      </c>
      <c r="F1966" s="68">
        <f t="shared" si="449"/>
        <v>1.6467710063386713E-2</v>
      </c>
      <c r="G1966" s="16">
        <f t="shared" si="450"/>
        <v>2.247570300179913E-2</v>
      </c>
      <c r="H1966" s="68">
        <f t="shared" si="451"/>
        <v>1.3238207855429588E-2</v>
      </c>
      <c r="I1966" s="69">
        <f t="shared" si="452"/>
        <v>-1.6467710063386713E-2</v>
      </c>
      <c r="J1966" s="70">
        <f t="shared" si="453"/>
        <v>-1.3238207855429588E-2</v>
      </c>
      <c r="K1966" s="28">
        <f t="shared" si="454"/>
        <v>0</v>
      </c>
      <c r="L1966" s="28">
        <f t="shared" si="459"/>
        <v>1</v>
      </c>
      <c r="M1966" s="57">
        <f t="shared" si="466"/>
        <v>0</v>
      </c>
      <c r="N1966" s="28">
        <f t="shared" si="455"/>
        <v>0</v>
      </c>
      <c r="O1966" s="28">
        <f t="shared" si="460"/>
        <v>1</v>
      </c>
      <c r="P1966" s="57">
        <f t="shared" si="461"/>
        <v>0</v>
      </c>
      <c r="Q1966" s="28">
        <f t="shared" si="456"/>
        <v>0</v>
      </c>
      <c r="R1966" s="28">
        <f t="shared" si="462"/>
        <v>1</v>
      </c>
      <c r="S1966" s="57">
        <f t="shared" si="463"/>
        <v>0</v>
      </c>
      <c r="T1966" s="28">
        <f t="shared" si="457"/>
        <v>0</v>
      </c>
      <c r="U1966" s="28">
        <f t="shared" si="464"/>
        <v>1</v>
      </c>
      <c r="V1966" s="57">
        <f t="shared" si="465"/>
        <v>0</v>
      </c>
    </row>
    <row r="1967" spans="1:22" x14ac:dyDescent="0.2">
      <c r="A1967" s="61">
        <v>35706</v>
      </c>
      <c r="B1967" s="62">
        <v>965.03</v>
      </c>
      <c r="C1967" s="16">
        <f t="shared" si="467"/>
        <v>4.7468525738024649E-3</v>
      </c>
      <c r="D1967" s="73">
        <f t="shared" si="458"/>
        <v>9.5886768979666358E-5</v>
      </c>
      <c r="E1967" s="27">
        <f t="shared" si="448"/>
        <v>2.2780014728986685E-2</v>
      </c>
      <c r="F1967" s="68">
        <f t="shared" si="449"/>
        <v>1.6106701094491558E-2</v>
      </c>
      <c r="G1967" s="16">
        <f t="shared" si="450"/>
        <v>2.247570300179913E-2</v>
      </c>
      <c r="H1967" s="68">
        <f t="shared" si="451"/>
        <v>1.3238207855429588E-2</v>
      </c>
      <c r="I1967" s="69">
        <f t="shared" si="452"/>
        <v>-1.6106701094491558E-2</v>
      </c>
      <c r="J1967" s="70">
        <f t="shared" si="453"/>
        <v>-1.3238207855429588E-2</v>
      </c>
      <c r="K1967" s="28">
        <f t="shared" si="454"/>
        <v>0</v>
      </c>
      <c r="L1967" s="28">
        <f t="shared" si="459"/>
        <v>1</v>
      </c>
      <c r="M1967" s="57">
        <f t="shared" si="466"/>
        <v>0</v>
      </c>
      <c r="N1967" s="28">
        <f t="shared" si="455"/>
        <v>0</v>
      </c>
      <c r="O1967" s="28">
        <f t="shared" si="460"/>
        <v>1</v>
      </c>
      <c r="P1967" s="57">
        <f t="shared" si="461"/>
        <v>0</v>
      </c>
      <c r="Q1967" s="28">
        <f t="shared" si="456"/>
        <v>0</v>
      </c>
      <c r="R1967" s="28">
        <f t="shared" si="462"/>
        <v>1</v>
      </c>
      <c r="S1967" s="57">
        <f t="shared" si="463"/>
        <v>0</v>
      </c>
      <c r="T1967" s="28">
        <f t="shared" si="457"/>
        <v>0</v>
      </c>
      <c r="U1967" s="28">
        <f t="shared" si="464"/>
        <v>1</v>
      </c>
      <c r="V1967" s="57">
        <f t="shared" si="465"/>
        <v>0</v>
      </c>
    </row>
    <row r="1968" spans="1:22" x14ac:dyDescent="0.2">
      <c r="A1968" s="61">
        <v>35709</v>
      </c>
      <c r="B1968" s="62">
        <v>972.69</v>
      </c>
      <c r="C1968" s="16">
        <f t="shared" si="467"/>
        <v>7.9062402218107886E-3</v>
      </c>
      <c r="D1968" s="73">
        <f t="shared" si="458"/>
        <v>9.1485519402331267E-5</v>
      </c>
      <c r="E1968" s="27">
        <f t="shared" si="448"/>
        <v>2.2251066782866622E-2</v>
      </c>
      <c r="F1968" s="68">
        <f t="shared" si="449"/>
        <v>1.5732706320385453E-2</v>
      </c>
      <c r="G1968" s="16">
        <f t="shared" si="450"/>
        <v>2.247570300179913E-2</v>
      </c>
      <c r="H1968" s="68">
        <f t="shared" si="451"/>
        <v>1.3238207855429588E-2</v>
      </c>
      <c r="I1968" s="69">
        <f t="shared" si="452"/>
        <v>-1.5732706320385453E-2</v>
      </c>
      <c r="J1968" s="70">
        <f t="shared" si="453"/>
        <v>-1.3238207855429588E-2</v>
      </c>
      <c r="K1968" s="28">
        <f t="shared" si="454"/>
        <v>0</v>
      </c>
      <c r="L1968" s="28">
        <f t="shared" si="459"/>
        <v>1</v>
      </c>
      <c r="M1968" s="57">
        <f t="shared" si="466"/>
        <v>0</v>
      </c>
      <c r="N1968" s="28">
        <f t="shared" si="455"/>
        <v>0</v>
      </c>
      <c r="O1968" s="28">
        <f t="shared" si="460"/>
        <v>1</v>
      </c>
      <c r="P1968" s="57">
        <f t="shared" si="461"/>
        <v>0</v>
      </c>
      <c r="Q1968" s="28">
        <f t="shared" si="456"/>
        <v>0</v>
      </c>
      <c r="R1968" s="28">
        <f t="shared" si="462"/>
        <v>1</v>
      </c>
      <c r="S1968" s="57">
        <f t="shared" si="463"/>
        <v>0</v>
      </c>
      <c r="T1968" s="28">
        <f t="shared" si="457"/>
        <v>0</v>
      </c>
      <c r="U1968" s="28">
        <f t="shared" si="464"/>
        <v>1</v>
      </c>
      <c r="V1968" s="57">
        <f t="shared" si="465"/>
        <v>0</v>
      </c>
    </row>
    <row r="1969" spans="1:22" x14ac:dyDescent="0.2">
      <c r="A1969" s="61">
        <v>35710</v>
      </c>
      <c r="B1969" s="62">
        <v>983.12</v>
      </c>
      <c r="C1969" s="16">
        <f t="shared" si="467"/>
        <v>1.0665758815868015E-2</v>
      </c>
      <c r="D1969" s="73">
        <f t="shared" si="458"/>
        <v>8.9746906304890108E-5</v>
      </c>
      <c r="E1969" s="27">
        <f t="shared" si="448"/>
        <v>2.2038620248005326E-2</v>
      </c>
      <c r="F1969" s="68">
        <f t="shared" si="449"/>
        <v>1.5582495142900251E-2</v>
      </c>
      <c r="G1969" s="16">
        <f t="shared" si="450"/>
        <v>2.247570300179913E-2</v>
      </c>
      <c r="H1969" s="68">
        <f t="shared" si="451"/>
        <v>1.3238207855429588E-2</v>
      </c>
      <c r="I1969" s="69">
        <f t="shared" si="452"/>
        <v>-1.5582495142900251E-2</v>
      </c>
      <c r="J1969" s="70">
        <f t="shared" si="453"/>
        <v>-1.3238207855429588E-2</v>
      </c>
      <c r="K1969" s="28">
        <f t="shared" si="454"/>
        <v>0</v>
      </c>
      <c r="L1969" s="28">
        <f t="shared" si="459"/>
        <v>1</v>
      </c>
      <c r="M1969" s="57">
        <f t="shared" si="466"/>
        <v>0</v>
      </c>
      <c r="N1969" s="28">
        <f t="shared" si="455"/>
        <v>0</v>
      </c>
      <c r="O1969" s="28">
        <f t="shared" si="460"/>
        <v>1</v>
      </c>
      <c r="P1969" s="57">
        <f t="shared" si="461"/>
        <v>0</v>
      </c>
      <c r="Q1969" s="28">
        <f t="shared" si="456"/>
        <v>0</v>
      </c>
      <c r="R1969" s="28">
        <f t="shared" si="462"/>
        <v>1</v>
      </c>
      <c r="S1969" s="57">
        <f t="shared" si="463"/>
        <v>0</v>
      </c>
      <c r="T1969" s="28">
        <f t="shared" si="457"/>
        <v>0</v>
      </c>
      <c r="U1969" s="28">
        <f t="shared" si="464"/>
        <v>1</v>
      </c>
      <c r="V1969" s="57">
        <f t="shared" si="465"/>
        <v>0</v>
      </c>
    </row>
    <row r="1970" spans="1:22" x14ac:dyDescent="0.2">
      <c r="A1970" s="61">
        <v>35711</v>
      </c>
      <c r="B1970" s="62">
        <v>973.84</v>
      </c>
      <c r="C1970" s="16">
        <f t="shared" si="467"/>
        <v>-9.4841688750008663E-3</v>
      </c>
      <c r="D1970" s="73">
        <f t="shared" si="458"/>
        <v>9.1187596593692667E-5</v>
      </c>
      <c r="E1970" s="27">
        <f t="shared" si="448"/>
        <v>2.2214806913107191E-2</v>
      </c>
      <c r="F1970" s="68">
        <f t="shared" si="449"/>
        <v>1.5707068633540714E-2</v>
      </c>
      <c r="G1970" s="16">
        <f t="shared" si="450"/>
        <v>2.247570300179913E-2</v>
      </c>
      <c r="H1970" s="68">
        <f t="shared" si="451"/>
        <v>1.3238207855429588E-2</v>
      </c>
      <c r="I1970" s="69">
        <f t="shared" si="452"/>
        <v>-1.5707068633540714E-2</v>
      </c>
      <c r="J1970" s="70">
        <f t="shared" si="453"/>
        <v>-1.3238207855429588E-2</v>
      </c>
      <c r="K1970" s="28">
        <f t="shared" si="454"/>
        <v>0</v>
      </c>
      <c r="L1970" s="28">
        <f t="shared" si="459"/>
        <v>1</v>
      </c>
      <c r="M1970" s="57">
        <f t="shared" si="466"/>
        <v>0</v>
      </c>
      <c r="N1970" s="28">
        <f t="shared" si="455"/>
        <v>0</v>
      </c>
      <c r="O1970" s="28">
        <f t="shared" si="460"/>
        <v>1</v>
      </c>
      <c r="P1970" s="57">
        <f t="shared" si="461"/>
        <v>0</v>
      </c>
      <c r="Q1970" s="28">
        <f t="shared" si="456"/>
        <v>0</v>
      </c>
      <c r="R1970" s="28">
        <f t="shared" si="462"/>
        <v>1</v>
      </c>
      <c r="S1970" s="57">
        <f t="shared" si="463"/>
        <v>0</v>
      </c>
      <c r="T1970" s="28">
        <f t="shared" si="457"/>
        <v>0</v>
      </c>
      <c r="U1970" s="28">
        <f t="shared" si="464"/>
        <v>1</v>
      </c>
      <c r="V1970" s="57">
        <f t="shared" si="465"/>
        <v>0</v>
      </c>
    </row>
    <row r="1971" spans="1:22" x14ac:dyDescent="0.2">
      <c r="A1971" s="61">
        <v>35712</v>
      </c>
      <c r="B1971" s="62">
        <v>970.62</v>
      </c>
      <c r="C1971" s="16">
        <f t="shared" si="467"/>
        <v>-3.311976531683236E-3</v>
      </c>
      <c r="D1971" s="73">
        <f t="shared" si="458"/>
        <v>9.1113308353043206E-5</v>
      </c>
      <c r="E1971" s="27">
        <f t="shared" si="448"/>
        <v>2.2205756147241896E-2</v>
      </c>
      <c r="F1971" s="68">
        <f t="shared" si="449"/>
        <v>1.5700669253109978E-2</v>
      </c>
      <c r="G1971" s="16">
        <f t="shared" si="450"/>
        <v>2.247570300179913E-2</v>
      </c>
      <c r="H1971" s="68">
        <f t="shared" si="451"/>
        <v>1.3238207855429588E-2</v>
      </c>
      <c r="I1971" s="69">
        <f t="shared" si="452"/>
        <v>-1.5700669253109978E-2</v>
      </c>
      <c r="J1971" s="70">
        <f t="shared" si="453"/>
        <v>-1.3238207855429588E-2</v>
      </c>
      <c r="K1971" s="28">
        <f t="shared" si="454"/>
        <v>0</v>
      </c>
      <c r="L1971" s="28">
        <f t="shared" si="459"/>
        <v>1</v>
      </c>
      <c r="M1971" s="57">
        <f t="shared" si="466"/>
        <v>0</v>
      </c>
      <c r="N1971" s="28">
        <f t="shared" si="455"/>
        <v>0</v>
      </c>
      <c r="O1971" s="28">
        <f t="shared" si="460"/>
        <v>1</v>
      </c>
      <c r="P1971" s="57">
        <f t="shared" si="461"/>
        <v>0</v>
      </c>
      <c r="Q1971" s="28">
        <f t="shared" si="456"/>
        <v>0</v>
      </c>
      <c r="R1971" s="28">
        <f t="shared" si="462"/>
        <v>1</v>
      </c>
      <c r="S1971" s="57">
        <f t="shared" si="463"/>
        <v>0</v>
      </c>
      <c r="T1971" s="28">
        <f t="shared" si="457"/>
        <v>0</v>
      </c>
      <c r="U1971" s="28">
        <f t="shared" si="464"/>
        <v>1</v>
      </c>
      <c r="V1971" s="57">
        <f t="shared" si="465"/>
        <v>0</v>
      </c>
    </row>
    <row r="1972" spans="1:22" x14ac:dyDescent="0.2">
      <c r="A1972" s="61">
        <v>35713</v>
      </c>
      <c r="B1972" s="62">
        <v>966.98</v>
      </c>
      <c r="C1972" s="16">
        <f t="shared" si="467"/>
        <v>-3.7572298535175431E-3</v>
      </c>
      <c r="D1972" s="73">
        <f t="shared" si="458"/>
        <v>8.6304661164645838E-5</v>
      </c>
      <c r="E1972" s="27">
        <f t="shared" si="448"/>
        <v>2.16118420115218E-2</v>
      </c>
      <c r="F1972" s="68">
        <f t="shared" si="449"/>
        <v>1.5280739873184488E-2</v>
      </c>
      <c r="G1972" s="16">
        <f t="shared" si="450"/>
        <v>2.247570300179913E-2</v>
      </c>
      <c r="H1972" s="68">
        <f t="shared" si="451"/>
        <v>1.3238207855429588E-2</v>
      </c>
      <c r="I1972" s="69">
        <f t="shared" si="452"/>
        <v>-1.5280739873184488E-2</v>
      </c>
      <c r="J1972" s="70">
        <f t="shared" si="453"/>
        <v>-1.3238207855429588E-2</v>
      </c>
      <c r="K1972" s="28">
        <f t="shared" si="454"/>
        <v>0</v>
      </c>
      <c r="L1972" s="28">
        <f t="shared" si="459"/>
        <v>1</v>
      </c>
      <c r="M1972" s="57">
        <f t="shared" si="466"/>
        <v>0</v>
      </c>
      <c r="N1972" s="28">
        <f t="shared" si="455"/>
        <v>0</v>
      </c>
      <c r="O1972" s="28">
        <f t="shared" si="460"/>
        <v>1</v>
      </c>
      <c r="P1972" s="57">
        <f t="shared" si="461"/>
        <v>0</v>
      </c>
      <c r="Q1972" s="28">
        <f t="shared" si="456"/>
        <v>0</v>
      </c>
      <c r="R1972" s="28">
        <f t="shared" si="462"/>
        <v>1</v>
      </c>
      <c r="S1972" s="57">
        <f t="shared" si="463"/>
        <v>0</v>
      </c>
      <c r="T1972" s="28">
        <f t="shared" si="457"/>
        <v>0</v>
      </c>
      <c r="U1972" s="28">
        <f t="shared" si="464"/>
        <v>1</v>
      </c>
      <c r="V1972" s="57">
        <f t="shared" si="465"/>
        <v>0</v>
      </c>
    </row>
    <row r="1973" spans="1:22" x14ac:dyDescent="0.2">
      <c r="A1973" s="61">
        <v>35716</v>
      </c>
      <c r="B1973" s="62">
        <v>968.1</v>
      </c>
      <c r="C1973" s="16">
        <f t="shared" si="467"/>
        <v>1.1575750098857583E-3</v>
      </c>
      <c r="D1973" s="73">
        <f t="shared" si="458"/>
        <v>8.1973388065096898E-5</v>
      </c>
      <c r="E1973" s="27">
        <f t="shared" si="448"/>
        <v>2.1062557355747524E-2</v>
      </c>
      <c r="F1973" s="68">
        <f t="shared" si="449"/>
        <v>1.489236594667033E-2</v>
      </c>
      <c r="G1973" s="16">
        <f t="shared" si="450"/>
        <v>2.247570300179913E-2</v>
      </c>
      <c r="H1973" s="68">
        <f t="shared" si="451"/>
        <v>1.3238207855429588E-2</v>
      </c>
      <c r="I1973" s="69">
        <f t="shared" si="452"/>
        <v>-1.489236594667033E-2</v>
      </c>
      <c r="J1973" s="70">
        <f t="shared" si="453"/>
        <v>-1.3238207855429588E-2</v>
      </c>
      <c r="K1973" s="28">
        <f t="shared" si="454"/>
        <v>0</v>
      </c>
      <c r="L1973" s="28">
        <f t="shared" si="459"/>
        <v>1</v>
      </c>
      <c r="M1973" s="57">
        <f t="shared" si="466"/>
        <v>0</v>
      </c>
      <c r="N1973" s="28">
        <f t="shared" si="455"/>
        <v>0</v>
      </c>
      <c r="O1973" s="28">
        <f t="shared" si="460"/>
        <v>1</v>
      </c>
      <c r="P1973" s="57">
        <f t="shared" si="461"/>
        <v>0</v>
      </c>
      <c r="Q1973" s="28">
        <f t="shared" si="456"/>
        <v>0</v>
      </c>
      <c r="R1973" s="28">
        <f t="shared" si="462"/>
        <v>1</v>
      </c>
      <c r="S1973" s="57">
        <f t="shared" si="463"/>
        <v>0</v>
      </c>
      <c r="T1973" s="28">
        <f t="shared" si="457"/>
        <v>0</v>
      </c>
      <c r="U1973" s="28">
        <f t="shared" si="464"/>
        <v>1</v>
      </c>
      <c r="V1973" s="57">
        <f t="shared" si="465"/>
        <v>0</v>
      </c>
    </row>
    <row r="1974" spans="1:22" x14ac:dyDescent="0.2">
      <c r="A1974" s="61">
        <v>35717</v>
      </c>
      <c r="B1974" s="62">
        <v>970.28</v>
      </c>
      <c r="C1974" s="16">
        <f t="shared" si="467"/>
        <v>2.2493019109945177E-3</v>
      </c>
      <c r="D1974" s="73">
        <f t="shared" si="458"/>
        <v>7.7135383575401801E-5</v>
      </c>
      <c r="E1974" s="27">
        <f t="shared" si="448"/>
        <v>2.0431557767555498E-2</v>
      </c>
      <c r="F1974" s="68">
        <f t="shared" si="449"/>
        <v>1.444621514832059E-2</v>
      </c>
      <c r="G1974" s="16">
        <f t="shared" si="450"/>
        <v>2.247570300179913E-2</v>
      </c>
      <c r="H1974" s="68">
        <f t="shared" si="451"/>
        <v>1.3238207855429588E-2</v>
      </c>
      <c r="I1974" s="69">
        <f t="shared" si="452"/>
        <v>-1.444621514832059E-2</v>
      </c>
      <c r="J1974" s="70">
        <f t="shared" si="453"/>
        <v>-1.3238207855429588E-2</v>
      </c>
      <c r="K1974" s="28">
        <f t="shared" si="454"/>
        <v>0</v>
      </c>
      <c r="L1974" s="28">
        <f t="shared" si="459"/>
        <v>1</v>
      </c>
      <c r="M1974" s="57">
        <f t="shared" si="466"/>
        <v>0</v>
      </c>
      <c r="N1974" s="28">
        <f t="shared" si="455"/>
        <v>0</v>
      </c>
      <c r="O1974" s="28">
        <f t="shared" si="460"/>
        <v>1</v>
      </c>
      <c r="P1974" s="57">
        <f t="shared" si="461"/>
        <v>0</v>
      </c>
      <c r="Q1974" s="28">
        <f t="shared" si="456"/>
        <v>0</v>
      </c>
      <c r="R1974" s="28">
        <f t="shared" si="462"/>
        <v>1</v>
      </c>
      <c r="S1974" s="57">
        <f t="shared" si="463"/>
        <v>0</v>
      </c>
      <c r="T1974" s="28">
        <f t="shared" si="457"/>
        <v>0</v>
      </c>
      <c r="U1974" s="28">
        <f t="shared" si="464"/>
        <v>1</v>
      </c>
      <c r="V1974" s="57">
        <f t="shared" si="465"/>
        <v>0</v>
      </c>
    </row>
    <row r="1975" spans="1:22" x14ac:dyDescent="0.2">
      <c r="A1975" s="61">
        <v>35718</v>
      </c>
      <c r="B1975" s="62">
        <v>965.72</v>
      </c>
      <c r="C1975" s="16">
        <f t="shared" si="467"/>
        <v>-4.7107525130668524E-3</v>
      </c>
      <c r="D1975" s="73">
        <f t="shared" si="458"/>
        <v>7.2810822106085901E-5</v>
      </c>
      <c r="E1975" s="27">
        <f t="shared" si="448"/>
        <v>1.9850553712086081E-2</v>
      </c>
      <c r="F1975" s="68">
        <f t="shared" si="449"/>
        <v>1.4035413892594205E-2</v>
      </c>
      <c r="G1975" s="16">
        <f t="shared" si="450"/>
        <v>2.247570300179913E-2</v>
      </c>
      <c r="H1975" s="68">
        <f t="shared" si="451"/>
        <v>1.3238207855429588E-2</v>
      </c>
      <c r="I1975" s="69">
        <f t="shared" si="452"/>
        <v>-1.4035413892594205E-2</v>
      </c>
      <c r="J1975" s="70">
        <f t="shared" si="453"/>
        <v>-1.3238207855429588E-2</v>
      </c>
      <c r="K1975" s="28">
        <f t="shared" si="454"/>
        <v>0</v>
      </c>
      <c r="L1975" s="28">
        <f t="shared" si="459"/>
        <v>1</v>
      </c>
      <c r="M1975" s="57">
        <f t="shared" si="466"/>
        <v>0</v>
      </c>
      <c r="N1975" s="28">
        <f t="shared" si="455"/>
        <v>0</v>
      </c>
      <c r="O1975" s="28">
        <f t="shared" si="460"/>
        <v>1</v>
      </c>
      <c r="P1975" s="57">
        <f t="shared" si="461"/>
        <v>0</v>
      </c>
      <c r="Q1975" s="28">
        <f t="shared" si="456"/>
        <v>0</v>
      </c>
      <c r="R1975" s="28">
        <f t="shared" si="462"/>
        <v>1</v>
      </c>
      <c r="S1975" s="57">
        <f t="shared" si="463"/>
        <v>0</v>
      </c>
      <c r="T1975" s="28">
        <f t="shared" si="457"/>
        <v>0</v>
      </c>
      <c r="U1975" s="28">
        <f t="shared" si="464"/>
        <v>1</v>
      </c>
      <c r="V1975" s="57">
        <f t="shared" si="465"/>
        <v>0</v>
      </c>
    </row>
    <row r="1976" spans="1:22" x14ac:dyDescent="0.2">
      <c r="A1976" s="61">
        <v>35719</v>
      </c>
      <c r="B1976" s="62">
        <v>955.25</v>
      </c>
      <c r="C1976" s="16">
        <f t="shared" si="467"/>
        <v>-1.0900850796944155E-2</v>
      </c>
      <c r="D1976" s="73">
        <f t="shared" si="458"/>
        <v>6.9773644134082686E-5</v>
      </c>
      <c r="E1976" s="27">
        <f t="shared" si="448"/>
        <v>1.9432127936065299E-2</v>
      </c>
      <c r="F1976" s="68">
        <f t="shared" si="449"/>
        <v>1.3739564263663908E-2</v>
      </c>
      <c r="G1976" s="16">
        <f t="shared" si="450"/>
        <v>2.247570300179913E-2</v>
      </c>
      <c r="H1976" s="68">
        <f t="shared" si="451"/>
        <v>1.3238207855429588E-2</v>
      </c>
      <c r="I1976" s="69">
        <f t="shared" si="452"/>
        <v>-1.3739564263663908E-2</v>
      </c>
      <c r="J1976" s="70">
        <f t="shared" si="453"/>
        <v>-1.3238207855429588E-2</v>
      </c>
      <c r="K1976" s="28">
        <f t="shared" si="454"/>
        <v>0</v>
      </c>
      <c r="L1976" s="28">
        <f t="shared" si="459"/>
        <v>1</v>
      </c>
      <c r="M1976" s="57">
        <f t="shared" si="466"/>
        <v>0</v>
      </c>
      <c r="N1976" s="28">
        <f t="shared" si="455"/>
        <v>0</v>
      </c>
      <c r="O1976" s="28">
        <f t="shared" si="460"/>
        <v>1</v>
      </c>
      <c r="P1976" s="57">
        <f t="shared" si="461"/>
        <v>0</v>
      </c>
      <c r="Q1976" s="28">
        <f t="shared" si="456"/>
        <v>0</v>
      </c>
      <c r="R1976" s="28">
        <f t="shared" si="462"/>
        <v>1</v>
      </c>
      <c r="S1976" s="57">
        <f t="shared" si="463"/>
        <v>0</v>
      </c>
      <c r="T1976" s="28">
        <f t="shared" si="457"/>
        <v>0</v>
      </c>
      <c r="U1976" s="28">
        <f t="shared" si="464"/>
        <v>1</v>
      </c>
      <c r="V1976" s="57">
        <f t="shared" si="465"/>
        <v>0</v>
      </c>
    </row>
    <row r="1977" spans="1:22" x14ac:dyDescent="0.2">
      <c r="A1977" s="61">
        <v>35720</v>
      </c>
      <c r="B1977" s="62">
        <v>944.16</v>
      </c>
      <c r="C1977" s="16">
        <f t="shared" si="467"/>
        <v>-1.1677443018150692E-2</v>
      </c>
      <c r="D1977" s="73">
        <f t="shared" si="458"/>
        <v>7.2716938371872013E-5</v>
      </c>
      <c r="E1977" s="27">
        <f t="shared" si="448"/>
        <v>1.9837751732947353E-2</v>
      </c>
      <c r="F1977" s="68">
        <f t="shared" si="449"/>
        <v>1.4026362201721371E-2</v>
      </c>
      <c r="G1977" s="16">
        <f t="shared" si="450"/>
        <v>2.247570300179913E-2</v>
      </c>
      <c r="H1977" s="68">
        <f t="shared" si="451"/>
        <v>1.3238207855429588E-2</v>
      </c>
      <c r="I1977" s="69">
        <f t="shared" si="452"/>
        <v>-1.4026362201721371E-2</v>
      </c>
      <c r="J1977" s="70">
        <f t="shared" si="453"/>
        <v>-1.3238207855429588E-2</v>
      </c>
      <c r="K1977" s="28">
        <f t="shared" si="454"/>
        <v>0</v>
      </c>
      <c r="L1977" s="28">
        <f t="shared" si="459"/>
        <v>1</v>
      </c>
      <c r="M1977" s="57">
        <f t="shared" si="466"/>
        <v>0</v>
      </c>
      <c r="N1977" s="28">
        <f t="shared" si="455"/>
        <v>0</v>
      </c>
      <c r="O1977" s="28">
        <f t="shared" si="460"/>
        <v>1</v>
      </c>
      <c r="P1977" s="57">
        <f t="shared" si="461"/>
        <v>0</v>
      </c>
      <c r="Q1977" s="28">
        <f t="shared" si="456"/>
        <v>0</v>
      </c>
      <c r="R1977" s="28">
        <f t="shared" si="462"/>
        <v>1</v>
      </c>
      <c r="S1977" s="57">
        <f t="shared" si="463"/>
        <v>0</v>
      </c>
      <c r="T1977" s="28">
        <f t="shared" si="457"/>
        <v>0</v>
      </c>
      <c r="U1977" s="28">
        <f t="shared" si="464"/>
        <v>1</v>
      </c>
      <c r="V1977" s="57">
        <f t="shared" si="465"/>
        <v>0</v>
      </c>
    </row>
    <row r="1978" spans="1:22" x14ac:dyDescent="0.2">
      <c r="A1978" s="61">
        <v>35723</v>
      </c>
      <c r="B1978" s="62">
        <v>955.61</v>
      </c>
      <c r="C1978" s="16">
        <f t="shared" si="467"/>
        <v>1.2054236717594089E-2</v>
      </c>
      <c r="D1978" s="73">
        <f t="shared" si="458"/>
        <v>7.6535682596089066E-5</v>
      </c>
      <c r="E1978" s="27">
        <f t="shared" si="448"/>
        <v>2.0351978636454909E-2</v>
      </c>
      <c r="F1978" s="68">
        <f t="shared" si="449"/>
        <v>1.4389948403402046E-2</v>
      </c>
      <c r="G1978" s="16">
        <f t="shared" si="450"/>
        <v>2.247570300179913E-2</v>
      </c>
      <c r="H1978" s="68">
        <f t="shared" si="451"/>
        <v>1.3238207855429588E-2</v>
      </c>
      <c r="I1978" s="69">
        <f t="shared" si="452"/>
        <v>-1.4389948403402046E-2</v>
      </c>
      <c r="J1978" s="70">
        <f t="shared" si="453"/>
        <v>-1.3238207855429588E-2</v>
      </c>
      <c r="K1978" s="28">
        <f t="shared" si="454"/>
        <v>0</v>
      </c>
      <c r="L1978" s="28">
        <f t="shared" si="459"/>
        <v>1</v>
      </c>
      <c r="M1978" s="57">
        <f t="shared" si="466"/>
        <v>0</v>
      </c>
      <c r="N1978" s="28">
        <f t="shared" si="455"/>
        <v>0</v>
      </c>
      <c r="O1978" s="28">
        <f t="shared" si="460"/>
        <v>1</v>
      </c>
      <c r="P1978" s="57">
        <f t="shared" si="461"/>
        <v>0</v>
      </c>
      <c r="Q1978" s="28">
        <f t="shared" si="456"/>
        <v>0</v>
      </c>
      <c r="R1978" s="28">
        <f t="shared" si="462"/>
        <v>1</v>
      </c>
      <c r="S1978" s="57">
        <f t="shared" si="463"/>
        <v>0</v>
      </c>
      <c r="T1978" s="28">
        <f t="shared" si="457"/>
        <v>0</v>
      </c>
      <c r="U1978" s="28">
        <f t="shared" si="464"/>
        <v>1</v>
      </c>
      <c r="V1978" s="57">
        <f t="shared" si="465"/>
        <v>0</v>
      </c>
    </row>
    <row r="1979" spans="1:22" x14ac:dyDescent="0.2">
      <c r="A1979" s="61">
        <v>35724</v>
      </c>
      <c r="B1979" s="62">
        <v>972.28</v>
      </c>
      <c r="C1979" s="16">
        <f t="shared" si="467"/>
        <v>1.7293948794609038E-2</v>
      </c>
      <c r="D1979" s="73">
        <f t="shared" si="458"/>
        <v>8.0661819010951336E-5</v>
      </c>
      <c r="E1979" s="27">
        <f t="shared" si="448"/>
        <v>2.0893378116141979E-2</v>
      </c>
      <c r="F1979" s="68">
        <f t="shared" si="449"/>
        <v>1.4772747084429098E-2</v>
      </c>
      <c r="G1979" s="16">
        <f t="shared" si="450"/>
        <v>2.247570300179913E-2</v>
      </c>
      <c r="H1979" s="68">
        <f t="shared" si="451"/>
        <v>1.3238207855429588E-2</v>
      </c>
      <c r="I1979" s="69">
        <f t="shared" si="452"/>
        <v>-1.4772747084429098E-2</v>
      </c>
      <c r="J1979" s="70">
        <f t="shared" si="453"/>
        <v>-1.3238207855429588E-2</v>
      </c>
      <c r="K1979" s="28">
        <f t="shared" si="454"/>
        <v>0</v>
      </c>
      <c r="L1979" s="28">
        <f t="shared" si="459"/>
        <v>1</v>
      </c>
      <c r="M1979" s="57">
        <f t="shared" si="466"/>
        <v>0</v>
      </c>
      <c r="N1979" s="28">
        <f t="shared" si="455"/>
        <v>0</v>
      </c>
      <c r="O1979" s="28">
        <f t="shared" si="460"/>
        <v>1</v>
      </c>
      <c r="P1979" s="57">
        <f t="shared" si="461"/>
        <v>0</v>
      </c>
      <c r="Q1979" s="28">
        <f t="shared" si="456"/>
        <v>0</v>
      </c>
      <c r="R1979" s="28">
        <f t="shared" si="462"/>
        <v>1</v>
      </c>
      <c r="S1979" s="57">
        <f t="shared" si="463"/>
        <v>0</v>
      </c>
      <c r="T1979" s="28">
        <f t="shared" si="457"/>
        <v>0</v>
      </c>
      <c r="U1979" s="28">
        <f t="shared" si="464"/>
        <v>1</v>
      </c>
      <c r="V1979" s="57">
        <f t="shared" si="465"/>
        <v>0</v>
      </c>
    </row>
    <row r="1980" spans="1:22" x14ac:dyDescent="0.2">
      <c r="A1980" s="61">
        <v>35725</v>
      </c>
      <c r="B1980" s="62">
        <v>968.49</v>
      </c>
      <c r="C1980" s="16">
        <f t="shared" si="467"/>
        <v>-3.9056712725413934E-3</v>
      </c>
      <c r="D1980" s="73">
        <f t="shared" si="458"/>
        <v>9.376694976492782E-5</v>
      </c>
      <c r="E1980" s="27">
        <f t="shared" si="448"/>
        <v>2.2526802552731821E-2</v>
      </c>
      <c r="F1980" s="68">
        <f t="shared" si="449"/>
        <v>1.5927666406193784E-2</v>
      </c>
      <c r="G1980" s="16">
        <f t="shared" si="450"/>
        <v>2.247570300179913E-2</v>
      </c>
      <c r="H1980" s="68">
        <f t="shared" si="451"/>
        <v>1.3238207855429588E-2</v>
      </c>
      <c r="I1980" s="69">
        <f t="shared" si="452"/>
        <v>-1.5927666406193784E-2</v>
      </c>
      <c r="J1980" s="70">
        <f t="shared" si="453"/>
        <v>-1.3238207855429588E-2</v>
      </c>
      <c r="K1980" s="28">
        <f t="shared" si="454"/>
        <v>0</v>
      </c>
      <c r="L1980" s="28">
        <f t="shared" si="459"/>
        <v>1</v>
      </c>
      <c r="M1980" s="57">
        <f t="shared" si="466"/>
        <v>0</v>
      </c>
      <c r="N1980" s="28">
        <f t="shared" si="455"/>
        <v>0</v>
      </c>
      <c r="O1980" s="28">
        <f t="shared" si="460"/>
        <v>1</v>
      </c>
      <c r="P1980" s="57">
        <f t="shared" si="461"/>
        <v>0</v>
      </c>
      <c r="Q1980" s="28">
        <f t="shared" si="456"/>
        <v>0</v>
      </c>
      <c r="R1980" s="28">
        <f t="shared" si="462"/>
        <v>1</v>
      </c>
      <c r="S1980" s="57">
        <f t="shared" si="463"/>
        <v>0</v>
      </c>
      <c r="T1980" s="28">
        <f t="shared" si="457"/>
        <v>0</v>
      </c>
      <c r="U1980" s="28">
        <f t="shared" si="464"/>
        <v>1</v>
      </c>
      <c r="V1980" s="57">
        <f t="shared" si="465"/>
        <v>0</v>
      </c>
    </row>
    <row r="1981" spans="1:22" x14ac:dyDescent="0.2">
      <c r="A1981" s="61">
        <v>35726</v>
      </c>
      <c r="B1981" s="62">
        <v>950.69</v>
      </c>
      <c r="C1981" s="16">
        <f t="shared" si="467"/>
        <v>-1.8550120804123622E-2</v>
      </c>
      <c r="D1981" s="73">
        <f t="shared" si="458"/>
        <v>8.9056188864381459E-5</v>
      </c>
      <c r="E1981" s="27">
        <f t="shared" si="448"/>
        <v>2.1953648730132981E-2</v>
      </c>
      <c r="F1981" s="68">
        <f t="shared" si="449"/>
        <v>1.5522415689212558E-2</v>
      </c>
      <c r="G1981" s="16">
        <f t="shared" si="450"/>
        <v>2.247570300179913E-2</v>
      </c>
      <c r="H1981" s="68">
        <f t="shared" si="451"/>
        <v>1.3238207855429588E-2</v>
      </c>
      <c r="I1981" s="69">
        <f t="shared" si="452"/>
        <v>-1.5522415689212558E-2</v>
      </c>
      <c r="J1981" s="70">
        <f t="shared" si="453"/>
        <v>-1.3238207855429588E-2</v>
      </c>
      <c r="K1981" s="28">
        <f t="shared" si="454"/>
        <v>0</v>
      </c>
      <c r="L1981" s="28">
        <f t="shared" si="459"/>
        <v>1</v>
      </c>
      <c r="M1981" s="57">
        <f t="shared" si="466"/>
        <v>0</v>
      </c>
      <c r="N1981" s="28">
        <f t="shared" si="455"/>
        <v>1</v>
      </c>
      <c r="O1981" s="28">
        <f t="shared" si="460"/>
        <v>0</v>
      </c>
      <c r="P1981" s="57">
        <f t="shared" si="461"/>
        <v>1</v>
      </c>
      <c r="Q1981" s="28">
        <f t="shared" si="456"/>
        <v>0</v>
      </c>
      <c r="R1981" s="28">
        <f t="shared" si="462"/>
        <v>1</v>
      </c>
      <c r="S1981" s="57">
        <f t="shared" si="463"/>
        <v>0</v>
      </c>
      <c r="T1981" s="28">
        <f t="shared" si="457"/>
        <v>1</v>
      </c>
      <c r="U1981" s="28">
        <f t="shared" si="464"/>
        <v>0</v>
      </c>
      <c r="V1981" s="57">
        <f t="shared" si="465"/>
        <v>1</v>
      </c>
    </row>
    <row r="1982" spans="1:22" x14ac:dyDescent="0.2">
      <c r="A1982" s="61">
        <v>35727</v>
      </c>
      <c r="B1982" s="62">
        <v>941.64</v>
      </c>
      <c r="C1982" s="16">
        <f t="shared" si="467"/>
        <v>-9.565000817014481E-3</v>
      </c>
      <c r="D1982" s="73">
        <f t="shared" si="458"/>
        <v>1.0435923644337337E-4</v>
      </c>
      <c r="E1982" s="27">
        <f t="shared" si="448"/>
        <v>2.3765125089865932E-2</v>
      </c>
      <c r="F1982" s="68">
        <f t="shared" si="449"/>
        <v>1.6803227339822681E-2</v>
      </c>
      <c r="G1982" s="16">
        <f t="shared" si="450"/>
        <v>2.247570300179913E-2</v>
      </c>
      <c r="H1982" s="68">
        <f t="shared" si="451"/>
        <v>1.3550664289396159E-2</v>
      </c>
      <c r="I1982" s="69">
        <f t="shared" si="452"/>
        <v>-1.6803227339822681E-2</v>
      </c>
      <c r="J1982" s="70">
        <f t="shared" si="453"/>
        <v>-1.3550664289396159E-2</v>
      </c>
      <c r="K1982" s="28">
        <f t="shared" si="454"/>
        <v>0</v>
      </c>
      <c r="L1982" s="28">
        <f t="shared" si="459"/>
        <v>1</v>
      </c>
      <c r="M1982" s="57">
        <f t="shared" si="466"/>
        <v>0</v>
      </c>
      <c r="N1982" s="28">
        <f t="shared" si="455"/>
        <v>0</v>
      </c>
      <c r="O1982" s="28">
        <f t="shared" si="460"/>
        <v>0</v>
      </c>
      <c r="P1982" s="57">
        <f t="shared" si="461"/>
        <v>0</v>
      </c>
      <c r="Q1982" s="28">
        <f t="shared" si="456"/>
        <v>0</v>
      </c>
      <c r="R1982" s="28">
        <f t="shared" si="462"/>
        <v>1</v>
      </c>
      <c r="S1982" s="57">
        <f t="shared" si="463"/>
        <v>0</v>
      </c>
      <c r="T1982" s="28">
        <f t="shared" si="457"/>
        <v>0</v>
      </c>
      <c r="U1982" s="28">
        <f t="shared" si="464"/>
        <v>0</v>
      </c>
      <c r="V1982" s="57">
        <f t="shared" si="465"/>
        <v>0</v>
      </c>
    </row>
    <row r="1983" spans="1:22" x14ac:dyDescent="0.2">
      <c r="A1983" s="61">
        <v>35730</v>
      </c>
      <c r="B1983" s="62">
        <v>876.99</v>
      </c>
      <c r="C1983" s="16">
        <f t="shared" si="467"/>
        <v>-7.1127446128760069E-2</v>
      </c>
      <c r="D1983" s="73">
        <f t="shared" si="458"/>
        <v>1.0358703669454021E-4</v>
      </c>
      <c r="E1983" s="27">
        <f t="shared" ref="E1983:E2046" si="468">-NORMSINV($E$4)*SQRT(D1983)</f>
        <v>2.3677037547307385E-2</v>
      </c>
      <c r="F1983" s="68">
        <f t="shared" ref="F1983:F2046" si="469">-NORMSINV($F$4)*SQRT(D1983)</f>
        <v>1.6740944688339865E-2</v>
      </c>
      <c r="G1983" s="16">
        <f t="shared" ref="G1983:G2046" si="470">-PERCENTILE($C1478:$C1982,$G$4)</f>
        <v>2.247570300179913E-2</v>
      </c>
      <c r="H1983" s="68">
        <f t="shared" ref="H1983:H2046" si="471">-PERCENTILE($C1478:$C1982,$H$4)</f>
        <v>1.3550664289396159E-2</v>
      </c>
      <c r="I1983" s="69">
        <f t="shared" ref="I1983:I2046" si="472">-F1983</f>
        <v>-1.6740944688339865E-2</v>
      </c>
      <c r="J1983" s="70">
        <f t="shared" ref="J1983:J2046" si="473">-1*H1983</f>
        <v>-1.3550664289396159E-2</v>
      </c>
      <c r="K1983" s="28">
        <f t="shared" ref="K1983:K2046" si="474">IF($C1983&lt;-E1983,1,0)</f>
        <v>1</v>
      </c>
      <c r="L1983" s="28">
        <f t="shared" si="459"/>
        <v>0</v>
      </c>
      <c r="M1983" s="57">
        <f t="shared" si="466"/>
        <v>1</v>
      </c>
      <c r="N1983" s="28">
        <f t="shared" ref="N1983:N2046" si="475">IF($C1983&lt;-F1983,1,0)</f>
        <v>1</v>
      </c>
      <c r="O1983" s="28">
        <f t="shared" si="460"/>
        <v>0</v>
      </c>
      <c r="P1983" s="57">
        <f t="shared" si="461"/>
        <v>1</v>
      </c>
      <c r="Q1983" s="28">
        <f t="shared" ref="Q1983:Q2046" si="476">IF($C1983&lt;-G1983,1,0)</f>
        <v>1</v>
      </c>
      <c r="R1983" s="28">
        <f t="shared" si="462"/>
        <v>0</v>
      </c>
      <c r="S1983" s="57">
        <f t="shared" si="463"/>
        <v>1</v>
      </c>
      <c r="T1983" s="28">
        <f t="shared" ref="T1983:T2046" si="477">IF($C1983&lt;-H1983,1,0)</f>
        <v>1</v>
      </c>
      <c r="U1983" s="28">
        <f t="shared" si="464"/>
        <v>0</v>
      </c>
      <c r="V1983" s="57">
        <f t="shared" si="465"/>
        <v>1</v>
      </c>
    </row>
    <row r="1984" spans="1:22" x14ac:dyDescent="0.2">
      <c r="A1984" s="61">
        <v>35731</v>
      </c>
      <c r="B1984" s="62">
        <v>921.85</v>
      </c>
      <c r="C1984" s="16">
        <f t="shared" si="467"/>
        <v>4.9886930717777729E-2</v>
      </c>
      <c r="D1984" s="73">
        <f t="shared" ref="D1984:D2047" si="478">0.94*D1983+0.06*(C1983^2)</f>
        <v>4.0091863006084773E-4</v>
      </c>
      <c r="E1984" s="27">
        <f t="shared" si="468"/>
        <v>4.6580353168822551E-2</v>
      </c>
      <c r="F1984" s="68">
        <f t="shared" si="469"/>
        <v>3.2934826175129994E-2</v>
      </c>
      <c r="G1984" s="16">
        <f t="shared" si="470"/>
        <v>2.2592904554566341E-2</v>
      </c>
      <c r="H1984" s="68">
        <f t="shared" si="471"/>
        <v>1.3932394868969501E-2</v>
      </c>
      <c r="I1984" s="69">
        <f t="shared" si="472"/>
        <v>-3.2934826175129994E-2</v>
      </c>
      <c r="J1984" s="70">
        <f t="shared" si="473"/>
        <v>-1.3932394868969501E-2</v>
      </c>
      <c r="K1984" s="28">
        <f t="shared" si="474"/>
        <v>0</v>
      </c>
      <c r="L1984" s="28">
        <f t="shared" ref="L1984:L2047" si="479">IF(AND(K1983=0,K1984=0), 1,0)</f>
        <v>0</v>
      </c>
      <c r="M1984" s="57">
        <f t="shared" si="466"/>
        <v>0</v>
      </c>
      <c r="N1984" s="28">
        <f t="shared" si="475"/>
        <v>0</v>
      </c>
      <c r="O1984" s="28">
        <f t="shared" ref="O1984:O2047" si="480">IF(AND(N1983=0,N1984=0), 1,0)</f>
        <v>0</v>
      </c>
      <c r="P1984" s="57">
        <f t="shared" ref="P1984:P2047" si="481">IF(AND(N1984=1,N1983=0),1,0)</f>
        <v>0</v>
      </c>
      <c r="Q1984" s="28">
        <f t="shared" si="476"/>
        <v>0</v>
      </c>
      <c r="R1984" s="28">
        <f t="shared" ref="R1984:R2047" si="482">IF(AND(Q1983=0,Q1984=0), 1,0)</f>
        <v>0</v>
      </c>
      <c r="S1984" s="57">
        <f t="shared" ref="S1984:S2047" si="483">IF(AND(Q1984=1,Q1983=0),1,0)</f>
        <v>0</v>
      </c>
      <c r="T1984" s="28">
        <f t="shared" si="477"/>
        <v>0</v>
      </c>
      <c r="U1984" s="28">
        <f t="shared" ref="U1984:U2047" si="484">IF(AND(T1983=0,T1984=0), 1,0)</f>
        <v>0</v>
      </c>
      <c r="V1984" s="57">
        <f t="shared" ref="V1984:V2047" si="485">IF(AND(T1984=1,T1983=0),1,0)</f>
        <v>0</v>
      </c>
    </row>
    <row r="1985" spans="1:22" x14ac:dyDescent="0.2">
      <c r="A1985" s="61">
        <v>35732</v>
      </c>
      <c r="B1985" s="62">
        <v>919.16</v>
      </c>
      <c r="C1985" s="16">
        <f t="shared" si="467"/>
        <v>-2.9223110296642384E-3</v>
      </c>
      <c r="D1985" s="73">
        <f t="shared" si="478"/>
        <v>5.2618586364361819E-4</v>
      </c>
      <c r="E1985" s="27">
        <f t="shared" si="468"/>
        <v>5.336349262513105E-2</v>
      </c>
      <c r="F1985" s="68">
        <f t="shared" si="469"/>
        <v>3.7730872227110433E-2</v>
      </c>
      <c r="G1985" s="16">
        <f t="shared" si="470"/>
        <v>2.2592904554566341E-2</v>
      </c>
      <c r="H1985" s="68">
        <f t="shared" si="471"/>
        <v>1.3932394868969501E-2</v>
      </c>
      <c r="I1985" s="69">
        <f t="shared" si="472"/>
        <v>-3.7730872227110433E-2</v>
      </c>
      <c r="J1985" s="70">
        <f t="shared" si="473"/>
        <v>-1.3932394868969501E-2</v>
      </c>
      <c r="K1985" s="28">
        <f t="shared" si="474"/>
        <v>0</v>
      </c>
      <c r="L1985" s="28">
        <f t="shared" si="479"/>
        <v>1</v>
      </c>
      <c r="M1985" s="57">
        <f t="shared" ref="M1985:M2048" si="486">IF(AND(K1985=1,K1984=0),1,0)</f>
        <v>0</v>
      </c>
      <c r="N1985" s="28">
        <f t="shared" si="475"/>
        <v>0</v>
      </c>
      <c r="O1985" s="28">
        <f t="shared" si="480"/>
        <v>1</v>
      </c>
      <c r="P1985" s="57">
        <f t="shared" si="481"/>
        <v>0</v>
      </c>
      <c r="Q1985" s="28">
        <f t="shared" si="476"/>
        <v>0</v>
      </c>
      <c r="R1985" s="28">
        <f t="shared" si="482"/>
        <v>1</v>
      </c>
      <c r="S1985" s="57">
        <f t="shared" si="483"/>
        <v>0</v>
      </c>
      <c r="T1985" s="28">
        <f t="shared" si="477"/>
        <v>0</v>
      </c>
      <c r="U1985" s="28">
        <f t="shared" si="484"/>
        <v>1</v>
      </c>
      <c r="V1985" s="57">
        <f t="shared" si="485"/>
        <v>0</v>
      </c>
    </row>
    <row r="1986" spans="1:22" x14ac:dyDescent="0.2">
      <c r="A1986" s="61">
        <v>35733</v>
      </c>
      <c r="B1986" s="62">
        <v>903.68</v>
      </c>
      <c r="C1986" s="16">
        <f t="shared" si="467"/>
        <v>-1.6984894061967782E-2</v>
      </c>
      <c r="D1986" s="73">
        <f t="shared" si="478"/>
        <v>4.9512710593024693E-4</v>
      </c>
      <c r="E1986" s="27">
        <f t="shared" si="468"/>
        <v>5.1764617522473355E-2</v>
      </c>
      <c r="F1986" s="68">
        <f t="shared" si="469"/>
        <v>3.6600381150949594E-2</v>
      </c>
      <c r="G1986" s="16">
        <f t="shared" si="470"/>
        <v>2.2592904554566341E-2</v>
      </c>
      <c r="H1986" s="68">
        <f t="shared" si="471"/>
        <v>1.3932394868969501E-2</v>
      </c>
      <c r="I1986" s="69">
        <f t="shared" si="472"/>
        <v>-3.6600381150949594E-2</v>
      </c>
      <c r="J1986" s="70">
        <f t="shared" si="473"/>
        <v>-1.3932394868969501E-2</v>
      </c>
      <c r="K1986" s="28">
        <f t="shared" si="474"/>
        <v>0</v>
      </c>
      <c r="L1986" s="28">
        <f t="shared" si="479"/>
        <v>1</v>
      </c>
      <c r="M1986" s="57">
        <f t="shared" si="486"/>
        <v>0</v>
      </c>
      <c r="N1986" s="28">
        <f t="shared" si="475"/>
        <v>0</v>
      </c>
      <c r="O1986" s="28">
        <f t="shared" si="480"/>
        <v>1</v>
      </c>
      <c r="P1986" s="57">
        <f t="shared" si="481"/>
        <v>0</v>
      </c>
      <c r="Q1986" s="28">
        <f t="shared" si="476"/>
        <v>0</v>
      </c>
      <c r="R1986" s="28">
        <f t="shared" si="482"/>
        <v>1</v>
      </c>
      <c r="S1986" s="57">
        <f t="shared" si="483"/>
        <v>0</v>
      </c>
      <c r="T1986" s="28">
        <f t="shared" si="477"/>
        <v>1</v>
      </c>
      <c r="U1986" s="28">
        <f t="shared" si="484"/>
        <v>0</v>
      </c>
      <c r="V1986" s="57">
        <f t="shared" si="485"/>
        <v>1</v>
      </c>
    </row>
    <row r="1987" spans="1:22" x14ac:dyDescent="0.2">
      <c r="A1987" s="61">
        <v>35734</v>
      </c>
      <c r="B1987" s="62">
        <v>914.62</v>
      </c>
      <c r="C1987" s="16">
        <f t="shared" si="467"/>
        <v>1.2033363043149737E-2</v>
      </c>
      <c r="D1987" s="73">
        <f t="shared" si="478"/>
        <v>4.827286771522082E-4</v>
      </c>
      <c r="E1987" s="27">
        <f t="shared" si="468"/>
        <v>5.1112392231143548E-2</v>
      </c>
      <c r="F1987" s="68">
        <f t="shared" si="469"/>
        <v>3.6139222633771402E-2</v>
      </c>
      <c r="G1987" s="16">
        <f t="shared" si="470"/>
        <v>2.2592904554566341E-2</v>
      </c>
      <c r="H1987" s="68">
        <f t="shared" si="471"/>
        <v>1.4412316738955978E-2</v>
      </c>
      <c r="I1987" s="69">
        <f t="shared" si="472"/>
        <v>-3.6139222633771402E-2</v>
      </c>
      <c r="J1987" s="70">
        <f t="shared" si="473"/>
        <v>-1.4412316738955978E-2</v>
      </c>
      <c r="K1987" s="28">
        <f t="shared" si="474"/>
        <v>0</v>
      </c>
      <c r="L1987" s="28">
        <f t="shared" si="479"/>
        <v>1</v>
      </c>
      <c r="M1987" s="57">
        <f t="shared" si="486"/>
        <v>0</v>
      </c>
      <c r="N1987" s="28">
        <f t="shared" si="475"/>
        <v>0</v>
      </c>
      <c r="O1987" s="28">
        <f t="shared" si="480"/>
        <v>1</v>
      </c>
      <c r="P1987" s="57">
        <f t="shared" si="481"/>
        <v>0</v>
      </c>
      <c r="Q1987" s="28">
        <f t="shared" si="476"/>
        <v>0</v>
      </c>
      <c r="R1987" s="28">
        <f t="shared" si="482"/>
        <v>1</v>
      </c>
      <c r="S1987" s="57">
        <f t="shared" si="483"/>
        <v>0</v>
      </c>
      <c r="T1987" s="28">
        <f t="shared" si="477"/>
        <v>0</v>
      </c>
      <c r="U1987" s="28">
        <f t="shared" si="484"/>
        <v>0</v>
      </c>
      <c r="V1987" s="57">
        <f t="shared" si="485"/>
        <v>0</v>
      </c>
    </row>
    <row r="1988" spans="1:22" x14ac:dyDescent="0.2">
      <c r="A1988" s="61">
        <v>35737</v>
      </c>
      <c r="B1988" s="62">
        <v>938.99</v>
      </c>
      <c r="C1988" s="16">
        <f t="shared" si="467"/>
        <v>2.6296151056374693E-2</v>
      </c>
      <c r="D1988" s="73">
        <f t="shared" si="478"/>
        <v>4.6245306609077021E-4</v>
      </c>
      <c r="E1988" s="27">
        <f t="shared" si="468"/>
        <v>5.0027464187190659E-2</v>
      </c>
      <c r="F1988" s="68">
        <f t="shared" si="469"/>
        <v>3.5372119893897193E-2</v>
      </c>
      <c r="G1988" s="16">
        <f t="shared" si="470"/>
        <v>2.2592904554566341E-2</v>
      </c>
      <c r="H1988" s="68">
        <f t="shared" si="471"/>
        <v>1.4412316738955978E-2</v>
      </c>
      <c r="I1988" s="69">
        <f t="shared" si="472"/>
        <v>-3.5372119893897193E-2</v>
      </c>
      <c r="J1988" s="70">
        <f t="shared" si="473"/>
        <v>-1.4412316738955978E-2</v>
      </c>
      <c r="K1988" s="28">
        <f t="shared" si="474"/>
        <v>0</v>
      </c>
      <c r="L1988" s="28">
        <f t="shared" si="479"/>
        <v>1</v>
      </c>
      <c r="M1988" s="57">
        <f t="shared" si="486"/>
        <v>0</v>
      </c>
      <c r="N1988" s="28">
        <f t="shared" si="475"/>
        <v>0</v>
      </c>
      <c r="O1988" s="28">
        <f t="shared" si="480"/>
        <v>1</v>
      </c>
      <c r="P1988" s="57">
        <f t="shared" si="481"/>
        <v>0</v>
      </c>
      <c r="Q1988" s="28">
        <f t="shared" si="476"/>
        <v>0</v>
      </c>
      <c r="R1988" s="28">
        <f t="shared" si="482"/>
        <v>1</v>
      </c>
      <c r="S1988" s="57">
        <f t="shared" si="483"/>
        <v>0</v>
      </c>
      <c r="T1988" s="28">
        <f t="shared" si="477"/>
        <v>0</v>
      </c>
      <c r="U1988" s="28">
        <f t="shared" si="484"/>
        <v>1</v>
      </c>
      <c r="V1988" s="57">
        <f t="shared" si="485"/>
        <v>0</v>
      </c>
    </row>
    <row r="1989" spans="1:22" x14ac:dyDescent="0.2">
      <c r="A1989" s="61">
        <v>35738</v>
      </c>
      <c r="B1989" s="62">
        <v>940.76</v>
      </c>
      <c r="C1989" s="16">
        <f t="shared" si="467"/>
        <v>1.8832297093939925E-3</v>
      </c>
      <c r="D1989" s="73">
        <f t="shared" si="478"/>
        <v>4.7619513574810455E-4</v>
      </c>
      <c r="E1989" s="27">
        <f t="shared" si="468"/>
        <v>5.0765320872130142E-2</v>
      </c>
      <c r="F1989" s="68">
        <f t="shared" si="469"/>
        <v>3.5893824432558889E-2</v>
      </c>
      <c r="G1989" s="16">
        <f t="shared" si="470"/>
        <v>2.2592904554566341E-2</v>
      </c>
      <c r="H1989" s="68">
        <f t="shared" si="471"/>
        <v>1.4412316738955978E-2</v>
      </c>
      <c r="I1989" s="69">
        <f t="shared" si="472"/>
        <v>-3.5893824432558889E-2</v>
      </c>
      <c r="J1989" s="70">
        <f t="shared" si="473"/>
        <v>-1.4412316738955978E-2</v>
      </c>
      <c r="K1989" s="28">
        <f t="shared" si="474"/>
        <v>0</v>
      </c>
      <c r="L1989" s="28">
        <f t="shared" si="479"/>
        <v>1</v>
      </c>
      <c r="M1989" s="57">
        <f t="shared" si="486"/>
        <v>0</v>
      </c>
      <c r="N1989" s="28">
        <f t="shared" si="475"/>
        <v>0</v>
      </c>
      <c r="O1989" s="28">
        <f t="shared" si="480"/>
        <v>1</v>
      </c>
      <c r="P1989" s="57">
        <f t="shared" si="481"/>
        <v>0</v>
      </c>
      <c r="Q1989" s="28">
        <f t="shared" si="476"/>
        <v>0</v>
      </c>
      <c r="R1989" s="28">
        <f t="shared" si="482"/>
        <v>1</v>
      </c>
      <c r="S1989" s="57">
        <f t="shared" si="483"/>
        <v>0</v>
      </c>
      <c r="T1989" s="28">
        <f t="shared" si="477"/>
        <v>0</v>
      </c>
      <c r="U1989" s="28">
        <f t="shared" si="484"/>
        <v>1</v>
      </c>
      <c r="V1989" s="57">
        <f t="shared" si="485"/>
        <v>0</v>
      </c>
    </row>
    <row r="1990" spans="1:22" x14ac:dyDescent="0.2">
      <c r="A1990" s="61">
        <v>35739</v>
      </c>
      <c r="B1990" s="62">
        <v>942.76</v>
      </c>
      <c r="C1990" s="16">
        <f t="shared" si="467"/>
        <v>2.1236841145009511E-3</v>
      </c>
      <c r="D1990" s="73">
        <f t="shared" si="478"/>
        <v>4.4783622085151889E-4</v>
      </c>
      <c r="E1990" s="27">
        <f t="shared" si="468"/>
        <v>4.9230502228301068E-2</v>
      </c>
      <c r="F1990" s="68">
        <f t="shared" si="469"/>
        <v>3.4808624733414208E-2</v>
      </c>
      <c r="G1990" s="16">
        <f t="shared" si="470"/>
        <v>2.2592904554566341E-2</v>
      </c>
      <c r="H1990" s="68">
        <f t="shared" si="471"/>
        <v>1.4412316738955978E-2</v>
      </c>
      <c r="I1990" s="69">
        <f t="shared" si="472"/>
        <v>-3.4808624733414208E-2</v>
      </c>
      <c r="J1990" s="70">
        <f t="shared" si="473"/>
        <v>-1.4412316738955978E-2</v>
      </c>
      <c r="K1990" s="28">
        <f t="shared" si="474"/>
        <v>0</v>
      </c>
      <c r="L1990" s="28">
        <f t="shared" si="479"/>
        <v>1</v>
      </c>
      <c r="M1990" s="57">
        <f t="shared" si="486"/>
        <v>0</v>
      </c>
      <c r="N1990" s="28">
        <f t="shared" si="475"/>
        <v>0</v>
      </c>
      <c r="O1990" s="28">
        <f t="shared" si="480"/>
        <v>1</v>
      </c>
      <c r="P1990" s="57">
        <f t="shared" si="481"/>
        <v>0</v>
      </c>
      <c r="Q1990" s="28">
        <f t="shared" si="476"/>
        <v>0</v>
      </c>
      <c r="R1990" s="28">
        <f t="shared" si="482"/>
        <v>1</v>
      </c>
      <c r="S1990" s="57">
        <f t="shared" si="483"/>
        <v>0</v>
      </c>
      <c r="T1990" s="28">
        <f t="shared" si="477"/>
        <v>0</v>
      </c>
      <c r="U1990" s="28">
        <f t="shared" si="484"/>
        <v>1</v>
      </c>
      <c r="V1990" s="57">
        <f t="shared" si="485"/>
        <v>0</v>
      </c>
    </row>
    <row r="1991" spans="1:22" x14ac:dyDescent="0.2">
      <c r="A1991" s="61">
        <v>35740</v>
      </c>
      <c r="B1991" s="62">
        <v>938.03</v>
      </c>
      <c r="C1991" s="16">
        <f t="shared" ref="C1991:C2054" si="487">LN(B1991/B1990)</f>
        <v>-5.0298119109750414E-3</v>
      </c>
      <c r="D1991" s="73">
        <f t="shared" si="478"/>
        <v>4.2123664965351871E-4</v>
      </c>
      <c r="E1991" s="27">
        <f t="shared" si="468"/>
        <v>4.7746081288581849E-2</v>
      </c>
      <c r="F1991" s="68">
        <f t="shared" si="469"/>
        <v>3.375905893379081E-2</v>
      </c>
      <c r="G1991" s="16">
        <f t="shared" si="470"/>
        <v>2.2592904554566341E-2</v>
      </c>
      <c r="H1991" s="68">
        <f t="shared" si="471"/>
        <v>1.4412316738955978E-2</v>
      </c>
      <c r="I1991" s="69">
        <f t="shared" si="472"/>
        <v>-3.375905893379081E-2</v>
      </c>
      <c r="J1991" s="70">
        <f t="shared" si="473"/>
        <v>-1.4412316738955978E-2</v>
      </c>
      <c r="K1991" s="28">
        <f t="shared" si="474"/>
        <v>0</v>
      </c>
      <c r="L1991" s="28">
        <f t="shared" si="479"/>
        <v>1</v>
      </c>
      <c r="M1991" s="57">
        <f t="shared" si="486"/>
        <v>0</v>
      </c>
      <c r="N1991" s="28">
        <f t="shared" si="475"/>
        <v>0</v>
      </c>
      <c r="O1991" s="28">
        <f t="shared" si="480"/>
        <v>1</v>
      </c>
      <c r="P1991" s="57">
        <f t="shared" si="481"/>
        <v>0</v>
      </c>
      <c r="Q1991" s="28">
        <f t="shared" si="476"/>
        <v>0</v>
      </c>
      <c r="R1991" s="28">
        <f t="shared" si="482"/>
        <v>1</v>
      </c>
      <c r="S1991" s="57">
        <f t="shared" si="483"/>
        <v>0</v>
      </c>
      <c r="T1991" s="28">
        <f t="shared" si="477"/>
        <v>0</v>
      </c>
      <c r="U1991" s="28">
        <f t="shared" si="484"/>
        <v>1</v>
      </c>
      <c r="V1991" s="57">
        <f t="shared" si="485"/>
        <v>0</v>
      </c>
    </row>
    <row r="1992" spans="1:22" x14ac:dyDescent="0.2">
      <c r="A1992" s="61">
        <v>35741</v>
      </c>
      <c r="B1992" s="62">
        <v>927.51</v>
      </c>
      <c r="C1992" s="16">
        <f t="shared" si="487"/>
        <v>-1.1278355342584544E-2</v>
      </c>
      <c r="D1992" s="73">
        <f t="shared" si="478"/>
        <v>3.9748039114589478E-4</v>
      </c>
      <c r="E1992" s="27">
        <f t="shared" si="468"/>
        <v>4.6380188823416497E-2</v>
      </c>
      <c r="F1992" s="68">
        <f t="shared" si="469"/>
        <v>3.2793299169129972E-2</v>
      </c>
      <c r="G1992" s="16">
        <f t="shared" si="470"/>
        <v>2.2592904554566341E-2</v>
      </c>
      <c r="H1992" s="68">
        <f t="shared" si="471"/>
        <v>1.4412316738955978E-2</v>
      </c>
      <c r="I1992" s="69">
        <f t="shared" si="472"/>
        <v>-3.2793299169129972E-2</v>
      </c>
      <c r="J1992" s="70">
        <f t="shared" si="473"/>
        <v>-1.4412316738955978E-2</v>
      </c>
      <c r="K1992" s="28">
        <f t="shared" si="474"/>
        <v>0</v>
      </c>
      <c r="L1992" s="28">
        <f t="shared" si="479"/>
        <v>1</v>
      </c>
      <c r="M1992" s="57">
        <f t="shared" si="486"/>
        <v>0</v>
      </c>
      <c r="N1992" s="28">
        <f t="shared" si="475"/>
        <v>0</v>
      </c>
      <c r="O1992" s="28">
        <f t="shared" si="480"/>
        <v>1</v>
      </c>
      <c r="P1992" s="57">
        <f t="shared" si="481"/>
        <v>0</v>
      </c>
      <c r="Q1992" s="28">
        <f t="shared" si="476"/>
        <v>0</v>
      </c>
      <c r="R1992" s="28">
        <f t="shared" si="482"/>
        <v>1</v>
      </c>
      <c r="S1992" s="57">
        <f t="shared" si="483"/>
        <v>0</v>
      </c>
      <c r="T1992" s="28">
        <f t="shared" si="477"/>
        <v>0</v>
      </c>
      <c r="U1992" s="28">
        <f t="shared" si="484"/>
        <v>1</v>
      </c>
      <c r="V1992" s="57">
        <f t="shared" si="485"/>
        <v>0</v>
      </c>
    </row>
    <row r="1993" spans="1:22" x14ac:dyDescent="0.2">
      <c r="A1993" s="61">
        <v>35744</v>
      </c>
      <c r="B1993" s="62">
        <v>921.13</v>
      </c>
      <c r="C1993" s="16">
        <f t="shared" si="487"/>
        <v>-6.9023988772648672E-3</v>
      </c>
      <c r="D1993" s="73">
        <f t="shared" si="478"/>
        <v>3.8126364563115738E-4</v>
      </c>
      <c r="E1993" s="27">
        <f t="shared" si="468"/>
        <v>4.5424207208874162E-2</v>
      </c>
      <c r="F1993" s="68">
        <f t="shared" si="469"/>
        <v>3.2117368521127808E-2</v>
      </c>
      <c r="G1993" s="16">
        <f t="shared" si="470"/>
        <v>2.2592904554566341E-2</v>
      </c>
      <c r="H1993" s="68">
        <f t="shared" si="471"/>
        <v>1.4412316738955978E-2</v>
      </c>
      <c r="I1993" s="69">
        <f t="shared" si="472"/>
        <v>-3.2117368521127808E-2</v>
      </c>
      <c r="J1993" s="70">
        <f t="shared" si="473"/>
        <v>-1.4412316738955978E-2</v>
      </c>
      <c r="K1993" s="28">
        <f t="shared" si="474"/>
        <v>0</v>
      </c>
      <c r="L1993" s="28">
        <f t="shared" si="479"/>
        <v>1</v>
      </c>
      <c r="M1993" s="57">
        <f t="shared" si="486"/>
        <v>0</v>
      </c>
      <c r="N1993" s="28">
        <f t="shared" si="475"/>
        <v>0</v>
      </c>
      <c r="O1993" s="28">
        <f t="shared" si="480"/>
        <v>1</v>
      </c>
      <c r="P1993" s="57">
        <f t="shared" si="481"/>
        <v>0</v>
      </c>
      <c r="Q1993" s="28">
        <f t="shared" si="476"/>
        <v>0</v>
      </c>
      <c r="R1993" s="28">
        <f t="shared" si="482"/>
        <v>1</v>
      </c>
      <c r="S1993" s="57">
        <f t="shared" si="483"/>
        <v>0</v>
      </c>
      <c r="T1993" s="28">
        <f t="shared" si="477"/>
        <v>0</v>
      </c>
      <c r="U1993" s="28">
        <f t="shared" si="484"/>
        <v>1</v>
      </c>
      <c r="V1993" s="57">
        <f t="shared" si="485"/>
        <v>0</v>
      </c>
    </row>
    <row r="1994" spans="1:22" x14ac:dyDescent="0.2">
      <c r="A1994" s="61">
        <v>35745</v>
      </c>
      <c r="B1994" s="62">
        <v>923.78</v>
      </c>
      <c r="C1994" s="16">
        <f t="shared" si="487"/>
        <v>2.8727708370552994E-3</v>
      </c>
      <c r="D1994" s="73">
        <f t="shared" si="478"/>
        <v>3.6124641350894E-4</v>
      </c>
      <c r="E1994" s="27">
        <f t="shared" si="468"/>
        <v>4.4215692389777024E-2</v>
      </c>
      <c r="F1994" s="68">
        <f t="shared" si="469"/>
        <v>3.1262883254500981E-2</v>
      </c>
      <c r="G1994" s="16">
        <f t="shared" si="470"/>
        <v>2.2592904554566341E-2</v>
      </c>
      <c r="H1994" s="68">
        <f t="shared" si="471"/>
        <v>1.4412316738955978E-2</v>
      </c>
      <c r="I1994" s="69">
        <f t="shared" si="472"/>
        <v>-3.1262883254500981E-2</v>
      </c>
      <c r="J1994" s="70">
        <f t="shared" si="473"/>
        <v>-1.4412316738955978E-2</v>
      </c>
      <c r="K1994" s="28">
        <f t="shared" si="474"/>
        <v>0</v>
      </c>
      <c r="L1994" s="28">
        <f t="shared" si="479"/>
        <v>1</v>
      </c>
      <c r="M1994" s="57">
        <f t="shared" si="486"/>
        <v>0</v>
      </c>
      <c r="N1994" s="28">
        <f t="shared" si="475"/>
        <v>0</v>
      </c>
      <c r="O1994" s="28">
        <f t="shared" si="480"/>
        <v>1</v>
      </c>
      <c r="P1994" s="57">
        <f t="shared" si="481"/>
        <v>0</v>
      </c>
      <c r="Q1994" s="28">
        <f t="shared" si="476"/>
        <v>0</v>
      </c>
      <c r="R1994" s="28">
        <f t="shared" si="482"/>
        <v>1</v>
      </c>
      <c r="S1994" s="57">
        <f t="shared" si="483"/>
        <v>0</v>
      </c>
      <c r="T1994" s="28">
        <f t="shared" si="477"/>
        <v>0</v>
      </c>
      <c r="U1994" s="28">
        <f t="shared" si="484"/>
        <v>1</v>
      </c>
      <c r="V1994" s="57">
        <f t="shared" si="485"/>
        <v>0</v>
      </c>
    </row>
    <row r="1995" spans="1:22" x14ac:dyDescent="0.2">
      <c r="A1995" s="61">
        <v>35746</v>
      </c>
      <c r="B1995" s="62">
        <v>905.96</v>
      </c>
      <c r="C1995" s="16">
        <f t="shared" si="487"/>
        <v>-1.9478793096458485E-2</v>
      </c>
      <c r="D1995" s="73">
        <f t="shared" si="478"/>
        <v>3.4006679743533774E-4</v>
      </c>
      <c r="E1995" s="27">
        <f t="shared" si="468"/>
        <v>4.2899948802146474E-2</v>
      </c>
      <c r="F1995" s="68">
        <f t="shared" si="469"/>
        <v>3.0332581455530114E-2</v>
      </c>
      <c r="G1995" s="16">
        <f t="shared" si="470"/>
        <v>2.2592904554566341E-2</v>
      </c>
      <c r="H1995" s="68">
        <f t="shared" si="471"/>
        <v>1.4412316738955978E-2</v>
      </c>
      <c r="I1995" s="69">
        <f t="shared" si="472"/>
        <v>-3.0332581455530114E-2</v>
      </c>
      <c r="J1995" s="70">
        <f t="shared" si="473"/>
        <v>-1.4412316738955978E-2</v>
      </c>
      <c r="K1995" s="28">
        <f t="shared" si="474"/>
        <v>0</v>
      </c>
      <c r="L1995" s="28">
        <f t="shared" si="479"/>
        <v>1</v>
      </c>
      <c r="M1995" s="57">
        <f t="shared" si="486"/>
        <v>0</v>
      </c>
      <c r="N1995" s="28">
        <f t="shared" si="475"/>
        <v>0</v>
      </c>
      <c r="O1995" s="28">
        <f t="shared" si="480"/>
        <v>1</v>
      </c>
      <c r="P1995" s="57">
        <f t="shared" si="481"/>
        <v>0</v>
      </c>
      <c r="Q1995" s="28">
        <f t="shared" si="476"/>
        <v>0</v>
      </c>
      <c r="R1995" s="28">
        <f t="shared" si="482"/>
        <v>1</v>
      </c>
      <c r="S1995" s="57">
        <f t="shared" si="483"/>
        <v>0</v>
      </c>
      <c r="T1995" s="28">
        <f t="shared" si="477"/>
        <v>1</v>
      </c>
      <c r="U1995" s="28">
        <f t="shared" si="484"/>
        <v>0</v>
      </c>
      <c r="V1995" s="57">
        <f t="shared" si="485"/>
        <v>1</v>
      </c>
    </row>
    <row r="1996" spans="1:22" x14ac:dyDescent="0.2">
      <c r="A1996" s="61">
        <v>35747</v>
      </c>
      <c r="B1996" s="62">
        <v>916.66</v>
      </c>
      <c r="C1996" s="16">
        <f t="shared" si="487"/>
        <v>1.1741474280828865E-2</v>
      </c>
      <c r="D1996" s="73">
        <f t="shared" si="478"/>
        <v>3.4242819241889574E-4</v>
      </c>
      <c r="E1996" s="27">
        <f t="shared" si="468"/>
        <v>4.3048637929530661E-2</v>
      </c>
      <c r="F1996" s="68">
        <f t="shared" si="469"/>
        <v>3.0437712701460805E-2</v>
      </c>
      <c r="G1996" s="16">
        <f t="shared" si="470"/>
        <v>2.2592904554566341E-2</v>
      </c>
      <c r="H1996" s="68">
        <f t="shared" si="471"/>
        <v>1.4643091969654883E-2</v>
      </c>
      <c r="I1996" s="69">
        <f t="shared" si="472"/>
        <v>-3.0437712701460805E-2</v>
      </c>
      <c r="J1996" s="70">
        <f t="shared" si="473"/>
        <v>-1.4643091969654883E-2</v>
      </c>
      <c r="K1996" s="28">
        <f t="shared" si="474"/>
        <v>0</v>
      </c>
      <c r="L1996" s="28">
        <f t="shared" si="479"/>
        <v>1</v>
      </c>
      <c r="M1996" s="57">
        <f t="shared" si="486"/>
        <v>0</v>
      </c>
      <c r="N1996" s="28">
        <f t="shared" si="475"/>
        <v>0</v>
      </c>
      <c r="O1996" s="28">
        <f t="shared" si="480"/>
        <v>1</v>
      </c>
      <c r="P1996" s="57">
        <f t="shared" si="481"/>
        <v>0</v>
      </c>
      <c r="Q1996" s="28">
        <f t="shared" si="476"/>
        <v>0</v>
      </c>
      <c r="R1996" s="28">
        <f t="shared" si="482"/>
        <v>1</v>
      </c>
      <c r="S1996" s="57">
        <f t="shared" si="483"/>
        <v>0</v>
      </c>
      <c r="T1996" s="28">
        <f t="shared" si="477"/>
        <v>0</v>
      </c>
      <c r="U1996" s="28">
        <f t="shared" si="484"/>
        <v>0</v>
      </c>
      <c r="V1996" s="57">
        <f t="shared" si="485"/>
        <v>0</v>
      </c>
    </row>
    <row r="1997" spans="1:22" x14ac:dyDescent="0.2">
      <c r="A1997" s="61">
        <v>35748</v>
      </c>
      <c r="B1997" s="62">
        <v>928.35</v>
      </c>
      <c r="C1997" s="16">
        <f t="shared" si="487"/>
        <v>1.2672187614692191E-2</v>
      </c>
      <c r="D1997" s="73">
        <f t="shared" si="478"/>
        <v>3.301542339710039E-4</v>
      </c>
      <c r="E1997" s="27">
        <f t="shared" si="468"/>
        <v>4.2270082330375075E-2</v>
      </c>
      <c r="F1997" s="68">
        <f t="shared" si="469"/>
        <v>2.9887231831705916E-2</v>
      </c>
      <c r="G1997" s="16">
        <f t="shared" si="470"/>
        <v>2.2592904554566341E-2</v>
      </c>
      <c r="H1997" s="68">
        <f t="shared" si="471"/>
        <v>1.4643091969654883E-2</v>
      </c>
      <c r="I1997" s="69">
        <f t="shared" si="472"/>
        <v>-2.9887231831705916E-2</v>
      </c>
      <c r="J1997" s="70">
        <f t="shared" si="473"/>
        <v>-1.4643091969654883E-2</v>
      </c>
      <c r="K1997" s="28">
        <f t="shared" si="474"/>
        <v>0</v>
      </c>
      <c r="L1997" s="28">
        <f t="shared" si="479"/>
        <v>1</v>
      </c>
      <c r="M1997" s="57">
        <f t="shared" si="486"/>
        <v>0</v>
      </c>
      <c r="N1997" s="28">
        <f t="shared" si="475"/>
        <v>0</v>
      </c>
      <c r="O1997" s="28">
        <f t="shared" si="480"/>
        <v>1</v>
      </c>
      <c r="P1997" s="57">
        <f t="shared" si="481"/>
        <v>0</v>
      </c>
      <c r="Q1997" s="28">
        <f t="shared" si="476"/>
        <v>0</v>
      </c>
      <c r="R1997" s="28">
        <f t="shared" si="482"/>
        <v>1</v>
      </c>
      <c r="S1997" s="57">
        <f t="shared" si="483"/>
        <v>0</v>
      </c>
      <c r="T1997" s="28">
        <f t="shared" si="477"/>
        <v>0</v>
      </c>
      <c r="U1997" s="28">
        <f t="shared" si="484"/>
        <v>1</v>
      </c>
      <c r="V1997" s="57">
        <f t="shared" si="485"/>
        <v>0</v>
      </c>
    </row>
    <row r="1998" spans="1:22" x14ac:dyDescent="0.2">
      <c r="A1998" s="61">
        <v>35751</v>
      </c>
      <c r="B1998" s="62">
        <v>946.2</v>
      </c>
      <c r="C1998" s="16">
        <f t="shared" si="487"/>
        <v>1.9045146343567524E-2</v>
      </c>
      <c r="D1998" s="73">
        <f t="shared" si="478"/>
        <v>3.1998004026926116E-4</v>
      </c>
      <c r="E1998" s="27">
        <f t="shared" si="468"/>
        <v>4.1613678015548661E-2</v>
      </c>
      <c r="F1998" s="68">
        <f t="shared" si="469"/>
        <v>2.9423118519145561E-2</v>
      </c>
      <c r="G1998" s="16">
        <f t="shared" si="470"/>
        <v>2.2592904554566341E-2</v>
      </c>
      <c r="H1998" s="68">
        <f t="shared" si="471"/>
        <v>1.4643091969654883E-2</v>
      </c>
      <c r="I1998" s="69">
        <f t="shared" si="472"/>
        <v>-2.9423118519145561E-2</v>
      </c>
      <c r="J1998" s="70">
        <f t="shared" si="473"/>
        <v>-1.4643091969654883E-2</v>
      </c>
      <c r="K1998" s="28">
        <f t="shared" si="474"/>
        <v>0</v>
      </c>
      <c r="L1998" s="28">
        <f t="shared" si="479"/>
        <v>1</v>
      </c>
      <c r="M1998" s="57">
        <f t="shared" si="486"/>
        <v>0</v>
      </c>
      <c r="N1998" s="28">
        <f t="shared" si="475"/>
        <v>0</v>
      </c>
      <c r="O1998" s="28">
        <f t="shared" si="480"/>
        <v>1</v>
      </c>
      <c r="P1998" s="57">
        <f t="shared" si="481"/>
        <v>0</v>
      </c>
      <c r="Q1998" s="28">
        <f t="shared" si="476"/>
        <v>0</v>
      </c>
      <c r="R1998" s="28">
        <f t="shared" si="482"/>
        <v>1</v>
      </c>
      <c r="S1998" s="57">
        <f t="shared" si="483"/>
        <v>0</v>
      </c>
      <c r="T1998" s="28">
        <f t="shared" si="477"/>
        <v>0</v>
      </c>
      <c r="U1998" s="28">
        <f t="shared" si="484"/>
        <v>1</v>
      </c>
      <c r="V1998" s="57">
        <f t="shared" si="485"/>
        <v>0</v>
      </c>
    </row>
    <row r="1999" spans="1:22" x14ac:dyDescent="0.2">
      <c r="A1999" s="61">
        <v>35752</v>
      </c>
      <c r="B1999" s="62">
        <v>938.23</v>
      </c>
      <c r="C1999" s="16">
        <f t="shared" si="487"/>
        <v>-8.4588416894217904E-3</v>
      </c>
      <c r="D1999" s="73">
        <f t="shared" si="478"/>
        <v>3.2254429380797965E-4</v>
      </c>
      <c r="E1999" s="27">
        <f t="shared" si="468"/>
        <v>4.1780086972477211E-2</v>
      </c>
      <c r="F1999" s="68">
        <f t="shared" si="469"/>
        <v>2.9540778641870758E-2</v>
      </c>
      <c r="G1999" s="16">
        <f t="shared" si="470"/>
        <v>2.2592904554566341E-2</v>
      </c>
      <c r="H1999" s="68">
        <f t="shared" si="471"/>
        <v>1.4643091969654883E-2</v>
      </c>
      <c r="I1999" s="69">
        <f t="shared" si="472"/>
        <v>-2.9540778641870758E-2</v>
      </c>
      <c r="J1999" s="70">
        <f t="shared" si="473"/>
        <v>-1.4643091969654883E-2</v>
      </c>
      <c r="K1999" s="28">
        <f t="shared" si="474"/>
        <v>0</v>
      </c>
      <c r="L1999" s="28">
        <f t="shared" si="479"/>
        <v>1</v>
      </c>
      <c r="M1999" s="57">
        <f t="shared" si="486"/>
        <v>0</v>
      </c>
      <c r="N1999" s="28">
        <f t="shared" si="475"/>
        <v>0</v>
      </c>
      <c r="O1999" s="28">
        <f t="shared" si="480"/>
        <v>1</v>
      </c>
      <c r="P1999" s="57">
        <f t="shared" si="481"/>
        <v>0</v>
      </c>
      <c r="Q1999" s="28">
        <f t="shared" si="476"/>
        <v>0</v>
      </c>
      <c r="R1999" s="28">
        <f t="shared" si="482"/>
        <v>1</v>
      </c>
      <c r="S1999" s="57">
        <f t="shared" si="483"/>
        <v>0</v>
      </c>
      <c r="T1999" s="28">
        <f t="shared" si="477"/>
        <v>0</v>
      </c>
      <c r="U1999" s="28">
        <f t="shared" si="484"/>
        <v>1</v>
      </c>
      <c r="V1999" s="57">
        <f t="shared" si="485"/>
        <v>0</v>
      </c>
    </row>
    <row r="2000" spans="1:22" x14ac:dyDescent="0.2">
      <c r="A2000" s="61">
        <v>35753</v>
      </c>
      <c r="B2000" s="62">
        <v>944.59</v>
      </c>
      <c r="C2000" s="16">
        <f t="shared" si="487"/>
        <v>6.7558494067167033E-3</v>
      </c>
      <c r="D2000" s="73">
        <f t="shared" si="478"/>
        <v>3.0748475634310285E-4</v>
      </c>
      <c r="E2000" s="27">
        <f t="shared" si="468"/>
        <v>4.0793075889019925E-2</v>
      </c>
      <c r="F2000" s="68">
        <f t="shared" si="469"/>
        <v>2.8842908482991193E-2</v>
      </c>
      <c r="G2000" s="16">
        <f t="shared" si="470"/>
        <v>2.2592904554566341E-2</v>
      </c>
      <c r="H2000" s="68">
        <f t="shared" si="471"/>
        <v>1.4643091969654883E-2</v>
      </c>
      <c r="I2000" s="69">
        <f t="shared" si="472"/>
        <v>-2.8842908482991193E-2</v>
      </c>
      <c r="J2000" s="70">
        <f t="shared" si="473"/>
        <v>-1.4643091969654883E-2</v>
      </c>
      <c r="K2000" s="28">
        <f t="shared" si="474"/>
        <v>0</v>
      </c>
      <c r="L2000" s="28">
        <f t="shared" si="479"/>
        <v>1</v>
      </c>
      <c r="M2000" s="57">
        <f t="shared" si="486"/>
        <v>0</v>
      </c>
      <c r="N2000" s="28">
        <f t="shared" si="475"/>
        <v>0</v>
      </c>
      <c r="O2000" s="28">
        <f t="shared" si="480"/>
        <v>1</v>
      </c>
      <c r="P2000" s="57">
        <f t="shared" si="481"/>
        <v>0</v>
      </c>
      <c r="Q2000" s="28">
        <f t="shared" si="476"/>
        <v>0</v>
      </c>
      <c r="R2000" s="28">
        <f t="shared" si="482"/>
        <v>1</v>
      </c>
      <c r="S2000" s="57">
        <f t="shared" si="483"/>
        <v>0</v>
      </c>
      <c r="T2000" s="28">
        <f t="shared" si="477"/>
        <v>0</v>
      </c>
      <c r="U2000" s="28">
        <f t="shared" si="484"/>
        <v>1</v>
      </c>
      <c r="V2000" s="57">
        <f t="shared" si="485"/>
        <v>0</v>
      </c>
    </row>
    <row r="2001" spans="1:22" x14ac:dyDescent="0.2">
      <c r="A2001" s="61">
        <v>35754</v>
      </c>
      <c r="B2001" s="62">
        <v>958.98</v>
      </c>
      <c r="C2001" s="16">
        <f t="shared" si="487"/>
        <v>1.5119248694274367E-2</v>
      </c>
      <c r="D2001" s="73">
        <f t="shared" si="478"/>
        <v>2.9177416103489073E-4</v>
      </c>
      <c r="E2001" s="27">
        <f t="shared" si="468"/>
        <v>3.9737274154504822E-2</v>
      </c>
      <c r="F2001" s="68">
        <f t="shared" si="469"/>
        <v>2.8096399617426604E-2</v>
      </c>
      <c r="G2001" s="16">
        <f t="shared" si="470"/>
        <v>2.2592904554566341E-2</v>
      </c>
      <c r="H2001" s="68">
        <f t="shared" si="471"/>
        <v>1.4643091969654883E-2</v>
      </c>
      <c r="I2001" s="69">
        <f t="shared" si="472"/>
        <v>-2.8096399617426604E-2</v>
      </c>
      <c r="J2001" s="70">
        <f t="shared" si="473"/>
        <v>-1.4643091969654883E-2</v>
      </c>
      <c r="K2001" s="28">
        <f t="shared" si="474"/>
        <v>0</v>
      </c>
      <c r="L2001" s="28">
        <f t="shared" si="479"/>
        <v>1</v>
      </c>
      <c r="M2001" s="57">
        <f t="shared" si="486"/>
        <v>0</v>
      </c>
      <c r="N2001" s="28">
        <f t="shared" si="475"/>
        <v>0</v>
      </c>
      <c r="O2001" s="28">
        <f t="shared" si="480"/>
        <v>1</v>
      </c>
      <c r="P2001" s="57">
        <f t="shared" si="481"/>
        <v>0</v>
      </c>
      <c r="Q2001" s="28">
        <f t="shared" si="476"/>
        <v>0</v>
      </c>
      <c r="R2001" s="28">
        <f t="shared" si="482"/>
        <v>1</v>
      </c>
      <c r="S2001" s="57">
        <f t="shared" si="483"/>
        <v>0</v>
      </c>
      <c r="T2001" s="28">
        <f t="shared" si="477"/>
        <v>0</v>
      </c>
      <c r="U2001" s="28">
        <f t="shared" si="484"/>
        <v>1</v>
      </c>
      <c r="V2001" s="57">
        <f t="shared" si="485"/>
        <v>0</v>
      </c>
    </row>
    <row r="2002" spans="1:22" x14ac:dyDescent="0.2">
      <c r="A2002" s="61">
        <v>35755</v>
      </c>
      <c r="B2002" s="62">
        <v>963.09</v>
      </c>
      <c r="C2002" s="16">
        <f t="shared" si="487"/>
        <v>4.2766457665121297E-3</v>
      </c>
      <c r="D2002" s="73">
        <f t="shared" si="478"/>
        <v>2.8798321223755632E-4</v>
      </c>
      <c r="E2002" s="27">
        <f t="shared" si="468"/>
        <v>3.947828190974844E-2</v>
      </c>
      <c r="F2002" s="68">
        <f t="shared" si="469"/>
        <v>2.7913278108432391E-2</v>
      </c>
      <c r="G2002" s="16">
        <f t="shared" si="470"/>
        <v>2.2592904554566341E-2</v>
      </c>
      <c r="H2002" s="68">
        <f t="shared" si="471"/>
        <v>1.4643091969654883E-2</v>
      </c>
      <c r="I2002" s="69">
        <f t="shared" si="472"/>
        <v>-2.7913278108432391E-2</v>
      </c>
      <c r="J2002" s="70">
        <f t="shared" si="473"/>
        <v>-1.4643091969654883E-2</v>
      </c>
      <c r="K2002" s="28">
        <f t="shared" si="474"/>
        <v>0</v>
      </c>
      <c r="L2002" s="28">
        <f t="shared" si="479"/>
        <v>1</v>
      </c>
      <c r="M2002" s="57">
        <f t="shared" si="486"/>
        <v>0</v>
      </c>
      <c r="N2002" s="28">
        <f t="shared" si="475"/>
        <v>0</v>
      </c>
      <c r="O2002" s="28">
        <f t="shared" si="480"/>
        <v>1</v>
      </c>
      <c r="P2002" s="57">
        <f t="shared" si="481"/>
        <v>0</v>
      </c>
      <c r="Q2002" s="28">
        <f t="shared" si="476"/>
        <v>0</v>
      </c>
      <c r="R2002" s="28">
        <f t="shared" si="482"/>
        <v>1</v>
      </c>
      <c r="S2002" s="57">
        <f t="shared" si="483"/>
        <v>0</v>
      </c>
      <c r="T2002" s="28">
        <f t="shared" si="477"/>
        <v>0</v>
      </c>
      <c r="U2002" s="28">
        <f t="shared" si="484"/>
        <v>1</v>
      </c>
      <c r="V2002" s="57">
        <f t="shared" si="485"/>
        <v>0</v>
      </c>
    </row>
    <row r="2003" spans="1:22" x14ac:dyDescent="0.2">
      <c r="A2003" s="61">
        <v>35758</v>
      </c>
      <c r="B2003" s="62">
        <v>946.67</v>
      </c>
      <c r="C2003" s="16">
        <f t="shared" si="487"/>
        <v>-1.7196301767425887E-2</v>
      </c>
      <c r="D2003" s="73">
        <f t="shared" si="478"/>
        <v>2.7180160144403651E-4</v>
      </c>
      <c r="E2003" s="27">
        <f t="shared" si="468"/>
        <v>3.8353116864299729E-2</v>
      </c>
      <c r="F2003" s="68">
        <f t="shared" si="469"/>
        <v>2.7117725634712871E-2</v>
      </c>
      <c r="G2003" s="16">
        <f t="shared" si="470"/>
        <v>2.2592904554566341E-2</v>
      </c>
      <c r="H2003" s="68">
        <f t="shared" si="471"/>
        <v>1.4643091969654883E-2</v>
      </c>
      <c r="I2003" s="69">
        <f t="shared" si="472"/>
        <v>-2.7117725634712871E-2</v>
      </c>
      <c r="J2003" s="70">
        <f t="shared" si="473"/>
        <v>-1.4643091969654883E-2</v>
      </c>
      <c r="K2003" s="28">
        <f t="shared" si="474"/>
        <v>0</v>
      </c>
      <c r="L2003" s="28">
        <f t="shared" si="479"/>
        <v>1</v>
      </c>
      <c r="M2003" s="57">
        <f t="shared" si="486"/>
        <v>0</v>
      </c>
      <c r="N2003" s="28">
        <f t="shared" si="475"/>
        <v>0</v>
      </c>
      <c r="O2003" s="28">
        <f t="shared" si="480"/>
        <v>1</v>
      </c>
      <c r="P2003" s="57">
        <f t="shared" si="481"/>
        <v>0</v>
      </c>
      <c r="Q2003" s="28">
        <f t="shared" si="476"/>
        <v>0</v>
      </c>
      <c r="R2003" s="28">
        <f t="shared" si="482"/>
        <v>1</v>
      </c>
      <c r="S2003" s="57">
        <f t="shared" si="483"/>
        <v>0</v>
      </c>
      <c r="T2003" s="28">
        <f t="shared" si="477"/>
        <v>1</v>
      </c>
      <c r="U2003" s="28">
        <f t="shared" si="484"/>
        <v>0</v>
      </c>
      <c r="V2003" s="57">
        <f t="shared" si="485"/>
        <v>1</v>
      </c>
    </row>
    <row r="2004" spans="1:22" x14ac:dyDescent="0.2">
      <c r="A2004" s="61">
        <v>35759</v>
      </c>
      <c r="B2004" s="62">
        <v>950.82</v>
      </c>
      <c r="C2004" s="16">
        <f t="shared" si="487"/>
        <v>4.3742065750685026E-3</v>
      </c>
      <c r="D2004" s="73">
        <f t="shared" si="478"/>
        <v>2.7323627302597677E-4</v>
      </c>
      <c r="E2004" s="27">
        <f t="shared" si="468"/>
        <v>3.8454204768156718E-2</v>
      </c>
      <c r="F2004" s="68">
        <f t="shared" si="469"/>
        <v>2.7189200243972953E-2</v>
      </c>
      <c r="G2004" s="16">
        <f t="shared" si="470"/>
        <v>2.2592904554566341E-2</v>
      </c>
      <c r="H2004" s="68">
        <f t="shared" si="471"/>
        <v>1.4754878866970401E-2</v>
      </c>
      <c r="I2004" s="69">
        <f t="shared" si="472"/>
        <v>-2.7189200243972953E-2</v>
      </c>
      <c r="J2004" s="70">
        <f t="shared" si="473"/>
        <v>-1.4754878866970401E-2</v>
      </c>
      <c r="K2004" s="28">
        <f t="shared" si="474"/>
        <v>0</v>
      </c>
      <c r="L2004" s="28">
        <f t="shared" si="479"/>
        <v>1</v>
      </c>
      <c r="M2004" s="57">
        <f t="shared" si="486"/>
        <v>0</v>
      </c>
      <c r="N2004" s="28">
        <f t="shared" si="475"/>
        <v>0</v>
      </c>
      <c r="O2004" s="28">
        <f t="shared" si="480"/>
        <v>1</v>
      </c>
      <c r="P2004" s="57">
        <f t="shared" si="481"/>
        <v>0</v>
      </c>
      <c r="Q2004" s="28">
        <f t="shared" si="476"/>
        <v>0</v>
      </c>
      <c r="R2004" s="28">
        <f t="shared" si="482"/>
        <v>1</v>
      </c>
      <c r="S2004" s="57">
        <f t="shared" si="483"/>
        <v>0</v>
      </c>
      <c r="T2004" s="28">
        <f t="shared" si="477"/>
        <v>0</v>
      </c>
      <c r="U2004" s="28">
        <f t="shared" si="484"/>
        <v>0</v>
      </c>
      <c r="V2004" s="57">
        <f t="shared" si="485"/>
        <v>0</v>
      </c>
    </row>
    <row r="2005" spans="1:22" x14ac:dyDescent="0.2">
      <c r="A2005" s="61">
        <v>35760</v>
      </c>
      <c r="B2005" s="62">
        <v>951.64</v>
      </c>
      <c r="C2005" s="16">
        <f t="shared" si="487"/>
        <v>8.6204183087106533E-4</v>
      </c>
      <c r="D2005" s="73">
        <f t="shared" si="478"/>
        <v>2.5799011763410047E-4</v>
      </c>
      <c r="E2005" s="27">
        <f t="shared" si="468"/>
        <v>3.7365964203952273E-2</v>
      </c>
      <c r="F2005" s="68">
        <f t="shared" si="469"/>
        <v>2.6419755373323323E-2</v>
      </c>
      <c r="G2005" s="16">
        <f t="shared" si="470"/>
        <v>2.2592904554566341E-2</v>
      </c>
      <c r="H2005" s="68">
        <f t="shared" si="471"/>
        <v>1.4754878866970401E-2</v>
      </c>
      <c r="I2005" s="69">
        <f t="shared" si="472"/>
        <v>-2.6419755373323323E-2</v>
      </c>
      <c r="J2005" s="70">
        <f t="shared" si="473"/>
        <v>-1.4754878866970401E-2</v>
      </c>
      <c r="K2005" s="28">
        <f t="shared" si="474"/>
        <v>0</v>
      </c>
      <c r="L2005" s="28">
        <f t="shared" si="479"/>
        <v>1</v>
      </c>
      <c r="M2005" s="57">
        <f t="shared" si="486"/>
        <v>0</v>
      </c>
      <c r="N2005" s="28">
        <f t="shared" si="475"/>
        <v>0</v>
      </c>
      <c r="O2005" s="28">
        <f t="shared" si="480"/>
        <v>1</v>
      </c>
      <c r="P2005" s="57">
        <f t="shared" si="481"/>
        <v>0</v>
      </c>
      <c r="Q2005" s="28">
        <f t="shared" si="476"/>
        <v>0</v>
      </c>
      <c r="R2005" s="28">
        <f t="shared" si="482"/>
        <v>1</v>
      </c>
      <c r="S2005" s="57">
        <f t="shared" si="483"/>
        <v>0</v>
      </c>
      <c r="T2005" s="28">
        <f t="shared" si="477"/>
        <v>0</v>
      </c>
      <c r="U2005" s="28">
        <f t="shared" si="484"/>
        <v>1</v>
      </c>
      <c r="V2005" s="57">
        <f t="shared" si="485"/>
        <v>0</v>
      </c>
    </row>
    <row r="2006" spans="1:22" x14ac:dyDescent="0.2">
      <c r="A2006" s="61">
        <v>35762</v>
      </c>
      <c r="B2006" s="62">
        <v>955.4</v>
      </c>
      <c r="C2006" s="16">
        <f t="shared" si="487"/>
        <v>3.9432889422182952E-3</v>
      </c>
      <c r="D2006" s="73">
        <f t="shared" si="478"/>
        <v>2.4255529754314473E-4</v>
      </c>
      <c r="E2006" s="27">
        <f t="shared" si="468"/>
        <v>3.6230976580772331E-2</v>
      </c>
      <c r="F2006" s="68">
        <f t="shared" si="469"/>
        <v>2.5617257806487031E-2</v>
      </c>
      <c r="G2006" s="16">
        <f t="shared" si="470"/>
        <v>2.2592904554566341E-2</v>
      </c>
      <c r="H2006" s="68">
        <f t="shared" si="471"/>
        <v>1.4754878866970401E-2</v>
      </c>
      <c r="I2006" s="69">
        <f t="shared" si="472"/>
        <v>-2.5617257806487031E-2</v>
      </c>
      <c r="J2006" s="70">
        <f t="shared" si="473"/>
        <v>-1.4754878866970401E-2</v>
      </c>
      <c r="K2006" s="28">
        <f t="shared" si="474"/>
        <v>0</v>
      </c>
      <c r="L2006" s="28">
        <f t="shared" si="479"/>
        <v>1</v>
      </c>
      <c r="M2006" s="57">
        <f t="shared" si="486"/>
        <v>0</v>
      </c>
      <c r="N2006" s="28">
        <f t="shared" si="475"/>
        <v>0</v>
      </c>
      <c r="O2006" s="28">
        <f t="shared" si="480"/>
        <v>1</v>
      </c>
      <c r="P2006" s="57">
        <f t="shared" si="481"/>
        <v>0</v>
      </c>
      <c r="Q2006" s="28">
        <f t="shared" si="476"/>
        <v>0</v>
      </c>
      <c r="R2006" s="28">
        <f t="shared" si="482"/>
        <v>1</v>
      </c>
      <c r="S2006" s="57">
        <f t="shared" si="483"/>
        <v>0</v>
      </c>
      <c r="T2006" s="28">
        <f t="shared" si="477"/>
        <v>0</v>
      </c>
      <c r="U2006" s="28">
        <f t="shared" si="484"/>
        <v>1</v>
      </c>
      <c r="V2006" s="57">
        <f t="shared" si="485"/>
        <v>0</v>
      </c>
    </row>
    <row r="2007" spans="1:22" x14ac:dyDescent="0.2">
      <c r="A2007" s="61">
        <v>35765</v>
      </c>
      <c r="B2007" s="62">
        <v>974.77</v>
      </c>
      <c r="C2007" s="16">
        <f t="shared" si="487"/>
        <v>2.0071444777911587E-2</v>
      </c>
      <c r="D2007" s="73">
        <f t="shared" si="478"/>
        <v>2.289349513514653E-4</v>
      </c>
      <c r="E2007" s="27">
        <f t="shared" si="468"/>
        <v>3.5199031070367426E-2</v>
      </c>
      <c r="F2007" s="68">
        <f t="shared" si="469"/>
        <v>2.4887616580191223E-2</v>
      </c>
      <c r="G2007" s="16">
        <f t="shared" si="470"/>
        <v>2.2592904554566341E-2</v>
      </c>
      <c r="H2007" s="68">
        <f t="shared" si="471"/>
        <v>1.4754878866970401E-2</v>
      </c>
      <c r="I2007" s="69">
        <f t="shared" si="472"/>
        <v>-2.4887616580191223E-2</v>
      </c>
      <c r="J2007" s="70">
        <f t="shared" si="473"/>
        <v>-1.4754878866970401E-2</v>
      </c>
      <c r="K2007" s="28">
        <f t="shared" si="474"/>
        <v>0</v>
      </c>
      <c r="L2007" s="28">
        <f t="shared" si="479"/>
        <v>1</v>
      </c>
      <c r="M2007" s="57">
        <f t="shared" si="486"/>
        <v>0</v>
      </c>
      <c r="N2007" s="28">
        <f t="shared" si="475"/>
        <v>0</v>
      </c>
      <c r="O2007" s="28">
        <f t="shared" si="480"/>
        <v>1</v>
      </c>
      <c r="P2007" s="57">
        <f t="shared" si="481"/>
        <v>0</v>
      </c>
      <c r="Q2007" s="28">
        <f t="shared" si="476"/>
        <v>0</v>
      </c>
      <c r="R2007" s="28">
        <f t="shared" si="482"/>
        <v>1</v>
      </c>
      <c r="S2007" s="57">
        <f t="shared" si="483"/>
        <v>0</v>
      </c>
      <c r="T2007" s="28">
        <f t="shared" si="477"/>
        <v>0</v>
      </c>
      <c r="U2007" s="28">
        <f t="shared" si="484"/>
        <v>1</v>
      </c>
      <c r="V2007" s="57">
        <f t="shared" si="485"/>
        <v>0</v>
      </c>
    </row>
    <row r="2008" spans="1:22" x14ac:dyDescent="0.2">
      <c r="A2008" s="61">
        <v>35766</v>
      </c>
      <c r="B2008" s="62">
        <v>971.68</v>
      </c>
      <c r="C2008" s="16">
        <f t="shared" si="487"/>
        <v>-3.1750135845079884E-3</v>
      </c>
      <c r="D2008" s="73">
        <f t="shared" si="478"/>
        <v>2.3937062799874261E-4</v>
      </c>
      <c r="E2008" s="27">
        <f t="shared" si="468"/>
        <v>3.5992340416043732E-2</v>
      </c>
      <c r="F2008" s="68">
        <f t="shared" si="469"/>
        <v>2.5448529145801466E-2</v>
      </c>
      <c r="G2008" s="16">
        <f t="shared" si="470"/>
        <v>2.2592904554566341E-2</v>
      </c>
      <c r="H2008" s="68">
        <f t="shared" si="471"/>
        <v>1.4754878866970401E-2</v>
      </c>
      <c r="I2008" s="69">
        <f t="shared" si="472"/>
        <v>-2.5448529145801466E-2</v>
      </c>
      <c r="J2008" s="70">
        <f t="shared" si="473"/>
        <v>-1.4754878866970401E-2</v>
      </c>
      <c r="K2008" s="28">
        <f t="shared" si="474"/>
        <v>0</v>
      </c>
      <c r="L2008" s="28">
        <f t="shared" si="479"/>
        <v>1</v>
      </c>
      <c r="M2008" s="57">
        <f t="shared" si="486"/>
        <v>0</v>
      </c>
      <c r="N2008" s="28">
        <f t="shared" si="475"/>
        <v>0</v>
      </c>
      <c r="O2008" s="28">
        <f t="shared" si="480"/>
        <v>1</v>
      </c>
      <c r="P2008" s="57">
        <f t="shared" si="481"/>
        <v>0</v>
      </c>
      <c r="Q2008" s="28">
        <f t="shared" si="476"/>
        <v>0</v>
      </c>
      <c r="R2008" s="28">
        <f t="shared" si="482"/>
        <v>1</v>
      </c>
      <c r="S2008" s="57">
        <f t="shared" si="483"/>
        <v>0</v>
      </c>
      <c r="T2008" s="28">
        <f t="shared" si="477"/>
        <v>0</v>
      </c>
      <c r="U2008" s="28">
        <f t="shared" si="484"/>
        <v>1</v>
      </c>
      <c r="V2008" s="57">
        <f t="shared" si="485"/>
        <v>0</v>
      </c>
    </row>
    <row r="2009" spans="1:22" x14ac:dyDescent="0.2">
      <c r="A2009" s="61">
        <v>35767</v>
      </c>
      <c r="B2009" s="62">
        <v>976.77</v>
      </c>
      <c r="C2009" s="16">
        <f t="shared" si="487"/>
        <v>5.2246776448777359E-3</v>
      </c>
      <c r="D2009" s="73">
        <f t="shared" si="478"/>
        <v>2.2561323299452666E-4</v>
      </c>
      <c r="E2009" s="27">
        <f t="shared" si="468"/>
        <v>3.4942738862534004E-2</v>
      </c>
      <c r="F2009" s="68">
        <f t="shared" si="469"/>
        <v>2.4706404143169946E-2</v>
      </c>
      <c r="G2009" s="16">
        <f t="shared" si="470"/>
        <v>2.2592904554566341E-2</v>
      </c>
      <c r="H2009" s="68">
        <f t="shared" si="471"/>
        <v>1.4754878866970401E-2</v>
      </c>
      <c r="I2009" s="69">
        <f t="shared" si="472"/>
        <v>-2.4706404143169946E-2</v>
      </c>
      <c r="J2009" s="70">
        <f t="shared" si="473"/>
        <v>-1.4754878866970401E-2</v>
      </c>
      <c r="K2009" s="28">
        <f t="shared" si="474"/>
        <v>0</v>
      </c>
      <c r="L2009" s="28">
        <f t="shared" si="479"/>
        <v>1</v>
      </c>
      <c r="M2009" s="57">
        <f t="shared" si="486"/>
        <v>0</v>
      </c>
      <c r="N2009" s="28">
        <f t="shared" si="475"/>
        <v>0</v>
      </c>
      <c r="O2009" s="28">
        <f t="shared" si="480"/>
        <v>1</v>
      </c>
      <c r="P2009" s="57">
        <f t="shared" si="481"/>
        <v>0</v>
      </c>
      <c r="Q2009" s="28">
        <f t="shared" si="476"/>
        <v>0</v>
      </c>
      <c r="R2009" s="28">
        <f t="shared" si="482"/>
        <v>1</v>
      </c>
      <c r="S2009" s="57">
        <f t="shared" si="483"/>
        <v>0</v>
      </c>
      <c r="T2009" s="28">
        <f t="shared" si="477"/>
        <v>0</v>
      </c>
      <c r="U2009" s="28">
        <f t="shared" si="484"/>
        <v>1</v>
      </c>
      <c r="V2009" s="57">
        <f t="shared" si="485"/>
        <v>0</v>
      </c>
    </row>
    <row r="2010" spans="1:22" x14ac:dyDescent="0.2">
      <c r="A2010" s="61">
        <v>35768</v>
      </c>
      <c r="B2010" s="62">
        <v>973.1</v>
      </c>
      <c r="C2010" s="16">
        <f t="shared" si="487"/>
        <v>-3.764357966199559E-3</v>
      </c>
      <c r="D2010" s="73">
        <f t="shared" si="478"/>
        <v>2.1371427440442816E-4</v>
      </c>
      <c r="E2010" s="27">
        <f t="shared" si="468"/>
        <v>3.4008809027752551E-2</v>
      </c>
      <c r="F2010" s="68">
        <f t="shared" si="469"/>
        <v>2.4046065294797227E-2</v>
      </c>
      <c r="G2010" s="16">
        <f t="shared" si="470"/>
        <v>2.2592904554566341E-2</v>
      </c>
      <c r="H2010" s="68">
        <f t="shared" si="471"/>
        <v>1.4754878866970401E-2</v>
      </c>
      <c r="I2010" s="69">
        <f t="shared" si="472"/>
        <v>-2.4046065294797227E-2</v>
      </c>
      <c r="J2010" s="70">
        <f t="shared" si="473"/>
        <v>-1.4754878866970401E-2</v>
      </c>
      <c r="K2010" s="28">
        <f t="shared" si="474"/>
        <v>0</v>
      </c>
      <c r="L2010" s="28">
        <f t="shared" si="479"/>
        <v>1</v>
      </c>
      <c r="M2010" s="57">
        <f t="shared" si="486"/>
        <v>0</v>
      </c>
      <c r="N2010" s="28">
        <f t="shared" si="475"/>
        <v>0</v>
      </c>
      <c r="O2010" s="28">
        <f t="shared" si="480"/>
        <v>1</v>
      </c>
      <c r="P2010" s="57">
        <f t="shared" si="481"/>
        <v>0</v>
      </c>
      <c r="Q2010" s="28">
        <f t="shared" si="476"/>
        <v>0</v>
      </c>
      <c r="R2010" s="28">
        <f t="shared" si="482"/>
        <v>1</v>
      </c>
      <c r="S2010" s="57">
        <f t="shared" si="483"/>
        <v>0</v>
      </c>
      <c r="T2010" s="28">
        <f t="shared" si="477"/>
        <v>0</v>
      </c>
      <c r="U2010" s="28">
        <f t="shared" si="484"/>
        <v>1</v>
      </c>
      <c r="V2010" s="57">
        <f t="shared" si="485"/>
        <v>0</v>
      </c>
    </row>
    <row r="2011" spans="1:22" x14ac:dyDescent="0.2">
      <c r="A2011" s="61">
        <v>35769</v>
      </c>
      <c r="B2011" s="62">
        <v>983.79</v>
      </c>
      <c r="C2011" s="16">
        <f t="shared" si="487"/>
        <v>1.0925607814020006E-2</v>
      </c>
      <c r="D2011" s="73">
        <f t="shared" si="478"/>
        <v>2.0174164139402385E-4</v>
      </c>
      <c r="E2011" s="27">
        <f t="shared" si="468"/>
        <v>3.3042464580779675E-2</v>
      </c>
      <c r="F2011" s="68">
        <f t="shared" si="469"/>
        <v>2.336280756441883E-2</v>
      </c>
      <c r="G2011" s="16">
        <f t="shared" si="470"/>
        <v>2.2592904554566341E-2</v>
      </c>
      <c r="H2011" s="68">
        <f t="shared" si="471"/>
        <v>1.4754878866970401E-2</v>
      </c>
      <c r="I2011" s="69">
        <f t="shared" si="472"/>
        <v>-2.336280756441883E-2</v>
      </c>
      <c r="J2011" s="70">
        <f t="shared" si="473"/>
        <v>-1.4754878866970401E-2</v>
      </c>
      <c r="K2011" s="28">
        <f t="shared" si="474"/>
        <v>0</v>
      </c>
      <c r="L2011" s="28">
        <f t="shared" si="479"/>
        <v>1</v>
      </c>
      <c r="M2011" s="57">
        <f t="shared" si="486"/>
        <v>0</v>
      </c>
      <c r="N2011" s="28">
        <f t="shared" si="475"/>
        <v>0</v>
      </c>
      <c r="O2011" s="28">
        <f t="shared" si="480"/>
        <v>1</v>
      </c>
      <c r="P2011" s="57">
        <f t="shared" si="481"/>
        <v>0</v>
      </c>
      <c r="Q2011" s="28">
        <f t="shared" si="476"/>
        <v>0</v>
      </c>
      <c r="R2011" s="28">
        <f t="shared" si="482"/>
        <v>1</v>
      </c>
      <c r="S2011" s="57">
        <f t="shared" si="483"/>
        <v>0</v>
      </c>
      <c r="T2011" s="28">
        <f t="shared" si="477"/>
        <v>0</v>
      </c>
      <c r="U2011" s="28">
        <f t="shared" si="484"/>
        <v>1</v>
      </c>
      <c r="V2011" s="57">
        <f t="shared" si="485"/>
        <v>0</v>
      </c>
    </row>
    <row r="2012" spans="1:22" x14ac:dyDescent="0.2">
      <c r="A2012" s="61">
        <v>35772</v>
      </c>
      <c r="B2012" s="62">
        <v>982.37</v>
      </c>
      <c r="C2012" s="16">
        <f t="shared" si="487"/>
        <v>-1.4444401746465101E-3</v>
      </c>
      <c r="D2012" s="73">
        <f t="shared" si="478"/>
        <v>1.9679927727672892E-4</v>
      </c>
      <c r="E2012" s="27">
        <f t="shared" si="468"/>
        <v>3.2635209708678878E-2</v>
      </c>
      <c r="F2012" s="68">
        <f t="shared" si="469"/>
        <v>2.3074856368063536E-2</v>
      </c>
      <c r="G2012" s="16">
        <f t="shared" si="470"/>
        <v>2.2592904554566341E-2</v>
      </c>
      <c r="H2012" s="68">
        <f t="shared" si="471"/>
        <v>1.4754878866970401E-2</v>
      </c>
      <c r="I2012" s="69">
        <f t="shared" si="472"/>
        <v>-2.3074856368063536E-2</v>
      </c>
      <c r="J2012" s="70">
        <f t="shared" si="473"/>
        <v>-1.4754878866970401E-2</v>
      </c>
      <c r="K2012" s="28">
        <f t="shared" si="474"/>
        <v>0</v>
      </c>
      <c r="L2012" s="28">
        <f t="shared" si="479"/>
        <v>1</v>
      </c>
      <c r="M2012" s="57">
        <f t="shared" si="486"/>
        <v>0</v>
      </c>
      <c r="N2012" s="28">
        <f t="shared" si="475"/>
        <v>0</v>
      </c>
      <c r="O2012" s="28">
        <f t="shared" si="480"/>
        <v>1</v>
      </c>
      <c r="P2012" s="57">
        <f t="shared" si="481"/>
        <v>0</v>
      </c>
      <c r="Q2012" s="28">
        <f t="shared" si="476"/>
        <v>0</v>
      </c>
      <c r="R2012" s="28">
        <f t="shared" si="482"/>
        <v>1</v>
      </c>
      <c r="S2012" s="57">
        <f t="shared" si="483"/>
        <v>0</v>
      </c>
      <c r="T2012" s="28">
        <f t="shared" si="477"/>
        <v>0</v>
      </c>
      <c r="U2012" s="28">
        <f t="shared" si="484"/>
        <v>1</v>
      </c>
      <c r="V2012" s="57">
        <f t="shared" si="485"/>
        <v>0</v>
      </c>
    </row>
    <row r="2013" spans="1:22" x14ac:dyDescent="0.2">
      <c r="A2013" s="61">
        <v>35773</v>
      </c>
      <c r="B2013" s="62">
        <v>975.78</v>
      </c>
      <c r="C2013" s="16">
        <f t="shared" si="487"/>
        <v>-6.730868298905417E-3</v>
      </c>
      <c r="D2013" s="73">
        <f t="shared" si="478"/>
        <v>1.8511650508521314E-4</v>
      </c>
      <c r="E2013" s="27">
        <f t="shared" si="468"/>
        <v>3.1651713744549552E-2</v>
      </c>
      <c r="F2013" s="68">
        <f t="shared" si="469"/>
        <v>2.2379471588451744E-2</v>
      </c>
      <c r="G2013" s="16">
        <f t="shared" si="470"/>
        <v>2.2592904554566341E-2</v>
      </c>
      <c r="H2013" s="68">
        <f t="shared" si="471"/>
        <v>1.4754878866970401E-2</v>
      </c>
      <c r="I2013" s="69">
        <f t="shared" si="472"/>
        <v>-2.2379471588451744E-2</v>
      </c>
      <c r="J2013" s="70">
        <f t="shared" si="473"/>
        <v>-1.4754878866970401E-2</v>
      </c>
      <c r="K2013" s="28">
        <f t="shared" si="474"/>
        <v>0</v>
      </c>
      <c r="L2013" s="28">
        <f t="shared" si="479"/>
        <v>1</v>
      </c>
      <c r="M2013" s="57">
        <f t="shared" si="486"/>
        <v>0</v>
      </c>
      <c r="N2013" s="28">
        <f t="shared" si="475"/>
        <v>0</v>
      </c>
      <c r="O2013" s="28">
        <f t="shared" si="480"/>
        <v>1</v>
      </c>
      <c r="P2013" s="57">
        <f t="shared" si="481"/>
        <v>0</v>
      </c>
      <c r="Q2013" s="28">
        <f t="shared" si="476"/>
        <v>0</v>
      </c>
      <c r="R2013" s="28">
        <f t="shared" si="482"/>
        <v>1</v>
      </c>
      <c r="S2013" s="57">
        <f t="shared" si="483"/>
        <v>0</v>
      </c>
      <c r="T2013" s="28">
        <f t="shared" si="477"/>
        <v>0</v>
      </c>
      <c r="U2013" s="28">
        <f t="shared" si="484"/>
        <v>1</v>
      </c>
      <c r="V2013" s="57">
        <f t="shared" si="485"/>
        <v>0</v>
      </c>
    </row>
    <row r="2014" spans="1:22" x14ac:dyDescent="0.2">
      <c r="A2014" s="61">
        <v>35774</v>
      </c>
      <c r="B2014" s="62">
        <v>969.79</v>
      </c>
      <c r="C2014" s="16">
        <f t="shared" si="487"/>
        <v>-6.1575979547357808E-3</v>
      </c>
      <c r="D2014" s="73">
        <f t="shared" si="478"/>
        <v>1.7672779006353294E-4</v>
      </c>
      <c r="E2014" s="27">
        <f t="shared" si="468"/>
        <v>3.0926237127354733E-2</v>
      </c>
      <c r="F2014" s="68">
        <f t="shared" si="469"/>
        <v>2.1866520426513682E-2</v>
      </c>
      <c r="G2014" s="16">
        <f t="shared" si="470"/>
        <v>2.2592904554566341E-2</v>
      </c>
      <c r="H2014" s="68">
        <f t="shared" si="471"/>
        <v>1.4754878866970401E-2</v>
      </c>
      <c r="I2014" s="69">
        <f t="shared" si="472"/>
        <v>-2.1866520426513682E-2</v>
      </c>
      <c r="J2014" s="70">
        <f t="shared" si="473"/>
        <v>-1.4754878866970401E-2</v>
      </c>
      <c r="K2014" s="28">
        <f t="shared" si="474"/>
        <v>0</v>
      </c>
      <c r="L2014" s="28">
        <f t="shared" si="479"/>
        <v>1</v>
      </c>
      <c r="M2014" s="57">
        <f t="shared" si="486"/>
        <v>0</v>
      </c>
      <c r="N2014" s="28">
        <f t="shared" si="475"/>
        <v>0</v>
      </c>
      <c r="O2014" s="28">
        <f t="shared" si="480"/>
        <v>1</v>
      </c>
      <c r="P2014" s="57">
        <f t="shared" si="481"/>
        <v>0</v>
      </c>
      <c r="Q2014" s="28">
        <f t="shared" si="476"/>
        <v>0</v>
      </c>
      <c r="R2014" s="28">
        <f t="shared" si="482"/>
        <v>1</v>
      </c>
      <c r="S2014" s="57">
        <f t="shared" si="483"/>
        <v>0</v>
      </c>
      <c r="T2014" s="28">
        <f t="shared" si="477"/>
        <v>0</v>
      </c>
      <c r="U2014" s="28">
        <f t="shared" si="484"/>
        <v>1</v>
      </c>
      <c r="V2014" s="57">
        <f t="shared" si="485"/>
        <v>0</v>
      </c>
    </row>
    <row r="2015" spans="1:22" x14ac:dyDescent="0.2">
      <c r="A2015" s="61">
        <v>35775</v>
      </c>
      <c r="B2015" s="62">
        <v>954.94</v>
      </c>
      <c r="C2015" s="16">
        <f t="shared" si="487"/>
        <v>-1.5431041931789083E-2</v>
      </c>
      <c r="D2015" s="73">
        <f t="shared" si="478"/>
        <v>1.6839908341405093E-4</v>
      </c>
      <c r="E2015" s="27">
        <f t="shared" si="468"/>
        <v>3.0188707519918062E-2</v>
      </c>
      <c r="F2015" s="68">
        <f t="shared" si="469"/>
        <v>2.1345047149316704E-2</v>
      </c>
      <c r="G2015" s="16">
        <f t="shared" si="470"/>
        <v>2.2592904554566341E-2</v>
      </c>
      <c r="H2015" s="68">
        <f t="shared" si="471"/>
        <v>1.4754878866970401E-2</v>
      </c>
      <c r="I2015" s="69">
        <f t="shared" si="472"/>
        <v>-2.1345047149316704E-2</v>
      </c>
      <c r="J2015" s="70">
        <f t="shared" si="473"/>
        <v>-1.4754878866970401E-2</v>
      </c>
      <c r="K2015" s="28">
        <f t="shared" si="474"/>
        <v>0</v>
      </c>
      <c r="L2015" s="28">
        <f t="shared" si="479"/>
        <v>1</v>
      </c>
      <c r="M2015" s="57">
        <f t="shared" si="486"/>
        <v>0</v>
      </c>
      <c r="N2015" s="28">
        <f t="shared" si="475"/>
        <v>0</v>
      </c>
      <c r="O2015" s="28">
        <f t="shared" si="480"/>
        <v>1</v>
      </c>
      <c r="P2015" s="57">
        <f t="shared" si="481"/>
        <v>0</v>
      </c>
      <c r="Q2015" s="28">
        <f t="shared" si="476"/>
        <v>0</v>
      </c>
      <c r="R2015" s="28">
        <f t="shared" si="482"/>
        <v>1</v>
      </c>
      <c r="S2015" s="57">
        <f t="shared" si="483"/>
        <v>0</v>
      </c>
      <c r="T2015" s="28">
        <f t="shared" si="477"/>
        <v>1</v>
      </c>
      <c r="U2015" s="28">
        <f t="shared" si="484"/>
        <v>0</v>
      </c>
      <c r="V2015" s="57">
        <f t="shared" si="485"/>
        <v>1</v>
      </c>
    </row>
    <row r="2016" spans="1:22" x14ac:dyDescent="0.2">
      <c r="A2016" s="61">
        <v>35776</v>
      </c>
      <c r="B2016" s="62">
        <v>953.39</v>
      </c>
      <c r="C2016" s="16">
        <f t="shared" si="487"/>
        <v>-1.6244573431775688E-3</v>
      </c>
      <c r="D2016" s="73">
        <f t="shared" si="478"/>
        <v>1.7258216171524586E-4</v>
      </c>
      <c r="E2016" s="27">
        <f t="shared" si="468"/>
        <v>3.0561355334573409E-2</v>
      </c>
      <c r="F2016" s="68">
        <f t="shared" si="469"/>
        <v>2.1608529286425759E-2</v>
      </c>
      <c r="G2016" s="16">
        <f t="shared" si="470"/>
        <v>2.2592904554566341E-2</v>
      </c>
      <c r="H2016" s="68">
        <f t="shared" si="471"/>
        <v>1.5227224700682459E-2</v>
      </c>
      <c r="I2016" s="69">
        <f t="shared" si="472"/>
        <v>-2.1608529286425759E-2</v>
      </c>
      <c r="J2016" s="70">
        <f t="shared" si="473"/>
        <v>-1.5227224700682459E-2</v>
      </c>
      <c r="K2016" s="28">
        <f t="shared" si="474"/>
        <v>0</v>
      </c>
      <c r="L2016" s="28">
        <f t="shared" si="479"/>
        <v>1</v>
      </c>
      <c r="M2016" s="57">
        <f t="shared" si="486"/>
        <v>0</v>
      </c>
      <c r="N2016" s="28">
        <f t="shared" si="475"/>
        <v>0</v>
      </c>
      <c r="O2016" s="28">
        <f t="shared" si="480"/>
        <v>1</v>
      </c>
      <c r="P2016" s="57">
        <f t="shared" si="481"/>
        <v>0</v>
      </c>
      <c r="Q2016" s="28">
        <f t="shared" si="476"/>
        <v>0</v>
      </c>
      <c r="R2016" s="28">
        <f t="shared" si="482"/>
        <v>1</v>
      </c>
      <c r="S2016" s="57">
        <f t="shared" si="483"/>
        <v>0</v>
      </c>
      <c r="T2016" s="28">
        <f t="shared" si="477"/>
        <v>0</v>
      </c>
      <c r="U2016" s="28">
        <f t="shared" si="484"/>
        <v>0</v>
      </c>
      <c r="V2016" s="57">
        <f t="shared" si="485"/>
        <v>0</v>
      </c>
    </row>
    <row r="2017" spans="1:22" x14ac:dyDescent="0.2">
      <c r="A2017" s="61">
        <v>35779</v>
      </c>
      <c r="B2017" s="62">
        <v>963.39</v>
      </c>
      <c r="C2017" s="16">
        <f t="shared" si="487"/>
        <v>1.0434260299034926E-2</v>
      </c>
      <c r="D2017" s="73">
        <f t="shared" si="478"/>
        <v>1.6238556371191929E-4</v>
      </c>
      <c r="E2017" s="27">
        <f t="shared" si="468"/>
        <v>2.9644789220639699E-2</v>
      </c>
      <c r="F2017" s="68">
        <f t="shared" si="469"/>
        <v>2.0960467526760396E-2</v>
      </c>
      <c r="G2017" s="16">
        <f t="shared" si="470"/>
        <v>2.2592904554566341E-2</v>
      </c>
      <c r="H2017" s="68">
        <f t="shared" si="471"/>
        <v>1.5227224700682459E-2</v>
      </c>
      <c r="I2017" s="69">
        <f t="shared" si="472"/>
        <v>-2.0960467526760396E-2</v>
      </c>
      <c r="J2017" s="70">
        <f t="shared" si="473"/>
        <v>-1.5227224700682459E-2</v>
      </c>
      <c r="K2017" s="28">
        <f t="shared" si="474"/>
        <v>0</v>
      </c>
      <c r="L2017" s="28">
        <f t="shared" si="479"/>
        <v>1</v>
      </c>
      <c r="M2017" s="57">
        <f t="shared" si="486"/>
        <v>0</v>
      </c>
      <c r="N2017" s="28">
        <f t="shared" si="475"/>
        <v>0</v>
      </c>
      <c r="O2017" s="28">
        <f t="shared" si="480"/>
        <v>1</v>
      </c>
      <c r="P2017" s="57">
        <f t="shared" si="481"/>
        <v>0</v>
      </c>
      <c r="Q2017" s="28">
        <f t="shared" si="476"/>
        <v>0</v>
      </c>
      <c r="R2017" s="28">
        <f t="shared" si="482"/>
        <v>1</v>
      </c>
      <c r="S2017" s="57">
        <f t="shared" si="483"/>
        <v>0</v>
      </c>
      <c r="T2017" s="28">
        <f t="shared" si="477"/>
        <v>0</v>
      </c>
      <c r="U2017" s="28">
        <f t="shared" si="484"/>
        <v>1</v>
      </c>
      <c r="V2017" s="57">
        <f t="shared" si="485"/>
        <v>0</v>
      </c>
    </row>
    <row r="2018" spans="1:22" x14ac:dyDescent="0.2">
      <c r="A2018" s="61">
        <v>35780</v>
      </c>
      <c r="B2018" s="62">
        <v>968.04</v>
      </c>
      <c r="C2018" s="16">
        <f t="shared" si="487"/>
        <v>4.8150944991393165E-3</v>
      </c>
      <c r="D2018" s="73">
        <f t="shared" si="478"/>
        <v>1.5917485716848511E-4</v>
      </c>
      <c r="E2018" s="27">
        <f t="shared" si="468"/>
        <v>2.9350255928594464E-2</v>
      </c>
      <c r="F2018" s="68">
        <f t="shared" si="469"/>
        <v>2.0752216577242234E-2</v>
      </c>
      <c r="G2018" s="16">
        <f t="shared" si="470"/>
        <v>2.2592904554566341E-2</v>
      </c>
      <c r="H2018" s="68">
        <f t="shared" si="471"/>
        <v>1.5227224700682459E-2</v>
      </c>
      <c r="I2018" s="69">
        <f t="shared" si="472"/>
        <v>-2.0752216577242234E-2</v>
      </c>
      <c r="J2018" s="70">
        <f t="shared" si="473"/>
        <v>-1.5227224700682459E-2</v>
      </c>
      <c r="K2018" s="28">
        <f t="shared" si="474"/>
        <v>0</v>
      </c>
      <c r="L2018" s="28">
        <f t="shared" si="479"/>
        <v>1</v>
      </c>
      <c r="M2018" s="57">
        <f t="shared" si="486"/>
        <v>0</v>
      </c>
      <c r="N2018" s="28">
        <f t="shared" si="475"/>
        <v>0</v>
      </c>
      <c r="O2018" s="28">
        <f t="shared" si="480"/>
        <v>1</v>
      </c>
      <c r="P2018" s="57">
        <f t="shared" si="481"/>
        <v>0</v>
      </c>
      <c r="Q2018" s="28">
        <f t="shared" si="476"/>
        <v>0</v>
      </c>
      <c r="R2018" s="28">
        <f t="shared" si="482"/>
        <v>1</v>
      </c>
      <c r="S2018" s="57">
        <f t="shared" si="483"/>
        <v>0</v>
      </c>
      <c r="T2018" s="28">
        <f t="shared" si="477"/>
        <v>0</v>
      </c>
      <c r="U2018" s="28">
        <f t="shared" si="484"/>
        <v>1</v>
      </c>
      <c r="V2018" s="57">
        <f t="shared" si="485"/>
        <v>0</v>
      </c>
    </row>
    <row r="2019" spans="1:22" x14ac:dyDescent="0.2">
      <c r="A2019" s="61">
        <v>35781</v>
      </c>
      <c r="B2019" s="62">
        <v>965.54</v>
      </c>
      <c r="C2019" s="16">
        <f t="shared" si="487"/>
        <v>-2.5858784152466632E-3</v>
      </c>
      <c r="D2019" s="73">
        <f t="shared" si="478"/>
        <v>1.5101547384051452E-4</v>
      </c>
      <c r="E2019" s="27">
        <f t="shared" si="468"/>
        <v>2.8588105951260795E-2</v>
      </c>
      <c r="F2019" s="68">
        <f t="shared" si="469"/>
        <v>2.0213335368422534E-2</v>
      </c>
      <c r="G2019" s="16">
        <f t="shared" si="470"/>
        <v>2.2592904554566341E-2</v>
      </c>
      <c r="H2019" s="68">
        <f t="shared" si="471"/>
        <v>1.4754878866970401E-2</v>
      </c>
      <c r="I2019" s="69">
        <f t="shared" si="472"/>
        <v>-2.0213335368422534E-2</v>
      </c>
      <c r="J2019" s="70">
        <f t="shared" si="473"/>
        <v>-1.4754878866970401E-2</v>
      </c>
      <c r="K2019" s="28">
        <f t="shared" si="474"/>
        <v>0</v>
      </c>
      <c r="L2019" s="28">
        <f t="shared" si="479"/>
        <v>1</v>
      </c>
      <c r="M2019" s="57">
        <f t="shared" si="486"/>
        <v>0</v>
      </c>
      <c r="N2019" s="28">
        <f t="shared" si="475"/>
        <v>0</v>
      </c>
      <c r="O2019" s="28">
        <f t="shared" si="480"/>
        <v>1</v>
      </c>
      <c r="P2019" s="57">
        <f t="shared" si="481"/>
        <v>0</v>
      </c>
      <c r="Q2019" s="28">
        <f t="shared" si="476"/>
        <v>0</v>
      </c>
      <c r="R2019" s="28">
        <f t="shared" si="482"/>
        <v>1</v>
      </c>
      <c r="S2019" s="57">
        <f t="shared" si="483"/>
        <v>0</v>
      </c>
      <c r="T2019" s="28">
        <f t="shared" si="477"/>
        <v>0</v>
      </c>
      <c r="U2019" s="28">
        <f t="shared" si="484"/>
        <v>1</v>
      </c>
      <c r="V2019" s="57">
        <f t="shared" si="485"/>
        <v>0</v>
      </c>
    </row>
    <row r="2020" spans="1:22" x14ac:dyDescent="0.2">
      <c r="A2020" s="61">
        <v>35782</v>
      </c>
      <c r="B2020" s="62">
        <v>955.3</v>
      </c>
      <c r="C2020" s="16">
        <f t="shared" si="487"/>
        <v>-1.0662103045673908E-2</v>
      </c>
      <c r="D2020" s="73">
        <f t="shared" si="478"/>
        <v>1.4235575144078998E-4</v>
      </c>
      <c r="E2020" s="27">
        <f t="shared" si="468"/>
        <v>2.7756337987043012E-2</v>
      </c>
      <c r="F2020" s="68">
        <f t="shared" si="469"/>
        <v>1.9625230481792134E-2</v>
      </c>
      <c r="G2020" s="16">
        <f t="shared" si="470"/>
        <v>2.2592904554566341E-2</v>
      </c>
      <c r="H2020" s="68">
        <f t="shared" si="471"/>
        <v>1.4754878866970401E-2</v>
      </c>
      <c r="I2020" s="69">
        <f t="shared" si="472"/>
        <v>-1.9625230481792134E-2</v>
      </c>
      <c r="J2020" s="70">
        <f t="shared" si="473"/>
        <v>-1.4754878866970401E-2</v>
      </c>
      <c r="K2020" s="28">
        <f t="shared" si="474"/>
        <v>0</v>
      </c>
      <c r="L2020" s="28">
        <f t="shared" si="479"/>
        <v>1</v>
      </c>
      <c r="M2020" s="57">
        <f t="shared" si="486"/>
        <v>0</v>
      </c>
      <c r="N2020" s="28">
        <f t="shared" si="475"/>
        <v>0</v>
      </c>
      <c r="O2020" s="28">
        <f t="shared" si="480"/>
        <v>1</v>
      </c>
      <c r="P2020" s="57">
        <f t="shared" si="481"/>
        <v>0</v>
      </c>
      <c r="Q2020" s="28">
        <f t="shared" si="476"/>
        <v>0</v>
      </c>
      <c r="R2020" s="28">
        <f t="shared" si="482"/>
        <v>1</v>
      </c>
      <c r="S2020" s="57">
        <f t="shared" si="483"/>
        <v>0</v>
      </c>
      <c r="T2020" s="28">
        <f t="shared" si="477"/>
        <v>0</v>
      </c>
      <c r="U2020" s="28">
        <f t="shared" si="484"/>
        <v>1</v>
      </c>
      <c r="V2020" s="57">
        <f t="shared" si="485"/>
        <v>0</v>
      </c>
    </row>
    <row r="2021" spans="1:22" x14ac:dyDescent="0.2">
      <c r="A2021" s="61">
        <v>35783</v>
      </c>
      <c r="B2021" s="62">
        <v>946.78</v>
      </c>
      <c r="C2021" s="16">
        <f t="shared" si="487"/>
        <v>-8.9586736446264376E-3</v>
      </c>
      <c r="D2021" s="73">
        <f t="shared" si="478"/>
        <v>1.406352328357367E-4</v>
      </c>
      <c r="E2021" s="27">
        <f t="shared" si="468"/>
        <v>2.7588095863864071E-2</v>
      </c>
      <c r="F2021" s="68">
        <f t="shared" si="469"/>
        <v>1.9506274211491849E-2</v>
      </c>
      <c r="G2021" s="16">
        <f t="shared" si="470"/>
        <v>2.2592904554566341E-2</v>
      </c>
      <c r="H2021" s="68">
        <f t="shared" si="471"/>
        <v>1.4754878866970401E-2</v>
      </c>
      <c r="I2021" s="69">
        <f t="shared" si="472"/>
        <v>-1.9506274211491849E-2</v>
      </c>
      <c r="J2021" s="70">
        <f t="shared" si="473"/>
        <v>-1.4754878866970401E-2</v>
      </c>
      <c r="K2021" s="28">
        <f t="shared" si="474"/>
        <v>0</v>
      </c>
      <c r="L2021" s="28">
        <f t="shared" si="479"/>
        <v>1</v>
      </c>
      <c r="M2021" s="57">
        <f t="shared" si="486"/>
        <v>0</v>
      </c>
      <c r="N2021" s="28">
        <f t="shared" si="475"/>
        <v>0</v>
      </c>
      <c r="O2021" s="28">
        <f t="shared" si="480"/>
        <v>1</v>
      </c>
      <c r="P2021" s="57">
        <f t="shared" si="481"/>
        <v>0</v>
      </c>
      <c r="Q2021" s="28">
        <f t="shared" si="476"/>
        <v>0</v>
      </c>
      <c r="R2021" s="28">
        <f t="shared" si="482"/>
        <v>1</v>
      </c>
      <c r="S2021" s="57">
        <f t="shared" si="483"/>
        <v>0</v>
      </c>
      <c r="T2021" s="28">
        <f t="shared" si="477"/>
        <v>0</v>
      </c>
      <c r="U2021" s="28">
        <f t="shared" si="484"/>
        <v>1</v>
      </c>
      <c r="V2021" s="57">
        <f t="shared" si="485"/>
        <v>0</v>
      </c>
    </row>
    <row r="2022" spans="1:22" x14ac:dyDescent="0.2">
      <c r="A2022" s="61">
        <v>35786</v>
      </c>
      <c r="B2022" s="62">
        <v>953.7</v>
      </c>
      <c r="C2022" s="16">
        <f t="shared" si="487"/>
        <v>7.28240295353055E-3</v>
      </c>
      <c r="D2022" s="73">
        <f t="shared" si="478"/>
        <v>1.3701258887384795E-4</v>
      </c>
      <c r="E2022" s="27">
        <f t="shared" si="468"/>
        <v>2.7230454765036802E-2</v>
      </c>
      <c r="F2022" s="68">
        <f t="shared" si="469"/>
        <v>1.9253402633205009E-2</v>
      </c>
      <c r="G2022" s="16">
        <f t="shared" si="470"/>
        <v>2.2592904554566341E-2</v>
      </c>
      <c r="H2022" s="68">
        <f t="shared" si="471"/>
        <v>1.4754878866970401E-2</v>
      </c>
      <c r="I2022" s="69">
        <f t="shared" si="472"/>
        <v>-1.9253402633205009E-2</v>
      </c>
      <c r="J2022" s="70">
        <f t="shared" si="473"/>
        <v>-1.4754878866970401E-2</v>
      </c>
      <c r="K2022" s="28">
        <f t="shared" si="474"/>
        <v>0</v>
      </c>
      <c r="L2022" s="28">
        <f t="shared" si="479"/>
        <v>1</v>
      </c>
      <c r="M2022" s="57">
        <f t="shared" si="486"/>
        <v>0</v>
      </c>
      <c r="N2022" s="28">
        <f t="shared" si="475"/>
        <v>0</v>
      </c>
      <c r="O2022" s="28">
        <f t="shared" si="480"/>
        <v>1</v>
      </c>
      <c r="P2022" s="57">
        <f t="shared" si="481"/>
        <v>0</v>
      </c>
      <c r="Q2022" s="28">
        <f t="shared" si="476"/>
        <v>0</v>
      </c>
      <c r="R2022" s="28">
        <f t="shared" si="482"/>
        <v>1</v>
      </c>
      <c r="S2022" s="57">
        <f t="shared" si="483"/>
        <v>0</v>
      </c>
      <c r="T2022" s="28">
        <f t="shared" si="477"/>
        <v>0</v>
      </c>
      <c r="U2022" s="28">
        <f t="shared" si="484"/>
        <v>1</v>
      </c>
      <c r="V2022" s="57">
        <f t="shared" si="485"/>
        <v>0</v>
      </c>
    </row>
    <row r="2023" spans="1:22" x14ac:dyDescent="0.2">
      <c r="A2023" s="61">
        <v>35787</v>
      </c>
      <c r="B2023" s="62">
        <v>939.13</v>
      </c>
      <c r="C2023" s="16">
        <f t="shared" si="487"/>
        <v>-1.5395241804830193E-2</v>
      </c>
      <c r="D2023" s="73">
        <f t="shared" si="478"/>
        <v>1.3197383710807249E-4</v>
      </c>
      <c r="E2023" s="27">
        <f t="shared" si="468"/>
        <v>2.6725053303783136E-2</v>
      </c>
      <c r="F2023" s="68">
        <f t="shared" si="469"/>
        <v>1.8896056495988786E-2</v>
      </c>
      <c r="G2023" s="16">
        <f t="shared" si="470"/>
        <v>2.2592904554566341E-2</v>
      </c>
      <c r="H2023" s="68">
        <f t="shared" si="471"/>
        <v>1.4754878866970401E-2</v>
      </c>
      <c r="I2023" s="69">
        <f t="shared" si="472"/>
        <v>-1.8896056495988786E-2</v>
      </c>
      <c r="J2023" s="70">
        <f t="shared" si="473"/>
        <v>-1.4754878866970401E-2</v>
      </c>
      <c r="K2023" s="28">
        <f t="shared" si="474"/>
        <v>0</v>
      </c>
      <c r="L2023" s="28">
        <f t="shared" si="479"/>
        <v>1</v>
      </c>
      <c r="M2023" s="57">
        <f t="shared" si="486"/>
        <v>0</v>
      </c>
      <c r="N2023" s="28">
        <f t="shared" si="475"/>
        <v>0</v>
      </c>
      <c r="O2023" s="28">
        <f t="shared" si="480"/>
        <v>1</v>
      </c>
      <c r="P2023" s="57">
        <f t="shared" si="481"/>
        <v>0</v>
      </c>
      <c r="Q2023" s="28">
        <f t="shared" si="476"/>
        <v>0</v>
      </c>
      <c r="R2023" s="28">
        <f t="shared" si="482"/>
        <v>1</v>
      </c>
      <c r="S2023" s="57">
        <f t="shared" si="483"/>
        <v>0</v>
      </c>
      <c r="T2023" s="28">
        <f t="shared" si="477"/>
        <v>1</v>
      </c>
      <c r="U2023" s="28">
        <f t="shared" si="484"/>
        <v>0</v>
      </c>
      <c r="V2023" s="57">
        <f t="shared" si="485"/>
        <v>1</v>
      </c>
    </row>
    <row r="2024" spans="1:22" x14ac:dyDescent="0.2">
      <c r="A2024" s="61">
        <v>35788</v>
      </c>
      <c r="B2024" s="62">
        <v>932.7</v>
      </c>
      <c r="C2024" s="16">
        <f t="shared" si="487"/>
        <v>-6.8703090472186238E-3</v>
      </c>
      <c r="D2024" s="73">
        <f t="shared" si="478"/>
        <v>1.382762150953396E-4</v>
      </c>
      <c r="E2024" s="27">
        <f t="shared" si="468"/>
        <v>2.7355735749961842E-2</v>
      </c>
      <c r="F2024" s="68">
        <f t="shared" si="469"/>
        <v>1.9341983057801639E-2</v>
      </c>
      <c r="G2024" s="16">
        <f t="shared" si="470"/>
        <v>2.2592904554566341E-2</v>
      </c>
      <c r="H2024" s="68">
        <f t="shared" si="471"/>
        <v>1.5227224700682459E-2</v>
      </c>
      <c r="I2024" s="69">
        <f t="shared" si="472"/>
        <v>-1.9341983057801639E-2</v>
      </c>
      <c r="J2024" s="70">
        <f t="shared" si="473"/>
        <v>-1.5227224700682459E-2</v>
      </c>
      <c r="K2024" s="28">
        <f t="shared" si="474"/>
        <v>0</v>
      </c>
      <c r="L2024" s="28">
        <f t="shared" si="479"/>
        <v>1</v>
      </c>
      <c r="M2024" s="57">
        <f t="shared" si="486"/>
        <v>0</v>
      </c>
      <c r="N2024" s="28">
        <f t="shared" si="475"/>
        <v>0</v>
      </c>
      <c r="O2024" s="28">
        <f t="shared" si="480"/>
        <v>1</v>
      </c>
      <c r="P2024" s="57">
        <f t="shared" si="481"/>
        <v>0</v>
      </c>
      <c r="Q2024" s="28">
        <f t="shared" si="476"/>
        <v>0</v>
      </c>
      <c r="R2024" s="28">
        <f t="shared" si="482"/>
        <v>1</v>
      </c>
      <c r="S2024" s="57">
        <f t="shared" si="483"/>
        <v>0</v>
      </c>
      <c r="T2024" s="28">
        <f t="shared" si="477"/>
        <v>0</v>
      </c>
      <c r="U2024" s="28">
        <f t="shared" si="484"/>
        <v>0</v>
      </c>
      <c r="V2024" s="57">
        <f t="shared" si="485"/>
        <v>0</v>
      </c>
    </row>
    <row r="2025" spans="1:22" x14ac:dyDescent="0.2">
      <c r="A2025" s="61">
        <v>35790</v>
      </c>
      <c r="B2025" s="62">
        <v>936.46</v>
      </c>
      <c r="C2025" s="16">
        <f t="shared" si="487"/>
        <v>4.0232030127574665E-3</v>
      </c>
      <c r="D2025" s="73">
        <f t="shared" si="478"/>
        <v>1.3281171097387687E-4</v>
      </c>
      <c r="E2025" s="27">
        <f t="shared" si="468"/>
        <v>2.6809754922384552E-2</v>
      </c>
      <c r="F2025" s="68">
        <f t="shared" si="469"/>
        <v>1.895594511631073E-2</v>
      </c>
      <c r="G2025" s="16">
        <f t="shared" si="470"/>
        <v>2.2592904554566341E-2</v>
      </c>
      <c r="H2025" s="68">
        <f t="shared" si="471"/>
        <v>1.5227224700682459E-2</v>
      </c>
      <c r="I2025" s="69">
        <f t="shared" si="472"/>
        <v>-1.895594511631073E-2</v>
      </c>
      <c r="J2025" s="70">
        <f t="shared" si="473"/>
        <v>-1.5227224700682459E-2</v>
      </c>
      <c r="K2025" s="28">
        <f t="shared" si="474"/>
        <v>0</v>
      </c>
      <c r="L2025" s="28">
        <f t="shared" si="479"/>
        <v>1</v>
      </c>
      <c r="M2025" s="57">
        <f t="shared" si="486"/>
        <v>0</v>
      </c>
      <c r="N2025" s="28">
        <f t="shared" si="475"/>
        <v>0</v>
      </c>
      <c r="O2025" s="28">
        <f t="shared" si="480"/>
        <v>1</v>
      </c>
      <c r="P2025" s="57">
        <f t="shared" si="481"/>
        <v>0</v>
      </c>
      <c r="Q2025" s="28">
        <f t="shared" si="476"/>
        <v>0</v>
      </c>
      <c r="R2025" s="28">
        <f t="shared" si="482"/>
        <v>1</v>
      </c>
      <c r="S2025" s="57">
        <f t="shared" si="483"/>
        <v>0</v>
      </c>
      <c r="T2025" s="28">
        <f t="shared" si="477"/>
        <v>0</v>
      </c>
      <c r="U2025" s="28">
        <f t="shared" si="484"/>
        <v>1</v>
      </c>
      <c r="V2025" s="57">
        <f t="shared" si="485"/>
        <v>0</v>
      </c>
    </row>
    <row r="2026" spans="1:22" x14ac:dyDescent="0.2">
      <c r="A2026" s="61">
        <v>35793</v>
      </c>
      <c r="B2026" s="62">
        <v>953.35</v>
      </c>
      <c r="C2026" s="16">
        <f t="shared" si="487"/>
        <v>1.7875288764878351E-2</v>
      </c>
      <c r="D2026" s="73">
        <f t="shared" si="478"/>
        <v>1.258141780643559E-4</v>
      </c>
      <c r="E2026" s="27">
        <f t="shared" si="468"/>
        <v>2.6093927447093258E-2</v>
      </c>
      <c r="F2026" s="68">
        <f t="shared" si="469"/>
        <v>1.8449816418989459E-2</v>
      </c>
      <c r="G2026" s="16">
        <f t="shared" si="470"/>
        <v>2.2592904554566341E-2</v>
      </c>
      <c r="H2026" s="68">
        <f t="shared" si="471"/>
        <v>1.5227224700682459E-2</v>
      </c>
      <c r="I2026" s="69">
        <f t="shared" si="472"/>
        <v>-1.8449816418989459E-2</v>
      </c>
      <c r="J2026" s="70">
        <f t="shared" si="473"/>
        <v>-1.5227224700682459E-2</v>
      </c>
      <c r="K2026" s="28">
        <f t="shared" si="474"/>
        <v>0</v>
      </c>
      <c r="L2026" s="28">
        <f t="shared" si="479"/>
        <v>1</v>
      </c>
      <c r="M2026" s="57">
        <f t="shared" si="486"/>
        <v>0</v>
      </c>
      <c r="N2026" s="28">
        <f t="shared" si="475"/>
        <v>0</v>
      </c>
      <c r="O2026" s="28">
        <f t="shared" si="480"/>
        <v>1</v>
      </c>
      <c r="P2026" s="57">
        <f t="shared" si="481"/>
        <v>0</v>
      </c>
      <c r="Q2026" s="28">
        <f t="shared" si="476"/>
        <v>0</v>
      </c>
      <c r="R2026" s="28">
        <f t="shared" si="482"/>
        <v>1</v>
      </c>
      <c r="S2026" s="57">
        <f t="shared" si="483"/>
        <v>0</v>
      </c>
      <c r="T2026" s="28">
        <f t="shared" si="477"/>
        <v>0</v>
      </c>
      <c r="U2026" s="28">
        <f t="shared" si="484"/>
        <v>1</v>
      </c>
      <c r="V2026" s="57">
        <f t="shared" si="485"/>
        <v>0</v>
      </c>
    </row>
    <row r="2027" spans="1:22" x14ac:dyDescent="0.2">
      <c r="A2027" s="61">
        <v>35794</v>
      </c>
      <c r="B2027" s="62">
        <v>970.84</v>
      </c>
      <c r="C2027" s="16">
        <f t="shared" si="487"/>
        <v>1.8179578624604887E-2</v>
      </c>
      <c r="D2027" s="73">
        <f t="shared" si="478"/>
        <v>1.3743688428616171E-4</v>
      </c>
      <c r="E2027" s="27">
        <f t="shared" si="468"/>
        <v>2.7272585295305948E-2</v>
      </c>
      <c r="F2027" s="68">
        <f t="shared" si="469"/>
        <v>1.9283191194190179E-2</v>
      </c>
      <c r="G2027" s="16">
        <f t="shared" si="470"/>
        <v>2.2592904554566341E-2</v>
      </c>
      <c r="H2027" s="68">
        <f t="shared" si="471"/>
        <v>1.5227224700682459E-2</v>
      </c>
      <c r="I2027" s="69">
        <f t="shared" si="472"/>
        <v>-1.9283191194190179E-2</v>
      </c>
      <c r="J2027" s="70">
        <f t="shared" si="473"/>
        <v>-1.5227224700682459E-2</v>
      </c>
      <c r="K2027" s="28">
        <f t="shared" si="474"/>
        <v>0</v>
      </c>
      <c r="L2027" s="28">
        <f t="shared" si="479"/>
        <v>1</v>
      </c>
      <c r="M2027" s="57">
        <f t="shared" si="486"/>
        <v>0</v>
      </c>
      <c r="N2027" s="28">
        <f t="shared" si="475"/>
        <v>0</v>
      </c>
      <c r="O2027" s="28">
        <f t="shared" si="480"/>
        <v>1</v>
      </c>
      <c r="P2027" s="57">
        <f t="shared" si="481"/>
        <v>0</v>
      </c>
      <c r="Q2027" s="28">
        <f t="shared" si="476"/>
        <v>0</v>
      </c>
      <c r="R2027" s="28">
        <f t="shared" si="482"/>
        <v>1</v>
      </c>
      <c r="S2027" s="57">
        <f t="shared" si="483"/>
        <v>0</v>
      </c>
      <c r="T2027" s="28">
        <f t="shared" si="477"/>
        <v>0</v>
      </c>
      <c r="U2027" s="28">
        <f t="shared" si="484"/>
        <v>1</v>
      </c>
      <c r="V2027" s="57">
        <f t="shared" si="485"/>
        <v>0</v>
      </c>
    </row>
    <row r="2028" spans="1:22" x14ac:dyDescent="0.2">
      <c r="A2028" s="61">
        <v>35795</v>
      </c>
      <c r="B2028" s="62">
        <v>970.43</v>
      </c>
      <c r="C2028" s="16">
        <f t="shared" si="487"/>
        <v>-4.2240389651750131E-4</v>
      </c>
      <c r="D2028" s="73">
        <f t="shared" si="478"/>
        <v>1.4902049596708346E-4</v>
      </c>
      <c r="E2028" s="27">
        <f t="shared" si="468"/>
        <v>2.8398647718460374E-2</v>
      </c>
      <c r="F2028" s="68">
        <f t="shared" si="469"/>
        <v>2.0079378162428108E-2</v>
      </c>
      <c r="G2028" s="16">
        <f t="shared" si="470"/>
        <v>2.2592904554566341E-2</v>
      </c>
      <c r="H2028" s="68">
        <f t="shared" si="471"/>
        <v>1.5227224700682459E-2</v>
      </c>
      <c r="I2028" s="69">
        <f t="shared" si="472"/>
        <v>-2.0079378162428108E-2</v>
      </c>
      <c r="J2028" s="70">
        <f t="shared" si="473"/>
        <v>-1.5227224700682459E-2</v>
      </c>
      <c r="K2028" s="28">
        <f t="shared" si="474"/>
        <v>0</v>
      </c>
      <c r="L2028" s="28">
        <f t="shared" si="479"/>
        <v>1</v>
      </c>
      <c r="M2028" s="57">
        <f t="shared" si="486"/>
        <v>0</v>
      </c>
      <c r="N2028" s="28">
        <f t="shared" si="475"/>
        <v>0</v>
      </c>
      <c r="O2028" s="28">
        <f t="shared" si="480"/>
        <v>1</v>
      </c>
      <c r="P2028" s="57">
        <f t="shared" si="481"/>
        <v>0</v>
      </c>
      <c r="Q2028" s="28">
        <f t="shared" si="476"/>
        <v>0</v>
      </c>
      <c r="R2028" s="28">
        <f t="shared" si="482"/>
        <v>1</v>
      </c>
      <c r="S2028" s="57">
        <f t="shared" si="483"/>
        <v>0</v>
      </c>
      <c r="T2028" s="28">
        <f t="shared" si="477"/>
        <v>0</v>
      </c>
      <c r="U2028" s="28">
        <f t="shared" si="484"/>
        <v>1</v>
      </c>
      <c r="V2028" s="57">
        <f t="shared" si="485"/>
        <v>0</v>
      </c>
    </row>
    <row r="2029" spans="1:22" x14ac:dyDescent="0.2">
      <c r="A2029" s="61">
        <v>35797</v>
      </c>
      <c r="B2029" s="62">
        <v>975.04</v>
      </c>
      <c r="C2029" s="16">
        <f t="shared" si="487"/>
        <v>4.7392235588031573E-3</v>
      </c>
      <c r="D2029" s="73">
        <f t="shared" si="478"/>
        <v>1.4008997171216603E-4</v>
      </c>
      <c r="E2029" s="27">
        <f t="shared" si="468"/>
        <v>2.7534562603310612E-2</v>
      </c>
      <c r="F2029" s="68">
        <f t="shared" si="469"/>
        <v>1.9468423304167766E-2</v>
      </c>
      <c r="G2029" s="16">
        <f t="shared" si="470"/>
        <v>2.2592904554566341E-2</v>
      </c>
      <c r="H2029" s="68">
        <f t="shared" si="471"/>
        <v>1.5227224700682459E-2</v>
      </c>
      <c r="I2029" s="69">
        <f t="shared" si="472"/>
        <v>-1.9468423304167766E-2</v>
      </c>
      <c r="J2029" s="70">
        <f t="shared" si="473"/>
        <v>-1.5227224700682459E-2</v>
      </c>
      <c r="K2029" s="28">
        <f t="shared" si="474"/>
        <v>0</v>
      </c>
      <c r="L2029" s="28">
        <f t="shared" si="479"/>
        <v>1</v>
      </c>
      <c r="M2029" s="57">
        <f t="shared" si="486"/>
        <v>0</v>
      </c>
      <c r="N2029" s="28">
        <f t="shared" si="475"/>
        <v>0</v>
      </c>
      <c r="O2029" s="28">
        <f t="shared" si="480"/>
        <v>1</v>
      </c>
      <c r="P2029" s="57">
        <f t="shared" si="481"/>
        <v>0</v>
      </c>
      <c r="Q2029" s="28">
        <f t="shared" si="476"/>
        <v>0</v>
      </c>
      <c r="R2029" s="28">
        <f t="shared" si="482"/>
        <v>1</v>
      </c>
      <c r="S2029" s="57">
        <f t="shared" si="483"/>
        <v>0</v>
      </c>
      <c r="T2029" s="28">
        <f t="shared" si="477"/>
        <v>0</v>
      </c>
      <c r="U2029" s="28">
        <f t="shared" si="484"/>
        <v>1</v>
      </c>
      <c r="V2029" s="57">
        <f t="shared" si="485"/>
        <v>0</v>
      </c>
    </row>
    <row r="2030" spans="1:22" x14ac:dyDescent="0.2">
      <c r="A2030" s="61">
        <v>35800</v>
      </c>
      <c r="B2030" s="62">
        <v>977.07</v>
      </c>
      <c r="C2030" s="16">
        <f t="shared" si="487"/>
        <v>2.0798015805903493E-3</v>
      </c>
      <c r="D2030" s="73">
        <f t="shared" si="478"/>
        <v>1.3303218780585496E-4</v>
      </c>
      <c r="E2030" s="27">
        <f t="shared" si="468"/>
        <v>2.683199873914505E-2</v>
      </c>
      <c r="F2030" s="68">
        <f t="shared" si="469"/>
        <v>1.8971672696473624E-2</v>
      </c>
      <c r="G2030" s="16">
        <f t="shared" si="470"/>
        <v>2.2592904554566341E-2</v>
      </c>
      <c r="H2030" s="68">
        <f t="shared" si="471"/>
        <v>1.5227224700682459E-2</v>
      </c>
      <c r="I2030" s="69">
        <f t="shared" si="472"/>
        <v>-1.8971672696473624E-2</v>
      </c>
      <c r="J2030" s="70">
        <f t="shared" si="473"/>
        <v>-1.5227224700682459E-2</v>
      </c>
      <c r="K2030" s="28">
        <f t="shared" si="474"/>
        <v>0</v>
      </c>
      <c r="L2030" s="28">
        <f t="shared" si="479"/>
        <v>1</v>
      </c>
      <c r="M2030" s="57">
        <f t="shared" si="486"/>
        <v>0</v>
      </c>
      <c r="N2030" s="28">
        <f t="shared" si="475"/>
        <v>0</v>
      </c>
      <c r="O2030" s="28">
        <f t="shared" si="480"/>
        <v>1</v>
      </c>
      <c r="P2030" s="57">
        <f t="shared" si="481"/>
        <v>0</v>
      </c>
      <c r="Q2030" s="28">
        <f t="shared" si="476"/>
        <v>0</v>
      </c>
      <c r="R2030" s="28">
        <f t="shared" si="482"/>
        <v>1</v>
      </c>
      <c r="S2030" s="57">
        <f t="shared" si="483"/>
        <v>0</v>
      </c>
      <c r="T2030" s="28">
        <f t="shared" si="477"/>
        <v>0</v>
      </c>
      <c r="U2030" s="28">
        <f t="shared" si="484"/>
        <v>1</v>
      </c>
      <c r="V2030" s="57">
        <f t="shared" si="485"/>
        <v>0</v>
      </c>
    </row>
    <row r="2031" spans="1:22" x14ac:dyDescent="0.2">
      <c r="A2031" s="61">
        <v>35801</v>
      </c>
      <c r="B2031" s="62">
        <v>966.58</v>
      </c>
      <c r="C2031" s="16">
        <f t="shared" si="487"/>
        <v>-1.0794229263157798E-2</v>
      </c>
      <c r="D2031" s="73">
        <f t="shared" si="478"/>
        <v>1.2530979101438121E-4</v>
      </c>
      <c r="E2031" s="27">
        <f t="shared" si="468"/>
        <v>2.6041569847981762E-2</v>
      </c>
      <c r="F2031" s="68">
        <f t="shared" si="469"/>
        <v>1.841279676781948E-2</v>
      </c>
      <c r="G2031" s="16">
        <f t="shared" si="470"/>
        <v>2.2592904554566341E-2</v>
      </c>
      <c r="H2031" s="68">
        <f t="shared" si="471"/>
        <v>1.5227224700682459E-2</v>
      </c>
      <c r="I2031" s="69">
        <f t="shared" si="472"/>
        <v>-1.841279676781948E-2</v>
      </c>
      <c r="J2031" s="70">
        <f t="shared" si="473"/>
        <v>-1.5227224700682459E-2</v>
      </c>
      <c r="K2031" s="28">
        <f t="shared" si="474"/>
        <v>0</v>
      </c>
      <c r="L2031" s="28">
        <f t="shared" si="479"/>
        <v>1</v>
      </c>
      <c r="M2031" s="57">
        <f t="shared" si="486"/>
        <v>0</v>
      </c>
      <c r="N2031" s="28">
        <f t="shared" si="475"/>
        <v>0</v>
      </c>
      <c r="O2031" s="28">
        <f t="shared" si="480"/>
        <v>1</v>
      </c>
      <c r="P2031" s="57">
        <f t="shared" si="481"/>
        <v>0</v>
      </c>
      <c r="Q2031" s="28">
        <f t="shared" si="476"/>
        <v>0</v>
      </c>
      <c r="R2031" s="28">
        <f t="shared" si="482"/>
        <v>1</v>
      </c>
      <c r="S2031" s="57">
        <f t="shared" si="483"/>
        <v>0</v>
      </c>
      <c r="T2031" s="28">
        <f t="shared" si="477"/>
        <v>0</v>
      </c>
      <c r="U2031" s="28">
        <f t="shared" si="484"/>
        <v>1</v>
      </c>
      <c r="V2031" s="57">
        <f t="shared" si="485"/>
        <v>0</v>
      </c>
    </row>
    <row r="2032" spans="1:22" x14ac:dyDescent="0.2">
      <c r="A2032" s="61">
        <v>35802</v>
      </c>
      <c r="B2032" s="62">
        <v>964</v>
      </c>
      <c r="C2032" s="16">
        <f t="shared" si="487"/>
        <v>-2.6727735042311263E-3</v>
      </c>
      <c r="D2032" s="73">
        <f t="shared" si="478"/>
        <v>1.2478212667665507E-4</v>
      </c>
      <c r="E2032" s="27">
        <f t="shared" si="468"/>
        <v>2.5986683059915642E-2</v>
      </c>
      <c r="F2032" s="68">
        <f t="shared" si="469"/>
        <v>1.8373988843420171E-2</v>
      </c>
      <c r="G2032" s="16">
        <f t="shared" si="470"/>
        <v>2.2592904554566341E-2</v>
      </c>
      <c r="H2032" s="68">
        <f t="shared" si="471"/>
        <v>1.5227224700682459E-2</v>
      </c>
      <c r="I2032" s="69">
        <f t="shared" si="472"/>
        <v>-1.8373988843420171E-2</v>
      </c>
      <c r="J2032" s="70">
        <f t="shared" si="473"/>
        <v>-1.5227224700682459E-2</v>
      </c>
      <c r="K2032" s="28">
        <f t="shared" si="474"/>
        <v>0</v>
      </c>
      <c r="L2032" s="28">
        <f t="shared" si="479"/>
        <v>1</v>
      </c>
      <c r="M2032" s="57">
        <f t="shared" si="486"/>
        <v>0</v>
      </c>
      <c r="N2032" s="28">
        <f t="shared" si="475"/>
        <v>0</v>
      </c>
      <c r="O2032" s="28">
        <f t="shared" si="480"/>
        <v>1</v>
      </c>
      <c r="P2032" s="57">
        <f t="shared" si="481"/>
        <v>0</v>
      </c>
      <c r="Q2032" s="28">
        <f t="shared" si="476"/>
        <v>0</v>
      </c>
      <c r="R2032" s="28">
        <f t="shared" si="482"/>
        <v>1</v>
      </c>
      <c r="S2032" s="57">
        <f t="shared" si="483"/>
        <v>0</v>
      </c>
      <c r="T2032" s="28">
        <f t="shared" si="477"/>
        <v>0</v>
      </c>
      <c r="U2032" s="28">
        <f t="shared" si="484"/>
        <v>1</v>
      </c>
      <c r="V2032" s="57">
        <f t="shared" si="485"/>
        <v>0</v>
      </c>
    </row>
    <row r="2033" spans="1:22" x14ac:dyDescent="0.2">
      <c r="A2033" s="61">
        <v>35803</v>
      </c>
      <c r="B2033" s="62">
        <v>956.05</v>
      </c>
      <c r="C2033" s="16">
        <f t="shared" si="487"/>
        <v>-8.2810816715772478E-3</v>
      </c>
      <c r="D2033" s="73">
        <f t="shared" si="478"/>
        <v>1.1772382216835096E-4</v>
      </c>
      <c r="E2033" s="27">
        <f t="shared" si="468"/>
        <v>2.5241016175965064E-2</v>
      </c>
      <c r="F2033" s="68">
        <f t="shared" si="469"/>
        <v>1.7846762072114778E-2</v>
      </c>
      <c r="G2033" s="16">
        <f t="shared" si="470"/>
        <v>2.2592904554566341E-2</v>
      </c>
      <c r="H2033" s="68">
        <f t="shared" si="471"/>
        <v>1.5227224700682459E-2</v>
      </c>
      <c r="I2033" s="69">
        <f t="shared" si="472"/>
        <v>-1.7846762072114778E-2</v>
      </c>
      <c r="J2033" s="70">
        <f t="shared" si="473"/>
        <v>-1.5227224700682459E-2</v>
      </c>
      <c r="K2033" s="28">
        <f t="shared" si="474"/>
        <v>0</v>
      </c>
      <c r="L2033" s="28">
        <f t="shared" si="479"/>
        <v>1</v>
      </c>
      <c r="M2033" s="57">
        <f t="shared" si="486"/>
        <v>0</v>
      </c>
      <c r="N2033" s="28">
        <f t="shared" si="475"/>
        <v>0</v>
      </c>
      <c r="O2033" s="28">
        <f t="shared" si="480"/>
        <v>1</v>
      </c>
      <c r="P2033" s="57">
        <f t="shared" si="481"/>
        <v>0</v>
      </c>
      <c r="Q2033" s="28">
        <f t="shared" si="476"/>
        <v>0</v>
      </c>
      <c r="R2033" s="28">
        <f t="shared" si="482"/>
        <v>1</v>
      </c>
      <c r="S2033" s="57">
        <f t="shared" si="483"/>
        <v>0</v>
      </c>
      <c r="T2033" s="28">
        <f t="shared" si="477"/>
        <v>0</v>
      </c>
      <c r="U2033" s="28">
        <f t="shared" si="484"/>
        <v>1</v>
      </c>
      <c r="V2033" s="57">
        <f t="shared" si="485"/>
        <v>0</v>
      </c>
    </row>
    <row r="2034" spans="1:22" x14ac:dyDescent="0.2">
      <c r="A2034" s="61">
        <v>35804</v>
      </c>
      <c r="B2034" s="62">
        <v>927.69</v>
      </c>
      <c r="C2034" s="16">
        <f t="shared" si="487"/>
        <v>-3.0112587684611704E-2</v>
      </c>
      <c r="D2034" s="73">
        <f t="shared" si="478"/>
        <v>1.1477497165732985E-4</v>
      </c>
      <c r="E2034" s="27">
        <f t="shared" si="468"/>
        <v>2.4922881653948507E-2</v>
      </c>
      <c r="F2034" s="68">
        <f t="shared" si="469"/>
        <v>1.7621823777959972E-2</v>
      </c>
      <c r="G2034" s="16">
        <f t="shared" si="470"/>
        <v>2.2592904554566341E-2</v>
      </c>
      <c r="H2034" s="68">
        <f t="shared" si="471"/>
        <v>1.472236479227846E-2</v>
      </c>
      <c r="I2034" s="69">
        <f t="shared" si="472"/>
        <v>-1.7621823777959972E-2</v>
      </c>
      <c r="J2034" s="70">
        <f t="shared" si="473"/>
        <v>-1.472236479227846E-2</v>
      </c>
      <c r="K2034" s="28">
        <f t="shared" si="474"/>
        <v>1</v>
      </c>
      <c r="L2034" s="28">
        <f t="shared" si="479"/>
        <v>0</v>
      </c>
      <c r="M2034" s="57">
        <f t="shared" si="486"/>
        <v>1</v>
      </c>
      <c r="N2034" s="28">
        <f t="shared" si="475"/>
        <v>1</v>
      </c>
      <c r="O2034" s="28">
        <f t="shared" si="480"/>
        <v>0</v>
      </c>
      <c r="P2034" s="57">
        <f t="shared" si="481"/>
        <v>1</v>
      </c>
      <c r="Q2034" s="28">
        <f t="shared" si="476"/>
        <v>1</v>
      </c>
      <c r="R2034" s="28">
        <f t="shared" si="482"/>
        <v>0</v>
      </c>
      <c r="S2034" s="57">
        <f t="shared" si="483"/>
        <v>1</v>
      </c>
      <c r="T2034" s="28">
        <f t="shared" si="477"/>
        <v>1</v>
      </c>
      <c r="U2034" s="28">
        <f t="shared" si="484"/>
        <v>0</v>
      </c>
      <c r="V2034" s="57">
        <f t="shared" si="485"/>
        <v>1</v>
      </c>
    </row>
    <row r="2035" spans="1:22" x14ac:dyDescent="0.2">
      <c r="A2035" s="61">
        <v>35807</v>
      </c>
      <c r="B2035" s="62">
        <v>939.21</v>
      </c>
      <c r="C2035" s="16">
        <f t="shared" si="487"/>
        <v>1.234147112224737E-2</v>
      </c>
      <c r="D2035" s="73">
        <f t="shared" si="478"/>
        <v>1.6229454958169575E-4</v>
      </c>
      <c r="E2035" s="27">
        <f t="shared" si="468"/>
        <v>2.963648037590921E-2</v>
      </c>
      <c r="F2035" s="68">
        <f t="shared" si="469"/>
        <v>2.0954592724653959E-2</v>
      </c>
      <c r="G2035" s="16">
        <f t="shared" si="470"/>
        <v>2.5567489933650326E-2</v>
      </c>
      <c r="H2035" s="68">
        <f t="shared" si="471"/>
        <v>1.5227224700682459E-2</v>
      </c>
      <c r="I2035" s="69">
        <f t="shared" si="472"/>
        <v>-2.0954592724653959E-2</v>
      </c>
      <c r="J2035" s="70">
        <f t="shared" si="473"/>
        <v>-1.5227224700682459E-2</v>
      </c>
      <c r="K2035" s="28">
        <f t="shared" si="474"/>
        <v>0</v>
      </c>
      <c r="L2035" s="28">
        <f t="shared" si="479"/>
        <v>0</v>
      </c>
      <c r="M2035" s="57">
        <f t="shared" si="486"/>
        <v>0</v>
      </c>
      <c r="N2035" s="28">
        <f t="shared" si="475"/>
        <v>0</v>
      </c>
      <c r="O2035" s="28">
        <f t="shared" si="480"/>
        <v>0</v>
      </c>
      <c r="P2035" s="57">
        <f t="shared" si="481"/>
        <v>0</v>
      </c>
      <c r="Q2035" s="28">
        <f t="shared" si="476"/>
        <v>0</v>
      </c>
      <c r="R2035" s="28">
        <f t="shared" si="482"/>
        <v>0</v>
      </c>
      <c r="S2035" s="57">
        <f t="shared" si="483"/>
        <v>0</v>
      </c>
      <c r="T2035" s="28">
        <f t="shared" si="477"/>
        <v>0</v>
      </c>
      <c r="U2035" s="28">
        <f t="shared" si="484"/>
        <v>0</v>
      </c>
      <c r="V2035" s="57">
        <f t="shared" si="485"/>
        <v>0</v>
      </c>
    </row>
    <row r="2036" spans="1:22" x14ac:dyDescent="0.2">
      <c r="A2036" s="61">
        <v>35808</v>
      </c>
      <c r="B2036" s="62">
        <v>952.12</v>
      </c>
      <c r="C2036" s="16">
        <f t="shared" si="487"/>
        <v>1.3651980891242489E-2</v>
      </c>
      <c r="D2036" s="73">
        <f t="shared" si="478"/>
        <v>1.6169559117446995E-4</v>
      </c>
      <c r="E2036" s="27">
        <f t="shared" si="468"/>
        <v>2.9581742163083517E-2</v>
      </c>
      <c r="F2036" s="68">
        <f t="shared" si="469"/>
        <v>2.0915889850976348E-2</v>
      </c>
      <c r="G2036" s="16">
        <f t="shared" si="470"/>
        <v>2.5567489933650326E-2</v>
      </c>
      <c r="H2036" s="68">
        <f t="shared" si="471"/>
        <v>1.5227224700682459E-2</v>
      </c>
      <c r="I2036" s="69">
        <f t="shared" si="472"/>
        <v>-2.0915889850976348E-2</v>
      </c>
      <c r="J2036" s="70">
        <f t="shared" si="473"/>
        <v>-1.5227224700682459E-2</v>
      </c>
      <c r="K2036" s="28">
        <f t="shared" si="474"/>
        <v>0</v>
      </c>
      <c r="L2036" s="28">
        <f t="shared" si="479"/>
        <v>1</v>
      </c>
      <c r="M2036" s="57">
        <f t="shared" si="486"/>
        <v>0</v>
      </c>
      <c r="N2036" s="28">
        <f t="shared" si="475"/>
        <v>0</v>
      </c>
      <c r="O2036" s="28">
        <f t="shared" si="480"/>
        <v>1</v>
      </c>
      <c r="P2036" s="57">
        <f t="shared" si="481"/>
        <v>0</v>
      </c>
      <c r="Q2036" s="28">
        <f t="shared" si="476"/>
        <v>0</v>
      </c>
      <c r="R2036" s="28">
        <f t="shared" si="482"/>
        <v>1</v>
      </c>
      <c r="S2036" s="57">
        <f t="shared" si="483"/>
        <v>0</v>
      </c>
      <c r="T2036" s="28">
        <f t="shared" si="477"/>
        <v>0</v>
      </c>
      <c r="U2036" s="28">
        <f t="shared" si="484"/>
        <v>1</v>
      </c>
      <c r="V2036" s="57">
        <f t="shared" si="485"/>
        <v>0</v>
      </c>
    </row>
    <row r="2037" spans="1:22" x14ac:dyDescent="0.2">
      <c r="A2037" s="61">
        <v>35809</v>
      </c>
      <c r="B2037" s="62">
        <v>957.94</v>
      </c>
      <c r="C2037" s="16">
        <f t="shared" si="487"/>
        <v>6.0940682614764596E-3</v>
      </c>
      <c r="D2037" s="73">
        <f t="shared" si="478"/>
        <v>1.6317645063929277E-4</v>
      </c>
      <c r="E2037" s="27">
        <f t="shared" si="468"/>
        <v>2.9716892914536032E-2</v>
      </c>
      <c r="F2037" s="68">
        <f t="shared" si="469"/>
        <v>2.1011448733718054E-2</v>
      </c>
      <c r="G2037" s="16">
        <f t="shared" si="470"/>
        <v>2.5567489933650326E-2</v>
      </c>
      <c r="H2037" s="68">
        <f t="shared" si="471"/>
        <v>1.5227224700682459E-2</v>
      </c>
      <c r="I2037" s="69">
        <f t="shared" si="472"/>
        <v>-2.1011448733718054E-2</v>
      </c>
      <c r="J2037" s="70">
        <f t="shared" si="473"/>
        <v>-1.5227224700682459E-2</v>
      </c>
      <c r="K2037" s="28">
        <f t="shared" si="474"/>
        <v>0</v>
      </c>
      <c r="L2037" s="28">
        <f t="shared" si="479"/>
        <v>1</v>
      </c>
      <c r="M2037" s="57">
        <f t="shared" si="486"/>
        <v>0</v>
      </c>
      <c r="N2037" s="28">
        <f t="shared" si="475"/>
        <v>0</v>
      </c>
      <c r="O2037" s="28">
        <f t="shared" si="480"/>
        <v>1</v>
      </c>
      <c r="P2037" s="57">
        <f t="shared" si="481"/>
        <v>0</v>
      </c>
      <c r="Q2037" s="28">
        <f t="shared" si="476"/>
        <v>0</v>
      </c>
      <c r="R2037" s="28">
        <f t="shared" si="482"/>
        <v>1</v>
      </c>
      <c r="S2037" s="57">
        <f t="shared" si="483"/>
        <v>0</v>
      </c>
      <c r="T2037" s="28">
        <f t="shared" si="477"/>
        <v>0</v>
      </c>
      <c r="U2037" s="28">
        <f t="shared" si="484"/>
        <v>1</v>
      </c>
      <c r="V2037" s="57">
        <f t="shared" si="485"/>
        <v>0</v>
      </c>
    </row>
    <row r="2038" spans="1:22" x14ac:dyDescent="0.2">
      <c r="A2038" s="61">
        <v>35810</v>
      </c>
      <c r="B2038" s="62">
        <v>950.73</v>
      </c>
      <c r="C2038" s="16">
        <f t="shared" si="487"/>
        <v>-7.55503496640577E-3</v>
      </c>
      <c r="D2038" s="73">
        <f t="shared" si="478"/>
        <v>1.5561412367946729E-4</v>
      </c>
      <c r="E2038" s="27">
        <f t="shared" si="468"/>
        <v>2.902011732116723E-2</v>
      </c>
      <c r="F2038" s="68">
        <f t="shared" si="469"/>
        <v>2.0518790746186212E-2</v>
      </c>
      <c r="G2038" s="16">
        <f t="shared" si="470"/>
        <v>2.5567489933650326E-2</v>
      </c>
      <c r="H2038" s="68">
        <f t="shared" si="471"/>
        <v>1.5227224700682459E-2</v>
      </c>
      <c r="I2038" s="69">
        <f t="shared" si="472"/>
        <v>-2.0518790746186212E-2</v>
      </c>
      <c r="J2038" s="70">
        <f t="shared" si="473"/>
        <v>-1.5227224700682459E-2</v>
      </c>
      <c r="K2038" s="28">
        <f t="shared" si="474"/>
        <v>0</v>
      </c>
      <c r="L2038" s="28">
        <f t="shared" si="479"/>
        <v>1</v>
      </c>
      <c r="M2038" s="57">
        <f t="shared" si="486"/>
        <v>0</v>
      </c>
      <c r="N2038" s="28">
        <f t="shared" si="475"/>
        <v>0</v>
      </c>
      <c r="O2038" s="28">
        <f t="shared" si="480"/>
        <v>1</v>
      </c>
      <c r="P2038" s="57">
        <f t="shared" si="481"/>
        <v>0</v>
      </c>
      <c r="Q2038" s="28">
        <f t="shared" si="476"/>
        <v>0</v>
      </c>
      <c r="R2038" s="28">
        <f t="shared" si="482"/>
        <v>1</v>
      </c>
      <c r="S2038" s="57">
        <f t="shared" si="483"/>
        <v>0</v>
      </c>
      <c r="T2038" s="28">
        <f t="shared" si="477"/>
        <v>0</v>
      </c>
      <c r="U2038" s="28">
        <f t="shared" si="484"/>
        <v>1</v>
      </c>
      <c r="V2038" s="57">
        <f t="shared" si="485"/>
        <v>0</v>
      </c>
    </row>
    <row r="2039" spans="1:22" x14ac:dyDescent="0.2">
      <c r="A2039" s="61">
        <v>35811</v>
      </c>
      <c r="B2039" s="62">
        <v>961.51</v>
      </c>
      <c r="C2039" s="16">
        <f t="shared" si="487"/>
        <v>1.1274854827849679E-2</v>
      </c>
      <c r="D2039" s="73">
        <f t="shared" si="478"/>
        <v>1.4970198945931607E-4</v>
      </c>
      <c r="E2039" s="27">
        <f t="shared" si="468"/>
        <v>2.8463509324618212E-2</v>
      </c>
      <c r="F2039" s="68">
        <f t="shared" si="469"/>
        <v>2.0125238822103785E-2</v>
      </c>
      <c r="G2039" s="16">
        <f t="shared" si="470"/>
        <v>2.5567489933650326E-2</v>
      </c>
      <c r="H2039" s="68">
        <f t="shared" si="471"/>
        <v>1.5227224700682459E-2</v>
      </c>
      <c r="I2039" s="69">
        <f t="shared" si="472"/>
        <v>-2.0125238822103785E-2</v>
      </c>
      <c r="J2039" s="70">
        <f t="shared" si="473"/>
        <v>-1.5227224700682459E-2</v>
      </c>
      <c r="K2039" s="28">
        <f t="shared" si="474"/>
        <v>0</v>
      </c>
      <c r="L2039" s="28">
        <f t="shared" si="479"/>
        <v>1</v>
      </c>
      <c r="M2039" s="57">
        <f t="shared" si="486"/>
        <v>0</v>
      </c>
      <c r="N2039" s="28">
        <f t="shared" si="475"/>
        <v>0</v>
      </c>
      <c r="O2039" s="28">
        <f t="shared" si="480"/>
        <v>1</v>
      </c>
      <c r="P2039" s="57">
        <f t="shared" si="481"/>
        <v>0</v>
      </c>
      <c r="Q2039" s="28">
        <f t="shared" si="476"/>
        <v>0</v>
      </c>
      <c r="R2039" s="28">
        <f t="shared" si="482"/>
        <v>1</v>
      </c>
      <c r="S2039" s="57">
        <f t="shared" si="483"/>
        <v>0</v>
      </c>
      <c r="T2039" s="28">
        <f t="shared" si="477"/>
        <v>0</v>
      </c>
      <c r="U2039" s="28">
        <f t="shared" si="484"/>
        <v>1</v>
      </c>
      <c r="V2039" s="57">
        <f t="shared" si="485"/>
        <v>0</v>
      </c>
    </row>
    <row r="2040" spans="1:22" x14ac:dyDescent="0.2">
      <c r="A2040" s="61">
        <v>35815</v>
      </c>
      <c r="B2040" s="62">
        <v>978.6</v>
      </c>
      <c r="C2040" s="16">
        <f t="shared" si="487"/>
        <v>1.7618013464256187E-2</v>
      </c>
      <c r="D2040" s="73">
        <f t="shared" si="478"/>
        <v>1.4834721117510221E-4</v>
      </c>
      <c r="E2040" s="27">
        <f t="shared" si="468"/>
        <v>2.8334421575549724E-2</v>
      </c>
      <c r="F2040" s="68">
        <f t="shared" si="469"/>
        <v>2.003396680959884E-2</v>
      </c>
      <c r="G2040" s="16">
        <f t="shared" si="470"/>
        <v>2.5567489933650326E-2</v>
      </c>
      <c r="H2040" s="68">
        <f t="shared" si="471"/>
        <v>1.5227224700682459E-2</v>
      </c>
      <c r="I2040" s="69">
        <f t="shared" si="472"/>
        <v>-2.003396680959884E-2</v>
      </c>
      <c r="J2040" s="70">
        <f t="shared" si="473"/>
        <v>-1.5227224700682459E-2</v>
      </c>
      <c r="K2040" s="28">
        <f t="shared" si="474"/>
        <v>0</v>
      </c>
      <c r="L2040" s="28">
        <f t="shared" si="479"/>
        <v>1</v>
      </c>
      <c r="M2040" s="57">
        <f t="shared" si="486"/>
        <v>0</v>
      </c>
      <c r="N2040" s="28">
        <f t="shared" si="475"/>
        <v>0</v>
      </c>
      <c r="O2040" s="28">
        <f t="shared" si="480"/>
        <v>1</v>
      </c>
      <c r="P2040" s="57">
        <f t="shared" si="481"/>
        <v>0</v>
      </c>
      <c r="Q2040" s="28">
        <f t="shared" si="476"/>
        <v>0</v>
      </c>
      <c r="R2040" s="28">
        <f t="shared" si="482"/>
        <v>1</v>
      </c>
      <c r="S2040" s="57">
        <f t="shared" si="483"/>
        <v>0</v>
      </c>
      <c r="T2040" s="28">
        <f t="shared" si="477"/>
        <v>0</v>
      </c>
      <c r="U2040" s="28">
        <f t="shared" si="484"/>
        <v>1</v>
      </c>
      <c r="V2040" s="57">
        <f t="shared" si="485"/>
        <v>0</v>
      </c>
    </row>
    <row r="2041" spans="1:22" x14ac:dyDescent="0.2">
      <c r="A2041" s="61">
        <v>35816</v>
      </c>
      <c r="B2041" s="62">
        <v>970.81</v>
      </c>
      <c r="C2041" s="16">
        <f t="shared" si="487"/>
        <v>-7.9922042727701339E-3</v>
      </c>
      <c r="D2041" s="73">
        <f t="shared" si="478"/>
        <v>1.5807004241019882E-4</v>
      </c>
      <c r="E2041" s="27">
        <f t="shared" si="468"/>
        <v>2.9248220155015898E-2</v>
      </c>
      <c r="F2041" s="68">
        <f t="shared" si="469"/>
        <v>2.0680071772880719E-2</v>
      </c>
      <c r="G2041" s="16">
        <f t="shared" si="470"/>
        <v>2.5567489933650326E-2</v>
      </c>
      <c r="H2041" s="68">
        <f t="shared" si="471"/>
        <v>1.5227224700682459E-2</v>
      </c>
      <c r="I2041" s="69">
        <f t="shared" si="472"/>
        <v>-2.0680071772880719E-2</v>
      </c>
      <c r="J2041" s="70">
        <f t="shared" si="473"/>
        <v>-1.5227224700682459E-2</v>
      </c>
      <c r="K2041" s="28">
        <f t="shared" si="474"/>
        <v>0</v>
      </c>
      <c r="L2041" s="28">
        <f t="shared" si="479"/>
        <v>1</v>
      </c>
      <c r="M2041" s="57">
        <f t="shared" si="486"/>
        <v>0</v>
      </c>
      <c r="N2041" s="28">
        <f t="shared" si="475"/>
        <v>0</v>
      </c>
      <c r="O2041" s="28">
        <f t="shared" si="480"/>
        <v>1</v>
      </c>
      <c r="P2041" s="57">
        <f t="shared" si="481"/>
        <v>0</v>
      </c>
      <c r="Q2041" s="28">
        <f t="shared" si="476"/>
        <v>0</v>
      </c>
      <c r="R2041" s="28">
        <f t="shared" si="482"/>
        <v>1</v>
      </c>
      <c r="S2041" s="57">
        <f t="shared" si="483"/>
        <v>0</v>
      </c>
      <c r="T2041" s="28">
        <f t="shared" si="477"/>
        <v>0</v>
      </c>
      <c r="U2041" s="28">
        <f t="shared" si="484"/>
        <v>1</v>
      </c>
      <c r="V2041" s="57">
        <f t="shared" si="485"/>
        <v>0</v>
      </c>
    </row>
    <row r="2042" spans="1:22" x14ac:dyDescent="0.2">
      <c r="A2042" s="61">
        <v>35817</v>
      </c>
      <c r="B2042" s="62">
        <v>963.04</v>
      </c>
      <c r="C2042" s="16">
        <f t="shared" si="487"/>
        <v>-8.0358267827924275E-3</v>
      </c>
      <c r="D2042" s="73">
        <f t="shared" si="478"/>
        <v>1.5241835961384798E-4</v>
      </c>
      <c r="E2042" s="27">
        <f t="shared" si="468"/>
        <v>2.8720586198485252E-2</v>
      </c>
      <c r="F2042" s="68">
        <f t="shared" si="469"/>
        <v>2.0307006060402092E-2</v>
      </c>
      <c r="G2042" s="16">
        <f t="shared" si="470"/>
        <v>2.5567489933650326E-2</v>
      </c>
      <c r="H2042" s="68">
        <f t="shared" si="471"/>
        <v>1.5227224700682459E-2</v>
      </c>
      <c r="I2042" s="69">
        <f t="shared" si="472"/>
        <v>-2.0307006060402092E-2</v>
      </c>
      <c r="J2042" s="70">
        <f t="shared" si="473"/>
        <v>-1.5227224700682459E-2</v>
      </c>
      <c r="K2042" s="28">
        <f t="shared" si="474"/>
        <v>0</v>
      </c>
      <c r="L2042" s="28">
        <f t="shared" si="479"/>
        <v>1</v>
      </c>
      <c r="M2042" s="57">
        <f t="shared" si="486"/>
        <v>0</v>
      </c>
      <c r="N2042" s="28">
        <f t="shared" si="475"/>
        <v>0</v>
      </c>
      <c r="O2042" s="28">
        <f t="shared" si="480"/>
        <v>1</v>
      </c>
      <c r="P2042" s="57">
        <f t="shared" si="481"/>
        <v>0</v>
      </c>
      <c r="Q2042" s="28">
        <f t="shared" si="476"/>
        <v>0</v>
      </c>
      <c r="R2042" s="28">
        <f t="shared" si="482"/>
        <v>1</v>
      </c>
      <c r="S2042" s="57">
        <f t="shared" si="483"/>
        <v>0</v>
      </c>
      <c r="T2042" s="28">
        <f t="shared" si="477"/>
        <v>0</v>
      </c>
      <c r="U2042" s="28">
        <f t="shared" si="484"/>
        <v>1</v>
      </c>
      <c r="V2042" s="57">
        <f t="shared" si="485"/>
        <v>0</v>
      </c>
    </row>
    <row r="2043" spans="1:22" x14ac:dyDescent="0.2">
      <c r="A2043" s="61">
        <v>35818</v>
      </c>
      <c r="B2043" s="62">
        <v>957.59</v>
      </c>
      <c r="C2043" s="16">
        <f t="shared" si="487"/>
        <v>-5.6752363838239945E-3</v>
      </c>
      <c r="D2043" s="73">
        <f t="shared" si="478"/>
        <v>1.4714772876199975E-4</v>
      </c>
      <c r="E2043" s="27">
        <f t="shared" si="468"/>
        <v>2.8219638088206607E-2</v>
      </c>
      <c r="F2043" s="68">
        <f t="shared" si="469"/>
        <v>1.9952808682915695E-2</v>
      </c>
      <c r="G2043" s="16">
        <f t="shared" si="470"/>
        <v>2.5567489933650326E-2</v>
      </c>
      <c r="H2043" s="68">
        <f t="shared" si="471"/>
        <v>1.5227224700682459E-2</v>
      </c>
      <c r="I2043" s="69">
        <f t="shared" si="472"/>
        <v>-1.9952808682915695E-2</v>
      </c>
      <c r="J2043" s="70">
        <f t="shared" si="473"/>
        <v>-1.5227224700682459E-2</v>
      </c>
      <c r="K2043" s="28">
        <f t="shared" si="474"/>
        <v>0</v>
      </c>
      <c r="L2043" s="28">
        <f t="shared" si="479"/>
        <v>1</v>
      </c>
      <c r="M2043" s="57">
        <f t="shared" si="486"/>
        <v>0</v>
      </c>
      <c r="N2043" s="28">
        <f t="shared" si="475"/>
        <v>0</v>
      </c>
      <c r="O2043" s="28">
        <f t="shared" si="480"/>
        <v>1</v>
      </c>
      <c r="P2043" s="57">
        <f t="shared" si="481"/>
        <v>0</v>
      </c>
      <c r="Q2043" s="28">
        <f t="shared" si="476"/>
        <v>0</v>
      </c>
      <c r="R2043" s="28">
        <f t="shared" si="482"/>
        <v>1</v>
      </c>
      <c r="S2043" s="57">
        <f t="shared" si="483"/>
        <v>0</v>
      </c>
      <c r="T2043" s="28">
        <f t="shared" si="477"/>
        <v>0</v>
      </c>
      <c r="U2043" s="28">
        <f t="shared" si="484"/>
        <v>1</v>
      </c>
      <c r="V2043" s="57">
        <f t="shared" si="485"/>
        <v>0</v>
      </c>
    </row>
    <row r="2044" spans="1:22" x14ac:dyDescent="0.2">
      <c r="A2044" s="61">
        <v>35821</v>
      </c>
      <c r="B2044" s="62">
        <v>956.95</v>
      </c>
      <c r="C2044" s="16">
        <f t="shared" si="487"/>
        <v>-6.6856793155434951E-4</v>
      </c>
      <c r="D2044" s="73">
        <f t="shared" si="478"/>
        <v>1.4025136351701655E-4</v>
      </c>
      <c r="E2044" s="27">
        <f t="shared" si="468"/>
        <v>2.7550418747552995E-2</v>
      </c>
      <c r="F2044" s="68">
        <f t="shared" si="469"/>
        <v>1.947963445476892E-2</v>
      </c>
      <c r="G2044" s="16">
        <f t="shared" si="470"/>
        <v>2.5567489933650326E-2</v>
      </c>
      <c r="H2044" s="68">
        <f t="shared" si="471"/>
        <v>1.5227224700682459E-2</v>
      </c>
      <c r="I2044" s="69">
        <f t="shared" si="472"/>
        <v>-1.947963445476892E-2</v>
      </c>
      <c r="J2044" s="70">
        <f t="shared" si="473"/>
        <v>-1.5227224700682459E-2</v>
      </c>
      <c r="K2044" s="28">
        <f t="shared" si="474"/>
        <v>0</v>
      </c>
      <c r="L2044" s="28">
        <f t="shared" si="479"/>
        <v>1</v>
      </c>
      <c r="M2044" s="57">
        <f t="shared" si="486"/>
        <v>0</v>
      </c>
      <c r="N2044" s="28">
        <f t="shared" si="475"/>
        <v>0</v>
      </c>
      <c r="O2044" s="28">
        <f t="shared" si="480"/>
        <v>1</v>
      </c>
      <c r="P2044" s="57">
        <f t="shared" si="481"/>
        <v>0</v>
      </c>
      <c r="Q2044" s="28">
        <f t="shared" si="476"/>
        <v>0</v>
      </c>
      <c r="R2044" s="28">
        <f t="shared" si="482"/>
        <v>1</v>
      </c>
      <c r="S2044" s="57">
        <f t="shared" si="483"/>
        <v>0</v>
      </c>
      <c r="T2044" s="28">
        <f t="shared" si="477"/>
        <v>0</v>
      </c>
      <c r="U2044" s="28">
        <f t="shared" si="484"/>
        <v>1</v>
      </c>
      <c r="V2044" s="57">
        <f t="shared" si="485"/>
        <v>0</v>
      </c>
    </row>
    <row r="2045" spans="1:22" x14ac:dyDescent="0.2">
      <c r="A2045" s="61">
        <v>35822</v>
      </c>
      <c r="B2045" s="62">
        <v>969.02</v>
      </c>
      <c r="C2045" s="16">
        <f t="shared" si="487"/>
        <v>1.253410802856683E-2</v>
      </c>
      <c r="D2045" s="73">
        <f t="shared" si="478"/>
        <v>1.3186310069074174E-4</v>
      </c>
      <c r="E2045" s="27">
        <f t="shared" si="468"/>
        <v>2.6713838741180253E-2</v>
      </c>
      <c r="F2045" s="68">
        <f t="shared" si="469"/>
        <v>1.888812719436633E-2</v>
      </c>
      <c r="G2045" s="16">
        <f t="shared" si="470"/>
        <v>2.5567489933650326E-2</v>
      </c>
      <c r="H2045" s="68">
        <f t="shared" si="471"/>
        <v>1.5227224700682459E-2</v>
      </c>
      <c r="I2045" s="69">
        <f t="shared" si="472"/>
        <v>-1.888812719436633E-2</v>
      </c>
      <c r="J2045" s="70">
        <f t="shared" si="473"/>
        <v>-1.5227224700682459E-2</v>
      </c>
      <c r="K2045" s="28">
        <f t="shared" si="474"/>
        <v>0</v>
      </c>
      <c r="L2045" s="28">
        <f t="shared" si="479"/>
        <v>1</v>
      </c>
      <c r="M2045" s="57">
        <f t="shared" si="486"/>
        <v>0</v>
      </c>
      <c r="N2045" s="28">
        <f t="shared" si="475"/>
        <v>0</v>
      </c>
      <c r="O2045" s="28">
        <f t="shared" si="480"/>
        <v>1</v>
      </c>
      <c r="P2045" s="57">
        <f t="shared" si="481"/>
        <v>0</v>
      </c>
      <c r="Q2045" s="28">
        <f t="shared" si="476"/>
        <v>0</v>
      </c>
      <c r="R2045" s="28">
        <f t="shared" si="482"/>
        <v>1</v>
      </c>
      <c r="S2045" s="57">
        <f t="shared" si="483"/>
        <v>0</v>
      </c>
      <c r="T2045" s="28">
        <f t="shared" si="477"/>
        <v>0</v>
      </c>
      <c r="U2045" s="28">
        <f t="shared" si="484"/>
        <v>1</v>
      </c>
      <c r="V2045" s="57">
        <f t="shared" si="485"/>
        <v>0</v>
      </c>
    </row>
    <row r="2046" spans="1:22" x14ac:dyDescent="0.2">
      <c r="A2046" s="61">
        <v>35823</v>
      </c>
      <c r="B2046" s="62">
        <v>977.46</v>
      </c>
      <c r="C2046" s="16">
        <f t="shared" si="487"/>
        <v>8.6721187934839881E-3</v>
      </c>
      <c r="D2046" s="73">
        <f t="shared" si="478"/>
        <v>1.3337754649360423E-4</v>
      </c>
      <c r="E2046" s="27">
        <f t="shared" si="468"/>
        <v>2.686680481740298E-2</v>
      </c>
      <c r="F2046" s="68">
        <f t="shared" si="469"/>
        <v>1.8996282474186305E-2</v>
      </c>
      <c r="G2046" s="16">
        <f t="shared" si="470"/>
        <v>2.5567489933650326E-2</v>
      </c>
      <c r="H2046" s="68">
        <f t="shared" si="471"/>
        <v>1.5227224700682459E-2</v>
      </c>
      <c r="I2046" s="69">
        <f t="shared" si="472"/>
        <v>-1.8996282474186305E-2</v>
      </c>
      <c r="J2046" s="70">
        <f t="shared" si="473"/>
        <v>-1.5227224700682459E-2</v>
      </c>
      <c r="K2046" s="28">
        <f t="shared" si="474"/>
        <v>0</v>
      </c>
      <c r="L2046" s="28">
        <f t="shared" si="479"/>
        <v>1</v>
      </c>
      <c r="M2046" s="57">
        <f t="shared" si="486"/>
        <v>0</v>
      </c>
      <c r="N2046" s="28">
        <f t="shared" si="475"/>
        <v>0</v>
      </c>
      <c r="O2046" s="28">
        <f t="shared" si="480"/>
        <v>1</v>
      </c>
      <c r="P2046" s="57">
        <f t="shared" si="481"/>
        <v>0</v>
      </c>
      <c r="Q2046" s="28">
        <f t="shared" si="476"/>
        <v>0</v>
      </c>
      <c r="R2046" s="28">
        <f t="shared" si="482"/>
        <v>1</v>
      </c>
      <c r="S2046" s="57">
        <f t="shared" si="483"/>
        <v>0</v>
      </c>
      <c r="T2046" s="28">
        <f t="shared" si="477"/>
        <v>0</v>
      </c>
      <c r="U2046" s="28">
        <f t="shared" si="484"/>
        <v>1</v>
      </c>
      <c r="V2046" s="57">
        <f t="shared" si="485"/>
        <v>0</v>
      </c>
    </row>
    <row r="2047" spans="1:22" x14ac:dyDescent="0.2">
      <c r="A2047" s="61">
        <v>35824</v>
      </c>
      <c r="B2047" s="62">
        <v>985.49</v>
      </c>
      <c r="C2047" s="16">
        <f t="shared" si="487"/>
        <v>8.1816091017246056E-3</v>
      </c>
      <c r="D2047" s="73">
        <f t="shared" si="478"/>
        <v>1.2988723236608587E-4</v>
      </c>
      <c r="E2047" s="27">
        <f t="shared" ref="E2047:E2110" si="488">-NORMSINV($E$4)*SQRT(D2047)</f>
        <v>2.6512940038914606E-2</v>
      </c>
      <c r="F2047" s="68">
        <f t="shared" ref="F2047:F2110" si="489">-NORMSINV($F$4)*SQRT(D2047)</f>
        <v>1.8746080958393242E-2</v>
      </c>
      <c r="G2047" s="16">
        <f t="shared" ref="G2047:G2110" si="490">-PERCENTILE($C1542:$C2046,$G$4)</f>
        <v>2.5567489933650326E-2</v>
      </c>
      <c r="H2047" s="68">
        <f t="shared" ref="H2047:H2110" si="491">-PERCENTILE($C1542:$C2046,$H$4)</f>
        <v>1.5227224700682459E-2</v>
      </c>
      <c r="I2047" s="69">
        <f t="shared" ref="I2047:I2110" si="492">-F2047</f>
        <v>-1.8746080958393242E-2</v>
      </c>
      <c r="J2047" s="70">
        <f t="shared" ref="J2047:J2110" si="493">-1*H2047</f>
        <v>-1.5227224700682459E-2</v>
      </c>
      <c r="K2047" s="28">
        <f t="shared" ref="K2047:K2110" si="494">IF($C2047&lt;-E2047,1,0)</f>
        <v>0</v>
      </c>
      <c r="L2047" s="28">
        <f t="shared" si="479"/>
        <v>1</v>
      </c>
      <c r="M2047" s="57">
        <f t="shared" si="486"/>
        <v>0</v>
      </c>
      <c r="N2047" s="28">
        <f t="shared" ref="N2047:N2110" si="495">IF($C2047&lt;-F2047,1,0)</f>
        <v>0</v>
      </c>
      <c r="O2047" s="28">
        <f t="shared" si="480"/>
        <v>1</v>
      </c>
      <c r="P2047" s="57">
        <f t="shared" si="481"/>
        <v>0</v>
      </c>
      <c r="Q2047" s="28">
        <f t="shared" ref="Q2047:Q2110" si="496">IF($C2047&lt;-G2047,1,0)</f>
        <v>0</v>
      </c>
      <c r="R2047" s="28">
        <f t="shared" si="482"/>
        <v>1</v>
      </c>
      <c r="S2047" s="57">
        <f t="shared" si="483"/>
        <v>0</v>
      </c>
      <c r="T2047" s="28">
        <f t="shared" ref="T2047:T2110" si="497">IF($C2047&lt;-H2047,1,0)</f>
        <v>0</v>
      </c>
      <c r="U2047" s="28">
        <f t="shared" si="484"/>
        <v>1</v>
      </c>
      <c r="V2047" s="57">
        <f t="shared" si="485"/>
        <v>0</v>
      </c>
    </row>
    <row r="2048" spans="1:22" x14ac:dyDescent="0.2">
      <c r="A2048" s="61">
        <v>35825</v>
      </c>
      <c r="B2048" s="62">
        <v>980.28</v>
      </c>
      <c r="C2048" s="16">
        <f t="shared" si="487"/>
        <v>-5.300734266079435E-3</v>
      </c>
      <c r="D2048" s="73">
        <f t="shared" ref="D2048:D2111" si="498">0.94*D2047+0.06*(C2047^2)</f>
        <v>1.2611032207372608E-4</v>
      </c>
      <c r="E2048" s="27">
        <f t="shared" si="488"/>
        <v>2.6124619609274074E-2</v>
      </c>
      <c r="F2048" s="68">
        <f t="shared" si="489"/>
        <v>1.8471517435782965E-2</v>
      </c>
      <c r="G2048" s="16">
        <f t="shared" si="490"/>
        <v>2.5567489933650326E-2</v>
      </c>
      <c r="H2048" s="68">
        <f t="shared" si="491"/>
        <v>1.5227224700682459E-2</v>
      </c>
      <c r="I2048" s="69">
        <f t="shared" si="492"/>
        <v>-1.8471517435782965E-2</v>
      </c>
      <c r="J2048" s="70">
        <f t="shared" si="493"/>
        <v>-1.5227224700682459E-2</v>
      </c>
      <c r="K2048" s="28">
        <f t="shared" si="494"/>
        <v>0</v>
      </c>
      <c r="L2048" s="28">
        <f t="shared" ref="L2048:L2111" si="499">IF(AND(K2047=0,K2048=0), 1,0)</f>
        <v>1</v>
      </c>
      <c r="M2048" s="57">
        <f t="shared" si="486"/>
        <v>0</v>
      </c>
      <c r="N2048" s="28">
        <f t="shared" si="495"/>
        <v>0</v>
      </c>
      <c r="O2048" s="28">
        <f t="shared" ref="O2048:O2111" si="500">IF(AND(N2047=0,N2048=0), 1,0)</f>
        <v>1</v>
      </c>
      <c r="P2048" s="57">
        <f t="shared" ref="P2048:P2111" si="501">IF(AND(N2048=1,N2047=0),1,0)</f>
        <v>0</v>
      </c>
      <c r="Q2048" s="28">
        <f t="shared" si="496"/>
        <v>0</v>
      </c>
      <c r="R2048" s="28">
        <f t="shared" ref="R2048:R2111" si="502">IF(AND(Q2047=0,Q2048=0), 1,0)</f>
        <v>1</v>
      </c>
      <c r="S2048" s="57">
        <f t="shared" ref="S2048:S2111" si="503">IF(AND(Q2048=1,Q2047=0),1,0)</f>
        <v>0</v>
      </c>
      <c r="T2048" s="28">
        <f t="shared" si="497"/>
        <v>0</v>
      </c>
      <c r="U2048" s="28">
        <f t="shared" ref="U2048:U2111" si="504">IF(AND(T2047=0,T2048=0), 1,0)</f>
        <v>1</v>
      </c>
      <c r="V2048" s="57">
        <f t="shared" ref="V2048:V2111" si="505">IF(AND(T2048=1,T2047=0),1,0)</f>
        <v>0</v>
      </c>
    </row>
    <row r="2049" spans="1:22" x14ac:dyDescent="0.2">
      <c r="A2049" s="61">
        <v>35828</v>
      </c>
      <c r="B2049" s="62">
        <v>1001.27</v>
      </c>
      <c r="C2049" s="16">
        <f t="shared" si="487"/>
        <v>2.1186228072503428E-2</v>
      </c>
      <c r="D2049" s="73">
        <f t="shared" si="498"/>
        <v>1.2022956977487784E-4</v>
      </c>
      <c r="E2049" s="27">
        <f t="shared" si="488"/>
        <v>2.550822885095554E-2</v>
      </c>
      <c r="F2049" s="68">
        <f t="shared" si="489"/>
        <v>1.8035695869389919E-2</v>
      </c>
      <c r="G2049" s="16">
        <f t="shared" si="490"/>
        <v>2.5567489933650326E-2</v>
      </c>
      <c r="H2049" s="68">
        <f t="shared" si="491"/>
        <v>1.5227224700682459E-2</v>
      </c>
      <c r="I2049" s="69">
        <f t="shared" si="492"/>
        <v>-1.8035695869389919E-2</v>
      </c>
      <c r="J2049" s="70">
        <f t="shared" si="493"/>
        <v>-1.5227224700682459E-2</v>
      </c>
      <c r="K2049" s="28">
        <f t="shared" si="494"/>
        <v>0</v>
      </c>
      <c r="L2049" s="28">
        <f t="shared" si="499"/>
        <v>1</v>
      </c>
      <c r="M2049" s="57">
        <f t="shared" ref="M2049:M2112" si="506">IF(AND(K2049=1,K2048=0),1,0)</f>
        <v>0</v>
      </c>
      <c r="N2049" s="28">
        <f t="shared" si="495"/>
        <v>0</v>
      </c>
      <c r="O2049" s="28">
        <f t="shared" si="500"/>
        <v>1</v>
      </c>
      <c r="P2049" s="57">
        <f t="shared" si="501"/>
        <v>0</v>
      </c>
      <c r="Q2049" s="28">
        <f t="shared" si="496"/>
        <v>0</v>
      </c>
      <c r="R2049" s="28">
        <f t="shared" si="502"/>
        <v>1</v>
      </c>
      <c r="S2049" s="57">
        <f t="shared" si="503"/>
        <v>0</v>
      </c>
      <c r="T2049" s="28">
        <f t="shared" si="497"/>
        <v>0</v>
      </c>
      <c r="U2049" s="28">
        <f t="shared" si="504"/>
        <v>1</v>
      </c>
      <c r="V2049" s="57">
        <f t="shared" si="505"/>
        <v>0</v>
      </c>
    </row>
    <row r="2050" spans="1:22" x14ac:dyDescent="0.2">
      <c r="A2050" s="61">
        <v>35829</v>
      </c>
      <c r="B2050" s="62">
        <v>1006</v>
      </c>
      <c r="C2050" s="16">
        <f t="shared" si="487"/>
        <v>4.7128774454029149E-3</v>
      </c>
      <c r="D2050" s="73">
        <f t="shared" si="498"/>
        <v>1.3994717118479309E-4</v>
      </c>
      <c r="E2050" s="27">
        <f t="shared" si="488"/>
        <v>2.7520525365203153E-2</v>
      </c>
      <c r="F2050" s="68">
        <f t="shared" si="489"/>
        <v>1.9458498218469671E-2</v>
      </c>
      <c r="G2050" s="16">
        <f t="shared" si="490"/>
        <v>2.5567489933650326E-2</v>
      </c>
      <c r="H2050" s="68">
        <f t="shared" si="491"/>
        <v>1.5227224700682459E-2</v>
      </c>
      <c r="I2050" s="69">
        <f t="shared" si="492"/>
        <v>-1.9458498218469671E-2</v>
      </c>
      <c r="J2050" s="70">
        <f t="shared" si="493"/>
        <v>-1.5227224700682459E-2</v>
      </c>
      <c r="K2050" s="28">
        <f t="shared" si="494"/>
        <v>0</v>
      </c>
      <c r="L2050" s="28">
        <f t="shared" si="499"/>
        <v>1</v>
      </c>
      <c r="M2050" s="57">
        <f t="shared" si="506"/>
        <v>0</v>
      </c>
      <c r="N2050" s="28">
        <f t="shared" si="495"/>
        <v>0</v>
      </c>
      <c r="O2050" s="28">
        <f t="shared" si="500"/>
        <v>1</v>
      </c>
      <c r="P2050" s="57">
        <f t="shared" si="501"/>
        <v>0</v>
      </c>
      <c r="Q2050" s="28">
        <f t="shared" si="496"/>
        <v>0</v>
      </c>
      <c r="R2050" s="28">
        <f t="shared" si="502"/>
        <v>1</v>
      </c>
      <c r="S2050" s="57">
        <f t="shared" si="503"/>
        <v>0</v>
      </c>
      <c r="T2050" s="28">
        <f t="shared" si="497"/>
        <v>0</v>
      </c>
      <c r="U2050" s="28">
        <f t="shared" si="504"/>
        <v>1</v>
      </c>
      <c r="V2050" s="57">
        <f t="shared" si="505"/>
        <v>0</v>
      </c>
    </row>
    <row r="2051" spans="1:22" x14ac:dyDescent="0.2">
      <c r="A2051" s="61">
        <v>35830</v>
      </c>
      <c r="B2051" s="62">
        <v>1006.9</v>
      </c>
      <c r="C2051" s="16">
        <f t="shared" si="487"/>
        <v>8.9423226188458825E-4</v>
      </c>
      <c r="D2051" s="73">
        <f t="shared" si="498"/>
        <v>1.3288301374262873E-4</v>
      </c>
      <c r="E2051" s="27">
        <f t="shared" si="488"/>
        <v>2.6816950647966104E-2</v>
      </c>
      <c r="F2051" s="68">
        <f t="shared" si="489"/>
        <v>1.8961032883043058E-2</v>
      </c>
      <c r="G2051" s="16">
        <f t="shared" si="490"/>
        <v>2.5567489933650326E-2</v>
      </c>
      <c r="H2051" s="68">
        <f t="shared" si="491"/>
        <v>1.5227224700682459E-2</v>
      </c>
      <c r="I2051" s="69">
        <f t="shared" si="492"/>
        <v>-1.8961032883043058E-2</v>
      </c>
      <c r="J2051" s="70">
        <f t="shared" si="493"/>
        <v>-1.5227224700682459E-2</v>
      </c>
      <c r="K2051" s="28">
        <f t="shared" si="494"/>
        <v>0</v>
      </c>
      <c r="L2051" s="28">
        <f t="shared" si="499"/>
        <v>1</v>
      </c>
      <c r="M2051" s="57">
        <f t="shared" si="506"/>
        <v>0</v>
      </c>
      <c r="N2051" s="28">
        <f t="shared" si="495"/>
        <v>0</v>
      </c>
      <c r="O2051" s="28">
        <f t="shared" si="500"/>
        <v>1</v>
      </c>
      <c r="P2051" s="57">
        <f t="shared" si="501"/>
        <v>0</v>
      </c>
      <c r="Q2051" s="28">
        <f t="shared" si="496"/>
        <v>0</v>
      </c>
      <c r="R2051" s="28">
        <f t="shared" si="502"/>
        <v>1</v>
      </c>
      <c r="S2051" s="57">
        <f t="shared" si="503"/>
        <v>0</v>
      </c>
      <c r="T2051" s="28">
        <f t="shared" si="497"/>
        <v>0</v>
      </c>
      <c r="U2051" s="28">
        <f t="shared" si="504"/>
        <v>1</v>
      </c>
      <c r="V2051" s="57">
        <f t="shared" si="505"/>
        <v>0</v>
      </c>
    </row>
    <row r="2052" spans="1:22" x14ac:dyDescent="0.2">
      <c r="A2052" s="61">
        <v>35831</v>
      </c>
      <c r="B2052" s="62">
        <v>1003.54</v>
      </c>
      <c r="C2052" s="16">
        <f t="shared" si="487"/>
        <v>-3.3425549912935266E-3</v>
      </c>
      <c r="D2052" s="73">
        <f t="shared" si="498"/>
        <v>1.2495801199836272E-4</v>
      </c>
      <c r="E2052" s="27">
        <f t="shared" si="488"/>
        <v>2.600499123725214E-2</v>
      </c>
      <c r="F2052" s="68">
        <f t="shared" si="489"/>
        <v>1.838693371388896E-2</v>
      </c>
      <c r="G2052" s="16">
        <f t="shared" si="490"/>
        <v>2.5567489933650326E-2</v>
      </c>
      <c r="H2052" s="68">
        <f t="shared" si="491"/>
        <v>1.5227224700682459E-2</v>
      </c>
      <c r="I2052" s="69">
        <f t="shared" si="492"/>
        <v>-1.838693371388896E-2</v>
      </c>
      <c r="J2052" s="70">
        <f t="shared" si="493"/>
        <v>-1.5227224700682459E-2</v>
      </c>
      <c r="K2052" s="28">
        <f t="shared" si="494"/>
        <v>0</v>
      </c>
      <c r="L2052" s="28">
        <f t="shared" si="499"/>
        <v>1</v>
      </c>
      <c r="M2052" s="57">
        <f t="shared" si="506"/>
        <v>0</v>
      </c>
      <c r="N2052" s="28">
        <f t="shared" si="495"/>
        <v>0</v>
      </c>
      <c r="O2052" s="28">
        <f t="shared" si="500"/>
        <v>1</v>
      </c>
      <c r="P2052" s="57">
        <f t="shared" si="501"/>
        <v>0</v>
      </c>
      <c r="Q2052" s="28">
        <f t="shared" si="496"/>
        <v>0</v>
      </c>
      <c r="R2052" s="28">
        <f t="shared" si="502"/>
        <v>1</v>
      </c>
      <c r="S2052" s="57">
        <f t="shared" si="503"/>
        <v>0</v>
      </c>
      <c r="T2052" s="28">
        <f t="shared" si="497"/>
        <v>0</v>
      </c>
      <c r="U2052" s="28">
        <f t="shared" si="504"/>
        <v>1</v>
      </c>
      <c r="V2052" s="57">
        <f t="shared" si="505"/>
        <v>0</v>
      </c>
    </row>
    <row r="2053" spans="1:22" x14ac:dyDescent="0.2">
      <c r="A2053" s="61">
        <v>35832</v>
      </c>
      <c r="B2053" s="62">
        <v>1012.46</v>
      </c>
      <c r="C2053" s="16">
        <f t="shared" si="487"/>
        <v>8.8492640971896061E-3</v>
      </c>
      <c r="D2053" s="73">
        <f t="shared" si="498"/>
        <v>1.1813089171065023E-4</v>
      </c>
      <c r="E2053" s="27">
        <f t="shared" si="488"/>
        <v>2.5284618149862402E-2</v>
      </c>
      <c r="F2053" s="68">
        <f t="shared" si="489"/>
        <v>1.7877591023239232E-2</v>
      </c>
      <c r="G2053" s="16">
        <f t="shared" si="490"/>
        <v>2.5567489933650326E-2</v>
      </c>
      <c r="H2053" s="68">
        <f t="shared" si="491"/>
        <v>1.5227224700682459E-2</v>
      </c>
      <c r="I2053" s="69">
        <f t="shared" si="492"/>
        <v>-1.7877591023239232E-2</v>
      </c>
      <c r="J2053" s="70">
        <f t="shared" si="493"/>
        <v>-1.5227224700682459E-2</v>
      </c>
      <c r="K2053" s="28">
        <f t="shared" si="494"/>
        <v>0</v>
      </c>
      <c r="L2053" s="28">
        <f t="shared" si="499"/>
        <v>1</v>
      </c>
      <c r="M2053" s="57">
        <f t="shared" si="506"/>
        <v>0</v>
      </c>
      <c r="N2053" s="28">
        <f t="shared" si="495"/>
        <v>0</v>
      </c>
      <c r="O2053" s="28">
        <f t="shared" si="500"/>
        <v>1</v>
      </c>
      <c r="P2053" s="57">
        <f t="shared" si="501"/>
        <v>0</v>
      </c>
      <c r="Q2053" s="28">
        <f t="shared" si="496"/>
        <v>0</v>
      </c>
      <c r="R2053" s="28">
        <f t="shared" si="502"/>
        <v>1</v>
      </c>
      <c r="S2053" s="57">
        <f t="shared" si="503"/>
        <v>0</v>
      </c>
      <c r="T2053" s="28">
        <f t="shared" si="497"/>
        <v>0</v>
      </c>
      <c r="U2053" s="28">
        <f t="shared" si="504"/>
        <v>1</v>
      </c>
      <c r="V2053" s="57">
        <f t="shared" si="505"/>
        <v>0</v>
      </c>
    </row>
    <row r="2054" spans="1:22" x14ac:dyDescent="0.2">
      <c r="A2054" s="61">
        <v>35835</v>
      </c>
      <c r="B2054" s="62">
        <v>1010.74</v>
      </c>
      <c r="C2054" s="16">
        <f t="shared" si="487"/>
        <v>-1.7002771988616093E-3</v>
      </c>
      <c r="D2054" s="73">
        <f t="shared" si="498"/>
        <v>1.1574160671171975E-4</v>
      </c>
      <c r="E2054" s="27">
        <f t="shared" si="488"/>
        <v>2.5027611887761838E-2</v>
      </c>
      <c r="F2054" s="68">
        <f t="shared" si="489"/>
        <v>1.7695873711274596E-2</v>
      </c>
      <c r="G2054" s="16">
        <f t="shared" si="490"/>
        <v>2.5567489933650326E-2</v>
      </c>
      <c r="H2054" s="68">
        <f t="shared" si="491"/>
        <v>1.5227224700682459E-2</v>
      </c>
      <c r="I2054" s="69">
        <f t="shared" si="492"/>
        <v>-1.7695873711274596E-2</v>
      </c>
      <c r="J2054" s="70">
        <f t="shared" si="493"/>
        <v>-1.5227224700682459E-2</v>
      </c>
      <c r="K2054" s="28">
        <f t="shared" si="494"/>
        <v>0</v>
      </c>
      <c r="L2054" s="28">
        <f t="shared" si="499"/>
        <v>1</v>
      </c>
      <c r="M2054" s="57">
        <f t="shared" si="506"/>
        <v>0</v>
      </c>
      <c r="N2054" s="28">
        <f t="shared" si="495"/>
        <v>0</v>
      </c>
      <c r="O2054" s="28">
        <f t="shared" si="500"/>
        <v>1</v>
      </c>
      <c r="P2054" s="57">
        <f t="shared" si="501"/>
        <v>0</v>
      </c>
      <c r="Q2054" s="28">
        <f t="shared" si="496"/>
        <v>0</v>
      </c>
      <c r="R2054" s="28">
        <f t="shared" si="502"/>
        <v>1</v>
      </c>
      <c r="S2054" s="57">
        <f t="shared" si="503"/>
        <v>0</v>
      </c>
      <c r="T2054" s="28">
        <f t="shared" si="497"/>
        <v>0</v>
      </c>
      <c r="U2054" s="28">
        <f t="shared" si="504"/>
        <v>1</v>
      </c>
      <c r="V2054" s="57">
        <f t="shared" si="505"/>
        <v>0</v>
      </c>
    </row>
    <row r="2055" spans="1:22" x14ac:dyDescent="0.2">
      <c r="A2055" s="61">
        <v>35836</v>
      </c>
      <c r="B2055" s="62">
        <v>1019.01</v>
      </c>
      <c r="C2055" s="16">
        <f t="shared" ref="C2055:C2118" si="507">LN(B2055/B2054)</f>
        <v>8.1488318886576289E-3</v>
      </c>
      <c r="D2055" s="73">
        <f t="shared" si="498"/>
        <v>1.0897056686219467E-4</v>
      </c>
      <c r="E2055" s="27">
        <f t="shared" si="488"/>
        <v>2.4284505429395632E-2</v>
      </c>
      <c r="F2055" s="68">
        <f t="shared" si="489"/>
        <v>1.717045729918331E-2</v>
      </c>
      <c r="G2055" s="16">
        <f t="shared" si="490"/>
        <v>2.5567489933650326E-2</v>
      </c>
      <c r="H2055" s="68">
        <f t="shared" si="491"/>
        <v>1.5227224700682459E-2</v>
      </c>
      <c r="I2055" s="69">
        <f t="shared" si="492"/>
        <v>-1.717045729918331E-2</v>
      </c>
      <c r="J2055" s="70">
        <f t="shared" si="493"/>
        <v>-1.5227224700682459E-2</v>
      </c>
      <c r="K2055" s="28">
        <f t="shared" si="494"/>
        <v>0</v>
      </c>
      <c r="L2055" s="28">
        <f t="shared" si="499"/>
        <v>1</v>
      </c>
      <c r="M2055" s="57">
        <f t="shared" si="506"/>
        <v>0</v>
      </c>
      <c r="N2055" s="28">
        <f t="shared" si="495"/>
        <v>0</v>
      </c>
      <c r="O2055" s="28">
        <f t="shared" si="500"/>
        <v>1</v>
      </c>
      <c r="P2055" s="57">
        <f t="shared" si="501"/>
        <v>0</v>
      </c>
      <c r="Q2055" s="28">
        <f t="shared" si="496"/>
        <v>0</v>
      </c>
      <c r="R2055" s="28">
        <f t="shared" si="502"/>
        <v>1</v>
      </c>
      <c r="S2055" s="57">
        <f t="shared" si="503"/>
        <v>0</v>
      </c>
      <c r="T2055" s="28">
        <f t="shared" si="497"/>
        <v>0</v>
      </c>
      <c r="U2055" s="28">
        <f t="shared" si="504"/>
        <v>1</v>
      </c>
      <c r="V2055" s="57">
        <f t="shared" si="505"/>
        <v>0</v>
      </c>
    </row>
    <row r="2056" spans="1:22" x14ac:dyDescent="0.2">
      <c r="A2056" s="61">
        <v>35837</v>
      </c>
      <c r="B2056" s="62">
        <v>1020.01</v>
      </c>
      <c r="C2056" s="16">
        <f t="shared" si="507"/>
        <v>9.8086343456594638E-4</v>
      </c>
      <c r="D2056" s="73">
        <f t="shared" si="498"/>
        <v>1.0641654051943919E-4</v>
      </c>
      <c r="E2056" s="27">
        <f t="shared" si="488"/>
        <v>2.3998230830817955E-2</v>
      </c>
      <c r="F2056" s="68">
        <f t="shared" si="489"/>
        <v>1.6968045692119293E-2</v>
      </c>
      <c r="G2056" s="16">
        <f t="shared" si="490"/>
        <v>2.5567489933650326E-2</v>
      </c>
      <c r="H2056" s="68">
        <f t="shared" si="491"/>
        <v>1.5227224700682459E-2</v>
      </c>
      <c r="I2056" s="69">
        <f t="shared" si="492"/>
        <v>-1.6968045692119293E-2</v>
      </c>
      <c r="J2056" s="70">
        <f t="shared" si="493"/>
        <v>-1.5227224700682459E-2</v>
      </c>
      <c r="K2056" s="28">
        <f t="shared" si="494"/>
        <v>0</v>
      </c>
      <c r="L2056" s="28">
        <f t="shared" si="499"/>
        <v>1</v>
      </c>
      <c r="M2056" s="57">
        <f t="shared" si="506"/>
        <v>0</v>
      </c>
      <c r="N2056" s="28">
        <f t="shared" si="495"/>
        <v>0</v>
      </c>
      <c r="O2056" s="28">
        <f t="shared" si="500"/>
        <v>1</v>
      </c>
      <c r="P2056" s="57">
        <f t="shared" si="501"/>
        <v>0</v>
      </c>
      <c r="Q2056" s="28">
        <f t="shared" si="496"/>
        <v>0</v>
      </c>
      <c r="R2056" s="28">
        <f t="shared" si="502"/>
        <v>1</v>
      </c>
      <c r="S2056" s="57">
        <f t="shared" si="503"/>
        <v>0</v>
      </c>
      <c r="T2056" s="28">
        <f t="shared" si="497"/>
        <v>0</v>
      </c>
      <c r="U2056" s="28">
        <f t="shared" si="504"/>
        <v>1</v>
      </c>
      <c r="V2056" s="57">
        <f t="shared" si="505"/>
        <v>0</v>
      </c>
    </row>
    <row r="2057" spans="1:22" x14ac:dyDescent="0.2">
      <c r="A2057" s="61">
        <v>35838</v>
      </c>
      <c r="B2057" s="62">
        <v>1024.1400000000001</v>
      </c>
      <c r="C2057" s="16">
        <f t="shared" si="507"/>
        <v>4.0408048524694876E-3</v>
      </c>
      <c r="D2057" s="73">
        <f t="shared" si="498"/>
        <v>1.0008927367290894E-4</v>
      </c>
      <c r="E2057" s="27">
        <f t="shared" si="488"/>
        <v>2.3273860504838675E-2</v>
      </c>
      <c r="F2057" s="68">
        <f t="shared" si="489"/>
        <v>1.6455876737837556E-2</v>
      </c>
      <c r="G2057" s="16">
        <f t="shared" si="490"/>
        <v>2.5567489933650326E-2</v>
      </c>
      <c r="H2057" s="68">
        <f t="shared" si="491"/>
        <v>1.5227224700682459E-2</v>
      </c>
      <c r="I2057" s="69">
        <f t="shared" si="492"/>
        <v>-1.6455876737837556E-2</v>
      </c>
      <c r="J2057" s="70">
        <f t="shared" si="493"/>
        <v>-1.5227224700682459E-2</v>
      </c>
      <c r="K2057" s="28">
        <f t="shared" si="494"/>
        <v>0</v>
      </c>
      <c r="L2057" s="28">
        <f t="shared" si="499"/>
        <v>1</v>
      </c>
      <c r="M2057" s="57">
        <f t="shared" si="506"/>
        <v>0</v>
      </c>
      <c r="N2057" s="28">
        <f t="shared" si="495"/>
        <v>0</v>
      </c>
      <c r="O2057" s="28">
        <f t="shared" si="500"/>
        <v>1</v>
      </c>
      <c r="P2057" s="57">
        <f t="shared" si="501"/>
        <v>0</v>
      </c>
      <c r="Q2057" s="28">
        <f t="shared" si="496"/>
        <v>0</v>
      </c>
      <c r="R2057" s="28">
        <f t="shared" si="502"/>
        <v>1</v>
      </c>
      <c r="S2057" s="57">
        <f t="shared" si="503"/>
        <v>0</v>
      </c>
      <c r="T2057" s="28">
        <f t="shared" si="497"/>
        <v>0</v>
      </c>
      <c r="U2057" s="28">
        <f t="shared" si="504"/>
        <v>1</v>
      </c>
      <c r="V2057" s="57">
        <f t="shared" si="505"/>
        <v>0</v>
      </c>
    </row>
    <row r="2058" spans="1:22" x14ac:dyDescent="0.2">
      <c r="A2058" s="61">
        <v>35839</v>
      </c>
      <c r="B2058" s="62">
        <v>1020.09</v>
      </c>
      <c r="C2058" s="16">
        <f t="shared" si="507"/>
        <v>-3.9623773243668038E-3</v>
      </c>
      <c r="D2058" s="73">
        <f t="shared" si="498"/>
        <v>9.5063603483878858E-5</v>
      </c>
      <c r="E2058" s="27">
        <f t="shared" si="488"/>
        <v>2.2682023417022606E-2</v>
      </c>
      <c r="F2058" s="68">
        <f t="shared" si="489"/>
        <v>1.6037415942991889E-2</v>
      </c>
      <c r="G2058" s="16">
        <f t="shared" si="490"/>
        <v>2.5567489933650326E-2</v>
      </c>
      <c r="H2058" s="68">
        <f t="shared" si="491"/>
        <v>1.5227224700682459E-2</v>
      </c>
      <c r="I2058" s="69">
        <f t="shared" si="492"/>
        <v>-1.6037415942991889E-2</v>
      </c>
      <c r="J2058" s="70">
        <f t="shared" si="493"/>
        <v>-1.5227224700682459E-2</v>
      </c>
      <c r="K2058" s="28">
        <f t="shared" si="494"/>
        <v>0</v>
      </c>
      <c r="L2058" s="28">
        <f t="shared" si="499"/>
        <v>1</v>
      </c>
      <c r="M2058" s="57">
        <f t="shared" si="506"/>
        <v>0</v>
      </c>
      <c r="N2058" s="28">
        <f t="shared" si="495"/>
        <v>0</v>
      </c>
      <c r="O2058" s="28">
        <f t="shared" si="500"/>
        <v>1</v>
      </c>
      <c r="P2058" s="57">
        <f t="shared" si="501"/>
        <v>0</v>
      </c>
      <c r="Q2058" s="28">
        <f t="shared" si="496"/>
        <v>0</v>
      </c>
      <c r="R2058" s="28">
        <f t="shared" si="502"/>
        <v>1</v>
      </c>
      <c r="S2058" s="57">
        <f t="shared" si="503"/>
        <v>0</v>
      </c>
      <c r="T2058" s="28">
        <f t="shared" si="497"/>
        <v>0</v>
      </c>
      <c r="U2058" s="28">
        <f t="shared" si="504"/>
        <v>1</v>
      </c>
      <c r="V2058" s="57">
        <f t="shared" si="505"/>
        <v>0</v>
      </c>
    </row>
    <row r="2059" spans="1:22" x14ac:dyDescent="0.2">
      <c r="A2059" s="61">
        <v>35843</v>
      </c>
      <c r="B2059" s="62">
        <v>1022.76</v>
      </c>
      <c r="C2059" s="16">
        <f t="shared" si="507"/>
        <v>2.6139966422767092E-3</v>
      </c>
      <c r="D2059" s="73">
        <f t="shared" si="498"/>
        <v>9.0301813318485505E-5</v>
      </c>
      <c r="E2059" s="27">
        <f t="shared" si="488"/>
        <v>2.2106647882761878E-2</v>
      </c>
      <c r="F2059" s="68">
        <f t="shared" si="489"/>
        <v>1.5630594355838634E-2</v>
      </c>
      <c r="G2059" s="16">
        <f t="shared" si="490"/>
        <v>2.5567489933650326E-2</v>
      </c>
      <c r="H2059" s="68">
        <f t="shared" si="491"/>
        <v>1.5227224700682459E-2</v>
      </c>
      <c r="I2059" s="69">
        <f t="shared" si="492"/>
        <v>-1.5630594355838634E-2</v>
      </c>
      <c r="J2059" s="70">
        <f t="shared" si="493"/>
        <v>-1.5227224700682459E-2</v>
      </c>
      <c r="K2059" s="28">
        <f t="shared" si="494"/>
        <v>0</v>
      </c>
      <c r="L2059" s="28">
        <f t="shared" si="499"/>
        <v>1</v>
      </c>
      <c r="M2059" s="57">
        <f t="shared" si="506"/>
        <v>0</v>
      </c>
      <c r="N2059" s="28">
        <f t="shared" si="495"/>
        <v>0</v>
      </c>
      <c r="O2059" s="28">
        <f t="shared" si="500"/>
        <v>1</v>
      </c>
      <c r="P2059" s="57">
        <f t="shared" si="501"/>
        <v>0</v>
      </c>
      <c r="Q2059" s="28">
        <f t="shared" si="496"/>
        <v>0</v>
      </c>
      <c r="R2059" s="28">
        <f t="shared" si="502"/>
        <v>1</v>
      </c>
      <c r="S2059" s="57">
        <f t="shared" si="503"/>
        <v>0</v>
      </c>
      <c r="T2059" s="28">
        <f t="shared" si="497"/>
        <v>0</v>
      </c>
      <c r="U2059" s="28">
        <f t="shared" si="504"/>
        <v>1</v>
      </c>
      <c r="V2059" s="57">
        <f t="shared" si="505"/>
        <v>0</v>
      </c>
    </row>
    <row r="2060" spans="1:22" x14ac:dyDescent="0.2">
      <c r="A2060" s="61">
        <v>35844</v>
      </c>
      <c r="B2060" s="62">
        <v>1032.08</v>
      </c>
      <c r="C2060" s="16">
        <f t="shared" si="507"/>
        <v>9.0713280946745703E-3</v>
      </c>
      <c r="D2060" s="73">
        <f t="shared" si="498"/>
        <v>8.5293683226126402E-5</v>
      </c>
      <c r="E2060" s="27">
        <f t="shared" si="488"/>
        <v>2.1484887927461629E-2</v>
      </c>
      <c r="F2060" s="68">
        <f t="shared" si="489"/>
        <v>1.5190976477110816E-2</v>
      </c>
      <c r="G2060" s="16">
        <f t="shared" si="490"/>
        <v>2.5567489933650326E-2</v>
      </c>
      <c r="H2060" s="68">
        <f t="shared" si="491"/>
        <v>1.5227224700682459E-2</v>
      </c>
      <c r="I2060" s="69">
        <f t="shared" si="492"/>
        <v>-1.5190976477110816E-2</v>
      </c>
      <c r="J2060" s="70">
        <f t="shared" si="493"/>
        <v>-1.5227224700682459E-2</v>
      </c>
      <c r="K2060" s="28">
        <f t="shared" si="494"/>
        <v>0</v>
      </c>
      <c r="L2060" s="28">
        <f t="shared" si="499"/>
        <v>1</v>
      </c>
      <c r="M2060" s="57">
        <f t="shared" si="506"/>
        <v>0</v>
      </c>
      <c r="N2060" s="28">
        <f t="shared" si="495"/>
        <v>0</v>
      </c>
      <c r="O2060" s="28">
        <f t="shared" si="500"/>
        <v>1</v>
      </c>
      <c r="P2060" s="57">
        <f t="shared" si="501"/>
        <v>0</v>
      </c>
      <c r="Q2060" s="28">
        <f t="shared" si="496"/>
        <v>0</v>
      </c>
      <c r="R2060" s="28">
        <f t="shared" si="502"/>
        <v>1</v>
      </c>
      <c r="S2060" s="57">
        <f t="shared" si="503"/>
        <v>0</v>
      </c>
      <c r="T2060" s="28">
        <f t="shared" si="497"/>
        <v>0</v>
      </c>
      <c r="U2060" s="28">
        <f t="shared" si="504"/>
        <v>1</v>
      </c>
      <c r="V2060" s="57">
        <f t="shared" si="505"/>
        <v>0</v>
      </c>
    </row>
    <row r="2061" spans="1:22" x14ac:dyDescent="0.2">
      <c r="A2061" s="61">
        <v>35845</v>
      </c>
      <c r="B2061" s="62">
        <v>1028.28</v>
      </c>
      <c r="C2061" s="16">
        <f t="shared" si="507"/>
        <v>-3.6886799478533842E-3</v>
      </c>
      <c r="D2061" s="73">
        <f t="shared" si="498"/>
        <v>8.5113401836632745E-5</v>
      </c>
      <c r="E2061" s="27">
        <f t="shared" si="488"/>
        <v>2.1462170100149773E-2</v>
      </c>
      <c r="F2061" s="68">
        <f t="shared" si="489"/>
        <v>1.5174913745879886E-2</v>
      </c>
      <c r="G2061" s="16">
        <f t="shared" si="490"/>
        <v>2.5567489933650326E-2</v>
      </c>
      <c r="H2061" s="68">
        <f t="shared" si="491"/>
        <v>1.5227224700682459E-2</v>
      </c>
      <c r="I2061" s="69">
        <f t="shared" si="492"/>
        <v>-1.5174913745879886E-2</v>
      </c>
      <c r="J2061" s="70">
        <f t="shared" si="493"/>
        <v>-1.5227224700682459E-2</v>
      </c>
      <c r="K2061" s="28">
        <f t="shared" si="494"/>
        <v>0</v>
      </c>
      <c r="L2061" s="28">
        <f t="shared" si="499"/>
        <v>1</v>
      </c>
      <c r="M2061" s="57">
        <f t="shared" si="506"/>
        <v>0</v>
      </c>
      <c r="N2061" s="28">
        <f t="shared" si="495"/>
        <v>0</v>
      </c>
      <c r="O2061" s="28">
        <f t="shared" si="500"/>
        <v>1</v>
      </c>
      <c r="P2061" s="57">
        <f t="shared" si="501"/>
        <v>0</v>
      </c>
      <c r="Q2061" s="28">
        <f t="shared" si="496"/>
        <v>0</v>
      </c>
      <c r="R2061" s="28">
        <f t="shared" si="502"/>
        <v>1</v>
      </c>
      <c r="S2061" s="57">
        <f t="shared" si="503"/>
        <v>0</v>
      </c>
      <c r="T2061" s="28">
        <f t="shared" si="497"/>
        <v>0</v>
      </c>
      <c r="U2061" s="28">
        <f t="shared" si="504"/>
        <v>1</v>
      </c>
      <c r="V2061" s="57">
        <f t="shared" si="505"/>
        <v>0</v>
      </c>
    </row>
    <row r="2062" spans="1:22" x14ac:dyDescent="0.2">
      <c r="A2062" s="61">
        <v>35846</v>
      </c>
      <c r="B2062" s="62">
        <v>1034.21</v>
      </c>
      <c r="C2062" s="16">
        <f t="shared" si="507"/>
        <v>5.7503467559571649E-3</v>
      </c>
      <c r="D2062" s="73">
        <f t="shared" si="498"/>
        <v>8.0822979311896516E-5</v>
      </c>
      <c r="E2062" s="27">
        <f t="shared" si="488"/>
        <v>2.0914239924971521E-2</v>
      </c>
      <c r="F2062" s="68">
        <f t="shared" si="489"/>
        <v>1.4787497510322383E-2</v>
      </c>
      <c r="G2062" s="16">
        <f t="shared" si="490"/>
        <v>2.5567489933650326E-2</v>
      </c>
      <c r="H2062" s="68">
        <f t="shared" si="491"/>
        <v>1.5227224700682459E-2</v>
      </c>
      <c r="I2062" s="69">
        <f t="shared" si="492"/>
        <v>-1.4787497510322383E-2</v>
      </c>
      <c r="J2062" s="70">
        <f t="shared" si="493"/>
        <v>-1.5227224700682459E-2</v>
      </c>
      <c r="K2062" s="28">
        <f t="shared" si="494"/>
        <v>0</v>
      </c>
      <c r="L2062" s="28">
        <f t="shared" si="499"/>
        <v>1</v>
      </c>
      <c r="M2062" s="57">
        <f t="shared" si="506"/>
        <v>0</v>
      </c>
      <c r="N2062" s="28">
        <f t="shared" si="495"/>
        <v>0</v>
      </c>
      <c r="O2062" s="28">
        <f t="shared" si="500"/>
        <v>1</v>
      </c>
      <c r="P2062" s="57">
        <f t="shared" si="501"/>
        <v>0</v>
      </c>
      <c r="Q2062" s="28">
        <f t="shared" si="496"/>
        <v>0</v>
      </c>
      <c r="R2062" s="28">
        <f t="shared" si="502"/>
        <v>1</v>
      </c>
      <c r="S2062" s="57">
        <f t="shared" si="503"/>
        <v>0</v>
      </c>
      <c r="T2062" s="28">
        <f t="shared" si="497"/>
        <v>0</v>
      </c>
      <c r="U2062" s="28">
        <f t="shared" si="504"/>
        <v>1</v>
      </c>
      <c r="V2062" s="57">
        <f t="shared" si="505"/>
        <v>0</v>
      </c>
    </row>
    <row r="2063" spans="1:22" x14ac:dyDescent="0.2">
      <c r="A2063" s="61">
        <v>35849</v>
      </c>
      <c r="B2063" s="62">
        <v>1038.1400000000001</v>
      </c>
      <c r="C2063" s="16">
        <f t="shared" si="507"/>
        <v>3.7928001652187825E-3</v>
      </c>
      <c r="D2063" s="73">
        <f t="shared" si="498"/>
        <v>7.7957589822007546E-5</v>
      </c>
      <c r="E2063" s="27">
        <f t="shared" si="488"/>
        <v>2.0540161786513297E-2</v>
      </c>
      <c r="F2063" s="68">
        <f t="shared" si="489"/>
        <v>1.4523004057012028E-2</v>
      </c>
      <c r="G2063" s="16">
        <f t="shared" si="490"/>
        <v>2.5567489933650326E-2</v>
      </c>
      <c r="H2063" s="68">
        <f t="shared" si="491"/>
        <v>1.5227224700682459E-2</v>
      </c>
      <c r="I2063" s="69">
        <f t="shared" si="492"/>
        <v>-1.4523004057012028E-2</v>
      </c>
      <c r="J2063" s="70">
        <f t="shared" si="493"/>
        <v>-1.5227224700682459E-2</v>
      </c>
      <c r="K2063" s="28">
        <f t="shared" si="494"/>
        <v>0</v>
      </c>
      <c r="L2063" s="28">
        <f t="shared" si="499"/>
        <v>1</v>
      </c>
      <c r="M2063" s="57">
        <f t="shared" si="506"/>
        <v>0</v>
      </c>
      <c r="N2063" s="28">
        <f t="shared" si="495"/>
        <v>0</v>
      </c>
      <c r="O2063" s="28">
        <f t="shared" si="500"/>
        <v>1</v>
      </c>
      <c r="P2063" s="57">
        <f t="shared" si="501"/>
        <v>0</v>
      </c>
      <c r="Q2063" s="28">
        <f t="shared" si="496"/>
        <v>0</v>
      </c>
      <c r="R2063" s="28">
        <f t="shared" si="502"/>
        <v>1</v>
      </c>
      <c r="S2063" s="57">
        <f t="shared" si="503"/>
        <v>0</v>
      </c>
      <c r="T2063" s="28">
        <f t="shared" si="497"/>
        <v>0</v>
      </c>
      <c r="U2063" s="28">
        <f t="shared" si="504"/>
        <v>1</v>
      </c>
      <c r="V2063" s="57">
        <f t="shared" si="505"/>
        <v>0</v>
      </c>
    </row>
    <row r="2064" spans="1:22" x14ac:dyDescent="0.2">
      <c r="A2064" s="61">
        <v>35850</v>
      </c>
      <c r="B2064" s="62">
        <v>1030.56</v>
      </c>
      <c r="C2064" s="16">
        <f t="shared" si="507"/>
        <v>-7.3283065916231842E-3</v>
      </c>
      <c r="D2064" s="73">
        <f t="shared" si="498"/>
        <v>7.41432544182841E-5</v>
      </c>
      <c r="E2064" s="27">
        <f t="shared" si="488"/>
        <v>2.0031362052705174E-2</v>
      </c>
      <c r="F2064" s="68">
        <f t="shared" si="489"/>
        <v>1.4163255157509502E-2</v>
      </c>
      <c r="G2064" s="16">
        <f t="shared" si="490"/>
        <v>2.5567489933650326E-2</v>
      </c>
      <c r="H2064" s="68">
        <f t="shared" si="491"/>
        <v>1.5227224700682459E-2</v>
      </c>
      <c r="I2064" s="69">
        <f t="shared" si="492"/>
        <v>-1.4163255157509502E-2</v>
      </c>
      <c r="J2064" s="70">
        <f t="shared" si="493"/>
        <v>-1.5227224700682459E-2</v>
      </c>
      <c r="K2064" s="28">
        <f t="shared" si="494"/>
        <v>0</v>
      </c>
      <c r="L2064" s="28">
        <f t="shared" si="499"/>
        <v>1</v>
      </c>
      <c r="M2064" s="57">
        <f t="shared" si="506"/>
        <v>0</v>
      </c>
      <c r="N2064" s="28">
        <f t="shared" si="495"/>
        <v>0</v>
      </c>
      <c r="O2064" s="28">
        <f t="shared" si="500"/>
        <v>1</v>
      </c>
      <c r="P2064" s="57">
        <f t="shared" si="501"/>
        <v>0</v>
      </c>
      <c r="Q2064" s="28">
        <f t="shared" si="496"/>
        <v>0</v>
      </c>
      <c r="R2064" s="28">
        <f t="shared" si="502"/>
        <v>1</v>
      </c>
      <c r="S2064" s="57">
        <f t="shared" si="503"/>
        <v>0</v>
      </c>
      <c r="T2064" s="28">
        <f t="shared" si="497"/>
        <v>0</v>
      </c>
      <c r="U2064" s="28">
        <f t="shared" si="504"/>
        <v>1</v>
      </c>
      <c r="V2064" s="57">
        <f t="shared" si="505"/>
        <v>0</v>
      </c>
    </row>
    <row r="2065" spans="1:22" x14ac:dyDescent="0.2">
      <c r="A2065" s="61">
        <v>35851</v>
      </c>
      <c r="B2065" s="62">
        <v>1042.9000000000001</v>
      </c>
      <c r="C2065" s="16">
        <f t="shared" si="507"/>
        <v>1.1902950328586726E-2</v>
      </c>
      <c r="D2065" s="73">
        <f t="shared" si="498"/>
        <v>7.291690380323671E-5</v>
      </c>
      <c r="E2065" s="27">
        <f t="shared" si="488"/>
        <v>1.9865009076828071E-2</v>
      </c>
      <c r="F2065" s="68">
        <f t="shared" si="489"/>
        <v>1.4045634616412036E-2</v>
      </c>
      <c r="G2065" s="16">
        <f t="shared" si="490"/>
        <v>2.5567489933650326E-2</v>
      </c>
      <c r="H2065" s="68">
        <f t="shared" si="491"/>
        <v>1.5227224700682459E-2</v>
      </c>
      <c r="I2065" s="69">
        <f t="shared" si="492"/>
        <v>-1.4045634616412036E-2</v>
      </c>
      <c r="J2065" s="70">
        <f t="shared" si="493"/>
        <v>-1.5227224700682459E-2</v>
      </c>
      <c r="K2065" s="28">
        <f t="shared" si="494"/>
        <v>0</v>
      </c>
      <c r="L2065" s="28">
        <f t="shared" si="499"/>
        <v>1</v>
      </c>
      <c r="M2065" s="57">
        <f t="shared" si="506"/>
        <v>0</v>
      </c>
      <c r="N2065" s="28">
        <f t="shared" si="495"/>
        <v>0</v>
      </c>
      <c r="O2065" s="28">
        <f t="shared" si="500"/>
        <v>1</v>
      </c>
      <c r="P2065" s="57">
        <f t="shared" si="501"/>
        <v>0</v>
      </c>
      <c r="Q2065" s="28">
        <f t="shared" si="496"/>
        <v>0</v>
      </c>
      <c r="R2065" s="28">
        <f t="shared" si="502"/>
        <v>1</v>
      </c>
      <c r="S2065" s="57">
        <f t="shared" si="503"/>
        <v>0</v>
      </c>
      <c r="T2065" s="28">
        <f t="shared" si="497"/>
        <v>0</v>
      </c>
      <c r="U2065" s="28">
        <f t="shared" si="504"/>
        <v>1</v>
      </c>
      <c r="V2065" s="57">
        <f t="shared" si="505"/>
        <v>0</v>
      </c>
    </row>
    <row r="2066" spans="1:22" x14ac:dyDescent="0.2">
      <c r="A2066" s="61">
        <v>35852</v>
      </c>
      <c r="B2066" s="62">
        <v>1048.67</v>
      </c>
      <c r="C2066" s="16">
        <f t="shared" si="507"/>
        <v>5.5174004574367599E-3</v>
      </c>
      <c r="D2066" s="73">
        <f t="shared" si="498"/>
        <v>7.704270316653067E-5</v>
      </c>
      <c r="E2066" s="27">
        <f t="shared" si="488"/>
        <v>2.0419279522557104E-2</v>
      </c>
      <c r="F2066" s="68">
        <f t="shared" si="489"/>
        <v>1.4437533765779496E-2</v>
      </c>
      <c r="G2066" s="16">
        <f t="shared" si="490"/>
        <v>2.5567489933650326E-2</v>
      </c>
      <c r="H2066" s="68">
        <f t="shared" si="491"/>
        <v>1.5227224700682459E-2</v>
      </c>
      <c r="I2066" s="69">
        <f t="shared" si="492"/>
        <v>-1.4437533765779496E-2</v>
      </c>
      <c r="J2066" s="70">
        <f t="shared" si="493"/>
        <v>-1.5227224700682459E-2</v>
      </c>
      <c r="K2066" s="28">
        <f t="shared" si="494"/>
        <v>0</v>
      </c>
      <c r="L2066" s="28">
        <f t="shared" si="499"/>
        <v>1</v>
      </c>
      <c r="M2066" s="57">
        <f t="shared" si="506"/>
        <v>0</v>
      </c>
      <c r="N2066" s="28">
        <f t="shared" si="495"/>
        <v>0</v>
      </c>
      <c r="O2066" s="28">
        <f t="shared" si="500"/>
        <v>1</v>
      </c>
      <c r="P2066" s="57">
        <f t="shared" si="501"/>
        <v>0</v>
      </c>
      <c r="Q2066" s="28">
        <f t="shared" si="496"/>
        <v>0</v>
      </c>
      <c r="R2066" s="28">
        <f t="shared" si="502"/>
        <v>1</v>
      </c>
      <c r="S2066" s="57">
        <f t="shared" si="503"/>
        <v>0</v>
      </c>
      <c r="T2066" s="28">
        <f t="shared" si="497"/>
        <v>0</v>
      </c>
      <c r="U2066" s="28">
        <f t="shared" si="504"/>
        <v>1</v>
      </c>
      <c r="V2066" s="57">
        <f t="shared" si="505"/>
        <v>0</v>
      </c>
    </row>
    <row r="2067" spans="1:22" x14ac:dyDescent="0.2">
      <c r="A2067" s="61">
        <v>35853</v>
      </c>
      <c r="B2067" s="62">
        <v>1049.3399999999999</v>
      </c>
      <c r="C2067" s="16">
        <f t="shared" si="507"/>
        <v>6.3870050455094559E-4</v>
      </c>
      <c r="D2067" s="73">
        <f t="shared" si="498"/>
        <v>7.4246643445002229E-5</v>
      </c>
      <c r="E2067" s="27">
        <f t="shared" si="488"/>
        <v>2.0045323549009748E-2</v>
      </c>
      <c r="F2067" s="68">
        <f t="shared" si="489"/>
        <v>1.4173126689661036E-2</v>
      </c>
      <c r="G2067" s="16">
        <f t="shared" si="490"/>
        <v>2.5567489933650326E-2</v>
      </c>
      <c r="H2067" s="68">
        <f t="shared" si="491"/>
        <v>1.5227224700682459E-2</v>
      </c>
      <c r="I2067" s="69">
        <f t="shared" si="492"/>
        <v>-1.4173126689661036E-2</v>
      </c>
      <c r="J2067" s="70">
        <f t="shared" si="493"/>
        <v>-1.5227224700682459E-2</v>
      </c>
      <c r="K2067" s="28">
        <f t="shared" si="494"/>
        <v>0</v>
      </c>
      <c r="L2067" s="28">
        <f t="shared" si="499"/>
        <v>1</v>
      </c>
      <c r="M2067" s="57">
        <f t="shared" si="506"/>
        <v>0</v>
      </c>
      <c r="N2067" s="28">
        <f t="shared" si="495"/>
        <v>0</v>
      </c>
      <c r="O2067" s="28">
        <f t="shared" si="500"/>
        <v>1</v>
      </c>
      <c r="P2067" s="57">
        <f t="shared" si="501"/>
        <v>0</v>
      </c>
      <c r="Q2067" s="28">
        <f t="shared" si="496"/>
        <v>0</v>
      </c>
      <c r="R2067" s="28">
        <f t="shared" si="502"/>
        <v>1</v>
      </c>
      <c r="S2067" s="57">
        <f t="shared" si="503"/>
        <v>0</v>
      </c>
      <c r="T2067" s="28">
        <f t="shared" si="497"/>
        <v>0</v>
      </c>
      <c r="U2067" s="28">
        <f t="shared" si="504"/>
        <v>1</v>
      </c>
      <c r="V2067" s="57">
        <f t="shared" si="505"/>
        <v>0</v>
      </c>
    </row>
    <row r="2068" spans="1:22" x14ac:dyDescent="0.2">
      <c r="A2068" s="61">
        <v>35856</v>
      </c>
      <c r="B2068" s="62">
        <v>1047.7</v>
      </c>
      <c r="C2068" s="16">
        <f t="shared" si="507"/>
        <v>-1.5641097302355384E-3</v>
      </c>
      <c r="D2068" s="73">
        <f t="shared" si="498"/>
        <v>6.9816321138372917E-5</v>
      </c>
      <c r="E2068" s="27">
        <f t="shared" si="488"/>
        <v>1.9438069851851592E-2</v>
      </c>
      <c r="F2068" s="68">
        <f t="shared" si="489"/>
        <v>1.3743765519134418E-2</v>
      </c>
      <c r="G2068" s="16">
        <f t="shared" si="490"/>
        <v>2.5567489933650326E-2</v>
      </c>
      <c r="H2068" s="68">
        <f t="shared" si="491"/>
        <v>1.5227224700682459E-2</v>
      </c>
      <c r="I2068" s="69">
        <f t="shared" si="492"/>
        <v>-1.3743765519134418E-2</v>
      </c>
      <c r="J2068" s="70">
        <f t="shared" si="493"/>
        <v>-1.5227224700682459E-2</v>
      </c>
      <c r="K2068" s="28">
        <f t="shared" si="494"/>
        <v>0</v>
      </c>
      <c r="L2068" s="28">
        <f t="shared" si="499"/>
        <v>1</v>
      </c>
      <c r="M2068" s="57">
        <f t="shared" si="506"/>
        <v>0</v>
      </c>
      <c r="N2068" s="28">
        <f t="shared" si="495"/>
        <v>0</v>
      </c>
      <c r="O2068" s="28">
        <f t="shared" si="500"/>
        <v>1</v>
      </c>
      <c r="P2068" s="57">
        <f t="shared" si="501"/>
        <v>0</v>
      </c>
      <c r="Q2068" s="28">
        <f t="shared" si="496"/>
        <v>0</v>
      </c>
      <c r="R2068" s="28">
        <f t="shared" si="502"/>
        <v>1</v>
      </c>
      <c r="S2068" s="57">
        <f t="shared" si="503"/>
        <v>0</v>
      </c>
      <c r="T2068" s="28">
        <f t="shared" si="497"/>
        <v>0</v>
      </c>
      <c r="U2068" s="28">
        <f t="shared" si="504"/>
        <v>1</v>
      </c>
      <c r="V2068" s="57">
        <f t="shared" si="505"/>
        <v>0</v>
      </c>
    </row>
    <row r="2069" spans="1:22" x14ac:dyDescent="0.2">
      <c r="A2069" s="61">
        <v>35857</v>
      </c>
      <c r="B2069" s="62">
        <v>1052.02</v>
      </c>
      <c r="C2069" s="16">
        <f t="shared" si="507"/>
        <v>4.1148401648654735E-3</v>
      </c>
      <c r="D2069" s="73">
        <f t="shared" si="498"/>
        <v>6.577412822496359E-5</v>
      </c>
      <c r="E2069" s="27">
        <f t="shared" si="488"/>
        <v>1.8866972153690549E-2</v>
      </c>
      <c r="F2069" s="68">
        <f t="shared" si="489"/>
        <v>1.3339968593212006E-2</v>
      </c>
      <c r="G2069" s="16">
        <f t="shared" si="490"/>
        <v>2.5567489933650326E-2</v>
      </c>
      <c r="H2069" s="68">
        <f t="shared" si="491"/>
        <v>1.5227224700682459E-2</v>
      </c>
      <c r="I2069" s="69">
        <f t="shared" si="492"/>
        <v>-1.3339968593212006E-2</v>
      </c>
      <c r="J2069" s="70">
        <f t="shared" si="493"/>
        <v>-1.5227224700682459E-2</v>
      </c>
      <c r="K2069" s="28">
        <f t="shared" si="494"/>
        <v>0</v>
      </c>
      <c r="L2069" s="28">
        <f t="shared" si="499"/>
        <v>1</v>
      </c>
      <c r="M2069" s="57">
        <f t="shared" si="506"/>
        <v>0</v>
      </c>
      <c r="N2069" s="28">
        <f t="shared" si="495"/>
        <v>0</v>
      </c>
      <c r="O2069" s="28">
        <f t="shared" si="500"/>
        <v>1</v>
      </c>
      <c r="P2069" s="57">
        <f t="shared" si="501"/>
        <v>0</v>
      </c>
      <c r="Q2069" s="28">
        <f t="shared" si="496"/>
        <v>0</v>
      </c>
      <c r="R2069" s="28">
        <f t="shared" si="502"/>
        <v>1</v>
      </c>
      <c r="S2069" s="57">
        <f t="shared" si="503"/>
        <v>0</v>
      </c>
      <c r="T2069" s="28">
        <f t="shared" si="497"/>
        <v>0</v>
      </c>
      <c r="U2069" s="28">
        <f t="shared" si="504"/>
        <v>1</v>
      </c>
      <c r="V2069" s="57">
        <f t="shared" si="505"/>
        <v>0</v>
      </c>
    </row>
    <row r="2070" spans="1:22" x14ac:dyDescent="0.2">
      <c r="A2070" s="61">
        <v>35858</v>
      </c>
      <c r="B2070" s="62">
        <v>1047.33</v>
      </c>
      <c r="C2070" s="16">
        <f t="shared" si="507"/>
        <v>-4.4680570675799842E-3</v>
      </c>
      <c r="D2070" s="73">
        <f t="shared" si="498"/>
        <v>6.2843595106409187E-5</v>
      </c>
      <c r="E2070" s="27">
        <f t="shared" si="488"/>
        <v>1.844187903614514E-2</v>
      </c>
      <c r="F2070" s="68">
        <f t="shared" si="489"/>
        <v>1.3039404793623364E-2</v>
      </c>
      <c r="G2070" s="16">
        <f t="shared" si="490"/>
        <v>2.5567489933650326E-2</v>
      </c>
      <c r="H2070" s="68">
        <f t="shared" si="491"/>
        <v>1.5227224700682459E-2</v>
      </c>
      <c r="I2070" s="69">
        <f t="shared" si="492"/>
        <v>-1.3039404793623364E-2</v>
      </c>
      <c r="J2070" s="70">
        <f t="shared" si="493"/>
        <v>-1.5227224700682459E-2</v>
      </c>
      <c r="K2070" s="28">
        <f t="shared" si="494"/>
        <v>0</v>
      </c>
      <c r="L2070" s="28">
        <f t="shared" si="499"/>
        <v>1</v>
      </c>
      <c r="M2070" s="57">
        <f t="shared" si="506"/>
        <v>0</v>
      </c>
      <c r="N2070" s="28">
        <f t="shared" si="495"/>
        <v>0</v>
      </c>
      <c r="O2070" s="28">
        <f t="shared" si="500"/>
        <v>1</v>
      </c>
      <c r="P2070" s="57">
        <f t="shared" si="501"/>
        <v>0</v>
      </c>
      <c r="Q2070" s="28">
        <f t="shared" si="496"/>
        <v>0</v>
      </c>
      <c r="R2070" s="28">
        <f t="shared" si="502"/>
        <v>1</v>
      </c>
      <c r="S2070" s="57">
        <f t="shared" si="503"/>
        <v>0</v>
      </c>
      <c r="T2070" s="28">
        <f t="shared" si="497"/>
        <v>0</v>
      </c>
      <c r="U2070" s="28">
        <f t="shared" si="504"/>
        <v>1</v>
      </c>
      <c r="V2070" s="57">
        <f t="shared" si="505"/>
        <v>0</v>
      </c>
    </row>
    <row r="2071" spans="1:22" x14ac:dyDescent="0.2">
      <c r="A2071" s="61">
        <v>35859</v>
      </c>
      <c r="B2071" s="62">
        <v>1035.05</v>
      </c>
      <c r="C2071" s="16">
        <f t="shared" si="507"/>
        <v>-1.1794333744842284E-2</v>
      </c>
      <c r="D2071" s="73">
        <f t="shared" si="498"/>
        <v>6.0270791437573725E-5</v>
      </c>
      <c r="E2071" s="27">
        <f t="shared" si="488"/>
        <v>1.8060430795976124E-2</v>
      </c>
      <c r="F2071" s="68">
        <f t="shared" si="489"/>
        <v>1.2769700280236711E-2</v>
      </c>
      <c r="G2071" s="16">
        <f t="shared" si="490"/>
        <v>2.5567489933650326E-2</v>
      </c>
      <c r="H2071" s="68">
        <f t="shared" si="491"/>
        <v>1.5227224700682459E-2</v>
      </c>
      <c r="I2071" s="69">
        <f t="shared" si="492"/>
        <v>-1.2769700280236711E-2</v>
      </c>
      <c r="J2071" s="70">
        <f t="shared" si="493"/>
        <v>-1.5227224700682459E-2</v>
      </c>
      <c r="K2071" s="28">
        <f t="shared" si="494"/>
        <v>0</v>
      </c>
      <c r="L2071" s="28">
        <f t="shared" si="499"/>
        <v>1</v>
      </c>
      <c r="M2071" s="57">
        <f t="shared" si="506"/>
        <v>0</v>
      </c>
      <c r="N2071" s="28">
        <f t="shared" si="495"/>
        <v>0</v>
      </c>
      <c r="O2071" s="28">
        <f t="shared" si="500"/>
        <v>1</v>
      </c>
      <c r="P2071" s="57">
        <f t="shared" si="501"/>
        <v>0</v>
      </c>
      <c r="Q2071" s="28">
        <f t="shared" si="496"/>
        <v>0</v>
      </c>
      <c r="R2071" s="28">
        <f t="shared" si="502"/>
        <v>1</v>
      </c>
      <c r="S2071" s="57">
        <f t="shared" si="503"/>
        <v>0</v>
      </c>
      <c r="T2071" s="28">
        <f t="shared" si="497"/>
        <v>0</v>
      </c>
      <c r="U2071" s="28">
        <f t="shared" si="504"/>
        <v>1</v>
      </c>
      <c r="V2071" s="57">
        <f t="shared" si="505"/>
        <v>0</v>
      </c>
    </row>
    <row r="2072" spans="1:22" x14ac:dyDescent="0.2">
      <c r="A2072" s="61">
        <v>35860</v>
      </c>
      <c r="B2072" s="62">
        <v>1055.69</v>
      </c>
      <c r="C2072" s="16">
        <f t="shared" si="507"/>
        <v>1.9744846851434381E-2</v>
      </c>
      <c r="D2072" s="73">
        <f t="shared" si="498"/>
        <v>6.500092246040283E-5</v>
      </c>
      <c r="E2072" s="27">
        <f t="shared" si="488"/>
        <v>1.8755749259276446E-2</v>
      </c>
      <c r="F2072" s="68">
        <f t="shared" si="489"/>
        <v>1.3261327998089273E-2</v>
      </c>
      <c r="G2072" s="16">
        <f t="shared" si="490"/>
        <v>2.5567489933650326E-2</v>
      </c>
      <c r="H2072" s="68">
        <f t="shared" si="491"/>
        <v>1.5227224700682459E-2</v>
      </c>
      <c r="I2072" s="69">
        <f t="shared" si="492"/>
        <v>-1.3261327998089273E-2</v>
      </c>
      <c r="J2072" s="70">
        <f t="shared" si="493"/>
        <v>-1.5227224700682459E-2</v>
      </c>
      <c r="K2072" s="28">
        <f t="shared" si="494"/>
        <v>0</v>
      </c>
      <c r="L2072" s="28">
        <f t="shared" si="499"/>
        <v>1</v>
      </c>
      <c r="M2072" s="57">
        <f t="shared" si="506"/>
        <v>0</v>
      </c>
      <c r="N2072" s="28">
        <f t="shared" si="495"/>
        <v>0</v>
      </c>
      <c r="O2072" s="28">
        <f t="shared" si="500"/>
        <v>1</v>
      </c>
      <c r="P2072" s="57">
        <f t="shared" si="501"/>
        <v>0</v>
      </c>
      <c r="Q2072" s="28">
        <f t="shared" si="496"/>
        <v>0</v>
      </c>
      <c r="R2072" s="28">
        <f t="shared" si="502"/>
        <v>1</v>
      </c>
      <c r="S2072" s="57">
        <f t="shared" si="503"/>
        <v>0</v>
      </c>
      <c r="T2072" s="28">
        <f t="shared" si="497"/>
        <v>0</v>
      </c>
      <c r="U2072" s="28">
        <f t="shared" si="504"/>
        <v>1</v>
      </c>
      <c r="V2072" s="57">
        <f t="shared" si="505"/>
        <v>0</v>
      </c>
    </row>
    <row r="2073" spans="1:22" x14ac:dyDescent="0.2">
      <c r="A2073" s="61">
        <v>35863</v>
      </c>
      <c r="B2073" s="62">
        <v>1052.31</v>
      </c>
      <c r="C2073" s="16">
        <f t="shared" si="507"/>
        <v>-3.206833867740619E-3</v>
      </c>
      <c r="D2073" s="73">
        <f t="shared" si="498"/>
        <v>8.4492405743974555E-5</v>
      </c>
      <c r="E2073" s="27">
        <f t="shared" si="488"/>
        <v>2.138373166947714E-2</v>
      </c>
      <c r="F2073" s="68">
        <f t="shared" si="489"/>
        <v>1.511945353778979E-2</v>
      </c>
      <c r="G2073" s="16">
        <f t="shared" si="490"/>
        <v>2.5567489933650326E-2</v>
      </c>
      <c r="H2073" s="68">
        <f t="shared" si="491"/>
        <v>1.5227224700682459E-2</v>
      </c>
      <c r="I2073" s="69">
        <f t="shared" si="492"/>
        <v>-1.511945353778979E-2</v>
      </c>
      <c r="J2073" s="70">
        <f t="shared" si="493"/>
        <v>-1.5227224700682459E-2</v>
      </c>
      <c r="K2073" s="28">
        <f t="shared" si="494"/>
        <v>0</v>
      </c>
      <c r="L2073" s="28">
        <f t="shared" si="499"/>
        <v>1</v>
      </c>
      <c r="M2073" s="57">
        <f t="shared" si="506"/>
        <v>0</v>
      </c>
      <c r="N2073" s="28">
        <f t="shared" si="495"/>
        <v>0</v>
      </c>
      <c r="O2073" s="28">
        <f t="shared" si="500"/>
        <v>1</v>
      </c>
      <c r="P2073" s="57">
        <f t="shared" si="501"/>
        <v>0</v>
      </c>
      <c r="Q2073" s="28">
        <f t="shared" si="496"/>
        <v>0</v>
      </c>
      <c r="R2073" s="28">
        <f t="shared" si="502"/>
        <v>1</v>
      </c>
      <c r="S2073" s="57">
        <f t="shared" si="503"/>
        <v>0</v>
      </c>
      <c r="T2073" s="28">
        <f t="shared" si="497"/>
        <v>0</v>
      </c>
      <c r="U2073" s="28">
        <f t="shared" si="504"/>
        <v>1</v>
      </c>
      <c r="V2073" s="57">
        <f t="shared" si="505"/>
        <v>0</v>
      </c>
    </row>
    <row r="2074" spans="1:22" x14ac:dyDescent="0.2">
      <c r="A2074" s="61">
        <v>35864</v>
      </c>
      <c r="B2074" s="62">
        <v>1064.25</v>
      </c>
      <c r="C2074" s="16">
        <f t="shared" si="507"/>
        <v>1.1282578013205456E-2</v>
      </c>
      <c r="D2074" s="73">
        <f t="shared" si="498"/>
        <v>8.0039888406653375E-5</v>
      </c>
      <c r="E2074" s="27">
        <f t="shared" si="488"/>
        <v>2.0812674655848015E-2</v>
      </c>
      <c r="F2074" s="68">
        <f t="shared" si="489"/>
        <v>1.4715685378029407E-2</v>
      </c>
      <c r="G2074" s="16">
        <f t="shared" si="490"/>
        <v>2.5567489933650326E-2</v>
      </c>
      <c r="H2074" s="68">
        <f t="shared" si="491"/>
        <v>1.5227224700682459E-2</v>
      </c>
      <c r="I2074" s="69">
        <f t="shared" si="492"/>
        <v>-1.4715685378029407E-2</v>
      </c>
      <c r="J2074" s="70">
        <f t="shared" si="493"/>
        <v>-1.5227224700682459E-2</v>
      </c>
      <c r="K2074" s="28">
        <f t="shared" si="494"/>
        <v>0</v>
      </c>
      <c r="L2074" s="28">
        <f t="shared" si="499"/>
        <v>1</v>
      </c>
      <c r="M2074" s="57">
        <f t="shared" si="506"/>
        <v>0</v>
      </c>
      <c r="N2074" s="28">
        <f t="shared" si="495"/>
        <v>0</v>
      </c>
      <c r="O2074" s="28">
        <f t="shared" si="500"/>
        <v>1</v>
      </c>
      <c r="P2074" s="57">
        <f t="shared" si="501"/>
        <v>0</v>
      </c>
      <c r="Q2074" s="28">
        <f t="shared" si="496"/>
        <v>0</v>
      </c>
      <c r="R2074" s="28">
        <f t="shared" si="502"/>
        <v>1</v>
      </c>
      <c r="S2074" s="57">
        <f t="shared" si="503"/>
        <v>0</v>
      </c>
      <c r="T2074" s="28">
        <f t="shared" si="497"/>
        <v>0</v>
      </c>
      <c r="U2074" s="28">
        <f t="shared" si="504"/>
        <v>1</v>
      </c>
      <c r="V2074" s="57">
        <f t="shared" si="505"/>
        <v>0</v>
      </c>
    </row>
    <row r="2075" spans="1:22" x14ac:dyDescent="0.2">
      <c r="A2075" s="61">
        <v>35865</v>
      </c>
      <c r="B2075" s="62">
        <v>1068.47</v>
      </c>
      <c r="C2075" s="16">
        <f t="shared" si="507"/>
        <v>3.95739291368371E-3</v>
      </c>
      <c r="D2075" s="73">
        <f t="shared" si="498"/>
        <v>8.2875289099698196E-5</v>
      </c>
      <c r="E2075" s="27">
        <f t="shared" si="488"/>
        <v>2.1178109347877942E-2</v>
      </c>
      <c r="F2075" s="68">
        <f t="shared" si="489"/>
        <v>1.4974067447756255E-2</v>
      </c>
      <c r="G2075" s="16">
        <f t="shared" si="490"/>
        <v>2.2592904554566341E-2</v>
      </c>
      <c r="H2075" s="68">
        <f t="shared" si="491"/>
        <v>1.472236479227846E-2</v>
      </c>
      <c r="I2075" s="69">
        <f t="shared" si="492"/>
        <v>-1.4974067447756255E-2</v>
      </c>
      <c r="J2075" s="70">
        <f t="shared" si="493"/>
        <v>-1.472236479227846E-2</v>
      </c>
      <c r="K2075" s="28">
        <f t="shared" si="494"/>
        <v>0</v>
      </c>
      <c r="L2075" s="28">
        <f t="shared" si="499"/>
        <v>1</v>
      </c>
      <c r="M2075" s="57">
        <f t="shared" si="506"/>
        <v>0</v>
      </c>
      <c r="N2075" s="28">
        <f t="shared" si="495"/>
        <v>0</v>
      </c>
      <c r="O2075" s="28">
        <f t="shared" si="500"/>
        <v>1</v>
      </c>
      <c r="P2075" s="57">
        <f t="shared" si="501"/>
        <v>0</v>
      </c>
      <c r="Q2075" s="28">
        <f t="shared" si="496"/>
        <v>0</v>
      </c>
      <c r="R2075" s="28">
        <f t="shared" si="502"/>
        <v>1</v>
      </c>
      <c r="S2075" s="57">
        <f t="shared" si="503"/>
        <v>0</v>
      </c>
      <c r="T2075" s="28">
        <f t="shared" si="497"/>
        <v>0</v>
      </c>
      <c r="U2075" s="28">
        <f t="shared" si="504"/>
        <v>1</v>
      </c>
      <c r="V2075" s="57">
        <f t="shared" si="505"/>
        <v>0</v>
      </c>
    </row>
    <row r="2076" spans="1:22" x14ac:dyDescent="0.2">
      <c r="A2076" s="61">
        <v>35866</v>
      </c>
      <c r="B2076" s="62">
        <v>1069.92</v>
      </c>
      <c r="C2076" s="16">
        <f t="shared" si="507"/>
        <v>1.3561606837230419E-3</v>
      </c>
      <c r="D2076" s="73">
        <f t="shared" si="498"/>
        <v>7.8842429274112745E-5</v>
      </c>
      <c r="E2076" s="27">
        <f t="shared" si="488"/>
        <v>2.0656401039856054E-2</v>
      </c>
      <c r="F2076" s="68">
        <f t="shared" si="489"/>
        <v>1.4605191488904087E-2</v>
      </c>
      <c r="G2076" s="16">
        <f t="shared" si="490"/>
        <v>2.2592904554566341E-2</v>
      </c>
      <c r="H2076" s="68">
        <f t="shared" si="491"/>
        <v>1.472236479227846E-2</v>
      </c>
      <c r="I2076" s="69">
        <f t="shared" si="492"/>
        <v>-1.4605191488904087E-2</v>
      </c>
      <c r="J2076" s="70">
        <f t="shared" si="493"/>
        <v>-1.472236479227846E-2</v>
      </c>
      <c r="K2076" s="28">
        <f t="shared" si="494"/>
        <v>0</v>
      </c>
      <c r="L2076" s="28">
        <f t="shared" si="499"/>
        <v>1</v>
      </c>
      <c r="M2076" s="57">
        <f t="shared" si="506"/>
        <v>0</v>
      </c>
      <c r="N2076" s="28">
        <f t="shared" si="495"/>
        <v>0</v>
      </c>
      <c r="O2076" s="28">
        <f t="shared" si="500"/>
        <v>1</v>
      </c>
      <c r="P2076" s="57">
        <f t="shared" si="501"/>
        <v>0</v>
      </c>
      <c r="Q2076" s="28">
        <f t="shared" si="496"/>
        <v>0</v>
      </c>
      <c r="R2076" s="28">
        <f t="shared" si="502"/>
        <v>1</v>
      </c>
      <c r="S2076" s="57">
        <f t="shared" si="503"/>
        <v>0</v>
      </c>
      <c r="T2076" s="28">
        <f t="shared" si="497"/>
        <v>0</v>
      </c>
      <c r="U2076" s="28">
        <f t="shared" si="504"/>
        <v>1</v>
      </c>
      <c r="V2076" s="57">
        <f t="shared" si="505"/>
        <v>0</v>
      </c>
    </row>
    <row r="2077" spans="1:22" x14ac:dyDescent="0.2">
      <c r="A2077" s="61">
        <v>35867</v>
      </c>
      <c r="B2077" s="62">
        <v>1068.6099999999999</v>
      </c>
      <c r="C2077" s="16">
        <f t="shared" si="507"/>
        <v>-1.2251407872286293E-3</v>
      </c>
      <c r="D2077" s="73">
        <f t="shared" si="498"/>
        <v>7.4222233825670545E-5</v>
      </c>
      <c r="E2077" s="27">
        <f t="shared" si="488"/>
        <v>2.0042028188323641E-2</v>
      </c>
      <c r="F2077" s="68">
        <f t="shared" si="489"/>
        <v>1.4170796691625426E-2</v>
      </c>
      <c r="G2077" s="16">
        <f t="shared" si="490"/>
        <v>2.2592904554566341E-2</v>
      </c>
      <c r="H2077" s="68">
        <f t="shared" si="491"/>
        <v>1.472236479227846E-2</v>
      </c>
      <c r="I2077" s="69">
        <f t="shared" si="492"/>
        <v>-1.4170796691625426E-2</v>
      </c>
      <c r="J2077" s="70">
        <f t="shared" si="493"/>
        <v>-1.472236479227846E-2</v>
      </c>
      <c r="K2077" s="28">
        <f t="shared" si="494"/>
        <v>0</v>
      </c>
      <c r="L2077" s="28">
        <f t="shared" si="499"/>
        <v>1</v>
      </c>
      <c r="M2077" s="57">
        <f t="shared" si="506"/>
        <v>0</v>
      </c>
      <c r="N2077" s="28">
        <f t="shared" si="495"/>
        <v>0</v>
      </c>
      <c r="O2077" s="28">
        <f t="shared" si="500"/>
        <v>1</v>
      </c>
      <c r="P2077" s="57">
        <f t="shared" si="501"/>
        <v>0</v>
      </c>
      <c r="Q2077" s="28">
        <f t="shared" si="496"/>
        <v>0</v>
      </c>
      <c r="R2077" s="28">
        <f t="shared" si="502"/>
        <v>1</v>
      </c>
      <c r="S2077" s="57">
        <f t="shared" si="503"/>
        <v>0</v>
      </c>
      <c r="T2077" s="28">
        <f t="shared" si="497"/>
        <v>0</v>
      </c>
      <c r="U2077" s="28">
        <f t="shared" si="504"/>
        <v>1</v>
      </c>
      <c r="V2077" s="57">
        <f t="shared" si="505"/>
        <v>0</v>
      </c>
    </row>
    <row r="2078" spans="1:22" x14ac:dyDescent="0.2">
      <c r="A2078" s="61">
        <v>35870</v>
      </c>
      <c r="B2078" s="62">
        <v>1079.27</v>
      </c>
      <c r="C2078" s="16">
        <f t="shared" si="507"/>
        <v>9.926148132980624E-3</v>
      </c>
      <c r="D2078" s="73">
        <f t="shared" si="498"/>
        <v>6.9858957993042175E-5</v>
      </c>
      <c r="E2078" s="27">
        <f t="shared" si="488"/>
        <v>1.944400436437423E-2</v>
      </c>
      <c r="F2078" s="68">
        <f t="shared" si="489"/>
        <v>1.3747961540097565E-2</v>
      </c>
      <c r="G2078" s="16">
        <f t="shared" si="490"/>
        <v>2.2592904554566341E-2</v>
      </c>
      <c r="H2078" s="68">
        <f t="shared" si="491"/>
        <v>1.472236479227846E-2</v>
      </c>
      <c r="I2078" s="69">
        <f t="shared" si="492"/>
        <v>-1.3747961540097565E-2</v>
      </c>
      <c r="J2078" s="70">
        <f t="shared" si="493"/>
        <v>-1.472236479227846E-2</v>
      </c>
      <c r="K2078" s="28">
        <f t="shared" si="494"/>
        <v>0</v>
      </c>
      <c r="L2078" s="28">
        <f t="shared" si="499"/>
        <v>1</v>
      </c>
      <c r="M2078" s="57">
        <f t="shared" si="506"/>
        <v>0</v>
      </c>
      <c r="N2078" s="28">
        <f t="shared" si="495"/>
        <v>0</v>
      </c>
      <c r="O2078" s="28">
        <f t="shared" si="500"/>
        <v>1</v>
      </c>
      <c r="P2078" s="57">
        <f t="shared" si="501"/>
        <v>0</v>
      </c>
      <c r="Q2078" s="28">
        <f t="shared" si="496"/>
        <v>0</v>
      </c>
      <c r="R2078" s="28">
        <f t="shared" si="502"/>
        <v>1</v>
      </c>
      <c r="S2078" s="57">
        <f t="shared" si="503"/>
        <v>0</v>
      </c>
      <c r="T2078" s="28">
        <f t="shared" si="497"/>
        <v>0</v>
      </c>
      <c r="U2078" s="28">
        <f t="shared" si="504"/>
        <v>1</v>
      </c>
      <c r="V2078" s="57">
        <f t="shared" si="505"/>
        <v>0</v>
      </c>
    </row>
    <row r="2079" spans="1:22" x14ac:dyDescent="0.2">
      <c r="A2079" s="61">
        <v>35871</v>
      </c>
      <c r="B2079" s="62">
        <v>1080.45</v>
      </c>
      <c r="C2079" s="16">
        <f t="shared" si="507"/>
        <v>1.0927343520612477E-3</v>
      </c>
      <c r="D2079" s="73">
        <f t="shared" si="498"/>
        <v>7.1579125518932135E-5</v>
      </c>
      <c r="E2079" s="27">
        <f t="shared" si="488"/>
        <v>1.9681937678380359E-2</v>
      </c>
      <c r="F2079" s="68">
        <f t="shared" si="489"/>
        <v>1.3916193247351119E-2</v>
      </c>
      <c r="G2079" s="16">
        <f t="shared" si="490"/>
        <v>2.2592904554566341E-2</v>
      </c>
      <c r="H2079" s="68">
        <f t="shared" si="491"/>
        <v>1.472236479227846E-2</v>
      </c>
      <c r="I2079" s="69">
        <f t="shared" si="492"/>
        <v>-1.3916193247351119E-2</v>
      </c>
      <c r="J2079" s="70">
        <f t="shared" si="493"/>
        <v>-1.472236479227846E-2</v>
      </c>
      <c r="K2079" s="28">
        <f t="shared" si="494"/>
        <v>0</v>
      </c>
      <c r="L2079" s="28">
        <f t="shared" si="499"/>
        <v>1</v>
      </c>
      <c r="M2079" s="57">
        <f t="shared" si="506"/>
        <v>0</v>
      </c>
      <c r="N2079" s="28">
        <f t="shared" si="495"/>
        <v>0</v>
      </c>
      <c r="O2079" s="28">
        <f t="shared" si="500"/>
        <v>1</v>
      </c>
      <c r="P2079" s="57">
        <f t="shared" si="501"/>
        <v>0</v>
      </c>
      <c r="Q2079" s="28">
        <f t="shared" si="496"/>
        <v>0</v>
      </c>
      <c r="R2079" s="28">
        <f t="shared" si="502"/>
        <v>1</v>
      </c>
      <c r="S2079" s="57">
        <f t="shared" si="503"/>
        <v>0</v>
      </c>
      <c r="T2079" s="28">
        <f t="shared" si="497"/>
        <v>0</v>
      </c>
      <c r="U2079" s="28">
        <f t="shared" si="504"/>
        <v>1</v>
      </c>
      <c r="V2079" s="57">
        <f t="shared" si="505"/>
        <v>0</v>
      </c>
    </row>
    <row r="2080" spans="1:22" x14ac:dyDescent="0.2">
      <c r="A2080" s="61">
        <v>35872</v>
      </c>
      <c r="B2080" s="62">
        <v>1085.52</v>
      </c>
      <c r="C2080" s="16">
        <f t="shared" si="507"/>
        <v>4.6815138342157772E-3</v>
      </c>
      <c r="D2080" s="73">
        <f t="shared" si="498"/>
        <v>6.7356022089646691E-5</v>
      </c>
      <c r="E2080" s="27">
        <f t="shared" si="488"/>
        <v>1.9092503262928412E-2</v>
      </c>
      <c r="F2080" s="68">
        <f t="shared" si="489"/>
        <v>1.349943127167029E-2</v>
      </c>
      <c r="G2080" s="16">
        <f t="shared" si="490"/>
        <v>2.2592904554566341E-2</v>
      </c>
      <c r="H2080" s="68">
        <f t="shared" si="491"/>
        <v>1.472236479227846E-2</v>
      </c>
      <c r="I2080" s="69">
        <f t="shared" si="492"/>
        <v>-1.349943127167029E-2</v>
      </c>
      <c r="J2080" s="70">
        <f t="shared" si="493"/>
        <v>-1.472236479227846E-2</v>
      </c>
      <c r="K2080" s="28">
        <f t="shared" si="494"/>
        <v>0</v>
      </c>
      <c r="L2080" s="28">
        <f t="shared" si="499"/>
        <v>1</v>
      </c>
      <c r="M2080" s="57">
        <f t="shared" si="506"/>
        <v>0</v>
      </c>
      <c r="N2080" s="28">
        <f t="shared" si="495"/>
        <v>0</v>
      </c>
      <c r="O2080" s="28">
        <f t="shared" si="500"/>
        <v>1</v>
      </c>
      <c r="P2080" s="57">
        <f t="shared" si="501"/>
        <v>0</v>
      </c>
      <c r="Q2080" s="28">
        <f t="shared" si="496"/>
        <v>0</v>
      </c>
      <c r="R2080" s="28">
        <f t="shared" si="502"/>
        <v>1</v>
      </c>
      <c r="S2080" s="57">
        <f t="shared" si="503"/>
        <v>0</v>
      </c>
      <c r="T2080" s="28">
        <f t="shared" si="497"/>
        <v>0</v>
      </c>
      <c r="U2080" s="28">
        <f t="shared" si="504"/>
        <v>1</v>
      </c>
      <c r="V2080" s="57">
        <f t="shared" si="505"/>
        <v>0</v>
      </c>
    </row>
    <row r="2081" spans="1:22" x14ac:dyDescent="0.2">
      <c r="A2081" s="61">
        <v>35873</v>
      </c>
      <c r="B2081" s="62">
        <v>1089.74</v>
      </c>
      <c r="C2081" s="16">
        <f t="shared" si="507"/>
        <v>3.8800008220917586E-3</v>
      </c>
      <c r="D2081" s="73">
        <f t="shared" si="498"/>
        <v>6.4629655071065108E-5</v>
      </c>
      <c r="E2081" s="27">
        <f t="shared" si="488"/>
        <v>1.870210871426161E-2</v>
      </c>
      <c r="F2081" s="68">
        <f t="shared" si="489"/>
        <v>1.3223401234854998E-2</v>
      </c>
      <c r="G2081" s="16">
        <f t="shared" si="490"/>
        <v>2.2592904554566341E-2</v>
      </c>
      <c r="H2081" s="68">
        <f t="shared" si="491"/>
        <v>1.472236479227846E-2</v>
      </c>
      <c r="I2081" s="69">
        <f t="shared" si="492"/>
        <v>-1.3223401234854998E-2</v>
      </c>
      <c r="J2081" s="70">
        <f t="shared" si="493"/>
        <v>-1.472236479227846E-2</v>
      </c>
      <c r="K2081" s="28">
        <f t="shared" si="494"/>
        <v>0</v>
      </c>
      <c r="L2081" s="28">
        <f t="shared" si="499"/>
        <v>1</v>
      </c>
      <c r="M2081" s="57">
        <f t="shared" si="506"/>
        <v>0</v>
      </c>
      <c r="N2081" s="28">
        <f t="shared" si="495"/>
        <v>0</v>
      </c>
      <c r="O2081" s="28">
        <f t="shared" si="500"/>
        <v>1</v>
      </c>
      <c r="P2081" s="57">
        <f t="shared" si="501"/>
        <v>0</v>
      </c>
      <c r="Q2081" s="28">
        <f t="shared" si="496"/>
        <v>0</v>
      </c>
      <c r="R2081" s="28">
        <f t="shared" si="502"/>
        <v>1</v>
      </c>
      <c r="S2081" s="57">
        <f t="shared" si="503"/>
        <v>0</v>
      </c>
      <c r="T2081" s="28">
        <f t="shared" si="497"/>
        <v>0</v>
      </c>
      <c r="U2081" s="28">
        <f t="shared" si="504"/>
        <v>1</v>
      </c>
      <c r="V2081" s="57">
        <f t="shared" si="505"/>
        <v>0</v>
      </c>
    </row>
    <row r="2082" spans="1:22" x14ac:dyDescent="0.2">
      <c r="A2082" s="61">
        <v>35874</v>
      </c>
      <c r="B2082" s="62">
        <v>1099.1600000000001</v>
      </c>
      <c r="C2082" s="16">
        <f t="shared" si="507"/>
        <v>8.607116044267794E-3</v>
      </c>
      <c r="D2082" s="73">
        <f t="shared" si="498"/>
        <v>6.1655140149567155E-5</v>
      </c>
      <c r="E2082" s="27">
        <f t="shared" si="488"/>
        <v>1.8266666625887638E-2</v>
      </c>
      <c r="F2082" s="68">
        <f t="shared" si="489"/>
        <v>1.2915520153791592E-2</v>
      </c>
      <c r="G2082" s="16">
        <f t="shared" si="490"/>
        <v>2.2592904554566341E-2</v>
      </c>
      <c r="H2082" s="68">
        <f t="shared" si="491"/>
        <v>1.472236479227846E-2</v>
      </c>
      <c r="I2082" s="69">
        <f t="shared" si="492"/>
        <v>-1.2915520153791592E-2</v>
      </c>
      <c r="J2082" s="70">
        <f t="shared" si="493"/>
        <v>-1.472236479227846E-2</v>
      </c>
      <c r="K2082" s="28">
        <f t="shared" si="494"/>
        <v>0</v>
      </c>
      <c r="L2082" s="28">
        <f t="shared" si="499"/>
        <v>1</v>
      </c>
      <c r="M2082" s="57">
        <f t="shared" si="506"/>
        <v>0</v>
      </c>
      <c r="N2082" s="28">
        <f t="shared" si="495"/>
        <v>0</v>
      </c>
      <c r="O2082" s="28">
        <f t="shared" si="500"/>
        <v>1</v>
      </c>
      <c r="P2082" s="57">
        <f t="shared" si="501"/>
        <v>0</v>
      </c>
      <c r="Q2082" s="28">
        <f t="shared" si="496"/>
        <v>0</v>
      </c>
      <c r="R2082" s="28">
        <f t="shared" si="502"/>
        <v>1</v>
      </c>
      <c r="S2082" s="57">
        <f t="shared" si="503"/>
        <v>0</v>
      </c>
      <c r="T2082" s="28">
        <f t="shared" si="497"/>
        <v>0</v>
      </c>
      <c r="U2082" s="28">
        <f t="shared" si="504"/>
        <v>1</v>
      </c>
      <c r="V2082" s="57">
        <f t="shared" si="505"/>
        <v>0</v>
      </c>
    </row>
    <row r="2083" spans="1:22" x14ac:dyDescent="0.2">
      <c r="A2083" s="61">
        <v>35877</v>
      </c>
      <c r="B2083" s="62">
        <v>1095.55</v>
      </c>
      <c r="C2083" s="16">
        <f t="shared" si="507"/>
        <v>-3.2897314503675694E-3</v>
      </c>
      <c r="D2083" s="73">
        <f t="shared" si="498"/>
        <v>6.240077853656265E-5</v>
      </c>
      <c r="E2083" s="27">
        <f t="shared" si="488"/>
        <v>1.8376790412242248E-2</v>
      </c>
      <c r="F2083" s="68">
        <f t="shared" si="489"/>
        <v>1.2993383620137394E-2</v>
      </c>
      <c r="G2083" s="16">
        <f t="shared" si="490"/>
        <v>2.2592904554566341E-2</v>
      </c>
      <c r="H2083" s="68">
        <f t="shared" si="491"/>
        <v>1.472236479227846E-2</v>
      </c>
      <c r="I2083" s="69">
        <f t="shared" si="492"/>
        <v>-1.2993383620137394E-2</v>
      </c>
      <c r="J2083" s="70">
        <f t="shared" si="493"/>
        <v>-1.472236479227846E-2</v>
      </c>
      <c r="K2083" s="28">
        <f t="shared" si="494"/>
        <v>0</v>
      </c>
      <c r="L2083" s="28">
        <f t="shared" si="499"/>
        <v>1</v>
      </c>
      <c r="M2083" s="57">
        <f t="shared" si="506"/>
        <v>0</v>
      </c>
      <c r="N2083" s="28">
        <f t="shared" si="495"/>
        <v>0</v>
      </c>
      <c r="O2083" s="28">
        <f t="shared" si="500"/>
        <v>1</v>
      </c>
      <c r="P2083" s="57">
        <f t="shared" si="501"/>
        <v>0</v>
      </c>
      <c r="Q2083" s="28">
        <f t="shared" si="496"/>
        <v>0</v>
      </c>
      <c r="R2083" s="28">
        <f t="shared" si="502"/>
        <v>1</v>
      </c>
      <c r="S2083" s="57">
        <f t="shared" si="503"/>
        <v>0</v>
      </c>
      <c r="T2083" s="28">
        <f t="shared" si="497"/>
        <v>0</v>
      </c>
      <c r="U2083" s="28">
        <f t="shared" si="504"/>
        <v>1</v>
      </c>
      <c r="V2083" s="57">
        <f t="shared" si="505"/>
        <v>0</v>
      </c>
    </row>
    <row r="2084" spans="1:22" x14ac:dyDescent="0.2">
      <c r="A2084" s="61">
        <v>35878</v>
      </c>
      <c r="B2084" s="62">
        <v>1105.6500000000001</v>
      </c>
      <c r="C2084" s="16">
        <f t="shared" si="507"/>
        <v>9.1768770497183492E-3</v>
      </c>
      <c r="D2084" s="73">
        <f t="shared" si="498"/>
        <v>5.9306071805301137E-5</v>
      </c>
      <c r="E2084" s="27">
        <f t="shared" si="488"/>
        <v>1.7915306297432317E-2</v>
      </c>
      <c r="F2084" s="68">
        <f t="shared" si="489"/>
        <v>1.2667089419473801E-2</v>
      </c>
      <c r="G2084" s="16">
        <f t="shared" si="490"/>
        <v>2.2592904554566341E-2</v>
      </c>
      <c r="H2084" s="68">
        <f t="shared" si="491"/>
        <v>1.472236479227846E-2</v>
      </c>
      <c r="I2084" s="69">
        <f t="shared" si="492"/>
        <v>-1.2667089419473801E-2</v>
      </c>
      <c r="J2084" s="70">
        <f t="shared" si="493"/>
        <v>-1.472236479227846E-2</v>
      </c>
      <c r="K2084" s="28">
        <f t="shared" si="494"/>
        <v>0</v>
      </c>
      <c r="L2084" s="28">
        <f t="shared" si="499"/>
        <v>1</v>
      </c>
      <c r="M2084" s="57">
        <f t="shared" si="506"/>
        <v>0</v>
      </c>
      <c r="N2084" s="28">
        <f t="shared" si="495"/>
        <v>0</v>
      </c>
      <c r="O2084" s="28">
        <f t="shared" si="500"/>
        <v>1</v>
      </c>
      <c r="P2084" s="57">
        <f t="shared" si="501"/>
        <v>0</v>
      </c>
      <c r="Q2084" s="28">
        <f t="shared" si="496"/>
        <v>0</v>
      </c>
      <c r="R2084" s="28">
        <f t="shared" si="502"/>
        <v>1</v>
      </c>
      <c r="S2084" s="57">
        <f t="shared" si="503"/>
        <v>0</v>
      </c>
      <c r="T2084" s="28">
        <f t="shared" si="497"/>
        <v>0</v>
      </c>
      <c r="U2084" s="28">
        <f t="shared" si="504"/>
        <v>1</v>
      </c>
      <c r="V2084" s="57">
        <f t="shared" si="505"/>
        <v>0</v>
      </c>
    </row>
    <row r="2085" spans="1:22" x14ac:dyDescent="0.2">
      <c r="A2085" s="61">
        <v>35879</v>
      </c>
      <c r="B2085" s="62">
        <v>1101.93</v>
      </c>
      <c r="C2085" s="16">
        <f t="shared" si="507"/>
        <v>-3.3702094792270941E-3</v>
      </c>
      <c r="D2085" s="73">
        <f t="shared" si="498"/>
        <v>6.0800611840121902E-5</v>
      </c>
      <c r="E2085" s="27">
        <f t="shared" si="488"/>
        <v>1.8139638712561291E-2</v>
      </c>
      <c r="F2085" s="68">
        <f t="shared" si="489"/>
        <v>1.2825704556438135E-2</v>
      </c>
      <c r="G2085" s="16">
        <f t="shared" si="490"/>
        <v>2.2592904554566341E-2</v>
      </c>
      <c r="H2085" s="68">
        <f t="shared" si="491"/>
        <v>1.472236479227846E-2</v>
      </c>
      <c r="I2085" s="69">
        <f t="shared" si="492"/>
        <v>-1.2825704556438135E-2</v>
      </c>
      <c r="J2085" s="70">
        <f t="shared" si="493"/>
        <v>-1.472236479227846E-2</v>
      </c>
      <c r="K2085" s="28">
        <f t="shared" si="494"/>
        <v>0</v>
      </c>
      <c r="L2085" s="28">
        <f t="shared" si="499"/>
        <v>1</v>
      </c>
      <c r="M2085" s="57">
        <f t="shared" si="506"/>
        <v>0</v>
      </c>
      <c r="N2085" s="28">
        <f t="shared" si="495"/>
        <v>0</v>
      </c>
      <c r="O2085" s="28">
        <f t="shared" si="500"/>
        <v>1</v>
      </c>
      <c r="P2085" s="57">
        <f t="shared" si="501"/>
        <v>0</v>
      </c>
      <c r="Q2085" s="28">
        <f t="shared" si="496"/>
        <v>0</v>
      </c>
      <c r="R2085" s="28">
        <f t="shared" si="502"/>
        <v>1</v>
      </c>
      <c r="S2085" s="57">
        <f t="shared" si="503"/>
        <v>0</v>
      </c>
      <c r="T2085" s="28">
        <f t="shared" si="497"/>
        <v>0</v>
      </c>
      <c r="U2085" s="28">
        <f t="shared" si="504"/>
        <v>1</v>
      </c>
      <c r="V2085" s="57">
        <f t="shared" si="505"/>
        <v>0</v>
      </c>
    </row>
    <row r="2086" spans="1:22" x14ac:dyDescent="0.2">
      <c r="A2086" s="61">
        <v>35880</v>
      </c>
      <c r="B2086" s="62">
        <v>1100.8</v>
      </c>
      <c r="C2086" s="16">
        <f t="shared" si="507"/>
        <v>-1.0259996451012806E-3</v>
      </c>
      <c r="D2086" s="73">
        <f t="shared" si="498"/>
        <v>5.7834073845746909E-5</v>
      </c>
      <c r="E2086" s="27">
        <f t="shared" si="488"/>
        <v>1.7691577153294814E-2</v>
      </c>
      <c r="F2086" s="68">
        <f t="shared" si="489"/>
        <v>1.250890082769191E-2</v>
      </c>
      <c r="G2086" s="16">
        <f t="shared" si="490"/>
        <v>2.2592904554566341E-2</v>
      </c>
      <c r="H2086" s="68">
        <f t="shared" si="491"/>
        <v>1.472236479227846E-2</v>
      </c>
      <c r="I2086" s="69">
        <f t="shared" si="492"/>
        <v>-1.250890082769191E-2</v>
      </c>
      <c r="J2086" s="70">
        <f t="shared" si="493"/>
        <v>-1.472236479227846E-2</v>
      </c>
      <c r="K2086" s="28">
        <f t="shared" si="494"/>
        <v>0</v>
      </c>
      <c r="L2086" s="28">
        <f t="shared" si="499"/>
        <v>1</v>
      </c>
      <c r="M2086" s="57">
        <f t="shared" si="506"/>
        <v>0</v>
      </c>
      <c r="N2086" s="28">
        <f t="shared" si="495"/>
        <v>0</v>
      </c>
      <c r="O2086" s="28">
        <f t="shared" si="500"/>
        <v>1</v>
      </c>
      <c r="P2086" s="57">
        <f t="shared" si="501"/>
        <v>0</v>
      </c>
      <c r="Q2086" s="28">
        <f t="shared" si="496"/>
        <v>0</v>
      </c>
      <c r="R2086" s="28">
        <f t="shared" si="502"/>
        <v>1</v>
      </c>
      <c r="S2086" s="57">
        <f t="shared" si="503"/>
        <v>0</v>
      </c>
      <c r="T2086" s="28">
        <f t="shared" si="497"/>
        <v>0</v>
      </c>
      <c r="U2086" s="28">
        <f t="shared" si="504"/>
        <v>1</v>
      </c>
      <c r="V2086" s="57">
        <f t="shared" si="505"/>
        <v>0</v>
      </c>
    </row>
    <row r="2087" spans="1:22" x14ac:dyDescent="0.2">
      <c r="A2087" s="61">
        <v>35881</v>
      </c>
      <c r="B2087" s="62">
        <v>1095.44</v>
      </c>
      <c r="C2087" s="16">
        <f t="shared" si="507"/>
        <v>-4.8810791551009061E-3</v>
      </c>
      <c r="D2087" s="73">
        <f t="shared" si="498"/>
        <v>5.4427189931306969E-5</v>
      </c>
      <c r="E2087" s="27">
        <f t="shared" si="488"/>
        <v>1.7162581568259973E-2</v>
      </c>
      <c r="F2087" s="68">
        <f t="shared" si="489"/>
        <v>1.2134872370299385E-2</v>
      </c>
      <c r="G2087" s="16">
        <f t="shared" si="490"/>
        <v>2.2592904554566341E-2</v>
      </c>
      <c r="H2087" s="68">
        <f t="shared" si="491"/>
        <v>1.472236479227846E-2</v>
      </c>
      <c r="I2087" s="69">
        <f t="shared" si="492"/>
        <v>-1.2134872370299385E-2</v>
      </c>
      <c r="J2087" s="70">
        <f t="shared" si="493"/>
        <v>-1.472236479227846E-2</v>
      </c>
      <c r="K2087" s="28">
        <f t="shared" si="494"/>
        <v>0</v>
      </c>
      <c r="L2087" s="28">
        <f t="shared" si="499"/>
        <v>1</v>
      </c>
      <c r="M2087" s="57">
        <f t="shared" si="506"/>
        <v>0</v>
      </c>
      <c r="N2087" s="28">
        <f t="shared" si="495"/>
        <v>0</v>
      </c>
      <c r="O2087" s="28">
        <f t="shared" si="500"/>
        <v>1</v>
      </c>
      <c r="P2087" s="57">
        <f t="shared" si="501"/>
        <v>0</v>
      </c>
      <c r="Q2087" s="28">
        <f t="shared" si="496"/>
        <v>0</v>
      </c>
      <c r="R2087" s="28">
        <f t="shared" si="502"/>
        <v>1</v>
      </c>
      <c r="S2087" s="57">
        <f t="shared" si="503"/>
        <v>0</v>
      </c>
      <c r="T2087" s="28">
        <f t="shared" si="497"/>
        <v>0</v>
      </c>
      <c r="U2087" s="28">
        <f t="shared" si="504"/>
        <v>1</v>
      </c>
      <c r="V2087" s="57">
        <f t="shared" si="505"/>
        <v>0</v>
      </c>
    </row>
    <row r="2088" spans="1:22" x14ac:dyDescent="0.2">
      <c r="A2088" s="61">
        <v>35884</v>
      </c>
      <c r="B2088" s="62">
        <v>1093.5999999999999</v>
      </c>
      <c r="C2088" s="16">
        <f t="shared" si="507"/>
        <v>-1.6811026142385186E-3</v>
      </c>
      <c r="D2088" s="73">
        <f t="shared" si="498"/>
        <v>5.2591054558530184E-5</v>
      </c>
      <c r="E2088" s="27">
        <f t="shared" si="488"/>
        <v>1.687060269488273E-2</v>
      </c>
      <c r="F2088" s="68">
        <f t="shared" si="489"/>
        <v>1.1928427532780929E-2</v>
      </c>
      <c r="G2088" s="16">
        <f t="shared" si="490"/>
        <v>2.2592904554566341E-2</v>
      </c>
      <c r="H2088" s="68">
        <f t="shared" si="491"/>
        <v>1.472236479227846E-2</v>
      </c>
      <c r="I2088" s="69">
        <f t="shared" si="492"/>
        <v>-1.1928427532780929E-2</v>
      </c>
      <c r="J2088" s="70">
        <f t="shared" si="493"/>
        <v>-1.472236479227846E-2</v>
      </c>
      <c r="K2088" s="28">
        <f t="shared" si="494"/>
        <v>0</v>
      </c>
      <c r="L2088" s="28">
        <f t="shared" si="499"/>
        <v>1</v>
      </c>
      <c r="M2088" s="57">
        <f t="shared" si="506"/>
        <v>0</v>
      </c>
      <c r="N2088" s="28">
        <f t="shared" si="495"/>
        <v>0</v>
      </c>
      <c r="O2088" s="28">
        <f t="shared" si="500"/>
        <v>1</v>
      </c>
      <c r="P2088" s="57">
        <f t="shared" si="501"/>
        <v>0</v>
      </c>
      <c r="Q2088" s="28">
        <f t="shared" si="496"/>
        <v>0</v>
      </c>
      <c r="R2088" s="28">
        <f t="shared" si="502"/>
        <v>1</v>
      </c>
      <c r="S2088" s="57">
        <f t="shared" si="503"/>
        <v>0</v>
      </c>
      <c r="T2088" s="28">
        <f t="shared" si="497"/>
        <v>0</v>
      </c>
      <c r="U2088" s="28">
        <f t="shared" si="504"/>
        <v>1</v>
      </c>
      <c r="V2088" s="57">
        <f t="shared" si="505"/>
        <v>0</v>
      </c>
    </row>
    <row r="2089" spans="1:22" x14ac:dyDescent="0.2">
      <c r="A2089" s="61">
        <v>35885</v>
      </c>
      <c r="B2089" s="62">
        <v>1101.75</v>
      </c>
      <c r="C2089" s="16">
        <f t="shared" si="507"/>
        <v>7.4248183123566775E-3</v>
      </c>
      <c r="D2089" s="73">
        <f t="shared" si="498"/>
        <v>4.9605157644994345E-5</v>
      </c>
      <c r="E2089" s="27">
        <f t="shared" si="488"/>
        <v>1.6384684202343281E-2</v>
      </c>
      <c r="F2089" s="68">
        <f t="shared" si="489"/>
        <v>1.1584856907005177E-2</v>
      </c>
      <c r="G2089" s="16">
        <f t="shared" si="490"/>
        <v>2.2592904554566341E-2</v>
      </c>
      <c r="H2089" s="68">
        <f t="shared" si="491"/>
        <v>1.472236479227846E-2</v>
      </c>
      <c r="I2089" s="69">
        <f t="shared" si="492"/>
        <v>-1.1584856907005177E-2</v>
      </c>
      <c r="J2089" s="70">
        <f t="shared" si="493"/>
        <v>-1.472236479227846E-2</v>
      </c>
      <c r="K2089" s="28">
        <f t="shared" si="494"/>
        <v>0</v>
      </c>
      <c r="L2089" s="28">
        <f t="shared" si="499"/>
        <v>1</v>
      </c>
      <c r="M2089" s="57">
        <f t="shared" si="506"/>
        <v>0</v>
      </c>
      <c r="N2089" s="28">
        <f t="shared" si="495"/>
        <v>0</v>
      </c>
      <c r="O2089" s="28">
        <f t="shared" si="500"/>
        <v>1</v>
      </c>
      <c r="P2089" s="57">
        <f t="shared" si="501"/>
        <v>0</v>
      </c>
      <c r="Q2089" s="28">
        <f t="shared" si="496"/>
        <v>0</v>
      </c>
      <c r="R2089" s="28">
        <f t="shared" si="502"/>
        <v>1</v>
      </c>
      <c r="S2089" s="57">
        <f t="shared" si="503"/>
        <v>0</v>
      </c>
      <c r="T2089" s="28">
        <f t="shared" si="497"/>
        <v>0</v>
      </c>
      <c r="U2089" s="28">
        <f t="shared" si="504"/>
        <v>1</v>
      </c>
      <c r="V2089" s="57">
        <f t="shared" si="505"/>
        <v>0</v>
      </c>
    </row>
    <row r="2090" spans="1:22" x14ac:dyDescent="0.2">
      <c r="A2090" s="61">
        <v>35886</v>
      </c>
      <c r="B2090" s="62">
        <v>1108.1500000000001</v>
      </c>
      <c r="C2090" s="16">
        <f t="shared" si="507"/>
        <v>5.7921334835865585E-3</v>
      </c>
      <c r="D2090" s="73">
        <f t="shared" si="498"/>
        <v>4.9936523804585106E-5</v>
      </c>
      <c r="E2090" s="27">
        <f t="shared" si="488"/>
        <v>1.6439318571164881E-2</v>
      </c>
      <c r="F2090" s="68">
        <f t="shared" si="489"/>
        <v>1.1623486357361764E-2</v>
      </c>
      <c r="G2090" s="16">
        <f t="shared" si="490"/>
        <v>2.2592904554566341E-2</v>
      </c>
      <c r="H2090" s="68">
        <f t="shared" si="491"/>
        <v>1.472236479227846E-2</v>
      </c>
      <c r="I2090" s="69">
        <f t="shared" si="492"/>
        <v>-1.1623486357361764E-2</v>
      </c>
      <c r="J2090" s="70">
        <f t="shared" si="493"/>
        <v>-1.472236479227846E-2</v>
      </c>
      <c r="K2090" s="28">
        <f t="shared" si="494"/>
        <v>0</v>
      </c>
      <c r="L2090" s="28">
        <f t="shared" si="499"/>
        <v>1</v>
      </c>
      <c r="M2090" s="57">
        <f t="shared" si="506"/>
        <v>0</v>
      </c>
      <c r="N2090" s="28">
        <f t="shared" si="495"/>
        <v>0</v>
      </c>
      <c r="O2090" s="28">
        <f t="shared" si="500"/>
        <v>1</v>
      </c>
      <c r="P2090" s="57">
        <f t="shared" si="501"/>
        <v>0</v>
      </c>
      <c r="Q2090" s="28">
        <f t="shared" si="496"/>
        <v>0</v>
      </c>
      <c r="R2090" s="28">
        <f t="shared" si="502"/>
        <v>1</v>
      </c>
      <c r="S2090" s="57">
        <f t="shared" si="503"/>
        <v>0</v>
      </c>
      <c r="T2090" s="28">
        <f t="shared" si="497"/>
        <v>0</v>
      </c>
      <c r="U2090" s="28">
        <f t="shared" si="504"/>
        <v>1</v>
      </c>
      <c r="V2090" s="57">
        <f t="shared" si="505"/>
        <v>0</v>
      </c>
    </row>
    <row r="2091" spans="1:22" x14ac:dyDescent="0.2">
      <c r="A2091" s="61">
        <v>35887</v>
      </c>
      <c r="B2091" s="62">
        <v>1120.01</v>
      </c>
      <c r="C2091" s="16">
        <f t="shared" si="507"/>
        <v>1.0645655615026402E-2</v>
      </c>
      <c r="D2091" s="73">
        <f t="shared" si="498"/>
        <v>4.8953260993811067E-5</v>
      </c>
      <c r="E2091" s="27">
        <f t="shared" si="488"/>
        <v>1.6276666751959865E-2</v>
      </c>
      <c r="F2091" s="68">
        <f t="shared" si="489"/>
        <v>1.1508482733984958E-2</v>
      </c>
      <c r="G2091" s="16">
        <f t="shared" si="490"/>
        <v>2.2592904554566341E-2</v>
      </c>
      <c r="H2091" s="68">
        <f t="shared" si="491"/>
        <v>1.472236479227846E-2</v>
      </c>
      <c r="I2091" s="69">
        <f t="shared" si="492"/>
        <v>-1.1508482733984958E-2</v>
      </c>
      <c r="J2091" s="70">
        <f t="shared" si="493"/>
        <v>-1.472236479227846E-2</v>
      </c>
      <c r="K2091" s="28">
        <f t="shared" si="494"/>
        <v>0</v>
      </c>
      <c r="L2091" s="28">
        <f t="shared" si="499"/>
        <v>1</v>
      </c>
      <c r="M2091" s="57">
        <f t="shared" si="506"/>
        <v>0</v>
      </c>
      <c r="N2091" s="28">
        <f t="shared" si="495"/>
        <v>0</v>
      </c>
      <c r="O2091" s="28">
        <f t="shared" si="500"/>
        <v>1</v>
      </c>
      <c r="P2091" s="57">
        <f t="shared" si="501"/>
        <v>0</v>
      </c>
      <c r="Q2091" s="28">
        <f t="shared" si="496"/>
        <v>0</v>
      </c>
      <c r="R2091" s="28">
        <f t="shared" si="502"/>
        <v>1</v>
      </c>
      <c r="S2091" s="57">
        <f t="shared" si="503"/>
        <v>0</v>
      </c>
      <c r="T2091" s="28">
        <f t="shared" si="497"/>
        <v>0</v>
      </c>
      <c r="U2091" s="28">
        <f t="shared" si="504"/>
        <v>1</v>
      </c>
      <c r="V2091" s="57">
        <f t="shared" si="505"/>
        <v>0</v>
      </c>
    </row>
    <row r="2092" spans="1:22" x14ac:dyDescent="0.2">
      <c r="A2092" s="61">
        <v>35888</v>
      </c>
      <c r="B2092" s="62">
        <v>1122.7</v>
      </c>
      <c r="C2092" s="16">
        <f t="shared" si="507"/>
        <v>2.3988846440244293E-3</v>
      </c>
      <c r="D2092" s="73">
        <f t="shared" si="498"/>
        <v>5.281586434260699E-5</v>
      </c>
      <c r="E2092" s="27">
        <f t="shared" si="488"/>
        <v>1.6906622433445311E-2</v>
      </c>
      <c r="F2092" s="68">
        <f t="shared" si="489"/>
        <v>1.1953895433896506E-2</v>
      </c>
      <c r="G2092" s="16">
        <f t="shared" si="490"/>
        <v>2.2592904554566341E-2</v>
      </c>
      <c r="H2092" s="68">
        <f t="shared" si="491"/>
        <v>1.472236479227846E-2</v>
      </c>
      <c r="I2092" s="69">
        <f t="shared" si="492"/>
        <v>-1.1953895433896506E-2</v>
      </c>
      <c r="J2092" s="70">
        <f t="shared" si="493"/>
        <v>-1.472236479227846E-2</v>
      </c>
      <c r="K2092" s="28">
        <f t="shared" si="494"/>
        <v>0</v>
      </c>
      <c r="L2092" s="28">
        <f t="shared" si="499"/>
        <v>1</v>
      </c>
      <c r="M2092" s="57">
        <f t="shared" si="506"/>
        <v>0</v>
      </c>
      <c r="N2092" s="28">
        <f t="shared" si="495"/>
        <v>0</v>
      </c>
      <c r="O2092" s="28">
        <f t="shared" si="500"/>
        <v>1</v>
      </c>
      <c r="P2092" s="57">
        <f t="shared" si="501"/>
        <v>0</v>
      </c>
      <c r="Q2092" s="28">
        <f t="shared" si="496"/>
        <v>0</v>
      </c>
      <c r="R2092" s="28">
        <f t="shared" si="502"/>
        <v>1</v>
      </c>
      <c r="S2092" s="57">
        <f t="shared" si="503"/>
        <v>0</v>
      </c>
      <c r="T2092" s="28">
        <f t="shared" si="497"/>
        <v>0</v>
      </c>
      <c r="U2092" s="28">
        <f t="shared" si="504"/>
        <v>1</v>
      </c>
      <c r="V2092" s="57">
        <f t="shared" si="505"/>
        <v>0</v>
      </c>
    </row>
    <row r="2093" spans="1:22" x14ac:dyDescent="0.2">
      <c r="A2093" s="61">
        <v>35891</v>
      </c>
      <c r="B2093" s="62">
        <v>1121.3800000000001</v>
      </c>
      <c r="C2093" s="16">
        <f t="shared" si="507"/>
        <v>-1.1764287834998863E-3</v>
      </c>
      <c r="D2093" s="73">
        <f t="shared" si="498"/>
        <v>4.9992191334170741E-5</v>
      </c>
      <c r="E2093" s="27">
        <f t="shared" si="488"/>
        <v>1.6448479014109531E-2</v>
      </c>
      <c r="F2093" s="68">
        <f t="shared" si="489"/>
        <v>1.1629963285412862E-2</v>
      </c>
      <c r="G2093" s="16">
        <f t="shared" si="490"/>
        <v>2.2592904554566341E-2</v>
      </c>
      <c r="H2093" s="68">
        <f t="shared" si="491"/>
        <v>1.472236479227846E-2</v>
      </c>
      <c r="I2093" s="69">
        <f t="shared" si="492"/>
        <v>-1.1629963285412862E-2</v>
      </c>
      <c r="J2093" s="70">
        <f t="shared" si="493"/>
        <v>-1.472236479227846E-2</v>
      </c>
      <c r="K2093" s="28">
        <f t="shared" si="494"/>
        <v>0</v>
      </c>
      <c r="L2093" s="28">
        <f t="shared" si="499"/>
        <v>1</v>
      </c>
      <c r="M2093" s="57">
        <f t="shared" si="506"/>
        <v>0</v>
      </c>
      <c r="N2093" s="28">
        <f t="shared" si="495"/>
        <v>0</v>
      </c>
      <c r="O2093" s="28">
        <f t="shared" si="500"/>
        <v>1</v>
      </c>
      <c r="P2093" s="57">
        <f t="shared" si="501"/>
        <v>0</v>
      </c>
      <c r="Q2093" s="28">
        <f t="shared" si="496"/>
        <v>0</v>
      </c>
      <c r="R2093" s="28">
        <f t="shared" si="502"/>
        <v>1</v>
      </c>
      <c r="S2093" s="57">
        <f t="shared" si="503"/>
        <v>0</v>
      </c>
      <c r="T2093" s="28">
        <f t="shared" si="497"/>
        <v>0</v>
      </c>
      <c r="U2093" s="28">
        <f t="shared" si="504"/>
        <v>1</v>
      </c>
      <c r="V2093" s="57">
        <f t="shared" si="505"/>
        <v>0</v>
      </c>
    </row>
    <row r="2094" spans="1:22" x14ac:dyDescent="0.2">
      <c r="A2094" s="61">
        <v>35892</v>
      </c>
      <c r="B2094" s="62">
        <v>1109.55</v>
      </c>
      <c r="C2094" s="16">
        <f t="shared" si="507"/>
        <v>-1.0605541979247604E-2</v>
      </c>
      <c r="D2094" s="73">
        <f t="shared" si="498"/>
        <v>4.7075698935079313E-5</v>
      </c>
      <c r="E2094" s="27">
        <f t="shared" si="488"/>
        <v>1.5961475899951935E-2</v>
      </c>
      <c r="F2094" s="68">
        <f t="shared" si="489"/>
        <v>1.1285625773556834E-2</v>
      </c>
      <c r="G2094" s="16">
        <f t="shared" si="490"/>
        <v>2.2592904554566341E-2</v>
      </c>
      <c r="H2094" s="68">
        <f t="shared" si="491"/>
        <v>1.472236479227846E-2</v>
      </c>
      <c r="I2094" s="69">
        <f t="shared" si="492"/>
        <v>-1.1285625773556834E-2</v>
      </c>
      <c r="J2094" s="70">
        <f t="shared" si="493"/>
        <v>-1.472236479227846E-2</v>
      </c>
      <c r="K2094" s="28">
        <f t="shared" si="494"/>
        <v>0</v>
      </c>
      <c r="L2094" s="28">
        <f t="shared" si="499"/>
        <v>1</v>
      </c>
      <c r="M2094" s="57">
        <f t="shared" si="506"/>
        <v>0</v>
      </c>
      <c r="N2094" s="28">
        <f t="shared" si="495"/>
        <v>0</v>
      </c>
      <c r="O2094" s="28">
        <f t="shared" si="500"/>
        <v>1</v>
      </c>
      <c r="P2094" s="57">
        <f t="shared" si="501"/>
        <v>0</v>
      </c>
      <c r="Q2094" s="28">
        <f t="shared" si="496"/>
        <v>0</v>
      </c>
      <c r="R2094" s="28">
        <f t="shared" si="502"/>
        <v>1</v>
      </c>
      <c r="S2094" s="57">
        <f t="shared" si="503"/>
        <v>0</v>
      </c>
      <c r="T2094" s="28">
        <f t="shared" si="497"/>
        <v>0</v>
      </c>
      <c r="U2094" s="28">
        <f t="shared" si="504"/>
        <v>1</v>
      </c>
      <c r="V2094" s="57">
        <f t="shared" si="505"/>
        <v>0</v>
      </c>
    </row>
    <row r="2095" spans="1:22" x14ac:dyDescent="0.2">
      <c r="A2095" s="61">
        <v>35893</v>
      </c>
      <c r="B2095" s="62">
        <v>1101.6500000000001</v>
      </c>
      <c r="C2095" s="16">
        <f t="shared" si="507"/>
        <v>-7.1454717917884738E-3</v>
      </c>
      <c r="D2095" s="73">
        <f t="shared" si="498"/>
        <v>5.0999808239389544E-5</v>
      </c>
      <c r="E2095" s="27">
        <f t="shared" si="488"/>
        <v>1.6613415608946629E-2</v>
      </c>
      <c r="F2095" s="68">
        <f t="shared" si="489"/>
        <v>1.1746582368595632E-2</v>
      </c>
      <c r="G2095" s="16">
        <f t="shared" si="490"/>
        <v>2.2592904554566341E-2</v>
      </c>
      <c r="H2095" s="68">
        <f t="shared" si="491"/>
        <v>1.4412316738955978E-2</v>
      </c>
      <c r="I2095" s="69">
        <f t="shared" si="492"/>
        <v>-1.1746582368595632E-2</v>
      </c>
      <c r="J2095" s="70">
        <f t="shared" si="493"/>
        <v>-1.4412316738955978E-2</v>
      </c>
      <c r="K2095" s="28">
        <f t="shared" si="494"/>
        <v>0</v>
      </c>
      <c r="L2095" s="28">
        <f t="shared" si="499"/>
        <v>1</v>
      </c>
      <c r="M2095" s="57">
        <f t="shared" si="506"/>
        <v>0</v>
      </c>
      <c r="N2095" s="28">
        <f t="shared" si="495"/>
        <v>0</v>
      </c>
      <c r="O2095" s="28">
        <f t="shared" si="500"/>
        <v>1</v>
      </c>
      <c r="P2095" s="57">
        <f t="shared" si="501"/>
        <v>0</v>
      </c>
      <c r="Q2095" s="28">
        <f t="shared" si="496"/>
        <v>0</v>
      </c>
      <c r="R2095" s="28">
        <f t="shared" si="502"/>
        <v>1</v>
      </c>
      <c r="S2095" s="57">
        <f t="shared" si="503"/>
        <v>0</v>
      </c>
      <c r="T2095" s="28">
        <f t="shared" si="497"/>
        <v>0</v>
      </c>
      <c r="U2095" s="28">
        <f t="shared" si="504"/>
        <v>1</v>
      </c>
      <c r="V2095" s="57">
        <f t="shared" si="505"/>
        <v>0</v>
      </c>
    </row>
    <row r="2096" spans="1:22" x14ac:dyDescent="0.2">
      <c r="A2096" s="61">
        <v>35894</v>
      </c>
      <c r="B2096" s="62">
        <v>1110.67</v>
      </c>
      <c r="C2096" s="16">
        <f t="shared" si="507"/>
        <v>8.1543809044023925E-3</v>
      </c>
      <c r="D2096" s="73">
        <f t="shared" si="498"/>
        <v>5.1003285772660858E-5</v>
      </c>
      <c r="E2096" s="27">
        <f t="shared" si="488"/>
        <v>1.6613982010298924E-2</v>
      </c>
      <c r="F2096" s="68">
        <f t="shared" si="489"/>
        <v>1.174698284495131E-2</v>
      </c>
      <c r="G2096" s="16">
        <f t="shared" si="490"/>
        <v>2.2592904554566341E-2</v>
      </c>
      <c r="H2096" s="68">
        <f t="shared" si="491"/>
        <v>1.4412316738955978E-2</v>
      </c>
      <c r="I2096" s="69">
        <f t="shared" si="492"/>
        <v>-1.174698284495131E-2</v>
      </c>
      <c r="J2096" s="70">
        <f t="shared" si="493"/>
        <v>-1.4412316738955978E-2</v>
      </c>
      <c r="K2096" s="28">
        <f t="shared" si="494"/>
        <v>0</v>
      </c>
      <c r="L2096" s="28">
        <f t="shared" si="499"/>
        <v>1</v>
      </c>
      <c r="M2096" s="57">
        <f t="shared" si="506"/>
        <v>0</v>
      </c>
      <c r="N2096" s="28">
        <f t="shared" si="495"/>
        <v>0</v>
      </c>
      <c r="O2096" s="28">
        <f t="shared" si="500"/>
        <v>1</v>
      </c>
      <c r="P2096" s="57">
        <f t="shared" si="501"/>
        <v>0</v>
      </c>
      <c r="Q2096" s="28">
        <f t="shared" si="496"/>
        <v>0</v>
      </c>
      <c r="R2096" s="28">
        <f t="shared" si="502"/>
        <v>1</v>
      </c>
      <c r="S2096" s="57">
        <f t="shared" si="503"/>
        <v>0</v>
      </c>
      <c r="T2096" s="28">
        <f t="shared" si="497"/>
        <v>0</v>
      </c>
      <c r="U2096" s="28">
        <f t="shared" si="504"/>
        <v>1</v>
      </c>
      <c r="V2096" s="57">
        <f t="shared" si="505"/>
        <v>0</v>
      </c>
    </row>
    <row r="2097" spans="1:22" x14ac:dyDescent="0.2">
      <c r="A2097" s="61">
        <v>35898</v>
      </c>
      <c r="B2097" s="62">
        <v>1109.69</v>
      </c>
      <c r="C2097" s="16">
        <f t="shared" si="507"/>
        <v>-8.827397932201224E-4</v>
      </c>
      <c r="D2097" s="73">
        <f t="shared" si="498"/>
        <v>5.1932724302346145E-5</v>
      </c>
      <c r="E2097" s="27">
        <f t="shared" si="488"/>
        <v>1.6764677791158034E-2</v>
      </c>
      <c r="F2097" s="68">
        <f t="shared" si="489"/>
        <v>1.1853532903297414E-2</v>
      </c>
      <c r="G2097" s="16">
        <f t="shared" si="490"/>
        <v>2.2592904554566341E-2</v>
      </c>
      <c r="H2097" s="68">
        <f t="shared" si="491"/>
        <v>1.4412316738955978E-2</v>
      </c>
      <c r="I2097" s="69">
        <f t="shared" si="492"/>
        <v>-1.1853532903297414E-2</v>
      </c>
      <c r="J2097" s="70">
        <f t="shared" si="493"/>
        <v>-1.4412316738955978E-2</v>
      </c>
      <c r="K2097" s="28">
        <f t="shared" si="494"/>
        <v>0</v>
      </c>
      <c r="L2097" s="28">
        <f t="shared" si="499"/>
        <v>1</v>
      </c>
      <c r="M2097" s="57">
        <f t="shared" si="506"/>
        <v>0</v>
      </c>
      <c r="N2097" s="28">
        <f t="shared" si="495"/>
        <v>0</v>
      </c>
      <c r="O2097" s="28">
        <f t="shared" si="500"/>
        <v>1</v>
      </c>
      <c r="P2097" s="57">
        <f t="shared" si="501"/>
        <v>0</v>
      </c>
      <c r="Q2097" s="28">
        <f t="shared" si="496"/>
        <v>0</v>
      </c>
      <c r="R2097" s="28">
        <f t="shared" si="502"/>
        <v>1</v>
      </c>
      <c r="S2097" s="57">
        <f t="shared" si="503"/>
        <v>0</v>
      </c>
      <c r="T2097" s="28">
        <f t="shared" si="497"/>
        <v>0</v>
      </c>
      <c r="U2097" s="28">
        <f t="shared" si="504"/>
        <v>1</v>
      </c>
      <c r="V2097" s="57">
        <f t="shared" si="505"/>
        <v>0</v>
      </c>
    </row>
    <row r="2098" spans="1:22" x14ac:dyDescent="0.2">
      <c r="A2098" s="61">
        <v>35899</v>
      </c>
      <c r="B2098" s="62">
        <v>1115.75</v>
      </c>
      <c r="C2098" s="16">
        <f t="shared" si="507"/>
        <v>5.4461274879992073E-3</v>
      </c>
      <c r="D2098" s="73">
        <f t="shared" si="498"/>
        <v>4.8863514616757434E-5</v>
      </c>
      <c r="E2098" s="27">
        <f t="shared" si="488"/>
        <v>1.6261739840379069E-2</v>
      </c>
      <c r="F2098" s="68">
        <f t="shared" si="489"/>
        <v>1.1497928601076964E-2</v>
      </c>
      <c r="G2098" s="16">
        <f t="shared" si="490"/>
        <v>2.2592904554566341E-2</v>
      </c>
      <c r="H2098" s="68">
        <f t="shared" si="491"/>
        <v>1.4412316738955978E-2</v>
      </c>
      <c r="I2098" s="69">
        <f t="shared" si="492"/>
        <v>-1.1497928601076964E-2</v>
      </c>
      <c r="J2098" s="70">
        <f t="shared" si="493"/>
        <v>-1.4412316738955978E-2</v>
      </c>
      <c r="K2098" s="28">
        <f t="shared" si="494"/>
        <v>0</v>
      </c>
      <c r="L2098" s="28">
        <f t="shared" si="499"/>
        <v>1</v>
      </c>
      <c r="M2098" s="57">
        <f t="shared" si="506"/>
        <v>0</v>
      </c>
      <c r="N2098" s="28">
        <f t="shared" si="495"/>
        <v>0</v>
      </c>
      <c r="O2098" s="28">
        <f t="shared" si="500"/>
        <v>1</v>
      </c>
      <c r="P2098" s="57">
        <f t="shared" si="501"/>
        <v>0</v>
      </c>
      <c r="Q2098" s="28">
        <f t="shared" si="496"/>
        <v>0</v>
      </c>
      <c r="R2098" s="28">
        <f t="shared" si="502"/>
        <v>1</v>
      </c>
      <c r="S2098" s="57">
        <f t="shared" si="503"/>
        <v>0</v>
      </c>
      <c r="T2098" s="28">
        <f t="shared" si="497"/>
        <v>0</v>
      </c>
      <c r="U2098" s="28">
        <f t="shared" si="504"/>
        <v>1</v>
      </c>
      <c r="V2098" s="57">
        <f t="shared" si="505"/>
        <v>0</v>
      </c>
    </row>
    <row r="2099" spans="1:22" x14ac:dyDescent="0.2">
      <c r="A2099" s="61">
        <v>35900</v>
      </c>
      <c r="B2099" s="62">
        <v>1119.32</v>
      </c>
      <c r="C2099" s="16">
        <f t="shared" si="507"/>
        <v>3.1945335367573819E-3</v>
      </c>
      <c r="D2099" s="73">
        <f t="shared" si="498"/>
        <v>4.771132201668442E-5</v>
      </c>
      <c r="E2099" s="27">
        <f t="shared" si="488"/>
        <v>1.6068871706511778E-2</v>
      </c>
      <c r="F2099" s="68">
        <f t="shared" si="489"/>
        <v>1.136156041080973E-2</v>
      </c>
      <c r="G2099" s="16">
        <f t="shared" si="490"/>
        <v>2.2592904554566341E-2</v>
      </c>
      <c r="H2099" s="68">
        <f t="shared" si="491"/>
        <v>1.4412316738955978E-2</v>
      </c>
      <c r="I2099" s="69">
        <f t="shared" si="492"/>
        <v>-1.136156041080973E-2</v>
      </c>
      <c r="J2099" s="70">
        <f t="shared" si="493"/>
        <v>-1.4412316738955978E-2</v>
      </c>
      <c r="K2099" s="28">
        <f t="shared" si="494"/>
        <v>0</v>
      </c>
      <c r="L2099" s="28">
        <f t="shared" si="499"/>
        <v>1</v>
      </c>
      <c r="M2099" s="57">
        <f t="shared" si="506"/>
        <v>0</v>
      </c>
      <c r="N2099" s="28">
        <f t="shared" si="495"/>
        <v>0</v>
      </c>
      <c r="O2099" s="28">
        <f t="shared" si="500"/>
        <v>1</v>
      </c>
      <c r="P2099" s="57">
        <f t="shared" si="501"/>
        <v>0</v>
      </c>
      <c r="Q2099" s="28">
        <f t="shared" si="496"/>
        <v>0</v>
      </c>
      <c r="R2099" s="28">
        <f t="shared" si="502"/>
        <v>1</v>
      </c>
      <c r="S2099" s="57">
        <f t="shared" si="503"/>
        <v>0</v>
      </c>
      <c r="T2099" s="28">
        <f t="shared" si="497"/>
        <v>0</v>
      </c>
      <c r="U2099" s="28">
        <f t="shared" si="504"/>
        <v>1</v>
      </c>
      <c r="V2099" s="57">
        <f t="shared" si="505"/>
        <v>0</v>
      </c>
    </row>
    <row r="2100" spans="1:22" x14ac:dyDescent="0.2">
      <c r="A2100" s="61">
        <v>35901</v>
      </c>
      <c r="B2100" s="62">
        <v>1108.17</v>
      </c>
      <c r="C2100" s="16">
        <f t="shared" si="507"/>
        <v>-1.0011351905137092E-2</v>
      </c>
      <c r="D2100" s="73">
        <f t="shared" si="498"/>
        <v>4.5460945366731405E-5</v>
      </c>
      <c r="E2100" s="27">
        <f t="shared" si="488"/>
        <v>1.5685338283272034E-2</v>
      </c>
      <c r="F2100" s="68">
        <f t="shared" si="489"/>
        <v>1.1090381560340897E-2</v>
      </c>
      <c r="G2100" s="16">
        <f t="shared" si="490"/>
        <v>2.2592904554566341E-2</v>
      </c>
      <c r="H2100" s="68">
        <f t="shared" si="491"/>
        <v>1.4412316738955978E-2</v>
      </c>
      <c r="I2100" s="69">
        <f t="shared" si="492"/>
        <v>-1.1090381560340897E-2</v>
      </c>
      <c r="J2100" s="70">
        <f t="shared" si="493"/>
        <v>-1.4412316738955978E-2</v>
      </c>
      <c r="K2100" s="28">
        <f t="shared" si="494"/>
        <v>0</v>
      </c>
      <c r="L2100" s="28">
        <f t="shared" si="499"/>
        <v>1</v>
      </c>
      <c r="M2100" s="57">
        <f t="shared" si="506"/>
        <v>0</v>
      </c>
      <c r="N2100" s="28">
        <f t="shared" si="495"/>
        <v>0</v>
      </c>
      <c r="O2100" s="28">
        <f t="shared" si="500"/>
        <v>1</v>
      </c>
      <c r="P2100" s="57">
        <f t="shared" si="501"/>
        <v>0</v>
      </c>
      <c r="Q2100" s="28">
        <f t="shared" si="496"/>
        <v>0</v>
      </c>
      <c r="R2100" s="28">
        <f t="shared" si="502"/>
        <v>1</v>
      </c>
      <c r="S2100" s="57">
        <f t="shared" si="503"/>
        <v>0</v>
      </c>
      <c r="T2100" s="28">
        <f t="shared" si="497"/>
        <v>0</v>
      </c>
      <c r="U2100" s="28">
        <f t="shared" si="504"/>
        <v>1</v>
      </c>
      <c r="V2100" s="57">
        <f t="shared" si="505"/>
        <v>0</v>
      </c>
    </row>
    <row r="2101" spans="1:22" x14ac:dyDescent="0.2">
      <c r="A2101" s="61">
        <v>35902</v>
      </c>
      <c r="B2101" s="62">
        <v>1122.72</v>
      </c>
      <c r="C2101" s="16">
        <f t="shared" si="507"/>
        <v>1.3044306362979039E-2</v>
      </c>
      <c r="D2101" s="73">
        <f t="shared" si="498"/>
        <v>4.8746918662837042E-5</v>
      </c>
      <c r="E2101" s="27">
        <f t="shared" si="488"/>
        <v>1.6242326731181915E-2</v>
      </c>
      <c r="F2101" s="68">
        <f t="shared" si="489"/>
        <v>1.1484202484089191E-2</v>
      </c>
      <c r="G2101" s="16">
        <f t="shared" si="490"/>
        <v>2.2592904554566341E-2</v>
      </c>
      <c r="H2101" s="68">
        <f t="shared" si="491"/>
        <v>1.4412316738955978E-2</v>
      </c>
      <c r="I2101" s="69">
        <f t="shared" si="492"/>
        <v>-1.1484202484089191E-2</v>
      </c>
      <c r="J2101" s="70">
        <f t="shared" si="493"/>
        <v>-1.4412316738955978E-2</v>
      </c>
      <c r="K2101" s="28">
        <f t="shared" si="494"/>
        <v>0</v>
      </c>
      <c r="L2101" s="28">
        <f t="shared" si="499"/>
        <v>1</v>
      </c>
      <c r="M2101" s="57">
        <f t="shared" si="506"/>
        <v>0</v>
      </c>
      <c r="N2101" s="28">
        <f t="shared" si="495"/>
        <v>0</v>
      </c>
      <c r="O2101" s="28">
        <f t="shared" si="500"/>
        <v>1</v>
      </c>
      <c r="P2101" s="57">
        <f t="shared" si="501"/>
        <v>0</v>
      </c>
      <c r="Q2101" s="28">
        <f t="shared" si="496"/>
        <v>0</v>
      </c>
      <c r="R2101" s="28">
        <f t="shared" si="502"/>
        <v>1</v>
      </c>
      <c r="S2101" s="57">
        <f t="shared" si="503"/>
        <v>0</v>
      </c>
      <c r="T2101" s="28">
        <f t="shared" si="497"/>
        <v>0</v>
      </c>
      <c r="U2101" s="28">
        <f t="shared" si="504"/>
        <v>1</v>
      </c>
      <c r="V2101" s="57">
        <f t="shared" si="505"/>
        <v>0</v>
      </c>
    </row>
    <row r="2102" spans="1:22" x14ac:dyDescent="0.2">
      <c r="A2102" s="61">
        <v>35905</v>
      </c>
      <c r="B2102" s="62">
        <v>1123.6500000000001</v>
      </c>
      <c r="C2102" s="16">
        <f t="shared" si="507"/>
        <v>8.2800255802302426E-4</v>
      </c>
      <c r="D2102" s="73">
        <f t="shared" si="498"/>
        <v>5.6031339252542148E-5</v>
      </c>
      <c r="E2102" s="27">
        <f t="shared" si="488"/>
        <v>1.7413663970151406E-2</v>
      </c>
      <c r="F2102" s="68">
        <f t="shared" si="489"/>
        <v>1.2312401193062011E-2</v>
      </c>
      <c r="G2102" s="16">
        <f t="shared" si="490"/>
        <v>2.2592904554566341E-2</v>
      </c>
      <c r="H2102" s="68">
        <f t="shared" si="491"/>
        <v>1.4412316738955978E-2</v>
      </c>
      <c r="I2102" s="69">
        <f t="shared" si="492"/>
        <v>-1.2312401193062011E-2</v>
      </c>
      <c r="J2102" s="70">
        <f t="shared" si="493"/>
        <v>-1.4412316738955978E-2</v>
      </c>
      <c r="K2102" s="28">
        <f t="shared" si="494"/>
        <v>0</v>
      </c>
      <c r="L2102" s="28">
        <f t="shared" si="499"/>
        <v>1</v>
      </c>
      <c r="M2102" s="57">
        <f t="shared" si="506"/>
        <v>0</v>
      </c>
      <c r="N2102" s="28">
        <f t="shared" si="495"/>
        <v>0</v>
      </c>
      <c r="O2102" s="28">
        <f t="shared" si="500"/>
        <v>1</v>
      </c>
      <c r="P2102" s="57">
        <f t="shared" si="501"/>
        <v>0</v>
      </c>
      <c r="Q2102" s="28">
        <f t="shared" si="496"/>
        <v>0</v>
      </c>
      <c r="R2102" s="28">
        <f t="shared" si="502"/>
        <v>1</v>
      </c>
      <c r="S2102" s="57">
        <f t="shared" si="503"/>
        <v>0</v>
      </c>
      <c r="T2102" s="28">
        <f t="shared" si="497"/>
        <v>0</v>
      </c>
      <c r="U2102" s="28">
        <f t="shared" si="504"/>
        <v>1</v>
      </c>
      <c r="V2102" s="57">
        <f t="shared" si="505"/>
        <v>0</v>
      </c>
    </row>
    <row r="2103" spans="1:22" x14ac:dyDescent="0.2">
      <c r="A2103" s="61">
        <v>35906</v>
      </c>
      <c r="B2103" s="62">
        <v>1126.67</v>
      </c>
      <c r="C2103" s="16">
        <f t="shared" si="507"/>
        <v>2.6840643224581916E-3</v>
      </c>
      <c r="D2103" s="73">
        <f t="shared" si="498"/>
        <v>5.271059419155518E-5</v>
      </c>
      <c r="E2103" s="27">
        <f t="shared" si="488"/>
        <v>1.688976527850055E-2</v>
      </c>
      <c r="F2103" s="68">
        <f t="shared" si="489"/>
        <v>1.1941976514649569E-2</v>
      </c>
      <c r="G2103" s="16">
        <f t="shared" si="490"/>
        <v>2.2592904554566341E-2</v>
      </c>
      <c r="H2103" s="68">
        <f t="shared" si="491"/>
        <v>1.4412316738955978E-2</v>
      </c>
      <c r="I2103" s="69">
        <f t="shared" si="492"/>
        <v>-1.1941976514649569E-2</v>
      </c>
      <c r="J2103" s="70">
        <f t="shared" si="493"/>
        <v>-1.4412316738955978E-2</v>
      </c>
      <c r="K2103" s="28">
        <f t="shared" si="494"/>
        <v>0</v>
      </c>
      <c r="L2103" s="28">
        <f t="shared" si="499"/>
        <v>1</v>
      </c>
      <c r="M2103" s="57">
        <f t="shared" si="506"/>
        <v>0</v>
      </c>
      <c r="N2103" s="28">
        <f t="shared" si="495"/>
        <v>0</v>
      </c>
      <c r="O2103" s="28">
        <f t="shared" si="500"/>
        <v>1</v>
      </c>
      <c r="P2103" s="57">
        <f t="shared" si="501"/>
        <v>0</v>
      </c>
      <c r="Q2103" s="28">
        <f t="shared" si="496"/>
        <v>0</v>
      </c>
      <c r="R2103" s="28">
        <f t="shared" si="502"/>
        <v>1</v>
      </c>
      <c r="S2103" s="57">
        <f t="shared" si="503"/>
        <v>0</v>
      </c>
      <c r="T2103" s="28">
        <f t="shared" si="497"/>
        <v>0</v>
      </c>
      <c r="U2103" s="28">
        <f t="shared" si="504"/>
        <v>1</v>
      </c>
      <c r="V2103" s="57">
        <f t="shared" si="505"/>
        <v>0</v>
      </c>
    </row>
    <row r="2104" spans="1:22" x14ac:dyDescent="0.2">
      <c r="A2104" s="61">
        <v>35907</v>
      </c>
      <c r="B2104" s="62">
        <v>1130.54</v>
      </c>
      <c r="C2104" s="16">
        <f t="shared" si="507"/>
        <v>3.4290152816983215E-3</v>
      </c>
      <c r="D2104" s="73">
        <f t="shared" si="498"/>
        <v>4.9980210617287438E-5</v>
      </c>
      <c r="E2104" s="27">
        <f t="shared" si="488"/>
        <v>1.6446507942497121E-2</v>
      </c>
      <c r="F2104" s="68">
        <f t="shared" si="489"/>
        <v>1.1628569631296541E-2</v>
      </c>
      <c r="G2104" s="16">
        <f t="shared" si="490"/>
        <v>2.2592904554566341E-2</v>
      </c>
      <c r="H2104" s="68">
        <f t="shared" si="491"/>
        <v>1.4412316738955978E-2</v>
      </c>
      <c r="I2104" s="69">
        <f t="shared" si="492"/>
        <v>-1.1628569631296541E-2</v>
      </c>
      <c r="J2104" s="70">
        <f t="shared" si="493"/>
        <v>-1.4412316738955978E-2</v>
      </c>
      <c r="K2104" s="28">
        <f t="shared" si="494"/>
        <v>0</v>
      </c>
      <c r="L2104" s="28">
        <f t="shared" si="499"/>
        <v>1</v>
      </c>
      <c r="M2104" s="57">
        <f t="shared" si="506"/>
        <v>0</v>
      </c>
      <c r="N2104" s="28">
        <f t="shared" si="495"/>
        <v>0</v>
      </c>
      <c r="O2104" s="28">
        <f t="shared" si="500"/>
        <v>1</v>
      </c>
      <c r="P2104" s="57">
        <f t="shared" si="501"/>
        <v>0</v>
      </c>
      <c r="Q2104" s="28">
        <f t="shared" si="496"/>
        <v>0</v>
      </c>
      <c r="R2104" s="28">
        <f t="shared" si="502"/>
        <v>1</v>
      </c>
      <c r="S2104" s="57">
        <f t="shared" si="503"/>
        <v>0</v>
      </c>
      <c r="T2104" s="28">
        <f t="shared" si="497"/>
        <v>0</v>
      </c>
      <c r="U2104" s="28">
        <f t="shared" si="504"/>
        <v>1</v>
      </c>
      <c r="V2104" s="57">
        <f t="shared" si="505"/>
        <v>0</v>
      </c>
    </row>
    <row r="2105" spans="1:22" x14ac:dyDescent="0.2">
      <c r="A2105" s="61">
        <v>35908</v>
      </c>
      <c r="B2105" s="62">
        <v>1119.58</v>
      </c>
      <c r="C2105" s="16">
        <f t="shared" si="507"/>
        <v>-9.7417797071011232E-3</v>
      </c>
      <c r="D2105" s="73">
        <f t="shared" si="498"/>
        <v>4.7686886728377429E-5</v>
      </c>
      <c r="E2105" s="27">
        <f t="shared" si="488"/>
        <v>1.606475635419426E-2</v>
      </c>
      <c r="F2105" s="68">
        <f t="shared" si="489"/>
        <v>1.1358650634390998E-2</v>
      </c>
      <c r="G2105" s="16">
        <f t="shared" si="490"/>
        <v>2.2592904554566341E-2</v>
      </c>
      <c r="H2105" s="68">
        <f t="shared" si="491"/>
        <v>1.4412316738955978E-2</v>
      </c>
      <c r="I2105" s="69">
        <f t="shared" si="492"/>
        <v>-1.1358650634390998E-2</v>
      </c>
      <c r="J2105" s="70">
        <f t="shared" si="493"/>
        <v>-1.4412316738955978E-2</v>
      </c>
      <c r="K2105" s="28">
        <f t="shared" si="494"/>
        <v>0</v>
      </c>
      <c r="L2105" s="28">
        <f t="shared" si="499"/>
        <v>1</v>
      </c>
      <c r="M2105" s="57">
        <f t="shared" si="506"/>
        <v>0</v>
      </c>
      <c r="N2105" s="28">
        <f t="shared" si="495"/>
        <v>0</v>
      </c>
      <c r="O2105" s="28">
        <f t="shared" si="500"/>
        <v>1</v>
      </c>
      <c r="P2105" s="57">
        <f t="shared" si="501"/>
        <v>0</v>
      </c>
      <c r="Q2105" s="28">
        <f t="shared" si="496"/>
        <v>0</v>
      </c>
      <c r="R2105" s="28">
        <f t="shared" si="502"/>
        <v>1</v>
      </c>
      <c r="S2105" s="57">
        <f t="shared" si="503"/>
        <v>0</v>
      </c>
      <c r="T2105" s="28">
        <f t="shared" si="497"/>
        <v>0</v>
      </c>
      <c r="U2105" s="28">
        <f t="shared" si="504"/>
        <v>1</v>
      </c>
      <c r="V2105" s="57">
        <f t="shared" si="505"/>
        <v>0</v>
      </c>
    </row>
    <row r="2106" spans="1:22" x14ac:dyDescent="0.2">
      <c r="A2106" s="61">
        <v>35909</v>
      </c>
      <c r="B2106" s="62">
        <v>1107.9000000000001</v>
      </c>
      <c r="C2106" s="16">
        <f t="shared" si="507"/>
        <v>-1.0487283432429786E-2</v>
      </c>
      <c r="D2106" s="73">
        <f t="shared" si="498"/>
        <v>5.0519809836376014E-5</v>
      </c>
      <c r="E2106" s="27">
        <f t="shared" si="488"/>
        <v>1.6535049970030559E-2</v>
      </c>
      <c r="F2106" s="68">
        <f t="shared" si="489"/>
        <v>1.1691173628209969E-2</v>
      </c>
      <c r="G2106" s="16">
        <f t="shared" si="490"/>
        <v>2.2592904554566341E-2</v>
      </c>
      <c r="H2106" s="68">
        <f t="shared" si="491"/>
        <v>1.4412316738955978E-2</v>
      </c>
      <c r="I2106" s="69">
        <f t="shared" si="492"/>
        <v>-1.1691173628209969E-2</v>
      </c>
      <c r="J2106" s="70">
        <f t="shared" si="493"/>
        <v>-1.4412316738955978E-2</v>
      </c>
      <c r="K2106" s="28">
        <f t="shared" si="494"/>
        <v>0</v>
      </c>
      <c r="L2106" s="28">
        <f t="shared" si="499"/>
        <v>1</v>
      </c>
      <c r="M2106" s="57">
        <f t="shared" si="506"/>
        <v>0</v>
      </c>
      <c r="N2106" s="28">
        <f t="shared" si="495"/>
        <v>0</v>
      </c>
      <c r="O2106" s="28">
        <f t="shared" si="500"/>
        <v>1</v>
      </c>
      <c r="P2106" s="57">
        <f t="shared" si="501"/>
        <v>0</v>
      </c>
      <c r="Q2106" s="28">
        <f t="shared" si="496"/>
        <v>0</v>
      </c>
      <c r="R2106" s="28">
        <f t="shared" si="502"/>
        <v>1</v>
      </c>
      <c r="S2106" s="57">
        <f t="shared" si="503"/>
        <v>0</v>
      </c>
      <c r="T2106" s="28">
        <f t="shared" si="497"/>
        <v>0</v>
      </c>
      <c r="U2106" s="28">
        <f t="shared" si="504"/>
        <v>1</v>
      </c>
      <c r="V2106" s="57">
        <f t="shared" si="505"/>
        <v>0</v>
      </c>
    </row>
    <row r="2107" spans="1:22" x14ac:dyDescent="0.2">
      <c r="A2107" s="61">
        <v>35912</v>
      </c>
      <c r="B2107" s="62">
        <v>1086.54</v>
      </c>
      <c r="C2107" s="16">
        <f t="shared" si="507"/>
        <v>-1.9467996045321279E-2</v>
      </c>
      <c r="D2107" s="73">
        <f t="shared" si="498"/>
        <v>5.4087608073720424E-5</v>
      </c>
      <c r="E2107" s="27">
        <f t="shared" si="488"/>
        <v>1.7108957446998845E-2</v>
      </c>
      <c r="F2107" s="68">
        <f t="shared" si="489"/>
        <v>1.2096957219546267E-2</v>
      </c>
      <c r="G2107" s="16">
        <f t="shared" si="490"/>
        <v>2.2592904554566341E-2</v>
      </c>
      <c r="H2107" s="68">
        <f t="shared" si="491"/>
        <v>1.4412316738955978E-2</v>
      </c>
      <c r="I2107" s="69">
        <f t="shared" si="492"/>
        <v>-1.2096957219546267E-2</v>
      </c>
      <c r="J2107" s="70">
        <f t="shared" si="493"/>
        <v>-1.4412316738955978E-2</v>
      </c>
      <c r="K2107" s="28">
        <f t="shared" si="494"/>
        <v>1</v>
      </c>
      <c r="L2107" s="28">
        <f t="shared" si="499"/>
        <v>0</v>
      </c>
      <c r="M2107" s="57">
        <f t="shared" si="506"/>
        <v>1</v>
      </c>
      <c r="N2107" s="28">
        <f t="shared" si="495"/>
        <v>1</v>
      </c>
      <c r="O2107" s="28">
        <f t="shared" si="500"/>
        <v>0</v>
      </c>
      <c r="P2107" s="57">
        <f t="shared" si="501"/>
        <v>1</v>
      </c>
      <c r="Q2107" s="28">
        <f t="shared" si="496"/>
        <v>0</v>
      </c>
      <c r="R2107" s="28">
        <f t="shared" si="502"/>
        <v>1</v>
      </c>
      <c r="S2107" s="57">
        <f t="shared" si="503"/>
        <v>0</v>
      </c>
      <c r="T2107" s="28">
        <f t="shared" si="497"/>
        <v>1</v>
      </c>
      <c r="U2107" s="28">
        <f t="shared" si="504"/>
        <v>0</v>
      </c>
      <c r="V2107" s="57">
        <f t="shared" si="505"/>
        <v>1</v>
      </c>
    </row>
    <row r="2108" spans="1:22" x14ac:dyDescent="0.2">
      <c r="A2108" s="61">
        <v>35913</v>
      </c>
      <c r="B2108" s="62">
        <v>1085.1099999999999</v>
      </c>
      <c r="C2108" s="16">
        <f t="shared" si="507"/>
        <v>-1.3169711571241248E-3</v>
      </c>
      <c r="D2108" s="73">
        <f t="shared" si="498"/>
        <v>7.3582523790535889E-5</v>
      </c>
      <c r="E2108" s="27">
        <f t="shared" si="488"/>
        <v>1.9955471698883107E-2</v>
      </c>
      <c r="F2108" s="68">
        <f t="shared" si="489"/>
        <v>1.4109596577411575E-2</v>
      </c>
      <c r="G2108" s="16">
        <f t="shared" si="490"/>
        <v>2.2592904554566341E-2</v>
      </c>
      <c r="H2108" s="68">
        <f t="shared" si="491"/>
        <v>1.472236479227846E-2</v>
      </c>
      <c r="I2108" s="69">
        <f t="shared" si="492"/>
        <v>-1.4109596577411575E-2</v>
      </c>
      <c r="J2108" s="70">
        <f t="shared" si="493"/>
        <v>-1.472236479227846E-2</v>
      </c>
      <c r="K2108" s="28">
        <f t="shared" si="494"/>
        <v>0</v>
      </c>
      <c r="L2108" s="28">
        <f t="shared" si="499"/>
        <v>0</v>
      </c>
      <c r="M2108" s="57">
        <f t="shared" si="506"/>
        <v>0</v>
      </c>
      <c r="N2108" s="28">
        <f t="shared" si="495"/>
        <v>0</v>
      </c>
      <c r="O2108" s="28">
        <f t="shared" si="500"/>
        <v>0</v>
      </c>
      <c r="P2108" s="57">
        <f t="shared" si="501"/>
        <v>0</v>
      </c>
      <c r="Q2108" s="28">
        <f t="shared" si="496"/>
        <v>0</v>
      </c>
      <c r="R2108" s="28">
        <f t="shared" si="502"/>
        <v>1</v>
      </c>
      <c r="S2108" s="57">
        <f t="shared" si="503"/>
        <v>0</v>
      </c>
      <c r="T2108" s="28">
        <f t="shared" si="497"/>
        <v>0</v>
      </c>
      <c r="U2108" s="28">
        <f t="shared" si="504"/>
        <v>0</v>
      </c>
      <c r="V2108" s="57">
        <f t="shared" si="505"/>
        <v>0</v>
      </c>
    </row>
    <row r="2109" spans="1:22" x14ac:dyDescent="0.2">
      <c r="A2109" s="61">
        <v>35914</v>
      </c>
      <c r="B2109" s="62">
        <v>1094.6199999999999</v>
      </c>
      <c r="C2109" s="16">
        <f t="shared" si="507"/>
        <v>8.725906733422311E-3</v>
      </c>
      <c r="D2109" s="73">
        <f t="shared" si="498"/>
        <v>6.9271637144825541E-5</v>
      </c>
      <c r="E2109" s="27">
        <f t="shared" si="488"/>
        <v>1.9362096665756483E-2</v>
      </c>
      <c r="F2109" s="68">
        <f t="shared" si="489"/>
        <v>1.3690048372144473E-2</v>
      </c>
      <c r="G2109" s="16">
        <f t="shared" si="490"/>
        <v>2.2592904554566341E-2</v>
      </c>
      <c r="H2109" s="68">
        <f t="shared" si="491"/>
        <v>1.472236479227846E-2</v>
      </c>
      <c r="I2109" s="69">
        <f t="shared" si="492"/>
        <v>-1.3690048372144473E-2</v>
      </c>
      <c r="J2109" s="70">
        <f t="shared" si="493"/>
        <v>-1.472236479227846E-2</v>
      </c>
      <c r="K2109" s="28">
        <f t="shared" si="494"/>
        <v>0</v>
      </c>
      <c r="L2109" s="28">
        <f t="shared" si="499"/>
        <v>1</v>
      </c>
      <c r="M2109" s="57">
        <f t="shared" si="506"/>
        <v>0</v>
      </c>
      <c r="N2109" s="28">
        <f t="shared" si="495"/>
        <v>0</v>
      </c>
      <c r="O2109" s="28">
        <f t="shared" si="500"/>
        <v>1</v>
      </c>
      <c r="P2109" s="57">
        <f t="shared" si="501"/>
        <v>0</v>
      </c>
      <c r="Q2109" s="28">
        <f t="shared" si="496"/>
        <v>0</v>
      </c>
      <c r="R2109" s="28">
        <f t="shared" si="502"/>
        <v>1</v>
      </c>
      <c r="S2109" s="57">
        <f t="shared" si="503"/>
        <v>0</v>
      </c>
      <c r="T2109" s="28">
        <f t="shared" si="497"/>
        <v>0</v>
      </c>
      <c r="U2109" s="28">
        <f t="shared" si="504"/>
        <v>1</v>
      </c>
      <c r="V2109" s="57">
        <f t="shared" si="505"/>
        <v>0</v>
      </c>
    </row>
    <row r="2110" spans="1:22" x14ac:dyDescent="0.2">
      <c r="A2110" s="61">
        <v>35915</v>
      </c>
      <c r="B2110" s="62">
        <v>1111.75</v>
      </c>
      <c r="C2110" s="16">
        <f t="shared" si="507"/>
        <v>1.552807933320177E-2</v>
      </c>
      <c r="D2110" s="73">
        <f t="shared" si="498"/>
        <v>6.9683825815359092E-5</v>
      </c>
      <c r="E2110" s="27">
        <f t="shared" si="488"/>
        <v>1.9419616599323026E-2</v>
      </c>
      <c r="F2110" s="68">
        <f t="shared" si="489"/>
        <v>1.3730718072667205E-2</v>
      </c>
      <c r="G2110" s="16">
        <f t="shared" si="490"/>
        <v>2.2592904554566341E-2</v>
      </c>
      <c r="H2110" s="68">
        <f t="shared" si="491"/>
        <v>1.472236479227846E-2</v>
      </c>
      <c r="I2110" s="69">
        <f t="shared" si="492"/>
        <v>-1.3730718072667205E-2</v>
      </c>
      <c r="J2110" s="70">
        <f t="shared" si="493"/>
        <v>-1.472236479227846E-2</v>
      </c>
      <c r="K2110" s="28">
        <f t="shared" si="494"/>
        <v>0</v>
      </c>
      <c r="L2110" s="28">
        <f t="shared" si="499"/>
        <v>1</v>
      </c>
      <c r="M2110" s="57">
        <f t="shared" si="506"/>
        <v>0</v>
      </c>
      <c r="N2110" s="28">
        <f t="shared" si="495"/>
        <v>0</v>
      </c>
      <c r="O2110" s="28">
        <f t="shared" si="500"/>
        <v>1</v>
      </c>
      <c r="P2110" s="57">
        <f t="shared" si="501"/>
        <v>0</v>
      </c>
      <c r="Q2110" s="28">
        <f t="shared" si="496"/>
        <v>0</v>
      </c>
      <c r="R2110" s="28">
        <f t="shared" si="502"/>
        <v>1</v>
      </c>
      <c r="S2110" s="57">
        <f t="shared" si="503"/>
        <v>0</v>
      </c>
      <c r="T2110" s="28">
        <f t="shared" si="497"/>
        <v>0</v>
      </c>
      <c r="U2110" s="28">
        <f t="shared" si="504"/>
        <v>1</v>
      </c>
      <c r="V2110" s="57">
        <f t="shared" si="505"/>
        <v>0</v>
      </c>
    </row>
    <row r="2111" spans="1:22" x14ac:dyDescent="0.2">
      <c r="A2111" s="61">
        <v>35916</v>
      </c>
      <c r="B2111" s="62">
        <v>1121</v>
      </c>
      <c r="C2111" s="16">
        <f t="shared" si="507"/>
        <v>8.285793681353992E-3</v>
      </c>
      <c r="D2111" s="73">
        <f t="shared" si="498"/>
        <v>7.9970071133130021E-5</v>
      </c>
      <c r="E2111" s="27">
        <f t="shared" ref="E2111:E2174" si="508">-NORMSINV($E$4)*SQRT(D2111)</f>
        <v>2.0803595425224117E-2</v>
      </c>
      <c r="F2111" s="68">
        <f t="shared" ref="F2111:F2174" si="509">-NORMSINV($F$4)*SQRT(D2111)</f>
        <v>1.4709265871476545E-2</v>
      </c>
      <c r="G2111" s="16">
        <f t="shared" ref="G2111:G2174" si="510">-PERCENTILE($C1606:$C2110,$G$4)</f>
        <v>2.2592904554566341E-2</v>
      </c>
      <c r="H2111" s="68">
        <f t="shared" ref="H2111:H2174" si="511">-PERCENTILE($C1606:$C2110,$H$4)</f>
        <v>1.472236479227846E-2</v>
      </c>
      <c r="I2111" s="69">
        <f t="shared" ref="I2111:I2174" si="512">-F2111</f>
        <v>-1.4709265871476545E-2</v>
      </c>
      <c r="J2111" s="70">
        <f t="shared" ref="J2111:J2174" si="513">-1*H2111</f>
        <v>-1.472236479227846E-2</v>
      </c>
      <c r="K2111" s="28">
        <f t="shared" ref="K2111:K2174" si="514">IF($C2111&lt;-E2111,1,0)</f>
        <v>0</v>
      </c>
      <c r="L2111" s="28">
        <f t="shared" si="499"/>
        <v>1</v>
      </c>
      <c r="M2111" s="57">
        <f t="shared" si="506"/>
        <v>0</v>
      </c>
      <c r="N2111" s="28">
        <f t="shared" ref="N2111:N2174" si="515">IF($C2111&lt;-F2111,1,0)</f>
        <v>0</v>
      </c>
      <c r="O2111" s="28">
        <f t="shared" si="500"/>
        <v>1</v>
      </c>
      <c r="P2111" s="57">
        <f t="shared" si="501"/>
        <v>0</v>
      </c>
      <c r="Q2111" s="28">
        <f t="shared" ref="Q2111:Q2174" si="516">IF($C2111&lt;-G2111,1,0)</f>
        <v>0</v>
      </c>
      <c r="R2111" s="28">
        <f t="shared" si="502"/>
        <v>1</v>
      </c>
      <c r="S2111" s="57">
        <f t="shared" si="503"/>
        <v>0</v>
      </c>
      <c r="T2111" s="28">
        <f t="shared" ref="T2111:T2174" si="517">IF($C2111&lt;-H2111,1,0)</f>
        <v>0</v>
      </c>
      <c r="U2111" s="28">
        <f t="shared" si="504"/>
        <v>1</v>
      </c>
      <c r="V2111" s="57">
        <f t="shared" si="505"/>
        <v>0</v>
      </c>
    </row>
    <row r="2112" spans="1:22" x14ac:dyDescent="0.2">
      <c r="A2112" s="61">
        <v>35919</v>
      </c>
      <c r="B2112" s="62">
        <v>1122.07</v>
      </c>
      <c r="C2112" s="16">
        <f t="shared" si="507"/>
        <v>9.5404965619471987E-4</v>
      </c>
      <c r="D2112" s="73">
        <f t="shared" ref="D2112:D2175" si="518">0.94*D2111+0.06*(C2111^2)</f>
        <v>7.9291129480940154E-5</v>
      </c>
      <c r="E2112" s="27">
        <f t="shared" si="508"/>
        <v>2.0715096477446314E-2</v>
      </c>
      <c r="F2112" s="68">
        <f t="shared" si="509"/>
        <v>1.4646692334277716E-2</v>
      </c>
      <c r="G2112" s="16">
        <f t="shared" si="510"/>
        <v>2.2592904554566341E-2</v>
      </c>
      <c r="H2112" s="68">
        <f t="shared" si="511"/>
        <v>1.472236479227846E-2</v>
      </c>
      <c r="I2112" s="69">
        <f t="shared" si="512"/>
        <v>-1.4646692334277716E-2</v>
      </c>
      <c r="J2112" s="70">
        <f t="shared" si="513"/>
        <v>-1.472236479227846E-2</v>
      </c>
      <c r="K2112" s="28">
        <f t="shared" si="514"/>
        <v>0</v>
      </c>
      <c r="L2112" s="28">
        <f t="shared" ref="L2112:L2175" si="519">IF(AND(K2111=0,K2112=0), 1,0)</f>
        <v>1</v>
      </c>
      <c r="M2112" s="57">
        <f t="shared" si="506"/>
        <v>0</v>
      </c>
      <c r="N2112" s="28">
        <f t="shared" si="515"/>
        <v>0</v>
      </c>
      <c r="O2112" s="28">
        <f t="shared" ref="O2112:O2175" si="520">IF(AND(N2111=0,N2112=0), 1,0)</f>
        <v>1</v>
      </c>
      <c r="P2112" s="57">
        <f t="shared" ref="P2112:P2175" si="521">IF(AND(N2112=1,N2111=0),1,0)</f>
        <v>0</v>
      </c>
      <c r="Q2112" s="28">
        <f t="shared" si="516"/>
        <v>0</v>
      </c>
      <c r="R2112" s="28">
        <f t="shared" ref="R2112:R2175" si="522">IF(AND(Q2111=0,Q2112=0), 1,0)</f>
        <v>1</v>
      </c>
      <c r="S2112" s="57">
        <f t="shared" ref="S2112:S2175" si="523">IF(AND(Q2112=1,Q2111=0),1,0)</f>
        <v>0</v>
      </c>
      <c r="T2112" s="28">
        <f t="shared" si="517"/>
        <v>0</v>
      </c>
      <c r="U2112" s="28">
        <f t="shared" ref="U2112:U2175" si="524">IF(AND(T2111=0,T2112=0), 1,0)</f>
        <v>1</v>
      </c>
      <c r="V2112" s="57">
        <f t="shared" ref="V2112:V2175" si="525">IF(AND(T2112=1,T2111=0),1,0)</f>
        <v>0</v>
      </c>
    </row>
    <row r="2113" spans="1:22" x14ac:dyDescent="0.2">
      <c r="A2113" s="61">
        <v>35920</v>
      </c>
      <c r="B2113" s="62">
        <v>1115.5</v>
      </c>
      <c r="C2113" s="16">
        <f t="shared" si="507"/>
        <v>-5.8724588557675008E-3</v>
      </c>
      <c r="D2113" s="73">
        <f t="shared" si="518"/>
        <v>7.4588274356872857E-5</v>
      </c>
      <c r="E2113" s="27">
        <f t="shared" si="508"/>
        <v>2.0091387871770169E-2</v>
      </c>
      <c r="F2113" s="68">
        <f t="shared" si="509"/>
        <v>1.4205696654459091E-2</v>
      </c>
      <c r="G2113" s="16">
        <f t="shared" si="510"/>
        <v>2.2592904554566341E-2</v>
      </c>
      <c r="H2113" s="68">
        <f t="shared" si="511"/>
        <v>1.4412316738955978E-2</v>
      </c>
      <c r="I2113" s="69">
        <f t="shared" si="512"/>
        <v>-1.4205696654459091E-2</v>
      </c>
      <c r="J2113" s="70">
        <f t="shared" si="513"/>
        <v>-1.4412316738955978E-2</v>
      </c>
      <c r="K2113" s="28">
        <f t="shared" si="514"/>
        <v>0</v>
      </c>
      <c r="L2113" s="28">
        <f t="shared" si="519"/>
        <v>1</v>
      </c>
      <c r="M2113" s="57">
        <f t="shared" ref="M2113:M2176" si="526">IF(AND(K2113=1,K2112=0),1,0)</f>
        <v>0</v>
      </c>
      <c r="N2113" s="28">
        <f t="shared" si="515"/>
        <v>0</v>
      </c>
      <c r="O2113" s="28">
        <f t="shared" si="520"/>
        <v>1</v>
      </c>
      <c r="P2113" s="57">
        <f t="shared" si="521"/>
        <v>0</v>
      </c>
      <c r="Q2113" s="28">
        <f t="shared" si="516"/>
        <v>0</v>
      </c>
      <c r="R2113" s="28">
        <f t="shared" si="522"/>
        <v>1</v>
      </c>
      <c r="S2113" s="57">
        <f t="shared" si="523"/>
        <v>0</v>
      </c>
      <c r="T2113" s="28">
        <f t="shared" si="517"/>
        <v>0</v>
      </c>
      <c r="U2113" s="28">
        <f t="shared" si="524"/>
        <v>1</v>
      </c>
      <c r="V2113" s="57">
        <f t="shared" si="525"/>
        <v>0</v>
      </c>
    </row>
    <row r="2114" spans="1:22" x14ac:dyDescent="0.2">
      <c r="A2114" s="61">
        <v>35921</v>
      </c>
      <c r="B2114" s="62">
        <v>1104.92</v>
      </c>
      <c r="C2114" s="16">
        <f t="shared" si="507"/>
        <v>-9.5298007316546203E-3</v>
      </c>
      <c r="D2114" s="73">
        <f t="shared" si="518"/>
        <v>7.2182124276221415E-5</v>
      </c>
      <c r="E2114" s="27">
        <f t="shared" si="508"/>
        <v>1.9764666361771831E-2</v>
      </c>
      <c r="F2114" s="68">
        <f t="shared" si="509"/>
        <v>1.3974686895892608E-2</v>
      </c>
      <c r="G2114" s="16">
        <f t="shared" si="510"/>
        <v>2.2592904554566341E-2</v>
      </c>
      <c r="H2114" s="68">
        <f t="shared" si="511"/>
        <v>1.4412316738955978E-2</v>
      </c>
      <c r="I2114" s="69">
        <f t="shared" si="512"/>
        <v>-1.3974686895892608E-2</v>
      </c>
      <c r="J2114" s="70">
        <f t="shared" si="513"/>
        <v>-1.4412316738955978E-2</v>
      </c>
      <c r="K2114" s="28">
        <f t="shared" si="514"/>
        <v>0</v>
      </c>
      <c r="L2114" s="28">
        <f t="shared" si="519"/>
        <v>1</v>
      </c>
      <c r="M2114" s="57">
        <f t="shared" si="526"/>
        <v>0</v>
      </c>
      <c r="N2114" s="28">
        <f t="shared" si="515"/>
        <v>0</v>
      </c>
      <c r="O2114" s="28">
        <f t="shared" si="520"/>
        <v>1</v>
      </c>
      <c r="P2114" s="57">
        <f t="shared" si="521"/>
        <v>0</v>
      </c>
      <c r="Q2114" s="28">
        <f t="shared" si="516"/>
        <v>0</v>
      </c>
      <c r="R2114" s="28">
        <f t="shared" si="522"/>
        <v>1</v>
      </c>
      <c r="S2114" s="57">
        <f t="shared" si="523"/>
        <v>0</v>
      </c>
      <c r="T2114" s="28">
        <f t="shared" si="517"/>
        <v>0</v>
      </c>
      <c r="U2114" s="28">
        <f t="shared" si="524"/>
        <v>1</v>
      </c>
      <c r="V2114" s="57">
        <f t="shared" si="525"/>
        <v>0</v>
      </c>
    </row>
    <row r="2115" spans="1:22" x14ac:dyDescent="0.2">
      <c r="A2115" s="61">
        <v>35922</v>
      </c>
      <c r="B2115" s="62">
        <v>1095.1400000000001</v>
      </c>
      <c r="C2115" s="16">
        <f t="shared" si="507"/>
        <v>-8.890725181663655E-3</v>
      </c>
      <c r="D2115" s="73">
        <f t="shared" si="518"/>
        <v>7.3300222938750827E-5</v>
      </c>
      <c r="E2115" s="27">
        <f t="shared" si="508"/>
        <v>1.9917155126103404E-2</v>
      </c>
      <c r="F2115" s="68">
        <f t="shared" si="509"/>
        <v>1.4082504690418952E-2</v>
      </c>
      <c r="G2115" s="16">
        <f t="shared" si="510"/>
        <v>2.2592904554566341E-2</v>
      </c>
      <c r="H2115" s="68">
        <f t="shared" si="511"/>
        <v>1.4412316738955978E-2</v>
      </c>
      <c r="I2115" s="69">
        <f t="shared" si="512"/>
        <v>-1.4082504690418952E-2</v>
      </c>
      <c r="J2115" s="70">
        <f t="shared" si="513"/>
        <v>-1.4412316738955978E-2</v>
      </c>
      <c r="K2115" s="28">
        <f t="shared" si="514"/>
        <v>0</v>
      </c>
      <c r="L2115" s="28">
        <f t="shared" si="519"/>
        <v>1</v>
      </c>
      <c r="M2115" s="57">
        <f t="shared" si="526"/>
        <v>0</v>
      </c>
      <c r="N2115" s="28">
        <f t="shared" si="515"/>
        <v>0</v>
      </c>
      <c r="O2115" s="28">
        <f t="shared" si="520"/>
        <v>1</v>
      </c>
      <c r="P2115" s="57">
        <f t="shared" si="521"/>
        <v>0</v>
      </c>
      <c r="Q2115" s="28">
        <f t="shared" si="516"/>
        <v>0</v>
      </c>
      <c r="R2115" s="28">
        <f t="shared" si="522"/>
        <v>1</v>
      </c>
      <c r="S2115" s="57">
        <f t="shared" si="523"/>
        <v>0</v>
      </c>
      <c r="T2115" s="28">
        <f t="shared" si="517"/>
        <v>0</v>
      </c>
      <c r="U2115" s="28">
        <f t="shared" si="524"/>
        <v>1</v>
      </c>
      <c r="V2115" s="57">
        <f t="shared" si="525"/>
        <v>0</v>
      </c>
    </row>
    <row r="2116" spans="1:22" x14ac:dyDescent="0.2">
      <c r="A2116" s="61">
        <v>35923</v>
      </c>
      <c r="B2116" s="62">
        <v>1108.1400000000001</v>
      </c>
      <c r="C2116" s="16">
        <f t="shared" si="507"/>
        <v>1.1800725156606098E-2</v>
      </c>
      <c r="D2116" s="73">
        <f t="shared" si="518"/>
        <v>7.3644909217777864E-5</v>
      </c>
      <c r="E2116" s="27">
        <f t="shared" si="508"/>
        <v>1.9963929324438977E-2</v>
      </c>
      <c r="F2116" s="68">
        <f t="shared" si="509"/>
        <v>1.4115576575599382E-2</v>
      </c>
      <c r="G2116" s="16">
        <f t="shared" si="510"/>
        <v>2.2592904554566341E-2</v>
      </c>
      <c r="H2116" s="68">
        <f t="shared" si="511"/>
        <v>1.4412316738955978E-2</v>
      </c>
      <c r="I2116" s="69">
        <f t="shared" si="512"/>
        <v>-1.4115576575599382E-2</v>
      </c>
      <c r="J2116" s="70">
        <f t="shared" si="513"/>
        <v>-1.4412316738955978E-2</v>
      </c>
      <c r="K2116" s="28">
        <f t="shared" si="514"/>
        <v>0</v>
      </c>
      <c r="L2116" s="28">
        <f t="shared" si="519"/>
        <v>1</v>
      </c>
      <c r="M2116" s="57">
        <f t="shared" si="526"/>
        <v>0</v>
      </c>
      <c r="N2116" s="28">
        <f t="shared" si="515"/>
        <v>0</v>
      </c>
      <c r="O2116" s="28">
        <f t="shared" si="520"/>
        <v>1</v>
      </c>
      <c r="P2116" s="57">
        <f t="shared" si="521"/>
        <v>0</v>
      </c>
      <c r="Q2116" s="28">
        <f t="shared" si="516"/>
        <v>0</v>
      </c>
      <c r="R2116" s="28">
        <f t="shared" si="522"/>
        <v>1</v>
      </c>
      <c r="S2116" s="57">
        <f t="shared" si="523"/>
        <v>0</v>
      </c>
      <c r="T2116" s="28">
        <f t="shared" si="517"/>
        <v>0</v>
      </c>
      <c r="U2116" s="28">
        <f t="shared" si="524"/>
        <v>1</v>
      </c>
      <c r="V2116" s="57">
        <f t="shared" si="525"/>
        <v>0</v>
      </c>
    </row>
    <row r="2117" spans="1:22" x14ac:dyDescent="0.2">
      <c r="A2117" s="61">
        <v>35926</v>
      </c>
      <c r="B2117" s="62">
        <v>1106.6400000000001</v>
      </c>
      <c r="C2117" s="16">
        <f t="shared" si="507"/>
        <v>-1.3545365493151786E-3</v>
      </c>
      <c r="D2117" s="73">
        <f t="shared" si="518"/>
        <v>7.7581641518016539E-5</v>
      </c>
      <c r="E2117" s="27">
        <f t="shared" si="508"/>
        <v>2.0490574752393059E-2</v>
      </c>
      <c r="F2117" s="68">
        <f t="shared" si="509"/>
        <v>1.4487943344969523E-2</v>
      </c>
      <c r="G2117" s="16">
        <f t="shared" si="510"/>
        <v>2.2592904554566341E-2</v>
      </c>
      <c r="H2117" s="68">
        <f t="shared" si="511"/>
        <v>1.4412316738955978E-2</v>
      </c>
      <c r="I2117" s="69">
        <f t="shared" si="512"/>
        <v>-1.4487943344969523E-2</v>
      </c>
      <c r="J2117" s="70">
        <f t="shared" si="513"/>
        <v>-1.4412316738955978E-2</v>
      </c>
      <c r="K2117" s="28">
        <f t="shared" si="514"/>
        <v>0</v>
      </c>
      <c r="L2117" s="28">
        <f t="shared" si="519"/>
        <v>1</v>
      </c>
      <c r="M2117" s="57">
        <f t="shared" si="526"/>
        <v>0</v>
      </c>
      <c r="N2117" s="28">
        <f t="shared" si="515"/>
        <v>0</v>
      </c>
      <c r="O2117" s="28">
        <f t="shared" si="520"/>
        <v>1</v>
      </c>
      <c r="P2117" s="57">
        <f t="shared" si="521"/>
        <v>0</v>
      </c>
      <c r="Q2117" s="28">
        <f t="shared" si="516"/>
        <v>0</v>
      </c>
      <c r="R2117" s="28">
        <f t="shared" si="522"/>
        <v>1</v>
      </c>
      <c r="S2117" s="57">
        <f t="shared" si="523"/>
        <v>0</v>
      </c>
      <c r="T2117" s="28">
        <f t="shared" si="517"/>
        <v>0</v>
      </c>
      <c r="U2117" s="28">
        <f t="shared" si="524"/>
        <v>1</v>
      </c>
      <c r="V2117" s="57">
        <f t="shared" si="525"/>
        <v>0</v>
      </c>
    </row>
    <row r="2118" spans="1:22" x14ac:dyDescent="0.2">
      <c r="A2118" s="61">
        <v>35927</v>
      </c>
      <c r="B2118" s="62">
        <v>1115.79</v>
      </c>
      <c r="C2118" s="16">
        <f t="shared" si="507"/>
        <v>8.234276625105421E-3</v>
      </c>
      <c r="D2118" s="73">
        <f t="shared" si="518"/>
        <v>7.3036829182741373E-5</v>
      </c>
      <c r="E2118" s="27">
        <f t="shared" si="508"/>
        <v>1.9881338212402733E-2</v>
      </c>
      <c r="F2118" s="68">
        <f t="shared" si="509"/>
        <v>1.4057180197438277E-2</v>
      </c>
      <c r="G2118" s="16">
        <f t="shared" si="510"/>
        <v>2.2592904554566341E-2</v>
      </c>
      <c r="H2118" s="68">
        <f t="shared" si="511"/>
        <v>1.4412316738955978E-2</v>
      </c>
      <c r="I2118" s="69">
        <f t="shared" si="512"/>
        <v>-1.4057180197438277E-2</v>
      </c>
      <c r="J2118" s="70">
        <f t="shared" si="513"/>
        <v>-1.4412316738955978E-2</v>
      </c>
      <c r="K2118" s="28">
        <f t="shared" si="514"/>
        <v>0</v>
      </c>
      <c r="L2118" s="28">
        <f t="shared" si="519"/>
        <v>1</v>
      </c>
      <c r="M2118" s="57">
        <f t="shared" si="526"/>
        <v>0</v>
      </c>
      <c r="N2118" s="28">
        <f t="shared" si="515"/>
        <v>0</v>
      </c>
      <c r="O2118" s="28">
        <f t="shared" si="520"/>
        <v>1</v>
      </c>
      <c r="P2118" s="57">
        <f t="shared" si="521"/>
        <v>0</v>
      </c>
      <c r="Q2118" s="28">
        <f t="shared" si="516"/>
        <v>0</v>
      </c>
      <c r="R2118" s="28">
        <f t="shared" si="522"/>
        <v>1</v>
      </c>
      <c r="S2118" s="57">
        <f t="shared" si="523"/>
        <v>0</v>
      </c>
      <c r="T2118" s="28">
        <f t="shared" si="517"/>
        <v>0</v>
      </c>
      <c r="U2118" s="28">
        <f t="shared" si="524"/>
        <v>1</v>
      </c>
      <c r="V2118" s="57">
        <f t="shared" si="525"/>
        <v>0</v>
      </c>
    </row>
    <row r="2119" spans="1:22" x14ac:dyDescent="0.2">
      <c r="A2119" s="61">
        <v>35928</v>
      </c>
      <c r="B2119" s="62">
        <v>1118.8599999999999</v>
      </c>
      <c r="C2119" s="16">
        <f t="shared" ref="C2119:C2182" si="527">LN(B2119/B2118)</f>
        <v>2.7476355862561834E-3</v>
      </c>
      <c r="D2119" s="73">
        <f t="shared" si="518"/>
        <v>7.2722818124102345E-5</v>
      </c>
      <c r="E2119" s="27">
        <f t="shared" si="508"/>
        <v>1.9838553738022513E-2</v>
      </c>
      <c r="F2119" s="68">
        <f t="shared" si="509"/>
        <v>1.4026929262637508E-2</v>
      </c>
      <c r="G2119" s="16">
        <f t="shared" si="510"/>
        <v>2.2592904554566341E-2</v>
      </c>
      <c r="H2119" s="68">
        <f t="shared" si="511"/>
        <v>1.4412316738955978E-2</v>
      </c>
      <c r="I2119" s="69">
        <f t="shared" si="512"/>
        <v>-1.4026929262637508E-2</v>
      </c>
      <c r="J2119" s="70">
        <f t="shared" si="513"/>
        <v>-1.4412316738955978E-2</v>
      </c>
      <c r="K2119" s="28">
        <f t="shared" si="514"/>
        <v>0</v>
      </c>
      <c r="L2119" s="28">
        <f t="shared" si="519"/>
        <v>1</v>
      </c>
      <c r="M2119" s="57">
        <f t="shared" si="526"/>
        <v>0</v>
      </c>
      <c r="N2119" s="28">
        <f t="shared" si="515"/>
        <v>0</v>
      </c>
      <c r="O2119" s="28">
        <f t="shared" si="520"/>
        <v>1</v>
      </c>
      <c r="P2119" s="57">
        <f t="shared" si="521"/>
        <v>0</v>
      </c>
      <c r="Q2119" s="28">
        <f t="shared" si="516"/>
        <v>0</v>
      </c>
      <c r="R2119" s="28">
        <f t="shared" si="522"/>
        <v>1</v>
      </c>
      <c r="S2119" s="57">
        <f t="shared" si="523"/>
        <v>0</v>
      </c>
      <c r="T2119" s="28">
        <f t="shared" si="517"/>
        <v>0</v>
      </c>
      <c r="U2119" s="28">
        <f t="shared" si="524"/>
        <v>1</v>
      </c>
      <c r="V2119" s="57">
        <f t="shared" si="525"/>
        <v>0</v>
      </c>
    </row>
    <row r="2120" spans="1:22" x14ac:dyDescent="0.2">
      <c r="A2120" s="61">
        <v>35929</v>
      </c>
      <c r="B2120" s="62">
        <v>1117.3699999999999</v>
      </c>
      <c r="C2120" s="16">
        <f t="shared" si="527"/>
        <v>-1.3326001533813978E-3</v>
      </c>
      <c r="D2120" s="73">
        <f t="shared" si="518"/>
        <v>6.8812419115547895E-5</v>
      </c>
      <c r="E2120" s="27">
        <f t="shared" si="508"/>
        <v>1.9297811995115169E-2</v>
      </c>
      <c r="F2120" s="68">
        <f t="shared" si="509"/>
        <v>1.3644595637047688E-2</v>
      </c>
      <c r="G2120" s="16">
        <f t="shared" si="510"/>
        <v>2.2592904554566341E-2</v>
      </c>
      <c r="H2120" s="68">
        <f t="shared" si="511"/>
        <v>1.4412316738955978E-2</v>
      </c>
      <c r="I2120" s="69">
        <f t="shared" si="512"/>
        <v>-1.3644595637047688E-2</v>
      </c>
      <c r="J2120" s="70">
        <f t="shared" si="513"/>
        <v>-1.4412316738955978E-2</v>
      </c>
      <c r="K2120" s="28">
        <f t="shared" si="514"/>
        <v>0</v>
      </c>
      <c r="L2120" s="28">
        <f t="shared" si="519"/>
        <v>1</v>
      </c>
      <c r="M2120" s="57">
        <f t="shared" si="526"/>
        <v>0</v>
      </c>
      <c r="N2120" s="28">
        <f t="shared" si="515"/>
        <v>0</v>
      </c>
      <c r="O2120" s="28">
        <f t="shared" si="520"/>
        <v>1</v>
      </c>
      <c r="P2120" s="57">
        <f t="shared" si="521"/>
        <v>0</v>
      </c>
      <c r="Q2120" s="28">
        <f t="shared" si="516"/>
        <v>0</v>
      </c>
      <c r="R2120" s="28">
        <f t="shared" si="522"/>
        <v>1</v>
      </c>
      <c r="S2120" s="57">
        <f t="shared" si="523"/>
        <v>0</v>
      </c>
      <c r="T2120" s="28">
        <f t="shared" si="517"/>
        <v>0</v>
      </c>
      <c r="U2120" s="28">
        <f t="shared" si="524"/>
        <v>1</v>
      </c>
      <c r="V2120" s="57">
        <f t="shared" si="525"/>
        <v>0</v>
      </c>
    </row>
    <row r="2121" spans="1:22" x14ac:dyDescent="0.2">
      <c r="A2121" s="61">
        <v>35930</v>
      </c>
      <c r="B2121" s="62">
        <v>1108.73</v>
      </c>
      <c r="C2121" s="16">
        <f t="shared" si="527"/>
        <v>-7.7624934948978342E-3</v>
      </c>
      <c r="D2121" s="73">
        <f t="shared" si="518"/>
        <v>6.4790223358742534E-5</v>
      </c>
      <c r="E2121" s="27">
        <f t="shared" si="508"/>
        <v>1.8725326405217763E-2</v>
      </c>
      <c r="F2121" s="68">
        <f t="shared" si="509"/>
        <v>1.3239817396687375E-2</v>
      </c>
      <c r="G2121" s="16">
        <f t="shared" si="510"/>
        <v>2.2592904554566341E-2</v>
      </c>
      <c r="H2121" s="68">
        <f t="shared" si="511"/>
        <v>1.4412316738955978E-2</v>
      </c>
      <c r="I2121" s="69">
        <f t="shared" si="512"/>
        <v>-1.3239817396687375E-2</v>
      </c>
      <c r="J2121" s="70">
        <f t="shared" si="513"/>
        <v>-1.4412316738955978E-2</v>
      </c>
      <c r="K2121" s="28">
        <f t="shared" si="514"/>
        <v>0</v>
      </c>
      <c r="L2121" s="28">
        <f t="shared" si="519"/>
        <v>1</v>
      </c>
      <c r="M2121" s="57">
        <f t="shared" si="526"/>
        <v>0</v>
      </c>
      <c r="N2121" s="28">
        <f t="shared" si="515"/>
        <v>0</v>
      </c>
      <c r="O2121" s="28">
        <f t="shared" si="520"/>
        <v>1</v>
      </c>
      <c r="P2121" s="57">
        <f t="shared" si="521"/>
        <v>0</v>
      </c>
      <c r="Q2121" s="28">
        <f t="shared" si="516"/>
        <v>0</v>
      </c>
      <c r="R2121" s="28">
        <f t="shared" si="522"/>
        <v>1</v>
      </c>
      <c r="S2121" s="57">
        <f t="shared" si="523"/>
        <v>0</v>
      </c>
      <c r="T2121" s="28">
        <f t="shared" si="517"/>
        <v>0</v>
      </c>
      <c r="U2121" s="28">
        <f t="shared" si="524"/>
        <v>1</v>
      </c>
      <c r="V2121" s="57">
        <f t="shared" si="525"/>
        <v>0</v>
      </c>
    </row>
    <row r="2122" spans="1:22" x14ac:dyDescent="0.2">
      <c r="A2122" s="61">
        <v>35933</v>
      </c>
      <c r="B2122" s="62">
        <v>1105.82</v>
      </c>
      <c r="C2122" s="16">
        <f t="shared" si="527"/>
        <v>-2.6280749361211075E-3</v>
      </c>
      <c r="D2122" s="73">
        <f t="shared" si="518"/>
        <v>6.4518188272717859E-5</v>
      </c>
      <c r="E2122" s="27">
        <f t="shared" si="508"/>
        <v>1.868597398625068E-2</v>
      </c>
      <c r="F2122" s="68">
        <f t="shared" si="509"/>
        <v>1.3211993110479105E-2</v>
      </c>
      <c r="G2122" s="16">
        <f t="shared" si="510"/>
        <v>2.2592904554566341E-2</v>
      </c>
      <c r="H2122" s="68">
        <f t="shared" si="511"/>
        <v>1.4412316738955978E-2</v>
      </c>
      <c r="I2122" s="69">
        <f t="shared" si="512"/>
        <v>-1.3211993110479105E-2</v>
      </c>
      <c r="J2122" s="70">
        <f t="shared" si="513"/>
        <v>-1.4412316738955978E-2</v>
      </c>
      <c r="K2122" s="28">
        <f t="shared" si="514"/>
        <v>0</v>
      </c>
      <c r="L2122" s="28">
        <f t="shared" si="519"/>
        <v>1</v>
      </c>
      <c r="M2122" s="57">
        <f t="shared" si="526"/>
        <v>0</v>
      </c>
      <c r="N2122" s="28">
        <f t="shared" si="515"/>
        <v>0</v>
      </c>
      <c r="O2122" s="28">
        <f t="shared" si="520"/>
        <v>1</v>
      </c>
      <c r="P2122" s="57">
        <f t="shared" si="521"/>
        <v>0</v>
      </c>
      <c r="Q2122" s="28">
        <f t="shared" si="516"/>
        <v>0</v>
      </c>
      <c r="R2122" s="28">
        <f t="shared" si="522"/>
        <v>1</v>
      </c>
      <c r="S2122" s="57">
        <f t="shared" si="523"/>
        <v>0</v>
      </c>
      <c r="T2122" s="28">
        <f t="shared" si="517"/>
        <v>0</v>
      </c>
      <c r="U2122" s="28">
        <f t="shared" si="524"/>
        <v>1</v>
      </c>
      <c r="V2122" s="57">
        <f t="shared" si="525"/>
        <v>0</v>
      </c>
    </row>
    <row r="2123" spans="1:22" x14ac:dyDescent="0.2">
      <c r="A2123" s="61">
        <v>35934</v>
      </c>
      <c r="B2123" s="62">
        <v>1109.52</v>
      </c>
      <c r="C2123" s="16">
        <f t="shared" si="527"/>
        <v>3.340348154558566E-3</v>
      </c>
      <c r="D2123" s="73">
        <f t="shared" si="518"/>
        <v>6.1061503648546863E-5</v>
      </c>
      <c r="E2123" s="27">
        <f t="shared" si="508"/>
        <v>1.8178515108428824E-2</v>
      </c>
      <c r="F2123" s="68">
        <f t="shared" si="509"/>
        <v>1.2853192268598072E-2</v>
      </c>
      <c r="G2123" s="16">
        <f t="shared" si="510"/>
        <v>2.2592904554566341E-2</v>
      </c>
      <c r="H2123" s="68">
        <f t="shared" si="511"/>
        <v>1.4412316738955978E-2</v>
      </c>
      <c r="I2123" s="69">
        <f t="shared" si="512"/>
        <v>-1.2853192268598072E-2</v>
      </c>
      <c r="J2123" s="70">
        <f t="shared" si="513"/>
        <v>-1.4412316738955978E-2</v>
      </c>
      <c r="K2123" s="28">
        <f t="shared" si="514"/>
        <v>0</v>
      </c>
      <c r="L2123" s="28">
        <f t="shared" si="519"/>
        <v>1</v>
      </c>
      <c r="M2123" s="57">
        <f t="shared" si="526"/>
        <v>0</v>
      </c>
      <c r="N2123" s="28">
        <f t="shared" si="515"/>
        <v>0</v>
      </c>
      <c r="O2123" s="28">
        <f t="shared" si="520"/>
        <v>1</v>
      </c>
      <c r="P2123" s="57">
        <f t="shared" si="521"/>
        <v>0</v>
      </c>
      <c r="Q2123" s="28">
        <f t="shared" si="516"/>
        <v>0</v>
      </c>
      <c r="R2123" s="28">
        <f t="shared" si="522"/>
        <v>1</v>
      </c>
      <c r="S2123" s="57">
        <f t="shared" si="523"/>
        <v>0</v>
      </c>
      <c r="T2123" s="28">
        <f t="shared" si="517"/>
        <v>0</v>
      </c>
      <c r="U2123" s="28">
        <f t="shared" si="524"/>
        <v>1</v>
      </c>
      <c r="V2123" s="57">
        <f t="shared" si="525"/>
        <v>0</v>
      </c>
    </row>
    <row r="2124" spans="1:22" x14ac:dyDescent="0.2">
      <c r="A2124" s="61">
        <v>35935</v>
      </c>
      <c r="B2124" s="62">
        <v>1119.06</v>
      </c>
      <c r="C2124" s="16">
        <f t="shared" si="527"/>
        <v>8.561557829331044E-3</v>
      </c>
      <c r="D2124" s="73">
        <f t="shared" si="518"/>
        <v>5.8067288977253813E-5</v>
      </c>
      <c r="E2124" s="27">
        <f t="shared" si="508"/>
        <v>1.7727211789856378E-2</v>
      </c>
      <c r="F2124" s="68">
        <f t="shared" si="509"/>
        <v>1.2534096440887786E-2</v>
      </c>
      <c r="G2124" s="16">
        <f t="shared" si="510"/>
        <v>2.2592904554566341E-2</v>
      </c>
      <c r="H2124" s="68">
        <f t="shared" si="511"/>
        <v>1.4412316738955978E-2</v>
      </c>
      <c r="I2124" s="69">
        <f t="shared" si="512"/>
        <v>-1.2534096440887786E-2</v>
      </c>
      <c r="J2124" s="70">
        <f t="shared" si="513"/>
        <v>-1.4412316738955978E-2</v>
      </c>
      <c r="K2124" s="28">
        <f t="shared" si="514"/>
        <v>0</v>
      </c>
      <c r="L2124" s="28">
        <f t="shared" si="519"/>
        <v>1</v>
      </c>
      <c r="M2124" s="57">
        <f t="shared" si="526"/>
        <v>0</v>
      </c>
      <c r="N2124" s="28">
        <f t="shared" si="515"/>
        <v>0</v>
      </c>
      <c r="O2124" s="28">
        <f t="shared" si="520"/>
        <v>1</v>
      </c>
      <c r="P2124" s="57">
        <f t="shared" si="521"/>
        <v>0</v>
      </c>
      <c r="Q2124" s="28">
        <f t="shared" si="516"/>
        <v>0</v>
      </c>
      <c r="R2124" s="28">
        <f t="shared" si="522"/>
        <v>1</v>
      </c>
      <c r="S2124" s="57">
        <f t="shared" si="523"/>
        <v>0</v>
      </c>
      <c r="T2124" s="28">
        <f t="shared" si="517"/>
        <v>0</v>
      </c>
      <c r="U2124" s="28">
        <f t="shared" si="524"/>
        <v>1</v>
      </c>
      <c r="V2124" s="57">
        <f t="shared" si="525"/>
        <v>0</v>
      </c>
    </row>
    <row r="2125" spans="1:22" x14ac:dyDescent="0.2">
      <c r="A2125" s="61">
        <v>35936</v>
      </c>
      <c r="B2125" s="62">
        <v>1114.6400000000001</v>
      </c>
      <c r="C2125" s="16">
        <f t="shared" si="527"/>
        <v>-3.9575643720743637E-3</v>
      </c>
      <c r="D2125" s="73">
        <f t="shared" si="518"/>
        <v>5.8981267986517366E-5</v>
      </c>
      <c r="E2125" s="27">
        <f t="shared" si="508"/>
        <v>1.7866180222777247E-2</v>
      </c>
      <c r="F2125" s="68">
        <f t="shared" si="509"/>
        <v>1.263235463067632E-2</v>
      </c>
      <c r="G2125" s="16">
        <f t="shared" si="510"/>
        <v>2.2592904554566341E-2</v>
      </c>
      <c r="H2125" s="68">
        <f t="shared" si="511"/>
        <v>1.4412316738955978E-2</v>
      </c>
      <c r="I2125" s="69">
        <f t="shared" si="512"/>
        <v>-1.263235463067632E-2</v>
      </c>
      <c r="J2125" s="70">
        <f t="shared" si="513"/>
        <v>-1.4412316738955978E-2</v>
      </c>
      <c r="K2125" s="28">
        <f t="shared" si="514"/>
        <v>0</v>
      </c>
      <c r="L2125" s="28">
        <f t="shared" si="519"/>
        <v>1</v>
      </c>
      <c r="M2125" s="57">
        <f t="shared" si="526"/>
        <v>0</v>
      </c>
      <c r="N2125" s="28">
        <f t="shared" si="515"/>
        <v>0</v>
      </c>
      <c r="O2125" s="28">
        <f t="shared" si="520"/>
        <v>1</v>
      </c>
      <c r="P2125" s="57">
        <f t="shared" si="521"/>
        <v>0</v>
      </c>
      <c r="Q2125" s="28">
        <f t="shared" si="516"/>
        <v>0</v>
      </c>
      <c r="R2125" s="28">
        <f t="shared" si="522"/>
        <v>1</v>
      </c>
      <c r="S2125" s="57">
        <f t="shared" si="523"/>
        <v>0</v>
      </c>
      <c r="T2125" s="28">
        <f t="shared" si="517"/>
        <v>0</v>
      </c>
      <c r="U2125" s="28">
        <f t="shared" si="524"/>
        <v>1</v>
      </c>
      <c r="V2125" s="57">
        <f t="shared" si="525"/>
        <v>0</v>
      </c>
    </row>
    <row r="2126" spans="1:22" x14ac:dyDescent="0.2">
      <c r="A2126" s="61">
        <v>35937</v>
      </c>
      <c r="B2126" s="62">
        <v>1110.47</v>
      </c>
      <c r="C2126" s="16">
        <f t="shared" si="527"/>
        <v>-3.7481336939340251E-3</v>
      </c>
      <c r="D2126" s="73">
        <f t="shared" si="518"/>
        <v>5.6382130852873062E-5</v>
      </c>
      <c r="E2126" s="27">
        <f t="shared" si="508"/>
        <v>1.7468089190682556E-2</v>
      </c>
      <c r="F2126" s="68">
        <f t="shared" si="509"/>
        <v>1.2350882764278098E-2</v>
      </c>
      <c r="G2126" s="16">
        <f t="shared" si="510"/>
        <v>2.2592904554566341E-2</v>
      </c>
      <c r="H2126" s="68">
        <f t="shared" si="511"/>
        <v>1.4412316738955978E-2</v>
      </c>
      <c r="I2126" s="69">
        <f t="shared" si="512"/>
        <v>-1.2350882764278098E-2</v>
      </c>
      <c r="J2126" s="70">
        <f t="shared" si="513"/>
        <v>-1.4412316738955978E-2</v>
      </c>
      <c r="K2126" s="28">
        <f t="shared" si="514"/>
        <v>0</v>
      </c>
      <c r="L2126" s="28">
        <f t="shared" si="519"/>
        <v>1</v>
      </c>
      <c r="M2126" s="57">
        <f t="shared" si="526"/>
        <v>0</v>
      </c>
      <c r="N2126" s="28">
        <f t="shared" si="515"/>
        <v>0</v>
      </c>
      <c r="O2126" s="28">
        <f t="shared" si="520"/>
        <v>1</v>
      </c>
      <c r="P2126" s="57">
        <f t="shared" si="521"/>
        <v>0</v>
      </c>
      <c r="Q2126" s="28">
        <f t="shared" si="516"/>
        <v>0</v>
      </c>
      <c r="R2126" s="28">
        <f t="shared" si="522"/>
        <v>1</v>
      </c>
      <c r="S2126" s="57">
        <f t="shared" si="523"/>
        <v>0</v>
      </c>
      <c r="T2126" s="28">
        <f t="shared" si="517"/>
        <v>0</v>
      </c>
      <c r="U2126" s="28">
        <f t="shared" si="524"/>
        <v>1</v>
      </c>
      <c r="V2126" s="57">
        <f t="shared" si="525"/>
        <v>0</v>
      </c>
    </row>
    <row r="2127" spans="1:22" x14ac:dyDescent="0.2">
      <c r="A2127" s="61">
        <v>35941</v>
      </c>
      <c r="B2127" s="62">
        <v>1094.02</v>
      </c>
      <c r="C2127" s="16">
        <f t="shared" si="527"/>
        <v>-1.492436376093207E-2</v>
      </c>
      <c r="D2127" s="73">
        <f t="shared" si="518"/>
        <v>5.3842113372956887E-5</v>
      </c>
      <c r="E2127" s="27">
        <f t="shared" si="508"/>
        <v>1.7070085925949576E-2</v>
      </c>
      <c r="F2127" s="68">
        <f t="shared" si="509"/>
        <v>1.2069472954146203E-2</v>
      </c>
      <c r="G2127" s="16">
        <f t="shared" si="510"/>
        <v>2.2592904554566341E-2</v>
      </c>
      <c r="H2127" s="68">
        <f t="shared" si="511"/>
        <v>1.4412316738955978E-2</v>
      </c>
      <c r="I2127" s="69">
        <f t="shared" si="512"/>
        <v>-1.2069472954146203E-2</v>
      </c>
      <c r="J2127" s="70">
        <f t="shared" si="513"/>
        <v>-1.4412316738955978E-2</v>
      </c>
      <c r="K2127" s="28">
        <f t="shared" si="514"/>
        <v>0</v>
      </c>
      <c r="L2127" s="28">
        <f t="shared" si="519"/>
        <v>1</v>
      </c>
      <c r="M2127" s="57">
        <f t="shared" si="526"/>
        <v>0</v>
      </c>
      <c r="N2127" s="28">
        <f t="shared" si="515"/>
        <v>1</v>
      </c>
      <c r="O2127" s="28">
        <f t="shared" si="520"/>
        <v>0</v>
      </c>
      <c r="P2127" s="57">
        <f t="shared" si="521"/>
        <v>1</v>
      </c>
      <c r="Q2127" s="28">
        <f t="shared" si="516"/>
        <v>0</v>
      </c>
      <c r="R2127" s="28">
        <f t="shared" si="522"/>
        <v>1</v>
      </c>
      <c r="S2127" s="57">
        <f t="shared" si="523"/>
        <v>0</v>
      </c>
      <c r="T2127" s="28">
        <f t="shared" si="517"/>
        <v>1</v>
      </c>
      <c r="U2127" s="28">
        <f t="shared" si="524"/>
        <v>0</v>
      </c>
      <c r="V2127" s="57">
        <f t="shared" si="525"/>
        <v>1</v>
      </c>
    </row>
    <row r="2128" spans="1:22" x14ac:dyDescent="0.2">
      <c r="A2128" s="61">
        <v>35942</v>
      </c>
      <c r="B2128" s="62">
        <v>1092.23</v>
      </c>
      <c r="C2128" s="16">
        <f t="shared" si="527"/>
        <v>-1.6375075128461955E-3</v>
      </c>
      <c r="D2128" s="73">
        <f t="shared" si="518"/>
        <v>6.3975784590696811E-5</v>
      </c>
      <c r="E2128" s="27">
        <f t="shared" si="508"/>
        <v>1.8607261817600248E-2</v>
      </c>
      <c r="F2128" s="68">
        <f t="shared" si="509"/>
        <v>1.3156339354850118E-2</v>
      </c>
      <c r="G2128" s="16">
        <f t="shared" si="510"/>
        <v>2.2592904554566341E-2</v>
      </c>
      <c r="H2128" s="68">
        <f t="shared" si="511"/>
        <v>1.472236479227846E-2</v>
      </c>
      <c r="I2128" s="69">
        <f t="shared" si="512"/>
        <v>-1.3156339354850118E-2</v>
      </c>
      <c r="J2128" s="70">
        <f t="shared" si="513"/>
        <v>-1.472236479227846E-2</v>
      </c>
      <c r="K2128" s="28">
        <f t="shared" si="514"/>
        <v>0</v>
      </c>
      <c r="L2128" s="28">
        <f t="shared" si="519"/>
        <v>1</v>
      </c>
      <c r="M2128" s="57">
        <f t="shared" si="526"/>
        <v>0</v>
      </c>
      <c r="N2128" s="28">
        <f t="shared" si="515"/>
        <v>0</v>
      </c>
      <c r="O2128" s="28">
        <f t="shared" si="520"/>
        <v>0</v>
      </c>
      <c r="P2128" s="57">
        <f t="shared" si="521"/>
        <v>0</v>
      </c>
      <c r="Q2128" s="28">
        <f t="shared" si="516"/>
        <v>0</v>
      </c>
      <c r="R2128" s="28">
        <f t="shared" si="522"/>
        <v>1</v>
      </c>
      <c r="S2128" s="57">
        <f t="shared" si="523"/>
        <v>0</v>
      </c>
      <c r="T2128" s="28">
        <f t="shared" si="517"/>
        <v>0</v>
      </c>
      <c r="U2128" s="28">
        <f t="shared" si="524"/>
        <v>0</v>
      </c>
      <c r="V2128" s="57">
        <f t="shared" si="525"/>
        <v>0</v>
      </c>
    </row>
    <row r="2129" spans="1:22" x14ac:dyDescent="0.2">
      <c r="A2129" s="61">
        <v>35943</v>
      </c>
      <c r="B2129" s="62">
        <v>1097.5999999999999</v>
      </c>
      <c r="C2129" s="16">
        <f t="shared" si="527"/>
        <v>4.9045001339967703E-3</v>
      </c>
      <c r="D2129" s="73">
        <f t="shared" si="518"/>
        <v>6.0298123366532665E-5</v>
      </c>
      <c r="E2129" s="27">
        <f t="shared" si="508"/>
        <v>1.8064525403407798E-2</v>
      </c>
      <c r="F2129" s="68">
        <f t="shared" si="509"/>
        <v>1.2772595388900417E-2</v>
      </c>
      <c r="G2129" s="16">
        <f t="shared" si="510"/>
        <v>2.2592904554566341E-2</v>
      </c>
      <c r="H2129" s="68">
        <f t="shared" si="511"/>
        <v>1.472236479227846E-2</v>
      </c>
      <c r="I2129" s="69">
        <f t="shared" si="512"/>
        <v>-1.2772595388900417E-2</v>
      </c>
      <c r="J2129" s="70">
        <f t="shared" si="513"/>
        <v>-1.472236479227846E-2</v>
      </c>
      <c r="K2129" s="28">
        <f t="shared" si="514"/>
        <v>0</v>
      </c>
      <c r="L2129" s="28">
        <f t="shared" si="519"/>
        <v>1</v>
      </c>
      <c r="M2129" s="57">
        <f t="shared" si="526"/>
        <v>0</v>
      </c>
      <c r="N2129" s="28">
        <f t="shared" si="515"/>
        <v>0</v>
      </c>
      <c r="O2129" s="28">
        <f t="shared" si="520"/>
        <v>1</v>
      </c>
      <c r="P2129" s="57">
        <f t="shared" si="521"/>
        <v>0</v>
      </c>
      <c r="Q2129" s="28">
        <f t="shared" si="516"/>
        <v>0</v>
      </c>
      <c r="R2129" s="28">
        <f t="shared" si="522"/>
        <v>1</v>
      </c>
      <c r="S2129" s="57">
        <f t="shared" si="523"/>
        <v>0</v>
      </c>
      <c r="T2129" s="28">
        <f t="shared" si="517"/>
        <v>0</v>
      </c>
      <c r="U2129" s="28">
        <f t="shared" si="524"/>
        <v>1</v>
      </c>
      <c r="V2129" s="57">
        <f t="shared" si="525"/>
        <v>0</v>
      </c>
    </row>
    <row r="2130" spans="1:22" x14ac:dyDescent="0.2">
      <c r="A2130" s="61">
        <v>35944</v>
      </c>
      <c r="B2130" s="62">
        <v>1090.82</v>
      </c>
      <c r="C2130" s="16">
        <f t="shared" si="527"/>
        <v>-6.1962710014243699E-3</v>
      </c>
      <c r="D2130" s="73">
        <f t="shared" si="518"/>
        <v>5.8123483258403156E-5</v>
      </c>
      <c r="E2130" s="27">
        <f t="shared" si="508"/>
        <v>1.7735787418652497E-2</v>
      </c>
      <c r="F2130" s="68">
        <f t="shared" si="509"/>
        <v>1.2540159873741526E-2</v>
      </c>
      <c r="G2130" s="16">
        <f t="shared" si="510"/>
        <v>2.2592904554566341E-2</v>
      </c>
      <c r="H2130" s="68">
        <f t="shared" si="511"/>
        <v>1.472236479227846E-2</v>
      </c>
      <c r="I2130" s="69">
        <f t="shared" si="512"/>
        <v>-1.2540159873741526E-2</v>
      </c>
      <c r="J2130" s="70">
        <f t="shared" si="513"/>
        <v>-1.472236479227846E-2</v>
      </c>
      <c r="K2130" s="28">
        <f t="shared" si="514"/>
        <v>0</v>
      </c>
      <c r="L2130" s="28">
        <f t="shared" si="519"/>
        <v>1</v>
      </c>
      <c r="M2130" s="57">
        <f t="shared" si="526"/>
        <v>0</v>
      </c>
      <c r="N2130" s="28">
        <f t="shared" si="515"/>
        <v>0</v>
      </c>
      <c r="O2130" s="28">
        <f t="shared" si="520"/>
        <v>1</v>
      </c>
      <c r="P2130" s="57">
        <f t="shared" si="521"/>
        <v>0</v>
      </c>
      <c r="Q2130" s="28">
        <f t="shared" si="516"/>
        <v>0</v>
      </c>
      <c r="R2130" s="28">
        <f t="shared" si="522"/>
        <v>1</v>
      </c>
      <c r="S2130" s="57">
        <f t="shared" si="523"/>
        <v>0</v>
      </c>
      <c r="T2130" s="28">
        <f t="shared" si="517"/>
        <v>0</v>
      </c>
      <c r="U2130" s="28">
        <f t="shared" si="524"/>
        <v>1</v>
      </c>
      <c r="V2130" s="57">
        <f t="shared" si="525"/>
        <v>0</v>
      </c>
    </row>
    <row r="2131" spans="1:22" x14ac:dyDescent="0.2">
      <c r="A2131" s="61">
        <v>35947</v>
      </c>
      <c r="B2131" s="62">
        <v>1090.98</v>
      </c>
      <c r="C2131" s="16">
        <f t="shared" si="527"/>
        <v>1.4666788916201126E-4</v>
      </c>
      <c r="D2131" s="73">
        <f t="shared" si="518"/>
        <v>5.6939700722284516E-5</v>
      </c>
      <c r="E2131" s="27">
        <f t="shared" si="508"/>
        <v>1.7554248751935592E-2</v>
      </c>
      <c r="F2131" s="68">
        <f t="shared" si="509"/>
        <v>1.2411802228819503E-2</v>
      </c>
      <c r="G2131" s="16">
        <f t="shared" si="510"/>
        <v>2.2592904554566341E-2</v>
      </c>
      <c r="H2131" s="68">
        <f t="shared" si="511"/>
        <v>1.472236479227846E-2</v>
      </c>
      <c r="I2131" s="69">
        <f t="shared" si="512"/>
        <v>-1.2411802228819503E-2</v>
      </c>
      <c r="J2131" s="70">
        <f t="shared" si="513"/>
        <v>-1.472236479227846E-2</v>
      </c>
      <c r="K2131" s="28">
        <f t="shared" si="514"/>
        <v>0</v>
      </c>
      <c r="L2131" s="28">
        <f t="shared" si="519"/>
        <v>1</v>
      </c>
      <c r="M2131" s="57">
        <f t="shared" si="526"/>
        <v>0</v>
      </c>
      <c r="N2131" s="28">
        <f t="shared" si="515"/>
        <v>0</v>
      </c>
      <c r="O2131" s="28">
        <f t="shared" si="520"/>
        <v>1</v>
      </c>
      <c r="P2131" s="57">
        <f t="shared" si="521"/>
        <v>0</v>
      </c>
      <c r="Q2131" s="28">
        <f t="shared" si="516"/>
        <v>0</v>
      </c>
      <c r="R2131" s="28">
        <f t="shared" si="522"/>
        <v>1</v>
      </c>
      <c r="S2131" s="57">
        <f t="shared" si="523"/>
        <v>0</v>
      </c>
      <c r="T2131" s="28">
        <f t="shared" si="517"/>
        <v>0</v>
      </c>
      <c r="U2131" s="28">
        <f t="shared" si="524"/>
        <v>1</v>
      </c>
      <c r="V2131" s="57">
        <f t="shared" si="525"/>
        <v>0</v>
      </c>
    </row>
    <row r="2132" spans="1:22" x14ac:dyDescent="0.2">
      <c r="A2132" s="61">
        <v>35948</v>
      </c>
      <c r="B2132" s="62">
        <v>1093.22</v>
      </c>
      <c r="C2132" s="16">
        <f t="shared" si="527"/>
        <v>2.0510949412186328E-3</v>
      </c>
      <c r="D2132" s="73">
        <f t="shared" si="518"/>
        <v>5.3524609367130118E-5</v>
      </c>
      <c r="E2132" s="27">
        <f t="shared" si="508"/>
        <v>1.7019680824220246E-2</v>
      </c>
      <c r="F2132" s="68">
        <f t="shared" si="509"/>
        <v>1.20338338241083E-2</v>
      </c>
      <c r="G2132" s="16">
        <f t="shared" si="510"/>
        <v>2.2592904554566341E-2</v>
      </c>
      <c r="H2132" s="68">
        <f t="shared" si="511"/>
        <v>1.472236479227846E-2</v>
      </c>
      <c r="I2132" s="69">
        <f t="shared" si="512"/>
        <v>-1.20338338241083E-2</v>
      </c>
      <c r="J2132" s="70">
        <f t="shared" si="513"/>
        <v>-1.472236479227846E-2</v>
      </c>
      <c r="K2132" s="28">
        <f t="shared" si="514"/>
        <v>0</v>
      </c>
      <c r="L2132" s="28">
        <f t="shared" si="519"/>
        <v>1</v>
      </c>
      <c r="M2132" s="57">
        <f t="shared" si="526"/>
        <v>0</v>
      </c>
      <c r="N2132" s="28">
        <f t="shared" si="515"/>
        <v>0</v>
      </c>
      <c r="O2132" s="28">
        <f t="shared" si="520"/>
        <v>1</v>
      </c>
      <c r="P2132" s="57">
        <f t="shared" si="521"/>
        <v>0</v>
      </c>
      <c r="Q2132" s="28">
        <f t="shared" si="516"/>
        <v>0</v>
      </c>
      <c r="R2132" s="28">
        <f t="shared" si="522"/>
        <v>1</v>
      </c>
      <c r="S2132" s="57">
        <f t="shared" si="523"/>
        <v>0</v>
      </c>
      <c r="T2132" s="28">
        <f t="shared" si="517"/>
        <v>0</v>
      </c>
      <c r="U2132" s="28">
        <f t="shared" si="524"/>
        <v>1</v>
      </c>
      <c r="V2132" s="57">
        <f t="shared" si="525"/>
        <v>0</v>
      </c>
    </row>
    <row r="2133" spans="1:22" x14ac:dyDescent="0.2">
      <c r="A2133" s="61">
        <v>35949</v>
      </c>
      <c r="B2133" s="62">
        <v>1082.73</v>
      </c>
      <c r="C2133" s="16">
        <f t="shared" si="527"/>
        <v>-9.6418403610864338E-3</v>
      </c>
      <c r="D2133" s="73">
        <f t="shared" si="518"/>
        <v>5.0565552232575865E-5</v>
      </c>
      <c r="E2133" s="27">
        <f t="shared" si="508"/>
        <v>1.6542533981547827E-2</v>
      </c>
      <c r="F2133" s="68">
        <f t="shared" si="509"/>
        <v>1.1696465228673378E-2</v>
      </c>
      <c r="G2133" s="16">
        <f t="shared" si="510"/>
        <v>2.2592904554566341E-2</v>
      </c>
      <c r="H2133" s="68">
        <f t="shared" si="511"/>
        <v>1.472236479227846E-2</v>
      </c>
      <c r="I2133" s="69">
        <f t="shared" si="512"/>
        <v>-1.1696465228673378E-2</v>
      </c>
      <c r="J2133" s="70">
        <f t="shared" si="513"/>
        <v>-1.472236479227846E-2</v>
      </c>
      <c r="K2133" s="28">
        <f t="shared" si="514"/>
        <v>0</v>
      </c>
      <c r="L2133" s="28">
        <f t="shared" si="519"/>
        <v>1</v>
      </c>
      <c r="M2133" s="57">
        <f t="shared" si="526"/>
        <v>0</v>
      </c>
      <c r="N2133" s="28">
        <f t="shared" si="515"/>
        <v>0</v>
      </c>
      <c r="O2133" s="28">
        <f t="shared" si="520"/>
        <v>1</v>
      </c>
      <c r="P2133" s="57">
        <f t="shared" si="521"/>
        <v>0</v>
      </c>
      <c r="Q2133" s="28">
        <f t="shared" si="516"/>
        <v>0</v>
      </c>
      <c r="R2133" s="28">
        <f t="shared" si="522"/>
        <v>1</v>
      </c>
      <c r="S2133" s="57">
        <f t="shared" si="523"/>
        <v>0</v>
      </c>
      <c r="T2133" s="28">
        <f t="shared" si="517"/>
        <v>0</v>
      </c>
      <c r="U2133" s="28">
        <f t="shared" si="524"/>
        <v>1</v>
      </c>
      <c r="V2133" s="57">
        <f t="shared" si="525"/>
        <v>0</v>
      </c>
    </row>
    <row r="2134" spans="1:22" x14ac:dyDescent="0.2">
      <c r="A2134" s="61">
        <v>35950</v>
      </c>
      <c r="B2134" s="62">
        <v>1094.83</v>
      </c>
      <c r="C2134" s="16">
        <f t="shared" si="527"/>
        <v>1.1113470616852108E-2</v>
      </c>
      <c r="D2134" s="73">
        <f t="shared" si="518"/>
        <v>5.3109524231541832E-5</v>
      </c>
      <c r="E2134" s="27">
        <f t="shared" si="508"/>
        <v>1.6953558282101926E-2</v>
      </c>
      <c r="F2134" s="68">
        <f t="shared" si="509"/>
        <v>1.1987081614587005E-2</v>
      </c>
      <c r="G2134" s="16">
        <f t="shared" si="510"/>
        <v>2.2592904554566341E-2</v>
      </c>
      <c r="H2134" s="68">
        <f t="shared" si="511"/>
        <v>1.472236479227846E-2</v>
      </c>
      <c r="I2134" s="69">
        <f t="shared" si="512"/>
        <v>-1.1987081614587005E-2</v>
      </c>
      <c r="J2134" s="70">
        <f t="shared" si="513"/>
        <v>-1.472236479227846E-2</v>
      </c>
      <c r="K2134" s="28">
        <f t="shared" si="514"/>
        <v>0</v>
      </c>
      <c r="L2134" s="28">
        <f t="shared" si="519"/>
        <v>1</v>
      </c>
      <c r="M2134" s="57">
        <f t="shared" si="526"/>
        <v>0</v>
      </c>
      <c r="N2134" s="28">
        <f t="shared" si="515"/>
        <v>0</v>
      </c>
      <c r="O2134" s="28">
        <f t="shared" si="520"/>
        <v>1</v>
      </c>
      <c r="P2134" s="57">
        <f t="shared" si="521"/>
        <v>0</v>
      </c>
      <c r="Q2134" s="28">
        <f t="shared" si="516"/>
        <v>0</v>
      </c>
      <c r="R2134" s="28">
        <f t="shared" si="522"/>
        <v>1</v>
      </c>
      <c r="S2134" s="57">
        <f t="shared" si="523"/>
        <v>0</v>
      </c>
      <c r="T2134" s="28">
        <f t="shared" si="517"/>
        <v>0</v>
      </c>
      <c r="U2134" s="28">
        <f t="shared" si="524"/>
        <v>1</v>
      </c>
      <c r="V2134" s="57">
        <f t="shared" si="525"/>
        <v>0</v>
      </c>
    </row>
    <row r="2135" spans="1:22" x14ac:dyDescent="0.2">
      <c r="A2135" s="61">
        <v>35951</v>
      </c>
      <c r="B2135" s="62">
        <v>1113.8599999999999</v>
      </c>
      <c r="C2135" s="16">
        <f t="shared" si="527"/>
        <v>1.7232360283790913E-2</v>
      </c>
      <c r="D2135" s="73">
        <f t="shared" si="518"/>
        <v>5.7333506526747427E-5</v>
      </c>
      <c r="E2135" s="27">
        <f t="shared" si="508"/>
        <v>1.7614848415042406E-2</v>
      </c>
      <c r="F2135" s="68">
        <f t="shared" si="509"/>
        <v>1.2454649464508354E-2</v>
      </c>
      <c r="G2135" s="16">
        <f t="shared" si="510"/>
        <v>2.2592904554566341E-2</v>
      </c>
      <c r="H2135" s="68">
        <f t="shared" si="511"/>
        <v>1.472236479227846E-2</v>
      </c>
      <c r="I2135" s="69">
        <f t="shared" si="512"/>
        <v>-1.2454649464508354E-2</v>
      </c>
      <c r="J2135" s="70">
        <f t="shared" si="513"/>
        <v>-1.472236479227846E-2</v>
      </c>
      <c r="K2135" s="28">
        <f t="shared" si="514"/>
        <v>0</v>
      </c>
      <c r="L2135" s="28">
        <f t="shared" si="519"/>
        <v>1</v>
      </c>
      <c r="M2135" s="57">
        <f t="shared" si="526"/>
        <v>0</v>
      </c>
      <c r="N2135" s="28">
        <f t="shared" si="515"/>
        <v>0</v>
      </c>
      <c r="O2135" s="28">
        <f t="shared" si="520"/>
        <v>1</v>
      </c>
      <c r="P2135" s="57">
        <f t="shared" si="521"/>
        <v>0</v>
      </c>
      <c r="Q2135" s="28">
        <f t="shared" si="516"/>
        <v>0</v>
      </c>
      <c r="R2135" s="28">
        <f t="shared" si="522"/>
        <v>1</v>
      </c>
      <c r="S2135" s="57">
        <f t="shared" si="523"/>
        <v>0</v>
      </c>
      <c r="T2135" s="28">
        <f t="shared" si="517"/>
        <v>0</v>
      </c>
      <c r="U2135" s="28">
        <f t="shared" si="524"/>
        <v>1</v>
      </c>
      <c r="V2135" s="57">
        <f t="shared" si="525"/>
        <v>0</v>
      </c>
    </row>
    <row r="2136" spans="1:22" x14ac:dyDescent="0.2">
      <c r="A2136" s="61">
        <v>35954</v>
      </c>
      <c r="B2136" s="62">
        <v>1115.72</v>
      </c>
      <c r="C2136" s="16">
        <f t="shared" si="527"/>
        <v>1.6684760640936788E-3</v>
      </c>
      <c r="D2136" s="73">
        <f t="shared" si="518"/>
        <v>7.1710750592165044E-5</v>
      </c>
      <c r="E2136" s="27">
        <f t="shared" si="508"/>
        <v>1.9700025679588968E-2</v>
      </c>
      <c r="F2136" s="68">
        <f t="shared" si="509"/>
        <v>1.3928982441402567E-2</v>
      </c>
      <c r="G2136" s="16">
        <f t="shared" si="510"/>
        <v>2.2592904554566341E-2</v>
      </c>
      <c r="H2136" s="68">
        <f t="shared" si="511"/>
        <v>1.472236479227846E-2</v>
      </c>
      <c r="I2136" s="69">
        <f t="shared" si="512"/>
        <v>-1.3928982441402567E-2</v>
      </c>
      <c r="J2136" s="70">
        <f t="shared" si="513"/>
        <v>-1.472236479227846E-2</v>
      </c>
      <c r="K2136" s="28">
        <f t="shared" si="514"/>
        <v>0</v>
      </c>
      <c r="L2136" s="28">
        <f t="shared" si="519"/>
        <v>1</v>
      </c>
      <c r="M2136" s="57">
        <f t="shared" si="526"/>
        <v>0</v>
      </c>
      <c r="N2136" s="28">
        <f t="shared" si="515"/>
        <v>0</v>
      </c>
      <c r="O2136" s="28">
        <f t="shared" si="520"/>
        <v>1</v>
      </c>
      <c r="P2136" s="57">
        <f t="shared" si="521"/>
        <v>0</v>
      </c>
      <c r="Q2136" s="28">
        <f t="shared" si="516"/>
        <v>0</v>
      </c>
      <c r="R2136" s="28">
        <f t="shared" si="522"/>
        <v>1</v>
      </c>
      <c r="S2136" s="57">
        <f t="shared" si="523"/>
        <v>0</v>
      </c>
      <c r="T2136" s="28">
        <f t="shared" si="517"/>
        <v>0</v>
      </c>
      <c r="U2136" s="28">
        <f t="shared" si="524"/>
        <v>1</v>
      </c>
      <c r="V2136" s="57">
        <f t="shared" si="525"/>
        <v>0</v>
      </c>
    </row>
    <row r="2137" spans="1:22" x14ac:dyDescent="0.2">
      <c r="A2137" s="61">
        <v>35955</v>
      </c>
      <c r="B2137" s="62">
        <v>1118.4100000000001</v>
      </c>
      <c r="C2137" s="16">
        <f t="shared" si="527"/>
        <v>2.4080973801232967E-3</v>
      </c>
      <c r="D2137" s="73">
        <f t="shared" si="518"/>
        <v>6.757513429922234E-5</v>
      </c>
      <c r="E2137" s="27">
        <f t="shared" si="508"/>
        <v>1.9123532440208594E-2</v>
      </c>
      <c r="F2137" s="68">
        <f t="shared" si="509"/>
        <v>1.3521370576346153E-2</v>
      </c>
      <c r="G2137" s="16">
        <f t="shared" si="510"/>
        <v>2.2592904554566341E-2</v>
      </c>
      <c r="H2137" s="68">
        <f t="shared" si="511"/>
        <v>1.472236479227846E-2</v>
      </c>
      <c r="I2137" s="69">
        <f t="shared" si="512"/>
        <v>-1.3521370576346153E-2</v>
      </c>
      <c r="J2137" s="70">
        <f t="shared" si="513"/>
        <v>-1.472236479227846E-2</v>
      </c>
      <c r="K2137" s="28">
        <f t="shared" si="514"/>
        <v>0</v>
      </c>
      <c r="L2137" s="28">
        <f t="shared" si="519"/>
        <v>1</v>
      </c>
      <c r="M2137" s="57">
        <f t="shared" si="526"/>
        <v>0</v>
      </c>
      <c r="N2137" s="28">
        <f t="shared" si="515"/>
        <v>0</v>
      </c>
      <c r="O2137" s="28">
        <f t="shared" si="520"/>
        <v>1</v>
      </c>
      <c r="P2137" s="57">
        <f t="shared" si="521"/>
        <v>0</v>
      </c>
      <c r="Q2137" s="28">
        <f t="shared" si="516"/>
        <v>0</v>
      </c>
      <c r="R2137" s="28">
        <f t="shared" si="522"/>
        <v>1</v>
      </c>
      <c r="S2137" s="57">
        <f t="shared" si="523"/>
        <v>0</v>
      </c>
      <c r="T2137" s="28">
        <f t="shared" si="517"/>
        <v>0</v>
      </c>
      <c r="U2137" s="28">
        <f t="shared" si="524"/>
        <v>1</v>
      </c>
      <c r="V2137" s="57">
        <f t="shared" si="525"/>
        <v>0</v>
      </c>
    </row>
    <row r="2138" spans="1:22" x14ac:dyDescent="0.2">
      <c r="A2138" s="61">
        <v>35956</v>
      </c>
      <c r="B2138" s="62">
        <v>1112.28</v>
      </c>
      <c r="C2138" s="16">
        <f t="shared" si="527"/>
        <v>-5.4960711086089117E-3</v>
      </c>
      <c r="D2138" s="73">
        <f t="shared" si="518"/>
        <v>6.3868562220798392E-5</v>
      </c>
      <c r="E2138" s="27">
        <f t="shared" si="508"/>
        <v>1.8591662545404227E-2</v>
      </c>
      <c r="F2138" s="68">
        <f t="shared" si="509"/>
        <v>1.314530982666315E-2</v>
      </c>
      <c r="G2138" s="16">
        <f t="shared" si="510"/>
        <v>2.2592904554566341E-2</v>
      </c>
      <c r="H2138" s="68">
        <f t="shared" si="511"/>
        <v>1.472236479227846E-2</v>
      </c>
      <c r="I2138" s="69">
        <f t="shared" si="512"/>
        <v>-1.314530982666315E-2</v>
      </c>
      <c r="J2138" s="70">
        <f t="shared" si="513"/>
        <v>-1.472236479227846E-2</v>
      </c>
      <c r="K2138" s="28">
        <f t="shared" si="514"/>
        <v>0</v>
      </c>
      <c r="L2138" s="28">
        <f t="shared" si="519"/>
        <v>1</v>
      </c>
      <c r="M2138" s="57">
        <f t="shared" si="526"/>
        <v>0</v>
      </c>
      <c r="N2138" s="28">
        <f t="shared" si="515"/>
        <v>0</v>
      </c>
      <c r="O2138" s="28">
        <f t="shared" si="520"/>
        <v>1</v>
      </c>
      <c r="P2138" s="57">
        <f t="shared" si="521"/>
        <v>0</v>
      </c>
      <c r="Q2138" s="28">
        <f t="shared" si="516"/>
        <v>0</v>
      </c>
      <c r="R2138" s="28">
        <f t="shared" si="522"/>
        <v>1</v>
      </c>
      <c r="S2138" s="57">
        <f t="shared" si="523"/>
        <v>0</v>
      </c>
      <c r="T2138" s="28">
        <f t="shared" si="517"/>
        <v>0</v>
      </c>
      <c r="U2138" s="28">
        <f t="shared" si="524"/>
        <v>1</v>
      </c>
      <c r="V2138" s="57">
        <f t="shared" si="525"/>
        <v>0</v>
      </c>
    </row>
    <row r="2139" spans="1:22" x14ac:dyDescent="0.2">
      <c r="A2139" s="61">
        <v>35957</v>
      </c>
      <c r="B2139" s="62">
        <v>1094.58</v>
      </c>
      <c r="C2139" s="16">
        <f t="shared" si="527"/>
        <v>-1.604123464755864E-2</v>
      </c>
      <c r="D2139" s="73">
        <f t="shared" si="518"/>
        <v>6.1848856345403613E-5</v>
      </c>
      <c r="E2139" s="27">
        <f t="shared" si="508"/>
        <v>1.8295340423801074E-2</v>
      </c>
      <c r="F2139" s="68">
        <f t="shared" si="509"/>
        <v>1.2935794078006746E-2</v>
      </c>
      <c r="G2139" s="16">
        <f t="shared" si="510"/>
        <v>2.2592904554566341E-2</v>
      </c>
      <c r="H2139" s="68">
        <f t="shared" si="511"/>
        <v>1.472236479227846E-2</v>
      </c>
      <c r="I2139" s="69">
        <f t="shared" si="512"/>
        <v>-1.2935794078006746E-2</v>
      </c>
      <c r="J2139" s="70">
        <f t="shared" si="513"/>
        <v>-1.472236479227846E-2</v>
      </c>
      <c r="K2139" s="28">
        <f t="shared" si="514"/>
        <v>0</v>
      </c>
      <c r="L2139" s="28">
        <f t="shared" si="519"/>
        <v>1</v>
      </c>
      <c r="M2139" s="57">
        <f t="shared" si="526"/>
        <v>0</v>
      </c>
      <c r="N2139" s="28">
        <f t="shared" si="515"/>
        <v>1</v>
      </c>
      <c r="O2139" s="28">
        <f t="shared" si="520"/>
        <v>0</v>
      </c>
      <c r="P2139" s="57">
        <f t="shared" si="521"/>
        <v>1</v>
      </c>
      <c r="Q2139" s="28">
        <f t="shared" si="516"/>
        <v>0</v>
      </c>
      <c r="R2139" s="28">
        <f t="shared" si="522"/>
        <v>1</v>
      </c>
      <c r="S2139" s="57">
        <f t="shared" si="523"/>
        <v>0</v>
      </c>
      <c r="T2139" s="28">
        <f t="shared" si="517"/>
        <v>1</v>
      </c>
      <c r="U2139" s="28">
        <f t="shared" si="524"/>
        <v>0</v>
      </c>
      <c r="V2139" s="57">
        <f t="shared" si="525"/>
        <v>1</v>
      </c>
    </row>
    <row r="2140" spans="1:22" x14ac:dyDescent="0.2">
      <c r="A2140" s="61">
        <v>35958</v>
      </c>
      <c r="B2140" s="62">
        <v>1098.8399999999999</v>
      </c>
      <c r="C2140" s="16">
        <f t="shared" si="527"/>
        <v>3.8843498794580646E-3</v>
      </c>
      <c r="D2140" s="73">
        <f t="shared" si="518"/>
        <v>7.3577197505761546E-5</v>
      </c>
      <c r="E2140" s="27">
        <f t="shared" si="508"/>
        <v>1.9954749445533417E-2</v>
      </c>
      <c r="F2140" s="68">
        <f t="shared" si="509"/>
        <v>1.41090859052739E-2</v>
      </c>
      <c r="G2140" s="16">
        <f t="shared" si="510"/>
        <v>2.2592904554566341E-2</v>
      </c>
      <c r="H2140" s="68">
        <f t="shared" si="511"/>
        <v>1.4894430423270915E-2</v>
      </c>
      <c r="I2140" s="69">
        <f t="shared" si="512"/>
        <v>-1.41090859052739E-2</v>
      </c>
      <c r="J2140" s="70">
        <f t="shared" si="513"/>
        <v>-1.4894430423270915E-2</v>
      </c>
      <c r="K2140" s="28">
        <f t="shared" si="514"/>
        <v>0</v>
      </c>
      <c r="L2140" s="28">
        <f t="shared" si="519"/>
        <v>1</v>
      </c>
      <c r="M2140" s="57">
        <f t="shared" si="526"/>
        <v>0</v>
      </c>
      <c r="N2140" s="28">
        <f t="shared" si="515"/>
        <v>0</v>
      </c>
      <c r="O2140" s="28">
        <f t="shared" si="520"/>
        <v>0</v>
      </c>
      <c r="P2140" s="57">
        <f t="shared" si="521"/>
        <v>0</v>
      </c>
      <c r="Q2140" s="28">
        <f t="shared" si="516"/>
        <v>0</v>
      </c>
      <c r="R2140" s="28">
        <f t="shared" si="522"/>
        <v>1</v>
      </c>
      <c r="S2140" s="57">
        <f t="shared" si="523"/>
        <v>0</v>
      </c>
      <c r="T2140" s="28">
        <f t="shared" si="517"/>
        <v>0</v>
      </c>
      <c r="U2140" s="28">
        <f t="shared" si="524"/>
        <v>0</v>
      </c>
      <c r="V2140" s="57">
        <f t="shared" si="525"/>
        <v>0</v>
      </c>
    </row>
    <row r="2141" spans="1:22" x14ac:dyDescent="0.2">
      <c r="A2141" s="61">
        <v>35961</v>
      </c>
      <c r="B2141" s="62">
        <v>1077.01</v>
      </c>
      <c r="C2141" s="16">
        <f t="shared" si="527"/>
        <v>-2.0066394743290444E-2</v>
      </c>
      <c r="D2141" s="73">
        <f t="shared" si="518"/>
        <v>7.0067856094578601E-5</v>
      </c>
      <c r="E2141" s="27">
        <f t="shared" si="508"/>
        <v>1.9473054208165877E-2</v>
      </c>
      <c r="F2141" s="68">
        <f t="shared" si="509"/>
        <v>1.3768501349064341E-2</v>
      </c>
      <c r="G2141" s="16">
        <f t="shared" si="510"/>
        <v>2.2592904554566341E-2</v>
      </c>
      <c r="H2141" s="68">
        <f t="shared" si="511"/>
        <v>1.4894430423270915E-2</v>
      </c>
      <c r="I2141" s="69">
        <f t="shared" si="512"/>
        <v>-1.3768501349064341E-2</v>
      </c>
      <c r="J2141" s="70">
        <f t="shared" si="513"/>
        <v>-1.4894430423270915E-2</v>
      </c>
      <c r="K2141" s="28">
        <f t="shared" si="514"/>
        <v>1</v>
      </c>
      <c r="L2141" s="28">
        <f t="shared" si="519"/>
        <v>0</v>
      </c>
      <c r="M2141" s="57">
        <f t="shared" si="526"/>
        <v>1</v>
      </c>
      <c r="N2141" s="28">
        <f t="shared" si="515"/>
        <v>1</v>
      </c>
      <c r="O2141" s="28">
        <f t="shared" si="520"/>
        <v>0</v>
      </c>
      <c r="P2141" s="57">
        <f t="shared" si="521"/>
        <v>1</v>
      </c>
      <c r="Q2141" s="28">
        <f t="shared" si="516"/>
        <v>0</v>
      </c>
      <c r="R2141" s="28">
        <f t="shared" si="522"/>
        <v>1</v>
      </c>
      <c r="S2141" s="57">
        <f t="shared" si="523"/>
        <v>0</v>
      </c>
      <c r="T2141" s="28">
        <f t="shared" si="517"/>
        <v>1</v>
      </c>
      <c r="U2141" s="28">
        <f t="shared" si="524"/>
        <v>0</v>
      </c>
      <c r="V2141" s="57">
        <f t="shared" si="525"/>
        <v>1</v>
      </c>
    </row>
    <row r="2142" spans="1:22" x14ac:dyDescent="0.2">
      <c r="A2142" s="61">
        <v>35962</v>
      </c>
      <c r="B2142" s="62">
        <v>1087.5899999999999</v>
      </c>
      <c r="C2142" s="16">
        <f t="shared" si="527"/>
        <v>9.7755559948724761E-3</v>
      </c>
      <c r="D2142" s="73">
        <f t="shared" si="518"/>
        <v>9.0023396608517135E-5</v>
      </c>
      <c r="E2142" s="27">
        <f t="shared" si="508"/>
        <v>2.207254219092649E-2</v>
      </c>
      <c r="F2142" s="68">
        <f t="shared" si="509"/>
        <v>1.5606479789164783E-2</v>
      </c>
      <c r="G2142" s="16">
        <f t="shared" si="510"/>
        <v>2.2592904554566341E-2</v>
      </c>
      <c r="H2142" s="68">
        <f t="shared" si="511"/>
        <v>1.5257158038343615E-2</v>
      </c>
      <c r="I2142" s="69">
        <f t="shared" si="512"/>
        <v>-1.5606479789164783E-2</v>
      </c>
      <c r="J2142" s="70">
        <f t="shared" si="513"/>
        <v>-1.5257158038343615E-2</v>
      </c>
      <c r="K2142" s="28">
        <f t="shared" si="514"/>
        <v>0</v>
      </c>
      <c r="L2142" s="28">
        <f t="shared" si="519"/>
        <v>0</v>
      </c>
      <c r="M2142" s="57">
        <f t="shared" si="526"/>
        <v>0</v>
      </c>
      <c r="N2142" s="28">
        <f t="shared" si="515"/>
        <v>0</v>
      </c>
      <c r="O2142" s="28">
        <f t="shared" si="520"/>
        <v>0</v>
      </c>
      <c r="P2142" s="57">
        <f t="shared" si="521"/>
        <v>0</v>
      </c>
      <c r="Q2142" s="28">
        <f t="shared" si="516"/>
        <v>0</v>
      </c>
      <c r="R2142" s="28">
        <f t="shared" si="522"/>
        <v>1</v>
      </c>
      <c r="S2142" s="57">
        <f t="shared" si="523"/>
        <v>0</v>
      </c>
      <c r="T2142" s="28">
        <f t="shared" si="517"/>
        <v>0</v>
      </c>
      <c r="U2142" s="28">
        <f t="shared" si="524"/>
        <v>0</v>
      </c>
      <c r="V2142" s="57">
        <f t="shared" si="525"/>
        <v>0</v>
      </c>
    </row>
    <row r="2143" spans="1:22" x14ac:dyDescent="0.2">
      <c r="A2143" s="61">
        <v>35963</v>
      </c>
      <c r="B2143" s="62">
        <v>1107.1099999999999</v>
      </c>
      <c r="C2143" s="16">
        <f t="shared" si="527"/>
        <v>1.7788777273118124E-2</v>
      </c>
      <c r="D2143" s="73">
        <f t="shared" si="518"/>
        <v>9.0355682512539335E-5</v>
      </c>
      <c r="E2143" s="27">
        <f t="shared" si="508"/>
        <v>2.2113240716903654E-2</v>
      </c>
      <c r="F2143" s="68">
        <f t="shared" si="509"/>
        <v>1.563525584575207E-2</v>
      </c>
      <c r="G2143" s="16">
        <f t="shared" si="510"/>
        <v>2.2592904554566341E-2</v>
      </c>
      <c r="H2143" s="68">
        <f t="shared" si="511"/>
        <v>1.5257158038343615E-2</v>
      </c>
      <c r="I2143" s="69">
        <f t="shared" si="512"/>
        <v>-1.563525584575207E-2</v>
      </c>
      <c r="J2143" s="70">
        <f t="shared" si="513"/>
        <v>-1.5257158038343615E-2</v>
      </c>
      <c r="K2143" s="28">
        <f t="shared" si="514"/>
        <v>0</v>
      </c>
      <c r="L2143" s="28">
        <f t="shared" si="519"/>
        <v>1</v>
      </c>
      <c r="M2143" s="57">
        <f t="shared" si="526"/>
        <v>0</v>
      </c>
      <c r="N2143" s="28">
        <f t="shared" si="515"/>
        <v>0</v>
      </c>
      <c r="O2143" s="28">
        <f t="shared" si="520"/>
        <v>1</v>
      </c>
      <c r="P2143" s="57">
        <f t="shared" si="521"/>
        <v>0</v>
      </c>
      <c r="Q2143" s="28">
        <f t="shared" si="516"/>
        <v>0</v>
      </c>
      <c r="R2143" s="28">
        <f t="shared" si="522"/>
        <v>1</v>
      </c>
      <c r="S2143" s="57">
        <f t="shared" si="523"/>
        <v>0</v>
      </c>
      <c r="T2143" s="28">
        <f t="shared" si="517"/>
        <v>0</v>
      </c>
      <c r="U2143" s="28">
        <f t="shared" si="524"/>
        <v>1</v>
      </c>
      <c r="V2143" s="57">
        <f t="shared" si="525"/>
        <v>0</v>
      </c>
    </row>
    <row r="2144" spans="1:22" x14ac:dyDescent="0.2">
      <c r="A2144" s="61">
        <v>35964</v>
      </c>
      <c r="B2144" s="62">
        <v>1106.3699999999999</v>
      </c>
      <c r="C2144" s="16">
        <f t="shared" si="527"/>
        <v>-6.6863041687223457E-4</v>
      </c>
      <c r="D2144" s="73">
        <f t="shared" si="518"/>
        <v>1.0392077737414321E-4</v>
      </c>
      <c r="E2144" s="27">
        <f t="shared" si="508"/>
        <v>2.3715148667928763E-2</v>
      </c>
      <c r="F2144" s="68">
        <f t="shared" si="509"/>
        <v>1.6767891309557085E-2</v>
      </c>
      <c r="G2144" s="16">
        <f t="shared" si="510"/>
        <v>2.2592904554566341E-2</v>
      </c>
      <c r="H2144" s="68">
        <f t="shared" si="511"/>
        <v>1.5257158038343615E-2</v>
      </c>
      <c r="I2144" s="69">
        <f t="shared" si="512"/>
        <v>-1.6767891309557085E-2</v>
      </c>
      <c r="J2144" s="70">
        <f t="shared" si="513"/>
        <v>-1.5257158038343615E-2</v>
      </c>
      <c r="K2144" s="28">
        <f t="shared" si="514"/>
        <v>0</v>
      </c>
      <c r="L2144" s="28">
        <f t="shared" si="519"/>
        <v>1</v>
      </c>
      <c r="M2144" s="57">
        <f t="shared" si="526"/>
        <v>0</v>
      </c>
      <c r="N2144" s="28">
        <f t="shared" si="515"/>
        <v>0</v>
      </c>
      <c r="O2144" s="28">
        <f t="shared" si="520"/>
        <v>1</v>
      </c>
      <c r="P2144" s="57">
        <f t="shared" si="521"/>
        <v>0</v>
      </c>
      <c r="Q2144" s="28">
        <f t="shared" si="516"/>
        <v>0</v>
      </c>
      <c r="R2144" s="28">
        <f t="shared" si="522"/>
        <v>1</v>
      </c>
      <c r="S2144" s="57">
        <f t="shared" si="523"/>
        <v>0</v>
      </c>
      <c r="T2144" s="28">
        <f t="shared" si="517"/>
        <v>0</v>
      </c>
      <c r="U2144" s="28">
        <f t="shared" si="524"/>
        <v>1</v>
      </c>
      <c r="V2144" s="57">
        <f t="shared" si="525"/>
        <v>0</v>
      </c>
    </row>
    <row r="2145" spans="1:22" x14ac:dyDescent="0.2">
      <c r="A2145" s="61">
        <v>35965</v>
      </c>
      <c r="B2145" s="62">
        <v>1100.6500000000001</v>
      </c>
      <c r="C2145" s="16">
        <f t="shared" si="527"/>
        <v>-5.1834716561285936E-3</v>
      </c>
      <c r="D2145" s="73">
        <f t="shared" si="518"/>
        <v>9.7712354729756625E-5</v>
      </c>
      <c r="E2145" s="27">
        <f t="shared" si="508"/>
        <v>2.2995846329439063E-2</v>
      </c>
      <c r="F2145" s="68">
        <f t="shared" si="509"/>
        <v>1.6259305696226457E-2</v>
      </c>
      <c r="G2145" s="16">
        <f t="shared" si="510"/>
        <v>2.2592904554566341E-2</v>
      </c>
      <c r="H2145" s="68">
        <f t="shared" si="511"/>
        <v>1.5257158038343615E-2</v>
      </c>
      <c r="I2145" s="69">
        <f t="shared" si="512"/>
        <v>-1.6259305696226457E-2</v>
      </c>
      <c r="J2145" s="70">
        <f t="shared" si="513"/>
        <v>-1.5257158038343615E-2</v>
      </c>
      <c r="K2145" s="28">
        <f t="shared" si="514"/>
        <v>0</v>
      </c>
      <c r="L2145" s="28">
        <f t="shared" si="519"/>
        <v>1</v>
      </c>
      <c r="M2145" s="57">
        <f t="shared" si="526"/>
        <v>0</v>
      </c>
      <c r="N2145" s="28">
        <f t="shared" si="515"/>
        <v>0</v>
      </c>
      <c r="O2145" s="28">
        <f t="shared" si="520"/>
        <v>1</v>
      </c>
      <c r="P2145" s="57">
        <f t="shared" si="521"/>
        <v>0</v>
      </c>
      <c r="Q2145" s="28">
        <f t="shared" si="516"/>
        <v>0</v>
      </c>
      <c r="R2145" s="28">
        <f t="shared" si="522"/>
        <v>1</v>
      </c>
      <c r="S2145" s="57">
        <f t="shared" si="523"/>
        <v>0</v>
      </c>
      <c r="T2145" s="28">
        <f t="shared" si="517"/>
        <v>0</v>
      </c>
      <c r="U2145" s="28">
        <f t="shared" si="524"/>
        <v>1</v>
      </c>
      <c r="V2145" s="57">
        <f t="shared" si="525"/>
        <v>0</v>
      </c>
    </row>
    <row r="2146" spans="1:22" x14ac:dyDescent="0.2">
      <c r="A2146" s="61">
        <v>35968</v>
      </c>
      <c r="B2146" s="62">
        <v>1103.21</v>
      </c>
      <c r="C2146" s="16">
        <f t="shared" si="527"/>
        <v>2.3231976181905174E-3</v>
      </c>
      <c r="D2146" s="73">
        <f t="shared" si="518"/>
        <v>9.3461716150564528E-5</v>
      </c>
      <c r="E2146" s="27">
        <f t="shared" si="508"/>
        <v>2.2490107628733609E-2</v>
      </c>
      <c r="F2146" s="68">
        <f t="shared" si="509"/>
        <v>1.5901721112498594E-2</v>
      </c>
      <c r="G2146" s="16">
        <f t="shared" si="510"/>
        <v>2.2592904554566341E-2</v>
      </c>
      <c r="H2146" s="68">
        <f t="shared" si="511"/>
        <v>1.5257158038343615E-2</v>
      </c>
      <c r="I2146" s="69">
        <f t="shared" si="512"/>
        <v>-1.5901721112498594E-2</v>
      </c>
      <c r="J2146" s="70">
        <f t="shared" si="513"/>
        <v>-1.5257158038343615E-2</v>
      </c>
      <c r="K2146" s="28">
        <f t="shared" si="514"/>
        <v>0</v>
      </c>
      <c r="L2146" s="28">
        <f t="shared" si="519"/>
        <v>1</v>
      </c>
      <c r="M2146" s="57">
        <f t="shared" si="526"/>
        <v>0</v>
      </c>
      <c r="N2146" s="28">
        <f t="shared" si="515"/>
        <v>0</v>
      </c>
      <c r="O2146" s="28">
        <f t="shared" si="520"/>
        <v>1</v>
      </c>
      <c r="P2146" s="57">
        <f t="shared" si="521"/>
        <v>0</v>
      </c>
      <c r="Q2146" s="28">
        <f t="shared" si="516"/>
        <v>0</v>
      </c>
      <c r="R2146" s="28">
        <f t="shared" si="522"/>
        <v>1</v>
      </c>
      <c r="S2146" s="57">
        <f t="shared" si="523"/>
        <v>0</v>
      </c>
      <c r="T2146" s="28">
        <f t="shared" si="517"/>
        <v>0</v>
      </c>
      <c r="U2146" s="28">
        <f t="shared" si="524"/>
        <v>1</v>
      </c>
      <c r="V2146" s="57">
        <f t="shared" si="525"/>
        <v>0</v>
      </c>
    </row>
    <row r="2147" spans="1:22" x14ac:dyDescent="0.2">
      <c r="A2147" s="61">
        <v>35969</v>
      </c>
      <c r="B2147" s="62">
        <v>1119.49</v>
      </c>
      <c r="C2147" s="16">
        <f t="shared" si="527"/>
        <v>1.4649112462204995E-2</v>
      </c>
      <c r="D2147" s="73">
        <f t="shared" si="518"/>
        <v>8.8177848011920619E-5</v>
      </c>
      <c r="E2147" s="27">
        <f t="shared" si="508"/>
        <v>2.1845118553078836E-2</v>
      </c>
      <c r="F2147" s="68">
        <f t="shared" si="509"/>
        <v>1.5445678990736284E-2</v>
      </c>
      <c r="G2147" s="16">
        <f t="shared" si="510"/>
        <v>2.2592904554566341E-2</v>
      </c>
      <c r="H2147" s="68">
        <f t="shared" si="511"/>
        <v>1.5257158038343615E-2</v>
      </c>
      <c r="I2147" s="69">
        <f t="shared" si="512"/>
        <v>-1.5445678990736284E-2</v>
      </c>
      <c r="J2147" s="70">
        <f t="shared" si="513"/>
        <v>-1.5257158038343615E-2</v>
      </c>
      <c r="K2147" s="28">
        <f t="shared" si="514"/>
        <v>0</v>
      </c>
      <c r="L2147" s="28">
        <f t="shared" si="519"/>
        <v>1</v>
      </c>
      <c r="M2147" s="57">
        <f t="shared" si="526"/>
        <v>0</v>
      </c>
      <c r="N2147" s="28">
        <f t="shared" si="515"/>
        <v>0</v>
      </c>
      <c r="O2147" s="28">
        <f t="shared" si="520"/>
        <v>1</v>
      </c>
      <c r="P2147" s="57">
        <f t="shared" si="521"/>
        <v>0</v>
      </c>
      <c r="Q2147" s="28">
        <f t="shared" si="516"/>
        <v>0</v>
      </c>
      <c r="R2147" s="28">
        <f t="shared" si="522"/>
        <v>1</v>
      </c>
      <c r="S2147" s="57">
        <f t="shared" si="523"/>
        <v>0</v>
      </c>
      <c r="T2147" s="28">
        <f t="shared" si="517"/>
        <v>0</v>
      </c>
      <c r="U2147" s="28">
        <f t="shared" si="524"/>
        <v>1</v>
      </c>
      <c r="V2147" s="57">
        <f t="shared" si="525"/>
        <v>0</v>
      </c>
    </row>
    <row r="2148" spans="1:22" x14ac:dyDescent="0.2">
      <c r="A2148" s="61">
        <v>35970</v>
      </c>
      <c r="B2148" s="62">
        <v>1132.8800000000001</v>
      </c>
      <c r="C2148" s="16">
        <f t="shared" si="527"/>
        <v>1.1889838475067548E-2</v>
      </c>
      <c r="D2148" s="73">
        <f t="shared" si="518"/>
        <v>9.5762966887025165E-5</v>
      </c>
      <c r="E2148" s="27">
        <f t="shared" si="508"/>
        <v>2.2765304021627575E-2</v>
      </c>
      <c r="F2148" s="68">
        <f t="shared" si="509"/>
        <v>1.6096299829648639E-2</v>
      </c>
      <c r="G2148" s="16">
        <f t="shared" si="510"/>
        <v>2.2592904554566341E-2</v>
      </c>
      <c r="H2148" s="68">
        <f t="shared" si="511"/>
        <v>1.5257158038343615E-2</v>
      </c>
      <c r="I2148" s="69">
        <f t="shared" si="512"/>
        <v>-1.6096299829648639E-2</v>
      </c>
      <c r="J2148" s="70">
        <f t="shared" si="513"/>
        <v>-1.5257158038343615E-2</v>
      </c>
      <c r="K2148" s="28">
        <f t="shared" si="514"/>
        <v>0</v>
      </c>
      <c r="L2148" s="28">
        <f t="shared" si="519"/>
        <v>1</v>
      </c>
      <c r="M2148" s="57">
        <f t="shared" si="526"/>
        <v>0</v>
      </c>
      <c r="N2148" s="28">
        <f t="shared" si="515"/>
        <v>0</v>
      </c>
      <c r="O2148" s="28">
        <f t="shared" si="520"/>
        <v>1</v>
      </c>
      <c r="P2148" s="57">
        <f t="shared" si="521"/>
        <v>0</v>
      </c>
      <c r="Q2148" s="28">
        <f t="shared" si="516"/>
        <v>0</v>
      </c>
      <c r="R2148" s="28">
        <f t="shared" si="522"/>
        <v>1</v>
      </c>
      <c r="S2148" s="57">
        <f t="shared" si="523"/>
        <v>0</v>
      </c>
      <c r="T2148" s="28">
        <f t="shared" si="517"/>
        <v>0</v>
      </c>
      <c r="U2148" s="28">
        <f t="shared" si="524"/>
        <v>1</v>
      </c>
      <c r="V2148" s="57">
        <f t="shared" si="525"/>
        <v>0</v>
      </c>
    </row>
    <row r="2149" spans="1:22" x14ac:dyDescent="0.2">
      <c r="A2149" s="61">
        <v>35971</v>
      </c>
      <c r="B2149" s="62">
        <v>1129.28</v>
      </c>
      <c r="C2149" s="16">
        <f t="shared" si="527"/>
        <v>-3.1828014278981903E-3</v>
      </c>
      <c r="D2149" s="73">
        <f t="shared" si="518"/>
        <v>9.8499284411595451E-5</v>
      </c>
      <c r="E2149" s="27">
        <f t="shared" si="508"/>
        <v>2.3088259543974962E-2</v>
      </c>
      <c r="F2149" s="68">
        <f t="shared" si="509"/>
        <v>1.6324646831489941E-2</v>
      </c>
      <c r="G2149" s="16">
        <f t="shared" si="510"/>
        <v>2.2592904554566341E-2</v>
      </c>
      <c r="H2149" s="68">
        <f t="shared" si="511"/>
        <v>1.5257158038343615E-2</v>
      </c>
      <c r="I2149" s="69">
        <f t="shared" si="512"/>
        <v>-1.6324646831489941E-2</v>
      </c>
      <c r="J2149" s="70">
        <f t="shared" si="513"/>
        <v>-1.5257158038343615E-2</v>
      </c>
      <c r="K2149" s="28">
        <f t="shared" si="514"/>
        <v>0</v>
      </c>
      <c r="L2149" s="28">
        <f t="shared" si="519"/>
        <v>1</v>
      </c>
      <c r="M2149" s="57">
        <f t="shared" si="526"/>
        <v>0</v>
      </c>
      <c r="N2149" s="28">
        <f t="shared" si="515"/>
        <v>0</v>
      </c>
      <c r="O2149" s="28">
        <f t="shared" si="520"/>
        <v>1</v>
      </c>
      <c r="P2149" s="57">
        <f t="shared" si="521"/>
        <v>0</v>
      </c>
      <c r="Q2149" s="28">
        <f t="shared" si="516"/>
        <v>0</v>
      </c>
      <c r="R2149" s="28">
        <f t="shared" si="522"/>
        <v>1</v>
      </c>
      <c r="S2149" s="57">
        <f t="shared" si="523"/>
        <v>0</v>
      </c>
      <c r="T2149" s="28">
        <f t="shared" si="517"/>
        <v>0</v>
      </c>
      <c r="U2149" s="28">
        <f t="shared" si="524"/>
        <v>1</v>
      </c>
      <c r="V2149" s="57">
        <f t="shared" si="525"/>
        <v>0</v>
      </c>
    </row>
    <row r="2150" spans="1:22" x14ac:dyDescent="0.2">
      <c r="A2150" s="61">
        <v>35972</v>
      </c>
      <c r="B2150" s="62">
        <v>1133.2</v>
      </c>
      <c r="C2150" s="16">
        <f t="shared" si="527"/>
        <v>3.4652274694563228E-3</v>
      </c>
      <c r="D2150" s="73">
        <f t="shared" si="518"/>
        <v>9.3197140842665556E-5</v>
      </c>
      <c r="E2150" s="27">
        <f t="shared" si="508"/>
        <v>2.2458252102882107E-2</v>
      </c>
      <c r="F2150" s="68">
        <f t="shared" si="509"/>
        <v>1.587919753473966E-2</v>
      </c>
      <c r="G2150" s="16">
        <f t="shared" si="510"/>
        <v>2.2592904554566341E-2</v>
      </c>
      <c r="H2150" s="68">
        <f t="shared" si="511"/>
        <v>1.5257158038343615E-2</v>
      </c>
      <c r="I2150" s="69">
        <f t="shared" si="512"/>
        <v>-1.587919753473966E-2</v>
      </c>
      <c r="J2150" s="70">
        <f t="shared" si="513"/>
        <v>-1.5257158038343615E-2</v>
      </c>
      <c r="K2150" s="28">
        <f t="shared" si="514"/>
        <v>0</v>
      </c>
      <c r="L2150" s="28">
        <f t="shared" si="519"/>
        <v>1</v>
      </c>
      <c r="M2150" s="57">
        <f t="shared" si="526"/>
        <v>0</v>
      </c>
      <c r="N2150" s="28">
        <f t="shared" si="515"/>
        <v>0</v>
      </c>
      <c r="O2150" s="28">
        <f t="shared" si="520"/>
        <v>1</v>
      </c>
      <c r="P2150" s="57">
        <f t="shared" si="521"/>
        <v>0</v>
      </c>
      <c r="Q2150" s="28">
        <f t="shared" si="516"/>
        <v>0</v>
      </c>
      <c r="R2150" s="28">
        <f t="shared" si="522"/>
        <v>1</v>
      </c>
      <c r="S2150" s="57">
        <f t="shared" si="523"/>
        <v>0</v>
      </c>
      <c r="T2150" s="28">
        <f t="shared" si="517"/>
        <v>0</v>
      </c>
      <c r="U2150" s="28">
        <f t="shared" si="524"/>
        <v>1</v>
      </c>
      <c r="V2150" s="57">
        <f t="shared" si="525"/>
        <v>0</v>
      </c>
    </row>
    <row r="2151" spans="1:22" x14ac:dyDescent="0.2">
      <c r="A2151" s="61">
        <v>35975</v>
      </c>
      <c r="B2151" s="62">
        <v>1138.49</v>
      </c>
      <c r="C2151" s="16">
        <f t="shared" si="527"/>
        <v>4.657334021813295E-3</v>
      </c>
      <c r="D2151" s="73">
        <f t="shared" si="518"/>
        <v>8.8325780477010093E-5</v>
      </c>
      <c r="E2151" s="27">
        <f t="shared" si="508"/>
        <v>2.1863435216865148E-2</v>
      </c>
      <c r="F2151" s="68">
        <f t="shared" si="509"/>
        <v>1.545862986158357E-2</v>
      </c>
      <c r="G2151" s="16">
        <f t="shared" si="510"/>
        <v>2.2592904554566341E-2</v>
      </c>
      <c r="H2151" s="68">
        <f t="shared" si="511"/>
        <v>1.5257158038343615E-2</v>
      </c>
      <c r="I2151" s="69">
        <f t="shared" si="512"/>
        <v>-1.545862986158357E-2</v>
      </c>
      <c r="J2151" s="70">
        <f t="shared" si="513"/>
        <v>-1.5257158038343615E-2</v>
      </c>
      <c r="K2151" s="28">
        <f t="shared" si="514"/>
        <v>0</v>
      </c>
      <c r="L2151" s="28">
        <f t="shared" si="519"/>
        <v>1</v>
      </c>
      <c r="M2151" s="57">
        <f t="shared" si="526"/>
        <v>0</v>
      </c>
      <c r="N2151" s="28">
        <f t="shared" si="515"/>
        <v>0</v>
      </c>
      <c r="O2151" s="28">
        <f t="shared" si="520"/>
        <v>1</v>
      </c>
      <c r="P2151" s="57">
        <f t="shared" si="521"/>
        <v>0</v>
      </c>
      <c r="Q2151" s="28">
        <f t="shared" si="516"/>
        <v>0</v>
      </c>
      <c r="R2151" s="28">
        <f t="shared" si="522"/>
        <v>1</v>
      </c>
      <c r="S2151" s="57">
        <f t="shared" si="523"/>
        <v>0</v>
      </c>
      <c r="T2151" s="28">
        <f t="shared" si="517"/>
        <v>0</v>
      </c>
      <c r="U2151" s="28">
        <f t="shared" si="524"/>
        <v>1</v>
      </c>
      <c r="V2151" s="57">
        <f t="shared" si="525"/>
        <v>0</v>
      </c>
    </row>
    <row r="2152" spans="1:22" x14ac:dyDescent="0.2">
      <c r="A2152" s="61">
        <v>35976</v>
      </c>
      <c r="B2152" s="62">
        <v>1133.8399999999999</v>
      </c>
      <c r="C2152" s="16">
        <f t="shared" si="527"/>
        <v>-4.092721119525077E-3</v>
      </c>
      <c r="D2152" s="73">
        <f t="shared" si="518"/>
        <v>8.4327679259833853E-5</v>
      </c>
      <c r="E2152" s="27">
        <f t="shared" si="508"/>
        <v>2.1362876626756785E-2</v>
      </c>
      <c r="F2152" s="68">
        <f t="shared" si="509"/>
        <v>1.5104707895901235E-2</v>
      </c>
      <c r="G2152" s="16">
        <f t="shared" si="510"/>
        <v>2.2592904554566341E-2</v>
      </c>
      <c r="H2152" s="68">
        <f t="shared" si="511"/>
        <v>1.5257158038343615E-2</v>
      </c>
      <c r="I2152" s="69">
        <f t="shared" si="512"/>
        <v>-1.5104707895901235E-2</v>
      </c>
      <c r="J2152" s="70">
        <f t="shared" si="513"/>
        <v>-1.5257158038343615E-2</v>
      </c>
      <c r="K2152" s="28">
        <f t="shared" si="514"/>
        <v>0</v>
      </c>
      <c r="L2152" s="28">
        <f t="shared" si="519"/>
        <v>1</v>
      </c>
      <c r="M2152" s="57">
        <f t="shared" si="526"/>
        <v>0</v>
      </c>
      <c r="N2152" s="28">
        <f t="shared" si="515"/>
        <v>0</v>
      </c>
      <c r="O2152" s="28">
        <f t="shared" si="520"/>
        <v>1</v>
      </c>
      <c r="P2152" s="57">
        <f t="shared" si="521"/>
        <v>0</v>
      </c>
      <c r="Q2152" s="28">
        <f t="shared" si="516"/>
        <v>0</v>
      </c>
      <c r="R2152" s="28">
        <f t="shared" si="522"/>
        <v>1</v>
      </c>
      <c r="S2152" s="57">
        <f t="shared" si="523"/>
        <v>0</v>
      </c>
      <c r="T2152" s="28">
        <f t="shared" si="517"/>
        <v>0</v>
      </c>
      <c r="U2152" s="28">
        <f t="shared" si="524"/>
        <v>1</v>
      </c>
      <c r="V2152" s="57">
        <f t="shared" si="525"/>
        <v>0</v>
      </c>
    </row>
    <row r="2153" spans="1:22" x14ac:dyDescent="0.2">
      <c r="A2153" s="61">
        <v>35977</v>
      </c>
      <c r="B2153" s="62">
        <v>1148.56</v>
      </c>
      <c r="C2153" s="16">
        <f t="shared" si="527"/>
        <v>1.2898881960788453E-2</v>
      </c>
      <c r="D2153" s="73">
        <f t="shared" si="518"/>
        <v>8.0273040473976217E-5</v>
      </c>
      <c r="E2153" s="27">
        <f t="shared" si="508"/>
        <v>2.084296573678783E-2</v>
      </c>
      <c r="F2153" s="68">
        <f t="shared" si="509"/>
        <v>1.4737102808717276E-2</v>
      </c>
      <c r="G2153" s="16">
        <f t="shared" si="510"/>
        <v>2.2592904554566341E-2</v>
      </c>
      <c r="H2153" s="68">
        <f t="shared" si="511"/>
        <v>1.5257158038343615E-2</v>
      </c>
      <c r="I2153" s="69">
        <f t="shared" si="512"/>
        <v>-1.4737102808717276E-2</v>
      </c>
      <c r="J2153" s="70">
        <f t="shared" si="513"/>
        <v>-1.5257158038343615E-2</v>
      </c>
      <c r="K2153" s="28">
        <f t="shared" si="514"/>
        <v>0</v>
      </c>
      <c r="L2153" s="28">
        <f t="shared" si="519"/>
        <v>1</v>
      </c>
      <c r="M2153" s="57">
        <f t="shared" si="526"/>
        <v>0</v>
      </c>
      <c r="N2153" s="28">
        <f t="shared" si="515"/>
        <v>0</v>
      </c>
      <c r="O2153" s="28">
        <f t="shared" si="520"/>
        <v>1</v>
      </c>
      <c r="P2153" s="57">
        <f t="shared" si="521"/>
        <v>0</v>
      </c>
      <c r="Q2153" s="28">
        <f t="shared" si="516"/>
        <v>0</v>
      </c>
      <c r="R2153" s="28">
        <f t="shared" si="522"/>
        <v>1</v>
      </c>
      <c r="S2153" s="57">
        <f t="shared" si="523"/>
        <v>0</v>
      </c>
      <c r="T2153" s="28">
        <f t="shared" si="517"/>
        <v>0</v>
      </c>
      <c r="U2153" s="28">
        <f t="shared" si="524"/>
        <v>1</v>
      </c>
      <c r="V2153" s="57">
        <f t="shared" si="525"/>
        <v>0</v>
      </c>
    </row>
    <row r="2154" spans="1:22" x14ac:dyDescent="0.2">
      <c r="A2154" s="61">
        <v>35978</v>
      </c>
      <c r="B2154" s="62">
        <v>1146.42</v>
      </c>
      <c r="C2154" s="16">
        <f t="shared" si="527"/>
        <v>-1.8649405399993029E-3</v>
      </c>
      <c r="D2154" s="73">
        <f t="shared" si="518"/>
        <v>8.5439527395838867E-5</v>
      </c>
      <c r="E2154" s="27">
        <f t="shared" si="508"/>
        <v>2.1503248650040184E-2</v>
      </c>
      <c r="F2154" s="68">
        <f t="shared" si="509"/>
        <v>1.5203958499904479E-2</v>
      </c>
      <c r="G2154" s="16">
        <f t="shared" si="510"/>
        <v>2.2592904554566341E-2</v>
      </c>
      <c r="H2154" s="68">
        <f t="shared" si="511"/>
        <v>1.5257158038343615E-2</v>
      </c>
      <c r="I2154" s="69">
        <f t="shared" si="512"/>
        <v>-1.5203958499904479E-2</v>
      </c>
      <c r="J2154" s="70">
        <f t="shared" si="513"/>
        <v>-1.5257158038343615E-2</v>
      </c>
      <c r="K2154" s="28">
        <f t="shared" si="514"/>
        <v>0</v>
      </c>
      <c r="L2154" s="28">
        <f t="shared" si="519"/>
        <v>1</v>
      </c>
      <c r="M2154" s="57">
        <f t="shared" si="526"/>
        <v>0</v>
      </c>
      <c r="N2154" s="28">
        <f t="shared" si="515"/>
        <v>0</v>
      </c>
      <c r="O2154" s="28">
        <f t="shared" si="520"/>
        <v>1</v>
      </c>
      <c r="P2154" s="57">
        <f t="shared" si="521"/>
        <v>0</v>
      </c>
      <c r="Q2154" s="28">
        <f t="shared" si="516"/>
        <v>0</v>
      </c>
      <c r="R2154" s="28">
        <f t="shared" si="522"/>
        <v>1</v>
      </c>
      <c r="S2154" s="57">
        <f t="shared" si="523"/>
        <v>0</v>
      </c>
      <c r="T2154" s="28">
        <f t="shared" si="517"/>
        <v>0</v>
      </c>
      <c r="U2154" s="28">
        <f t="shared" si="524"/>
        <v>1</v>
      </c>
      <c r="V2154" s="57">
        <f t="shared" si="525"/>
        <v>0</v>
      </c>
    </row>
    <row r="2155" spans="1:22" x14ac:dyDescent="0.2">
      <c r="A2155" s="61">
        <v>35982</v>
      </c>
      <c r="B2155" s="62">
        <v>1157.33</v>
      </c>
      <c r="C2155" s="16">
        <f t="shared" si="527"/>
        <v>9.4715846442122182E-3</v>
      </c>
      <c r="D2155" s="73">
        <f t="shared" si="518"/>
        <v>8.0521835945152506E-5</v>
      </c>
      <c r="E2155" s="27">
        <f t="shared" si="508"/>
        <v>2.0875240729865657E-2</v>
      </c>
      <c r="F2155" s="68">
        <f t="shared" si="509"/>
        <v>1.4759922972466769E-2</v>
      </c>
      <c r="G2155" s="16">
        <f t="shared" si="510"/>
        <v>2.2592904554566341E-2</v>
      </c>
      <c r="H2155" s="68">
        <f t="shared" si="511"/>
        <v>1.5257158038343615E-2</v>
      </c>
      <c r="I2155" s="69">
        <f t="shared" si="512"/>
        <v>-1.4759922972466769E-2</v>
      </c>
      <c r="J2155" s="70">
        <f t="shared" si="513"/>
        <v>-1.5257158038343615E-2</v>
      </c>
      <c r="K2155" s="28">
        <f t="shared" si="514"/>
        <v>0</v>
      </c>
      <c r="L2155" s="28">
        <f t="shared" si="519"/>
        <v>1</v>
      </c>
      <c r="M2155" s="57">
        <f t="shared" si="526"/>
        <v>0</v>
      </c>
      <c r="N2155" s="28">
        <f t="shared" si="515"/>
        <v>0</v>
      </c>
      <c r="O2155" s="28">
        <f t="shared" si="520"/>
        <v>1</v>
      </c>
      <c r="P2155" s="57">
        <f t="shared" si="521"/>
        <v>0</v>
      </c>
      <c r="Q2155" s="28">
        <f t="shared" si="516"/>
        <v>0</v>
      </c>
      <c r="R2155" s="28">
        <f t="shared" si="522"/>
        <v>1</v>
      </c>
      <c r="S2155" s="57">
        <f t="shared" si="523"/>
        <v>0</v>
      </c>
      <c r="T2155" s="28">
        <f t="shared" si="517"/>
        <v>0</v>
      </c>
      <c r="U2155" s="28">
        <f t="shared" si="524"/>
        <v>1</v>
      </c>
      <c r="V2155" s="57">
        <f t="shared" si="525"/>
        <v>0</v>
      </c>
    </row>
    <row r="2156" spans="1:22" x14ac:dyDescent="0.2">
      <c r="A2156" s="61">
        <v>35983</v>
      </c>
      <c r="B2156" s="62">
        <v>1154.6600000000001</v>
      </c>
      <c r="C2156" s="16">
        <f t="shared" si="527"/>
        <v>-2.3096995981584474E-3</v>
      </c>
      <c r="D2156" s="73">
        <f t="shared" si="518"/>
        <v>8.1073180728791959E-5</v>
      </c>
      <c r="E2156" s="27">
        <f t="shared" si="508"/>
        <v>2.094658672180294E-2</v>
      </c>
      <c r="F2156" s="68">
        <f t="shared" si="509"/>
        <v>1.4810368443204835E-2</v>
      </c>
      <c r="G2156" s="16">
        <f t="shared" si="510"/>
        <v>2.2592904554566341E-2</v>
      </c>
      <c r="H2156" s="68">
        <f t="shared" si="511"/>
        <v>1.5257158038343615E-2</v>
      </c>
      <c r="I2156" s="69">
        <f t="shared" si="512"/>
        <v>-1.4810368443204835E-2</v>
      </c>
      <c r="J2156" s="70">
        <f t="shared" si="513"/>
        <v>-1.5257158038343615E-2</v>
      </c>
      <c r="K2156" s="28">
        <f t="shared" si="514"/>
        <v>0</v>
      </c>
      <c r="L2156" s="28">
        <f t="shared" si="519"/>
        <v>1</v>
      </c>
      <c r="M2156" s="57">
        <f t="shared" si="526"/>
        <v>0</v>
      </c>
      <c r="N2156" s="28">
        <f t="shared" si="515"/>
        <v>0</v>
      </c>
      <c r="O2156" s="28">
        <f t="shared" si="520"/>
        <v>1</v>
      </c>
      <c r="P2156" s="57">
        <f t="shared" si="521"/>
        <v>0</v>
      </c>
      <c r="Q2156" s="28">
        <f t="shared" si="516"/>
        <v>0</v>
      </c>
      <c r="R2156" s="28">
        <f t="shared" si="522"/>
        <v>1</v>
      </c>
      <c r="S2156" s="57">
        <f t="shared" si="523"/>
        <v>0</v>
      </c>
      <c r="T2156" s="28">
        <f t="shared" si="517"/>
        <v>0</v>
      </c>
      <c r="U2156" s="28">
        <f t="shared" si="524"/>
        <v>1</v>
      </c>
      <c r="V2156" s="57">
        <f t="shared" si="525"/>
        <v>0</v>
      </c>
    </row>
    <row r="2157" spans="1:22" x14ac:dyDescent="0.2">
      <c r="A2157" s="61">
        <v>35984</v>
      </c>
      <c r="B2157" s="62">
        <v>1166.3800000000001</v>
      </c>
      <c r="C2157" s="16">
        <f t="shared" si="527"/>
        <v>1.0099007005487163E-2</v>
      </c>
      <c r="D2157" s="73">
        <f t="shared" si="518"/>
        <v>7.6528872619088434E-5</v>
      </c>
      <c r="E2157" s="27">
        <f t="shared" si="508"/>
        <v>2.0351073179125264E-2</v>
      </c>
      <c r="F2157" s="68">
        <f t="shared" si="509"/>
        <v>1.4389308196153023E-2</v>
      </c>
      <c r="G2157" s="16">
        <f t="shared" si="510"/>
        <v>2.2568711157004668E-2</v>
      </c>
      <c r="H2157" s="68">
        <f t="shared" si="511"/>
        <v>1.4894430423270915E-2</v>
      </c>
      <c r="I2157" s="69">
        <f t="shared" si="512"/>
        <v>-1.4389308196153023E-2</v>
      </c>
      <c r="J2157" s="70">
        <f t="shared" si="513"/>
        <v>-1.4894430423270915E-2</v>
      </c>
      <c r="K2157" s="28">
        <f t="shared" si="514"/>
        <v>0</v>
      </c>
      <c r="L2157" s="28">
        <f t="shared" si="519"/>
        <v>1</v>
      </c>
      <c r="M2157" s="57">
        <f t="shared" si="526"/>
        <v>0</v>
      </c>
      <c r="N2157" s="28">
        <f t="shared" si="515"/>
        <v>0</v>
      </c>
      <c r="O2157" s="28">
        <f t="shared" si="520"/>
        <v>1</v>
      </c>
      <c r="P2157" s="57">
        <f t="shared" si="521"/>
        <v>0</v>
      </c>
      <c r="Q2157" s="28">
        <f t="shared" si="516"/>
        <v>0</v>
      </c>
      <c r="R2157" s="28">
        <f t="shared" si="522"/>
        <v>1</v>
      </c>
      <c r="S2157" s="57">
        <f t="shared" si="523"/>
        <v>0</v>
      </c>
      <c r="T2157" s="28">
        <f t="shared" si="517"/>
        <v>0</v>
      </c>
      <c r="U2157" s="28">
        <f t="shared" si="524"/>
        <v>1</v>
      </c>
      <c r="V2157" s="57">
        <f t="shared" si="525"/>
        <v>0</v>
      </c>
    </row>
    <row r="2158" spans="1:22" x14ac:dyDescent="0.2">
      <c r="A2158" s="61">
        <v>35985</v>
      </c>
      <c r="B2158" s="62">
        <v>1158.56</v>
      </c>
      <c r="C2158" s="16">
        <f t="shared" si="527"/>
        <v>-6.7270806904695417E-3</v>
      </c>
      <c r="D2158" s="73">
        <f t="shared" si="518"/>
        <v>7.805653681175584E-5</v>
      </c>
      <c r="E2158" s="27">
        <f t="shared" si="508"/>
        <v>2.0553192863371119E-2</v>
      </c>
      <c r="F2158" s="68">
        <f t="shared" si="509"/>
        <v>1.4532217732349174E-2</v>
      </c>
      <c r="G2158" s="16">
        <f t="shared" si="510"/>
        <v>2.2568711157004668E-2</v>
      </c>
      <c r="H2158" s="68">
        <f t="shared" si="511"/>
        <v>1.4894430423270915E-2</v>
      </c>
      <c r="I2158" s="69">
        <f t="shared" si="512"/>
        <v>-1.4532217732349174E-2</v>
      </c>
      <c r="J2158" s="70">
        <f t="shared" si="513"/>
        <v>-1.4894430423270915E-2</v>
      </c>
      <c r="K2158" s="28">
        <f t="shared" si="514"/>
        <v>0</v>
      </c>
      <c r="L2158" s="28">
        <f t="shared" si="519"/>
        <v>1</v>
      </c>
      <c r="M2158" s="57">
        <f t="shared" si="526"/>
        <v>0</v>
      </c>
      <c r="N2158" s="28">
        <f t="shared" si="515"/>
        <v>0</v>
      </c>
      <c r="O2158" s="28">
        <f t="shared" si="520"/>
        <v>1</v>
      </c>
      <c r="P2158" s="57">
        <f t="shared" si="521"/>
        <v>0</v>
      </c>
      <c r="Q2158" s="28">
        <f t="shared" si="516"/>
        <v>0</v>
      </c>
      <c r="R2158" s="28">
        <f t="shared" si="522"/>
        <v>1</v>
      </c>
      <c r="S2158" s="57">
        <f t="shared" si="523"/>
        <v>0</v>
      </c>
      <c r="T2158" s="28">
        <f t="shared" si="517"/>
        <v>0</v>
      </c>
      <c r="U2158" s="28">
        <f t="shared" si="524"/>
        <v>1</v>
      </c>
      <c r="V2158" s="57">
        <f t="shared" si="525"/>
        <v>0</v>
      </c>
    </row>
    <row r="2159" spans="1:22" x14ac:dyDescent="0.2">
      <c r="A2159" s="61">
        <v>35986</v>
      </c>
      <c r="B2159" s="62">
        <v>1164.33</v>
      </c>
      <c r="C2159" s="16">
        <f t="shared" si="527"/>
        <v>4.9679596255191791E-3</v>
      </c>
      <c r="D2159" s="73">
        <f t="shared" si="518"/>
        <v>7.6088361480015768E-5</v>
      </c>
      <c r="E2159" s="27">
        <f t="shared" si="508"/>
        <v>2.0292416804356915E-2</v>
      </c>
      <c r="F2159" s="68">
        <f t="shared" si="509"/>
        <v>1.4347834970304835E-2</v>
      </c>
      <c r="G2159" s="16">
        <f t="shared" si="510"/>
        <v>2.2568711157004668E-2</v>
      </c>
      <c r="H2159" s="68">
        <f t="shared" si="511"/>
        <v>1.4894430423270915E-2</v>
      </c>
      <c r="I2159" s="69">
        <f t="shared" si="512"/>
        <v>-1.4347834970304835E-2</v>
      </c>
      <c r="J2159" s="70">
        <f t="shared" si="513"/>
        <v>-1.4894430423270915E-2</v>
      </c>
      <c r="K2159" s="28">
        <f t="shared" si="514"/>
        <v>0</v>
      </c>
      <c r="L2159" s="28">
        <f t="shared" si="519"/>
        <v>1</v>
      </c>
      <c r="M2159" s="57">
        <f t="shared" si="526"/>
        <v>0</v>
      </c>
      <c r="N2159" s="28">
        <f t="shared" si="515"/>
        <v>0</v>
      </c>
      <c r="O2159" s="28">
        <f t="shared" si="520"/>
        <v>1</v>
      </c>
      <c r="P2159" s="57">
        <f t="shared" si="521"/>
        <v>0</v>
      </c>
      <c r="Q2159" s="28">
        <f t="shared" si="516"/>
        <v>0</v>
      </c>
      <c r="R2159" s="28">
        <f t="shared" si="522"/>
        <v>1</v>
      </c>
      <c r="S2159" s="57">
        <f t="shared" si="523"/>
        <v>0</v>
      </c>
      <c r="T2159" s="28">
        <f t="shared" si="517"/>
        <v>0</v>
      </c>
      <c r="U2159" s="28">
        <f t="shared" si="524"/>
        <v>1</v>
      </c>
      <c r="V2159" s="57">
        <f t="shared" si="525"/>
        <v>0</v>
      </c>
    </row>
    <row r="2160" spans="1:22" x14ac:dyDescent="0.2">
      <c r="A2160" s="61">
        <v>35989</v>
      </c>
      <c r="B2160" s="62">
        <v>1165.19</v>
      </c>
      <c r="C2160" s="16">
        <f t="shared" si="527"/>
        <v>7.3834956477715616E-4</v>
      </c>
      <c r="D2160" s="73">
        <f t="shared" si="518"/>
        <v>7.3003897161662133E-5</v>
      </c>
      <c r="E2160" s="27">
        <f t="shared" si="508"/>
        <v>1.9876855498153198E-2</v>
      </c>
      <c r="F2160" s="68">
        <f t="shared" si="509"/>
        <v>1.4054010676287029E-2</v>
      </c>
      <c r="G2160" s="16">
        <f t="shared" si="510"/>
        <v>2.2568711157004668E-2</v>
      </c>
      <c r="H2160" s="68">
        <f t="shared" si="511"/>
        <v>1.4894430423270915E-2</v>
      </c>
      <c r="I2160" s="69">
        <f t="shared" si="512"/>
        <v>-1.4054010676287029E-2</v>
      </c>
      <c r="J2160" s="70">
        <f t="shared" si="513"/>
        <v>-1.4894430423270915E-2</v>
      </c>
      <c r="K2160" s="28">
        <f t="shared" si="514"/>
        <v>0</v>
      </c>
      <c r="L2160" s="28">
        <f t="shared" si="519"/>
        <v>1</v>
      </c>
      <c r="M2160" s="57">
        <f t="shared" si="526"/>
        <v>0</v>
      </c>
      <c r="N2160" s="28">
        <f t="shared" si="515"/>
        <v>0</v>
      </c>
      <c r="O2160" s="28">
        <f t="shared" si="520"/>
        <v>1</v>
      </c>
      <c r="P2160" s="57">
        <f t="shared" si="521"/>
        <v>0</v>
      </c>
      <c r="Q2160" s="28">
        <f t="shared" si="516"/>
        <v>0</v>
      </c>
      <c r="R2160" s="28">
        <f t="shared" si="522"/>
        <v>1</v>
      </c>
      <c r="S2160" s="57">
        <f t="shared" si="523"/>
        <v>0</v>
      </c>
      <c r="T2160" s="28">
        <f t="shared" si="517"/>
        <v>0</v>
      </c>
      <c r="U2160" s="28">
        <f t="shared" si="524"/>
        <v>1</v>
      </c>
      <c r="V2160" s="57">
        <f t="shared" si="525"/>
        <v>0</v>
      </c>
    </row>
    <row r="2161" spans="1:22" x14ac:dyDescent="0.2">
      <c r="A2161" s="61">
        <v>35990</v>
      </c>
      <c r="B2161" s="62">
        <v>1177.58</v>
      </c>
      <c r="C2161" s="16">
        <f t="shared" si="527"/>
        <v>1.0577321303927816E-2</v>
      </c>
      <c r="D2161" s="73">
        <f t="shared" si="518"/>
        <v>6.8656372936750805E-5</v>
      </c>
      <c r="E2161" s="27">
        <f t="shared" si="508"/>
        <v>1.927591871618034E-2</v>
      </c>
      <c r="F2161" s="68">
        <f t="shared" si="509"/>
        <v>1.362911590606521E-2</v>
      </c>
      <c r="G2161" s="16">
        <f t="shared" si="510"/>
        <v>2.2568711157004668E-2</v>
      </c>
      <c r="H2161" s="68">
        <f t="shared" si="511"/>
        <v>1.472236479227846E-2</v>
      </c>
      <c r="I2161" s="69">
        <f t="shared" si="512"/>
        <v>-1.362911590606521E-2</v>
      </c>
      <c r="J2161" s="70">
        <f t="shared" si="513"/>
        <v>-1.472236479227846E-2</v>
      </c>
      <c r="K2161" s="28">
        <f t="shared" si="514"/>
        <v>0</v>
      </c>
      <c r="L2161" s="28">
        <f t="shared" si="519"/>
        <v>1</v>
      </c>
      <c r="M2161" s="57">
        <f t="shared" si="526"/>
        <v>0</v>
      </c>
      <c r="N2161" s="28">
        <f t="shared" si="515"/>
        <v>0</v>
      </c>
      <c r="O2161" s="28">
        <f t="shared" si="520"/>
        <v>1</v>
      </c>
      <c r="P2161" s="57">
        <f t="shared" si="521"/>
        <v>0</v>
      </c>
      <c r="Q2161" s="28">
        <f t="shared" si="516"/>
        <v>0</v>
      </c>
      <c r="R2161" s="28">
        <f t="shared" si="522"/>
        <v>1</v>
      </c>
      <c r="S2161" s="57">
        <f t="shared" si="523"/>
        <v>0</v>
      </c>
      <c r="T2161" s="28">
        <f t="shared" si="517"/>
        <v>0</v>
      </c>
      <c r="U2161" s="28">
        <f t="shared" si="524"/>
        <v>1</v>
      </c>
      <c r="V2161" s="57">
        <f t="shared" si="525"/>
        <v>0</v>
      </c>
    </row>
    <row r="2162" spans="1:22" x14ac:dyDescent="0.2">
      <c r="A2162" s="61">
        <v>35991</v>
      </c>
      <c r="B2162" s="62">
        <v>1174.81</v>
      </c>
      <c r="C2162" s="16">
        <f t="shared" si="527"/>
        <v>-2.3550527593338044E-3</v>
      </c>
      <c r="D2162" s="73">
        <f t="shared" si="518"/>
        <v>7.1249774118537266E-5</v>
      </c>
      <c r="E2162" s="27">
        <f t="shared" si="508"/>
        <v>1.9636604995925122E-2</v>
      </c>
      <c r="F2162" s="68">
        <f t="shared" si="509"/>
        <v>1.3884140591775401E-2</v>
      </c>
      <c r="G2162" s="16">
        <f t="shared" si="510"/>
        <v>2.2568711157004668E-2</v>
      </c>
      <c r="H2162" s="68">
        <f t="shared" si="511"/>
        <v>1.472236479227846E-2</v>
      </c>
      <c r="I2162" s="69">
        <f t="shared" si="512"/>
        <v>-1.3884140591775401E-2</v>
      </c>
      <c r="J2162" s="70">
        <f t="shared" si="513"/>
        <v>-1.472236479227846E-2</v>
      </c>
      <c r="K2162" s="28">
        <f t="shared" si="514"/>
        <v>0</v>
      </c>
      <c r="L2162" s="28">
        <f t="shared" si="519"/>
        <v>1</v>
      </c>
      <c r="M2162" s="57">
        <f t="shared" si="526"/>
        <v>0</v>
      </c>
      <c r="N2162" s="28">
        <f t="shared" si="515"/>
        <v>0</v>
      </c>
      <c r="O2162" s="28">
        <f t="shared" si="520"/>
        <v>1</v>
      </c>
      <c r="P2162" s="57">
        <f t="shared" si="521"/>
        <v>0</v>
      </c>
      <c r="Q2162" s="28">
        <f t="shared" si="516"/>
        <v>0</v>
      </c>
      <c r="R2162" s="28">
        <f t="shared" si="522"/>
        <v>1</v>
      </c>
      <c r="S2162" s="57">
        <f t="shared" si="523"/>
        <v>0</v>
      </c>
      <c r="T2162" s="28">
        <f t="shared" si="517"/>
        <v>0</v>
      </c>
      <c r="U2162" s="28">
        <f t="shared" si="524"/>
        <v>1</v>
      </c>
      <c r="V2162" s="57">
        <f t="shared" si="525"/>
        <v>0</v>
      </c>
    </row>
    <row r="2163" spans="1:22" x14ac:dyDescent="0.2">
      <c r="A2163" s="61">
        <v>35992</v>
      </c>
      <c r="B2163" s="62">
        <v>1183.99</v>
      </c>
      <c r="C2163" s="16">
        <f t="shared" si="527"/>
        <v>7.7836580869366729E-3</v>
      </c>
      <c r="D2163" s="73">
        <f t="shared" si="518"/>
        <v>6.7307564081379775E-5</v>
      </c>
      <c r="E2163" s="27">
        <f t="shared" si="508"/>
        <v>1.9085634158179089E-2</v>
      </c>
      <c r="F2163" s="68">
        <f t="shared" si="509"/>
        <v>1.3494574443511908E-2</v>
      </c>
      <c r="G2163" s="16">
        <f t="shared" si="510"/>
        <v>2.186921235547586E-2</v>
      </c>
      <c r="H2163" s="68">
        <f t="shared" si="511"/>
        <v>1.4412316738955978E-2</v>
      </c>
      <c r="I2163" s="69">
        <f t="shared" si="512"/>
        <v>-1.3494574443511908E-2</v>
      </c>
      <c r="J2163" s="70">
        <f t="shared" si="513"/>
        <v>-1.4412316738955978E-2</v>
      </c>
      <c r="K2163" s="28">
        <f t="shared" si="514"/>
        <v>0</v>
      </c>
      <c r="L2163" s="28">
        <f t="shared" si="519"/>
        <v>1</v>
      </c>
      <c r="M2163" s="57">
        <f t="shared" si="526"/>
        <v>0</v>
      </c>
      <c r="N2163" s="28">
        <f t="shared" si="515"/>
        <v>0</v>
      </c>
      <c r="O2163" s="28">
        <f t="shared" si="520"/>
        <v>1</v>
      </c>
      <c r="P2163" s="57">
        <f t="shared" si="521"/>
        <v>0</v>
      </c>
      <c r="Q2163" s="28">
        <f t="shared" si="516"/>
        <v>0</v>
      </c>
      <c r="R2163" s="28">
        <f t="shared" si="522"/>
        <v>1</v>
      </c>
      <c r="S2163" s="57">
        <f t="shared" si="523"/>
        <v>0</v>
      </c>
      <c r="T2163" s="28">
        <f t="shared" si="517"/>
        <v>0</v>
      </c>
      <c r="U2163" s="28">
        <f t="shared" si="524"/>
        <v>1</v>
      </c>
      <c r="V2163" s="57">
        <f t="shared" si="525"/>
        <v>0</v>
      </c>
    </row>
    <row r="2164" spans="1:22" x14ac:dyDescent="0.2">
      <c r="A2164" s="61">
        <v>35993</v>
      </c>
      <c r="B2164" s="62">
        <v>1186.75</v>
      </c>
      <c r="C2164" s="16">
        <f t="shared" si="527"/>
        <v>2.3283879690896162E-3</v>
      </c>
      <c r="D2164" s="73">
        <f t="shared" si="518"/>
        <v>6.6904230229357058E-5</v>
      </c>
      <c r="E2164" s="27">
        <f t="shared" si="508"/>
        <v>1.9028363854841406E-2</v>
      </c>
      <c r="F2164" s="68">
        <f t="shared" si="509"/>
        <v>1.3454081245047152E-2</v>
      </c>
      <c r="G2164" s="16">
        <f t="shared" si="510"/>
        <v>2.186921235547586E-2</v>
      </c>
      <c r="H2164" s="68">
        <f t="shared" si="511"/>
        <v>1.4412316738955978E-2</v>
      </c>
      <c r="I2164" s="69">
        <f t="shared" si="512"/>
        <v>-1.3454081245047152E-2</v>
      </c>
      <c r="J2164" s="70">
        <f t="shared" si="513"/>
        <v>-1.4412316738955978E-2</v>
      </c>
      <c r="K2164" s="28">
        <f t="shared" si="514"/>
        <v>0</v>
      </c>
      <c r="L2164" s="28">
        <f t="shared" si="519"/>
        <v>1</v>
      </c>
      <c r="M2164" s="57">
        <f t="shared" si="526"/>
        <v>0</v>
      </c>
      <c r="N2164" s="28">
        <f t="shared" si="515"/>
        <v>0</v>
      </c>
      <c r="O2164" s="28">
        <f t="shared" si="520"/>
        <v>1</v>
      </c>
      <c r="P2164" s="57">
        <f t="shared" si="521"/>
        <v>0</v>
      </c>
      <c r="Q2164" s="28">
        <f t="shared" si="516"/>
        <v>0</v>
      </c>
      <c r="R2164" s="28">
        <f t="shared" si="522"/>
        <v>1</v>
      </c>
      <c r="S2164" s="57">
        <f t="shared" si="523"/>
        <v>0</v>
      </c>
      <c r="T2164" s="28">
        <f t="shared" si="517"/>
        <v>0</v>
      </c>
      <c r="U2164" s="28">
        <f t="shared" si="524"/>
        <v>1</v>
      </c>
      <c r="V2164" s="57">
        <f t="shared" si="525"/>
        <v>0</v>
      </c>
    </row>
    <row r="2165" spans="1:22" x14ac:dyDescent="0.2">
      <c r="A2165" s="61">
        <v>35996</v>
      </c>
      <c r="B2165" s="62">
        <v>1184.0999999999999</v>
      </c>
      <c r="C2165" s="16">
        <f t="shared" si="527"/>
        <v>-2.235486094516351E-3</v>
      </c>
      <c r="D2165" s="73">
        <f t="shared" si="518"/>
        <v>6.3215259847671711E-5</v>
      </c>
      <c r="E2165" s="27">
        <f t="shared" si="508"/>
        <v>1.8496332412866814E-2</v>
      </c>
      <c r="F2165" s="68">
        <f t="shared" si="509"/>
        <v>1.3077906272787279E-2</v>
      </c>
      <c r="G2165" s="16">
        <f t="shared" si="510"/>
        <v>2.186921235547586E-2</v>
      </c>
      <c r="H2165" s="68">
        <f t="shared" si="511"/>
        <v>1.4412316738955978E-2</v>
      </c>
      <c r="I2165" s="69">
        <f t="shared" si="512"/>
        <v>-1.3077906272787279E-2</v>
      </c>
      <c r="J2165" s="70">
        <f t="shared" si="513"/>
        <v>-1.4412316738955978E-2</v>
      </c>
      <c r="K2165" s="28">
        <f t="shared" si="514"/>
        <v>0</v>
      </c>
      <c r="L2165" s="28">
        <f t="shared" si="519"/>
        <v>1</v>
      </c>
      <c r="M2165" s="57">
        <f t="shared" si="526"/>
        <v>0</v>
      </c>
      <c r="N2165" s="28">
        <f t="shared" si="515"/>
        <v>0</v>
      </c>
      <c r="O2165" s="28">
        <f t="shared" si="520"/>
        <v>1</v>
      </c>
      <c r="P2165" s="57">
        <f t="shared" si="521"/>
        <v>0</v>
      </c>
      <c r="Q2165" s="28">
        <f t="shared" si="516"/>
        <v>0</v>
      </c>
      <c r="R2165" s="28">
        <f t="shared" si="522"/>
        <v>1</v>
      </c>
      <c r="S2165" s="57">
        <f t="shared" si="523"/>
        <v>0</v>
      </c>
      <c r="T2165" s="28">
        <f t="shared" si="517"/>
        <v>0</v>
      </c>
      <c r="U2165" s="28">
        <f t="shared" si="524"/>
        <v>1</v>
      </c>
      <c r="V2165" s="57">
        <f t="shared" si="525"/>
        <v>0</v>
      </c>
    </row>
    <row r="2166" spans="1:22" x14ac:dyDescent="0.2">
      <c r="A2166" s="61">
        <v>35997</v>
      </c>
      <c r="B2166" s="62">
        <v>1165.07</v>
      </c>
      <c r="C2166" s="16">
        <f t="shared" si="527"/>
        <v>-1.6201821305281829E-2</v>
      </c>
      <c r="D2166" s="73">
        <f t="shared" si="518"/>
        <v>5.9722188141537961E-5</v>
      </c>
      <c r="E2166" s="27">
        <f t="shared" si="508"/>
        <v>1.7978047096766901E-2</v>
      </c>
      <c r="F2166" s="68">
        <f t="shared" si="509"/>
        <v>1.2711450554149704E-2</v>
      </c>
      <c r="G2166" s="16">
        <f t="shared" si="510"/>
        <v>2.186921235547586E-2</v>
      </c>
      <c r="H2166" s="68">
        <f t="shared" si="511"/>
        <v>1.4412316738955978E-2</v>
      </c>
      <c r="I2166" s="69">
        <f t="shared" si="512"/>
        <v>-1.2711450554149704E-2</v>
      </c>
      <c r="J2166" s="70">
        <f t="shared" si="513"/>
        <v>-1.4412316738955978E-2</v>
      </c>
      <c r="K2166" s="28">
        <f t="shared" si="514"/>
        <v>0</v>
      </c>
      <c r="L2166" s="28">
        <f t="shared" si="519"/>
        <v>1</v>
      </c>
      <c r="M2166" s="57">
        <f t="shared" si="526"/>
        <v>0</v>
      </c>
      <c r="N2166" s="28">
        <f t="shared" si="515"/>
        <v>1</v>
      </c>
      <c r="O2166" s="28">
        <f t="shared" si="520"/>
        <v>0</v>
      </c>
      <c r="P2166" s="57">
        <f t="shared" si="521"/>
        <v>1</v>
      </c>
      <c r="Q2166" s="28">
        <f t="shared" si="516"/>
        <v>0</v>
      </c>
      <c r="R2166" s="28">
        <f t="shared" si="522"/>
        <v>1</v>
      </c>
      <c r="S2166" s="57">
        <f t="shared" si="523"/>
        <v>0</v>
      </c>
      <c r="T2166" s="28">
        <f t="shared" si="517"/>
        <v>1</v>
      </c>
      <c r="U2166" s="28">
        <f t="shared" si="524"/>
        <v>0</v>
      </c>
      <c r="V2166" s="57">
        <f t="shared" si="525"/>
        <v>1</v>
      </c>
    </row>
    <row r="2167" spans="1:22" x14ac:dyDescent="0.2">
      <c r="A2167" s="61">
        <v>35998</v>
      </c>
      <c r="B2167" s="62">
        <v>1164.08</v>
      </c>
      <c r="C2167" s="16">
        <f t="shared" si="527"/>
        <v>-8.5009557960595203E-4</v>
      </c>
      <c r="D2167" s="73">
        <f t="shared" si="518"/>
        <v>7.1888797669542737E-5</v>
      </c>
      <c r="E2167" s="27">
        <f t="shared" si="508"/>
        <v>1.9724466628098982E-2</v>
      </c>
      <c r="F2167" s="68">
        <f t="shared" si="509"/>
        <v>1.3946263512411523E-2</v>
      </c>
      <c r="G2167" s="16">
        <f t="shared" si="510"/>
        <v>2.186921235547586E-2</v>
      </c>
      <c r="H2167" s="68">
        <f t="shared" si="511"/>
        <v>1.472236479227846E-2</v>
      </c>
      <c r="I2167" s="69">
        <f t="shared" si="512"/>
        <v>-1.3946263512411523E-2</v>
      </c>
      <c r="J2167" s="70">
        <f t="shared" si="513"/>
        <v>-1.472236479227846E-2</v>
      </c>
      <c r="K2167" s="28">
        <f t="shared" si="514"/>
        <v>0</v>
      </c>
      <c r="L2167" s="28">
        <f t="shared" si="519"/>
        <v>1</v>
      </c>
      <c r="M2167" s="57">
        <f t="shared" si="526"/>
        <v>0</v>
      </c>
      <c r="N2167" s="28">
        <f t="shared" si="515"/>
        <v>0</v>
      </c>
      <c r="O2167" s="28">
        <f t="shared" si="520"/>
        <v>0</v>
      </c>
      <c r="P2167" s="57">
        <f t="shared" si="521"/>
        <v>0</v>
      </c>
      <c r="Q2167" s="28">
        <f t="shared" si="516"/>
        <v>0</v>
      </c>
      <c r="R2167" s="28">
        <f t="shared" si="522"/>
        <v>1</v>
      </c>
      <c r="S2167" s="57">
        <f t="shared" si="523"/>
        <v>0</v>
      </c>
      <c r="T2167" s="28">
        <f t="shared" si="517"/>
        <v>0</v>
      </c>
      <c r="U2167" s="28">
        <f t="shared" si="524"/>
        <v>0</v>
      </c>
      <c r="V2167" s="57">
        <f t="shared" si="525"/>
        <v>0</v>
      </c>
    </row>
    <row r="2168" spans="1:22" x14ac:dyDescent="0.2">
      <c r="A2168" s="61">
        <v>35999</v>
      </c>
      <c r="B2168" s="62">
        <v>1139.75</v>
      </c>
      <c r="C2168" s="16">
        <f t="shared" si="527"/>
        <v>-2.1122135358472398E-2</v>
      </c>
      <c r="D2168" s="73">
        <f t="shared" si="518"/>
        <v>6.761882955903811E-5</v>
      </c>
      <c r="E2168" s="27">
        <f t="shared" si="508"/>
        <v>1.9129714245774056E-2</v>
      </c>
      <c r="F2168" s="68">
        <f t="shared" si="509"/>
        <v>1.3525741446850485E-2</v>
      </c>
      <c r="G2168" s="16">
        <f t="shared" si="510"/>
        <v>2.186921235547586E-2</v>
      </c>
      <c r="H2168" s="68">
        <f t="shared" si="511"/>
        <v>1.472236479227846E-2</v>
      </c>
      <c r="I2168" s="69">
        <f t="shared" si="512"/>
        <v>-1.3525741446850485E-2</v>
      </c>
      <c r="J2168" s="70">
        <f t="shared" si="513"/>
        <v>-1.472236479227846E-2</v>
      </c>
      <c r="K2168" s="28">
        <f t="shared" si="514"/>
        <v>1</v>
      </c>
      <c r="L2168" s="28">
        <f t="shared" si="519"/>
        <v>0</v>
      </c>
      <c r="M2168" s="57">
        <f t="shared" si="526"/>
        <v>1</v>
      </c>
      <c r="N2168" s="28">
        <f t="shared" si="515"/>
        <v>1</v>
      </c>
      <c r="O2168" s="28">
        <f t="shared" si="520"/>
        <v>0</v>
      </c>
      <c r="P2168" s="57">
        <f t="shared" si="521"/>
        <v>1</v>
      </c>
      <c r="Q2168" s="28">
        <f t="shared" si="516"/>
        <v>0</v>
      </c>
      <c r="R2168" s="28">
        <f t="shared" si="522"/>
        <v>1</v>
      </c>
      <c r="S2168" s="57">
        <f t="shared" si="523"/>
        <v>0</v>
      </c>
      <c r="T2168" s="28">
        <f t="shared" si="517"/>
        <v>1</v>
      </c>
      <c r="U2168" s="28">
        <f t="shared" si="524"/>
        <v>0</v>
      </c>
      <c r="V2168" s="57">
        <f t="shared" si="525"/>
        <v>1</v>
      </c>
    </row>
    <row r="2169" spans="1:22" x14ac:dyDescent="0.2">
      <c r="A2169" s="61">
        <v>36000</v>
      </c>
      <c r="B2169" s="62">
        <v>1140.8</v>
      </c>
      <c r="C2169" s="16">
        <f t="shared" si="527"/>
        <v>9.208305664807348E-4</v>
      </c>
      <c r="D2169" s="73">
        <f t="shared" si="518"/>
        <v>9.0330375911593612E-5</v>
      </c>
      <c r="E2169" s="27">
        <f t="shared" si="508"/>
        <v>2.2110143788564525E-2</v>
      </c>
      <c r="F2169" s="68">
        <f t="shared" si="509"/>
        <v>1.5633066150106005E-2</v>
      </c>
      <c r="G2169" s="16">
        <f t="shared" si="510"/>
        <v>2.186921235547586E-2</v>
      </c>
      <c r="H2169" s="68">
        <f t="shared" si="511"/>
        <v>1.4894430423270915E-2</v>
      </c>
      <c r="I2169" s="69">
        <f t="shared" si="512"/>
        <v>-1.5633066150106005E-2</v>
      </c>
      <c r="J2169" s="70">
        <f t="shared" si="513"/>
        <v>-1.4894430423270915E-2</v>
      </c>
      <c r="K2169" s="28">
        <f t="shared" si="514"/>
        <v>0</v>
      </c>
      <c r="L2169" s="28">
        <f t="shared" si="519"/>
        <v>0</v>
      </c>
      <c r="M2169" s="57">
        <f t="shared" si="526"/>
        <v>0</v>
      </c>
      <c r="N2169" s="28">
        <f t="shared" si="515"/>
        <v>0</v>
      </c>
      <c r="O2169" s="28">
        <f t="shared" si="520"/>
        <v>0</v>
      </c>
      <c r="P2169" s="57">
        <f t="shared" si="521"/>
        <v>0</v>
      </c>
      <c r="Q2169" s="28">
        <f t="shared" si="516"/>
        <v>0</v>
      </c>
      <c r="R2169" s="28">
        <f t="shared" si="522"/>
        <v>1</v>
      </c>
      <c r="S2169" s="57">
        <f t="shared" si="523"/>
        <v>0</v>
      </c>
      <c r="T2169" s="28">
        <f t="shared" si="517"/>
        <v>0</v>
      </c>
      <c r="U2169" s="28">
        <f t="shared" si="524"/>
        <v>0</v>
      </c>
      <c r="V2169" s="57">
        <f t="shared" si="525"/>
        <v>0</v>
      </c>
    </row>
    <row r="2170" spans="1:22" x14ac:dyDescent="0.2">
      <c r="A2170" s="61">
        <v>36003</v>
      </c>
      <c r="B2170" s="62">
        <v>1147.27</v>
      </c>
      <c r="C2170" s="16">
        <f t="shared" si="527"/>
        <v>5.6554364548958335E-3</v>
      </c>
      <c r="D2170" s="73">
        <f t="shared" si="518"/>
        <v>8.4961429092827908E-5</v>
      </c>
      <c r="E2170" s="27">
        <f t="shared" si="508"/>
        <v>2.1443000838546212E-2</v>
      </c>
      <c r="F2170" s="68">
        <f t="shared" si="509"/>
        <v>1.516136004231455E-2</v>
      </c>
      <c r="G2170" s="16">
        <f t="shared" si="510"/>
        <v>2.186921235547586E-2</v>
      </c>
      <c r="H2170" s="68">
        <f t="shared" si="511"/>
        <v>1.4894430423270915E-2</v>
      </c>
      <c r="I2170" s="69">
        <f t="shared" si="512"/>
        <v>-1.516136004231455E-2</v>
      </c>
      <c r="J2170" s="70">
        <f t="shared" si="513"/>
        <v>-1.4894430423270915E-2</v>
      </c>
      <c r="K2170" s="28">
        <f t="shared" si="514"/>
        <v>0</v>
      </c>
      <c r="L2170" s="28">
        <f t="shared" si="519"/>
        <v>1</v>
      </c>
      <c r="M2170" s="57">
        <f t="shared" si="526"/>
        <v>0</v>
      </c>
      <c r="N2170" s="28">
        <f t="shared" si="515"/>
        <v>0</v>
      </c>
      <c r="O2170" s="28">
        <f t="shared" si="520"/>
        <v>1</v>
      </c>
      <c r="P2170" s="57">
        <f t="shared" si="521"/>
        <v>0</v>
      </c>
      <c r="Q2170" s="28">
        <f t="shared" si="516"/>
        <v>0</v>
      </c>
      <c r="R2170" s="28">
        <f t="shared" si="522"/>
        <v>1</v>
      </c>
      <c r="S2170" s="57">
        <f t="shared" si="523"/>
        <v>0</v>
      </c>
      <c r="T2170" s="28">
        <f t="shared" si="517"/>
        <v>0</v>
      </c>
      <c r="U2170" s="28">
        <f t="shared" si="524"/>
        <v>1</v>
      </c>
      <c r="V2170" s="57">
        <f t="shared" si="525"/>
        <v>0</v>
      </c>
    </row>
    <row r="2171" spans="1:22" x14ac:dyDescent="0.2">
      <c r="A2171" s="61">
        <v>36004</v>
      </c>
      <c r="B2171" s="62">
        <v>1130.24</v>
      </c>
      <c r="C2171" s="16">
        <f t="shared" si="527"/>
        <v>-1.4955207579441507E-2</v>
      </c>
      <c r="D2171" s="73">
        <f t="shared" si="518"/>
        <v>8.178278103698011E-5</v>
      </c>
      <c r="E2171" s="27">
        <f t="shared" si="508"/>
        <v>2.1038055453158431E-2</v>
      </c>
      <c r="F2171" s="68">
        <f t="shared" si="509"/>
        <v>1.4875041777834445E-2</v>
      </c>
      <c r="G2171" s="16">
        <f t="shared" si="510"/>
        <v>2.186921235547586E-2</v>
      </c>
      <c r="H2171" s="68">
        <f t="shared" si="511"/>
        <v>1.4894430423270915E-2</v>
      </c>
      <c r="I2171" s="69">
        <f t="shared" si="512"/>
        <v>-1.4875041777834445E-2</v>
      </c>
      <c r="J2171" s="70">
        <f t="shared" si="513"/>
        <v>-1.4894430423270915E-2</v>
      </c>
      <c r="K2171" s="28">
        <f t="shared" si="514"/>
        <v>0</v>
      </c>
      <c r="L2171" s="28">
        <f t="shared" si="519"/>
        <v>1</v>
      </c>
      <c r="M2171" s="57">
        <f t="shared" si="526"/>
        <v>0</v>
      </c>
      <c r="N2171" s="28">
        <f t="shared" si="515"/>
        <v>1</v>
      </c>
      <c r="O2171" s="28">
        <f t="shared" si="520"/>
        <v>0</v>
      </c>
      <c r="P2171" s="57">
        <f t="shared" si="521"/>
        <v>1</v>
      </c>
      <c r="Q2171" s="28">
        <f t="shared" si="516"/>
        <v>0</v>
      </c>
      <c r="R2171" s="28">
        <f t="shared" si="522"/>
        <v>1</v>
      </c>
      <c r="S2171" s="57">
        <f t="shared" si="523"/>
        <v>0</v>
      </c>
      <c r="T2171" s="28">
        <f t="shared" si="517"/>
        <v>1</v>
      </c>
      <c r="U2171" s="28">
        <f t="shared" si="524"/>
        <v>0</v>
      </c>
      <c r="V2171" s="57">
        <f t="shared" si="525"/>
        <v>1</v>
      </c>
    </row>
    <row r="2172" spans="1:22" x14ac:dyDescent="0.2">
      <c r="A2172" s="61">
        <v>36005</v>
      </c>
      <c r="B2172" s="62">
        <v>1102</v>
      </c>
      <c r="C2172" s="16">
        <f t="shared" si="527"/>
        <v>-2.5303288822626054E-2</v>
      </c>
      <c r="D2172" s="73">
        <f t="shared" si="518"/>
        <v>9.0295308199412377E-5</v>
      </c>
      <c r="E2172" s="27">
        <f t="shared" si="508"/>
        <v>2.210585161432907E-2</v>
      </c>
      <c r="F2172" s="68">
        <f t="shared" si="509"/>
        <v>1.5630031351038555E-2</v>
      </c>
      <c r="G2172" s="16">
        <f t="shared" si="510"/>
        <v>2.186921235547586E-2</v>
      </c>
      <c r="H2172" s="68">
        <f t="shared" si="511"/>
        <v>1.494903881573962E-2</v>
      </c>
      <c r="I2172" s="69">
        <f t="shared" si="512"/>
        <v>-1.5630031351038555E-2</v>
      </c>
      <c r="J2172" s="70">
        <f t="shared" si="513"/>
        <v>-1.494903881573962E-2</v>
      </c>
      <c r="K2172" s="28">
        <f t="shared" si="514"/>
        <v>1</v>
      </c>
      <c r="L2172" s="28">
        <f t="shared" si="519"/>
        <v>0</v>
      </c>
      <c r="M2172" s="57">
        <f t="shared" si="526"/>
        <v>1</v>
      </c>
      <c r="N2172" s="28">
        <f t="shared" si="515"/>
        <v>1</v>
      </c>
      <c r="O2172" s="28">
        <f t="shared" si="520"/>
        <v>0</v>
      </c>
      <c r="P2172" s="57">
        <f t="shared" si="521"/>
        <v>0</v>
      </c>
      <c r="Q2172" s="28">
        <f t="shared" si="516"/>
        <v>1</v>
      </c>
      <c r="R2172" s="28">
        <f t="shared" si="522"/>
        <v>0</v>
      </c>
      <c r="S2172" s="57">
        <f t="shared" si="523"/>
        <v>1</v>
      </c>
      <c r="T2172" s="28">
        <f t="shared" si="517"/>
        <v>1</v>
      </c>
      <c r="U2172" s="28">
        <f t="shared" si="524"/>
        <v>0</v>
      </c>
      <c r="V2172" s="57">
        <f t="shared" si="525"/>
        <v>0</v>
      </c>
    </row>
    <row r="2173" spans="1:22" x14ac:dyDescent="0.2">
      <c r="A2173" s="61">
        <v>36006</v>
      </c>
      <c r="B2173" s="62">
        <v>1142.95</v>
      </c>
      <c r="C2173" s="16">
        <f t="shared" si="527"/>
        <v>3.6485928593197353E-2</v>
      </c>
      <c r="D2173" s="73">
        <f t="shared" si="518"/>
        <v>1.2329297522192158E-4</v>
      </c>
      <c r="E2173" s="27">
        <f t="shared" si="508"/>
        <v>2.5831154948852717E-2</v>
      </c>
      <c r="F2173" s="68">
        <f t="shared" si="509"/>
        <v>1.8264022066555276E-2</v>
      </c>
      <c r="G2173" s="16">
        <f t="shared" si="510"/>
        <v>2.2568711157004668E-2</v>
      </c>
      <c r="H2173" s="68">
        <f t="shared" si="511"/>
        <v>1.5263326802045502E-2</v>
      </c>
      <c r="I2173" s="69">
        <f t="shared" si="512"/>
        <v>-1.8264022066555276E-2</v>
      </c>
      <c r="J2173" s="70">
        <f t="shared" si="513"/>
        <v>-1.5263326802045502E-2</v>
      </c>
      <c r="K2173" s="28">
        <f t="shared" si="514"/>
        <v>0</v>
      </c>
      <c r="L2173" s="28">
        <f t="shared" si="519"/>
        <v>0</v>
      </c>
      <c r="M2173" s="57">
        <f t="shared" si="526"/>
        <v>0</v>
      </c>
      <c r="N2173" s="28">
        <f t="shared" si="515"/>
        <v>0</v>
      </c>
      <c r="O2173" s="28">
        <f t="shared" si="520"/>
        <v>0</v>
      </c>
      <c r="P2173" s="57">
        <f t="shared" si="521"/>
        <v>0</v>
      </c>
      <c r="Q2173" s="28">
        <f t="shared" si="516"/>
        <v>0</v>
      </c>
      <c r="R2173" s="28">
        <f t="shared" si="522"/>
        <v>0</v>
      </c>
      <c r="S2173" s="57">
        <f t="shared" si="523"/>
        <v>0</v>
      </c>
      <c r="T2173" s="28">
        <f t="shared" si="517"/>
        <v>0</v>
      </c>
      <c r="U2173" s="28">
        <f t="shared" si="524"/>
        <v>0</v>
      </c>
      <c r="V2173" s="57">
        <f t="shared" si="525"/>
        <v>0</v>
      </c>
    </row>
    <row r="2174" spans="1:22" x14ac:dyDescent="0.2">
      <c r="A2174" s="61">
        <v>36007</v>
      </c>
      <c r="B2174" s="62">
        <v>1120.67</v>
      </c>
      <c r="C2174" s="16">
        <f t="shared" si="527"/>
        <v>-1.9685918590041387E-2</v>
      </c>
      <c r="D2174" s="73">
        <f t="shared" si="518"/>
        <v>1.9576877582708004E-4</v>
      </c>
      <c r="E2174" s="27">
        <f t="shared" si="508"/>
        <v>3.2549653572240982E-2</v>
      </c>
      <c r="F2174" s="68">
        <f t="shared" si="509"/>
        <v>2.3014363557466215E-2</v>
      </c>
      <c r="G2174" s="16">
        <f t="shared" si="510"/>
        <v>2.2568711157004668E-2</v>
      </c>
      <c r="H2174" s="68">
        <f t="shared" si="511"/>
        <v>1.5263326802045502E-2</v>
      </c>
      <c r="I2174" s="69">
        <f t="shared" si="512"/>
        <v>-2.3014363557466215E-2</v>
      </c>
      <c r="J2174" s="70">
        <f t="shared" si="513"/>
        <v>-1.5263326802045502E-2</v>
      </c>
      <c r="K2174" s="28">
        <f t="shared" si="514"/>
        <v>0</v>
      </c>
      <c r="L2174" s="28">
        <f t="shared" si="519"/>
        <v>1</v>
      </c>
      <c r="M2174" s="57">
        <f t="shared" si="526"/>
        <v>0</v>
      </c>
      <c r="N2174" s="28">
        <f t="shared" si="515"/>
        <v>0</v>
      </c>
      <c r="O2174" s="28">
        <f t="shared" si="520"/>
        <v>1</v>
      </c>
      <c r="P2174" s="57">
        <f t="shared" si="521"/>
        <v>0</v>
      </c>
      <c r="Q2174" s="28">
        <f t="shared" si="516"/>
        <v>0</v>
      </c>
      <c r="R2174" s="28">
        <f t="shared" si="522"/>
        <v>1</v>
      </c>
      <c r="S2174" s="57">
        <f t="shared" si="523"/>
        <v>0</v>
      </c>
      <c r="T2174" s="28">
        <f t="shared" si="517"/>
        <v>1</v>
      </c>
      <c r="U2174" s="28">
        <f t="shared" si="524"/>
        <v>0</v>
      </c>
      <c r="V2174" s="57">
        <f t="shared" si="525"/>
        <v>1</v>
      </c>
    </row>
    <row r="2175" spans="1:22" x14ac:dyDescent="0.2">
      <c r="A2175" s="61">
        <v>36010</v>
      </c>
      <c r="B2175" s="62">
        <v>1112.44</v>
      </c>
      <c r="C2175" s="16">
        <f t="shared" si="527"/>
        <v>-7.3709197143042816E-3</v>
      </c>
      <c r="D2175" s="73">
        <f t="shared" si="518"/>
        <v>2.0727477272147946E-4</v>
      </c>
      <c r="E2175" s="27">
        <f t="shared" ref="E2175:E2238" si="528">-NORMSINV($E$4)*SQRT(D2175)</f>
        <v>3.3492524362750395E-2</v>
      </c>
      <c r="F2175" s="68">
        <f t="shared" ref="F2175:F2238" si="529">-NORMSINV($F$4)*SQRT(D2175)</f>
        <v>2.3681024144570132E-2</v>
      </c>
      <c r="G2175" s="16">
        <f t="shared" ref="G2175:G2238" si="530">-PERCENTILE($C1670:$C2174,$G$4)</f>
        <v>2.2568711157004668E-2</v>
      </c>
      <c r="H2175" s="68">
        <f t="shared" ref="H2175:H2238" si="531">-PERCENTILE($C1670:$C2174,$H$4)</f>
        <v>1.5384264765403454E-2</v>
      </c>
      <c r="I2175" s="69">
        <f t="shared" ref="I2175:I2238" si="532">-F2175</f>
        <v>-2.3681024144570132E-2</v>
      </c>
      <c r="J2175" s="70">
        <f t="shared" ref="J2175:J2238" si="533">-1*H2175</f>
        <v>-1.5384264765403454E-2</v>
      </c>
      <c r="K2175" s="28">
        <f t="shared" ref="K2175:K2238" si="534">IF($C2175&lt;-E2175,1,0)</f>
        <v>0</v>
      </c>
      <c r="L2175" s="28">
        <f t="shared" si="519"/>
        <v>1</v>
      </c>
      <c r="M2175" s="57">
        <f t="shared" si="526"/>
        <v>0</v>
      </c>
      <c r="N2175" s="28">
        <f t="shared" ref="N2175:N2238" si="535">IF($C2175&lt;-F2175,1,0)</f>
        <v>0</v>
      </c>
      <c r="O2175" s="28">
        <f t="shared" si="520"/>
        <v>1</v>
      </c>
      <c r="P2175" s="57">
        <f t="shared" si="521"/>
        <v>0</v>
      </c>
      <c r="Q2175" s="28">
        <f t="shared" ref="Q2175:Q2238" si="536">IF($C2175&lt;-G2175,1,0)</f>
        <v>0</v>
      </c>
      <c r="R2175" s="28">
        <f t="shared" si="522"/>
        <v>1</v>
      </c>
      <c r="S2175" s="57">
        <f t="shared" si="523"/>
        <v>0</v>
      </c>
      <c r="T2175" s="28">
        <f t="shared" ref="T2175:T2238" si="537">IF($C2175&lt;-H2175,1,0)</f>
        <v>0</v>
      </c>
      <c r="U2175" s="28">
        <f t="shared" si="524"/>
        <v>0</v>
      </c>
      <c r="V2175" s="57">
        <f t="shared" si="525"/>
        <v>0</v>
      </c>
    </row>
    <row r="2176" spans="1:22" x14ac:dyDescent="0.2">
      <c r="A2176" s="61">
        <v>36011</v>
      </c>
      <c r="B2176" s="62">
        <v>1072.1199999999999</v>
      </c>
      <c r="C2176" s="16">
        <f t="shared" si="527"/>
        <v>-3.6917804337304613E-2</v>
      </c>
      <c r="D2176" s="73">
        <f t="shared" ref="D2176:D2239" si="538">0.94*D2175+0.06*(C2175^2)</f>
        <v>1.9809811380427385E-4</v>
      </c>
      <c r="E2176" s="27">
        <f t="shared" si="528"/>
        <v>3.274272558752124E-2</v>
      </c>
      <c r="F2176" s="68">
        <f t="shared" si="529"/>
        <v>2.3150875902907032E-2</v>
      </c>
      <c r="G2176" s="16">
        <f t="shared" si="530"/>
        <v>2.2568711157004668E-2</v>
      </c>
      <c r="H2176" s="68">
        <f t="shared" si="531"/>
        <v>1.5384264765403454E-2</v>
      </c>
      <c r="I2176" s="69">
        <f t="shared" si="532"/>
        <v>-2.3150875902907032E-2</v>
      </c>
      <c r="J2176" s="70">
        <f t="shared" si="533"/>
        <v>-1.5384264765403454E-2</v>
      </c>
      <c r="K2176" s="28">
        <f t="shared" si="534"/>
        <v>1</v>
      </c>
      <c r="L2176" s="28">
        <f t="shared" ref="L2176:L2239" si="539">IF(AND(K2175=0,K2176=0), 1,0)</f>
        <v>0</v>
      </c>
      <c r="M2176" s="57">
        <f t="shared" si="526"/>
        <v>1</v>
      </c>
      <c r="N2176" s="28">
        <f t="shared" si="535"/>
        <v>1</v>
      </c>
      <c r="O2176" s="28">
        <f t="shared" ref="O2176:O2239" si="540">IF(AND(N2175=0,N2176=0), 1,0)</f>
        <v>0</v>
      </c>
      <c r="P2176" s="57">
        <f t="shared" ref="P2176:P2239" si="541">IF(AND(N2176=1,N2175=0),1,0)</f>
        <v>1</v>
      </c>
      <c r="Q2176" s="28">
        <f t="shared" si="536"/>
        <v>1</v>
      </c>
      <c r="R2176" s="28">
        <f t="shared" ref="R2176:R2239" si="542">IF(AND(Q2175=0,Q2176=0), 1,0)</f>
        <v>0</v>
      </c>
      <c r="S2176" s="57">
        <f t="shared" ref="S2176:S2239" si="543">IF(AND(Q2176=1,Q2175=0),1,0)</f>
        <v>1</v>
      </c>
      <c r="T2176" s="28">
        <f t="shared" si="537"/>
        <v>1</v>
      </c>
      <c r="U2176" s="28">
        <f t="shared" ref="U2176:U2239" si="544">IF(AND(T2175=0,T2176=0), 1,0)</f>
        <v>0</v>
      </c>
      <c r="V2176" s="57">
        <f t="shared" ref="V2176:V2239" si="545">IF(AND(T2176=1,T2175=0),1,0)</f>
        <v>1</v>
      </c>
    </row>
    <row r="2177" spans="1:22" x14ac:dyDescent="0.2">
      <c r="A2177" s="61">
        <v>36012</v>
      </c>
      <c r="B2177" s="62">
        <v>1081.43</v>
      </c>
      <c r="C2177" s="16">
        <f t="shared" si="527"/>
        <v>8.6462427148646277E-3</v>
      </c>
      <c r="D2177" s="73">
        <f t="shared" si="538"/>
        <v>2.6798768360126784E-4</v>
      </c>
      <c r="E2177" s="27">
        <f t="shared" si="528"/>
        <v>3.8083080921491284E-2</v>
      </c>
      <c r="F2177" s="68">
        <f t="shared" si="529"/>
        <v>2.6926795634564526E-2</v>
      </c>
      <c r="G2177" s="16">
        <f t="shared" si="530"/>
        <v>2.5195028465495675E-2</v>
      </c>
      <c r="H2177" s="68">
        <f t="shared" si="531"/>
        <v>1.5423881906397305E-2</v>
      </c>
      <c r="I2177" s="69">
        <f t="shared" si="532"/>
        <v>-2.6926795634564526E-2</v>
      </c>
      <c r="J2177" s="70">
        <f t="shared" si="533"/>
        <v>-1.5423881906397305E-2</v>
      </c>
      <c r="K2177" s="28">
        <f t="shared" si="534"/>
        <v>0</v>
      </c>
      <c r="L2177" s="28">
        <f t="shared" si="539"/>
        <v>0</v>
      </c>
      <c r="M2177" s="57">
        <f t="shared" ref="M2177:M2240" si="546">IF(AND(K2177=1,K2176=0),1,0)</f>
        <v>0</v>
      </c>
      <c r="N2177" s="28">
        <f t="shared" si="535"/>
        <v>0</v>
      </c>
      <c r="O2177" s="28">
        <f t="shared" si="540"/>
        <v>0</v>
      </c>
      <c r="P2177" s="57">
        <f t="shared" si="541"/>
        <v>0</v>
      </c>
      <c r="Q2177" s="28">
        <f t="shared" si="536"/>
        <v>0</v>
      </c>
      <c r="R2177" s="28">
        <f t="shared" si="542"/>
        <v>0</v>
      </c>
      <c r="S2177" s="57">
        <f t="shared" si="543"/>
        <v>0</v>
      </c>
      <c r="T2177" s="28">
        <f t="shared" si="537"/>
        <v>0</v>
      </c>
      <c r="U2177" s="28">
        <f t="shared" si="544"/>
        <v>0</v>
      </c>
      <c r="V2177" s="57">
        <f t="shared" si="545"/>
        <v>0</v>
      </c>
    </row>
    <row r="2178" spans="1:22" x14ac:dyDescent="0.2">
      <c r="A2178" s="61">
        <v>36013</v>
      </c>
      <c r="B2178" s="62">
        <v>1089.6300000000001</v>
      </c>
      <c r="C2178" s="16">
        <f t="shared" si="527"/>
        <v>7.5539496765966146E-3</v>
      </c>
      <c r="D2178" s="73">
        <f t="shared" si="538"/>
        <v>2.5639387337025269E-4</v>
      </c>
      <c r="E2178" s="27">
        <f t="shared" si="528"/>
        <v>3.7250188931721162E-2</v>
      </c>
      <c r="F2178" s="68">
        <f t="shared" si="529"/>
        <v>2.6337896001143592E-2</v>
      </c>
      <c r="G2178" s="16">
        <f t="shared" si="530"/>
        <v>2.5195028465495675E-2</v>
      </c>
      <c r="H2178" s="68">
        <f t="shared" si="531"/>
        <v>1.5423881906397305E-2</v>
      </c>
      <c r="I2178" s="69">
        <f t="shared" si="532"/>
        <v>-2.6337896001143592E-2</v>
      </c>
      <c r="J2178" s="70">
        <f t="shared" si="533"/>
        <v>-1.5423881906397305E-2</v>
      </c>
      <c r="K2178" s="28">
        <f t="shared" si="534"/>
        <v>0</v>
      </c>
      <c r="L2178" s="28">
        <f t="shared" si="539"/>
        <v>1</v>
      </c>
      <c r="M2178" s="57">
        <f t="shared" si="546"/>
        <v>0</v>
      </c>
      <c r="N2178" s="28">
        <f t="shared" si="535"/>
        <v>0</v>
      </c>
      <c r="O2178" s="28">
        <f t="shared" si="540"/>
        <v>1</v>
      </c>
      <c r="P2178" s="57">
        <f t="shared" si="541"/>
        <v>0</v>
      </c>
      <c r="Q2178" s="28">
        <f t="shared" si="536"/>
        <v>0</v>
      </c>
      <c r="R2178" s="28">
        <f t="shared" si="542"/>
        <v>1</v>
      </c>
      <c r="S2178" s="57">
        <f t="shared" si="543"/>
        <v>0</v>
      </c>
      <c r="T2178" s="28">
        <f t="shared" si="537"/>
        <v>0</v>
      </c>
      <c r="U2178" s="28">
        <f t="shared" si="544"/>
        <v>1</v>
      </c>
      <c r="V2178" s="57">
        <f t="shared" si="545"/>
        <v>0</v>
      </c>
    </row>
    <row r="2179" spans="1:22" x14ac:dyDescent="0.2">
      <c r="A2179" s="61">
        <v>36014</v>
      </c>
      <c r="B2179" s="62">
        <v>1089.45</v>
      </c>
      <c r="C2179" s="16">
        <f t="shared" si="527"/>
        <v>-1.6520733558148895E-4</v>
      </c>
      <c r="D2179" s="73">
        <f t="shared" si="538"/>
        <v>2.4443397031103075E-4</v>
      </c>
      <c r="E2179" s="27">
        <f t="shared" si="528"/>
        <v>3.6371016519844056E-2</v>
      </c>
      <c r="F2179" s="68">
        <f t="shared" si="529"/>
        <v>2.5716273609011901E-2</v>
      </c>
      <c r="G2179" s="16">
        <f t="shared" si="530"/>
        <v>2.5195028465495675E-2</v>
      </c>
      <c r="H2179" s="68">
        <f t="shared" si="531"/>
        <v>1.5423881906397305E-2</v>
      </c>
      <c r="I2179" s="69">
        <f t="shared" si="532"/>
        <v>-2.5716273609011901E-2</v>
      </c>
      <c r="J2179" s="70">
        <f t="shared" si="533"/>
        <v>-1.5423881906397305E-2</v>
      </c>
      <c r="K2179" s="28">
        <f t="shared" si="534"/>
        <v>0</v>
      </c>
      <c r="L2179" s="28">
        <f t="shared" si="539"/>
        <v>1</v>
      </c>
      <c r="M2179" s="57">
        <f t="shared" si="546"/>
        <v>0</v>
      </c>
      <c r="N2179" s="28">
        <f t="shared" si="535"/>
        <v>0</v>
      </c>
      <c r="O2179" s="28">
        <f t="shared" si="540"/>
        <v>1</v>
      </c>
      <c r="P2179" s="57">
        <f t="shared" si="541"/>
        <v>0</v>
      </c>
      <c r="Q2179" s="28">
        <f t="shared" si="536"/>
        <v>0</v>
      </c>
      <c r="R2179" s="28">
        <f t="shared" si="542"/>
        <v>1</v>
      </c>
      <c r="S2179" s="57">
        <f t="shared" si="543"/>
        <v>0</v>
      </c>
      <c r="T2179" s="28">
        <f t="shared" si="537"/>
        <v>0</v>
      </c>
      <c r="U2179" s="28">
        <f t="shared" si="544"/>
        <v>1</v>
      </c>
      <c r="V2179" s="57">
        <f t="shared" si="545"/>
        <v>0</v>
      </c>
    </row>
    <row r="2180" spans="1:22" x14ac:dyDescent="0.2">
      <c r="A2180" s="61">
        <v>36017</v>
      </c>
      <c r="B2180" s="62">
        <v>1083.1400000000001</v>
      </c>
      <c r="C2180" s="16">
        <f t="shared" si="527"/>
        <v>-5.8087515292300253E-3</v>
      </c>
      <c r="D2180" s="73">
        <f t="shared" si="538"/>
        <v>2.2976956970019268E-4</v>
      </c>
      <c r="E2180" s="27">
        <f t="shared" si="528"/>
        <v>3.5263134498881757E-2</v>
      </c>
      <c r="F2180" s="68">
        <f t="shared" si="529"/>
        <v>2.4932941167312699E-2</v>
      </c>
      <c r="G2180" s="16">
        <f t="shared" si="530"/>
        <v>2.5195028465495675E-2</v>
      </c>
      <c r="H2180" s="68">
        <f t="shared" si="531"/>
        <v>1.5423881906397305E-2</v>
      </c>
      <c r="I2180" s="69">
        <f t="shared" si="532"/>
        <v>-2.4932941167312699E-2</v>
      </c>
      <c r="J2180" s="70">
        <f t="shared" si="533"/>
        <v>-1.5423881906397305E-2</v>
      </c>
      <c r="K2180" s="28">
        <f t="shared" si="534"/>
        <v>0</v>
      </c>
      <c r="L2180" s="28">
        <f t="shared" si="539"/>
        <v>1</v>
      </c>
      <c r="M2180" s="57">
        <f t="shared" si="546"/>
        <v>0</v>
      </c>
      <c r="N2180" s="28">
        <f t="shared" si="535"/>
        <v>0</v>
      </c>
      <c r="O2180" s="28">
        <f t="shared" si="540"/>
        <v>1</v>
      </c>
      <c r="P2180" s="57">
        <f t="shared" si="541"/>
        <v>0</v>
      </c>
      <c r="Q2180" s="28">
        <f t="shared" si="536"/>
        <v>0</v>
      </c>
      <c r="R2180" s="28">
        <f t="shared" si="542"/>
        <v>1</v>
      </c>
      <c r="S2180" s="57">
        <f t="shared" si="543"/>
        <v>0</v>
      </c>
      <c r="T2180" s="28">
        <f t="shared" si="537"/>
        <v>0</v>
      </c>
      <c r="U2180" s="28">
        <f t="shared" si="544"/>
        <v>1</v>
      </c>
      <c r="V2180" s="57">
        <f t="shared" si="545"/>
        <v>0</v>
      </c>
    </row>
    <row r="2181" spans="1:22" x14ac:dyDescent="0.2">
      <c r="A2181" s="61">
        <v>36018</v>
      </c>
      <c r="B2181" s="62">
        <v>1068.98</v>
      </c>
      <c r="C2181" s="16">
        <f t="shared" si="527"/>
        <v>-1.3159307414929378E-2</v>
      </c>
      <c r="D2181" s="73">
        <f t="shared" si="538"/>
        <v>2.1800789117788104E-4</v>
      </c>
      <c r="E2181" s="27">
        <f t="shared" si="528"/>
        <v>3.4348736398759634E-2</v>
      </c>
      <c r="F2181" s="68">
        <f t="shared" si="529"/>
        <v>2.42864123105382E-2</v>
      </c>
      <c r="G2181" s="16">
        <f t="shared" si="530"/>
        <v>2.5195028465495675E-2</v>
      </c>
      <c r="H2181" s="68">
        <f t="shared" si="531"/>
        <v>1.5423881906397305E-2</v>
      </c>
      <c r="I2181" s="69">
        <f t="shared" si="532"/>
        <v>-2.42864123105382E-2</v>
      </c>
      <c r="J2181" s="70">
        <f t="shared" si="533"/>
        <v>-1.5423881906397305E-2</v>
      </c>
      <c r="K2181" s="28">
        <f t="shared" si="534"/>
        <v>0</v>
      </c>
      <c r="L2181" s="28">
        <f t="shared" si="539"/>
        <v>1</v>
      </c>
      <c r="M2181" s="57">
        <f t="shared" si="546"/>
        <v>0</v>
      </c>
      <c r="N2181" s="28">
        <f t="shared" si="535"/>
        <v>0</v>
      </c>
      <c r="O2181" s="28">
        <f t="shared" si="540"/>
        <v>1</v>
      </c>
      <c r="P2181" s="57">
        <f t="shared" si="541"/>
        <v>0</v>
      </c>
      <c r="Q2181" s="28">
        <f t="shared" si="536"/>
        <v>0</v>
      </c>
      <c r="R2181" s="28">
        <f t="shared" si="542"/>
        <v>1</v>
      </c>
      <c r="S2181" s="57">
        <f t="shared" si="543"/>
        <v>0</v>
      </c>
      <c r="T2181" s="28">
        <f t="shared" si="537"/>
        <v>0</v>
      </c>
      <c r="U2181" s="28">
        <f t="shared" si="544"/>
        <v>1</v>
      </c>
      <c r="V2181" s="57">
        <f t="shared" si="545"/>
        <v>0</v>
      </c>
    </row>
    <row r="2182" spans="1:22" x14ac:dyDescent="0.2">
      <c r="A2182" s="61">
        <v>36019</v>
      </c>
      <c r="B2182" s="62">
        <v>1084.22</v>
      </c>
      <c r="C2182" s="16">
        <f t="shared" si="527"/>
        <v>1.4155911661007306E-2</v>
      </c>
      <c r="D2182" s="73">
        <f t="shared" si="538"/>
        <v>2.1531746000564509E-4</v>
      </c>
      <c r="E2182" s="27">
        <f t="shared" si="528"/>
        <v>3.4136129873102432E-2</v>
      </c>
      <c r="F2182" s="68">
        <f t="shared" si="529"/>
        <v>2.4136088010916854E-2</v>
      </c>
      <c r="G2182" s="16">
        <f t="shared" si="530"/>
        <v>2.5195028465495675E-2</v>
      </c>
      <c r="H2182" s="68">
        <f t="shared" si="531"/>
        <v>1.5423881906397305E-2</v>
      </c>
      <c r="I2182" s="69">
        <f t="shared" si="532"/>
        <v>-2.4136088010916854E-2</v>
      </c>
      <c r="J2182" s="70">
        <f t="shared" si="533"/>
        <v>-1.5423881906397305E-2</v>
      </c>
      <c r="K2182" s="28">
        <f t="shared" si="534"/>
        <v>0</v>
      </c>
      <c r="L2182" s="28">
        <f t="shared" si="539"/>
        <v>1</v>
      </c>
      <c r="M2182" s="57">
        <f t="shared" si="546"/>
        <v>0</v>
      </c>
      <c r="N2182" s="28">
        <f t="shared" si="535"/>
        <v>0</v>
      </c>
      <c r="O2182" s="28">
        <f t="shared" si="540"/>
        <v>1</v>
      </c>
      <c r="P2182" s="57">
        <f t="shared" si="541"/>
        <v>0</v>
      </c>
      <c r="Q2182" s="28">
        <f t="shared" si="536"/>
        <v>0</v>
      </c>
      <c r="R2182" s="28">
        <f t="shared" si="542"/>
        <v>1</v>
      </c>
      <c r="S2182" s="57">
        <f t="shared" si="543"/>
        <v>0</v>
      </c>
      <c r="T2182" s="28">
        <f t="shared" si="537"/>
        <v>0</v>
      </c>
      <c r="U2182" s="28">
        <f t="shared" si="544"/>
        <v>1</v>
      </c>
      <c r="V2182" s="57">
        <f t="shared" si="545"/>
        <v>0</v>
      </c>
    </row>
    <row r="2183" spans="1:22" x14ac:dyDescent="0.2">
      <c r="A2183" s="61">
        <v>36020</v>
      </c>
      <c r="B2183" s="62">
        <v>1074.9100000000001</v>
      </c>
      <c r="C2183" s="16">
        <f t="shared" ref="C2183:C2246" si="547">LN(B2183/B2182)</f>
        <v>-8.623897310396823E-3</v>
      </c>
      <c r="D2183" s="73">
        <f t="shared" si="538"/>
        <v>2.1442180250256092E-4</v>
      </c>
      <c r="E2183" s="27">
        <f t="shared" si="528"/>
        <v>3.4065057740450738E-2</v>
      </c>
      <c r="F2183" s="68">
        <f t="shared" si="529"/>
        <v>2.4085836173488837E-2</v>
      </c>
      <c r="G2183" s="16">
        <f t="shared" si="530"/>
        <v>2.5195028465495675E-2</v>
      </c>
      <c r="H2183" s="68">
        <f t="shared" si="531"/>
        <v>1.5423881906397305E-2</v>
      </c>
      <c r="I2183" s="69">
        <f t="shared" si="532"/>
        <v>-2.4085836173488837E-2</v>
      </c>
      <c r="J2183" s="70">
        <f t="shared" si="533"/>
        <v>-1.5423881906397305E-2</v>
      </c>
      <c r="K2183" s="28">
        <f t="shared" si="534"/>
        <v>0</v>
      </c>
      <c r="L2183" s="28">
        <f t="shared" si="539"/>
        <v>1</v>
      </c>
      <c r="M2183" s="57">
        <f t="shared" si="546"/>
        <v>0</v>
      </c>
      <c r="N2183" s="28">
        <f t="shared" si="535"/>
        <v>0</v>
      </c>
      <c r="O2183" s="28">
        <f t="shared" si="540"/>
        <v>1</v>
      </c>
      <c r="P2183" s="57">
        <f t="shared" si="541"/>
        <v>0</v>
      </c>
      <c r="Q2183" s="28">
        <f t="shared" si="536"/>
        <v>0</v>
      </c>
      <c r="R2183" s="28">
        <f t="shared" si="542"/>
        <v>1</v>
      </c>
      <c r="S2183" s="57">
        <f t="shared" si="543"/>
        <v>0</v>
      </c>
      <c r="T2183" s="28">
        <f t="shared" si="537"/>
        <v>0</v>
      </c>
      <c r="U2183" s="28">
        <f t="shared" si="544"/>
        <v>1</v>
      </c>
      <c r="V2183" s="57">
        <f t="shared" si="545"/>
        <v>0</v>
      </c>
    </row>
    <row r="2184" spans="1:22" x14ac:dyDescent="0.2">
      <c r="A2184" s="61">
        <v>36021</v>
      </c>
      <c r="B2184" s="62">
        <v>1062.75</v>
      </c>
      <c r="C2184" s="16">
        <f t="shared" si="547"/>
        <v>-1.1377048887838505E-2</v>
      </c>
      <c r="D2184" s="73">
        <f t="shared" si="538"/>
        <v>2.0601879064162341E-4</v>
      </c>
      <c r="E2184" s="27">
        <f t="shared" si="528"/>
        <v>3.3390896150986296E-2</v>
      </c>
      <c r="F2184" s="68">
        <f t="shared" si="529"/>
        <v>2.3609167508429809E-2</v>
      </c>
      <c r="G2184" s="16">
        <f t="shared" si="530"/>
        <v>2.5195028465495675E-2</v>
      </c>
      <c r="H2184" s="68">
        <f t="shared" si="531"/>
        <v>1.5423881906397305E-2</v>
      </c>
      <c r="I2184" s="69">
        <f t="shared" si="532"/>
        <v>-2.3609167508429809E-2</v>
      </c>
      <c r="J2184" s="70">
        <f t="shared" si="533"/>
        <v>-1.5423881906397305E-2</v>
      </c>
      <c r="K2184" s="28">
        <f t="shared" si="534"/>
        <v>0</v>
      </c>
      <c r="L2184" s="28">
        <f t="shared" si="539"/>
        <v>1</v>
      </c>
      <c r="M2184" s="57">
        <f t="shared" si="546"/>
        <v>0</v>
      </c>
      <c r="N2184" s="28">
        <f t="shared" si="535"/>
        <v>0</v>
      </c>
      <c r="O2184" s="28">
        <f t="shared" si="540"/>
        <v>1</v>
      </c>
      <c r="P2184" s="57">
        <f t="shared" si="541"/>
        <v>0</v>
      </c>
      <c r="Q2184" s="28">
        <f t="shared" si="536"/>
        <v>0</v>
      </c>
      <c r="R2184" s="28">
        <f t="shared" si="542"/>
        <v>1</v>
      </c>
      <c r="S2184" s="57">
        <f t="shared" si="543"/>
        <v>0</v>
      </c>
      <c r="T2184" s="28">
        <f t="shared" si="537"/>
        <v>0</v>
      </c>
      <c r="U2184" s="28">
        <f t="shared" si="544"/>
        <v>1</v>
      </c>
      <c r="V2184" s="57">
        <f t="shared" si="545"/>
        <v>0</v>
      </c>
    </row>
    <row r="2185" spans="1:22" x14ac:dyDescent="0.2">
      <c r="A2185" s="61">
        <v>36024</v>
      </c>
      <c r="B2185" s="62">
        <v>1083.67</v>
      </c>
      <c r="C2185" s="16">
        <f t="shared" si="547"/>
        <v>1.9493540368787941E-2</v>
      </c>
      <c r="D2185" s="73">
        <f t="shared" si="538"/>
        <v>2.0142389768690205E-4</v>
      </c>
      <c r="E2185" s="27">
        <f t="shared" si="528"/>
        <v>3.3016433335128804E-2</v>
      </c>
      <c r="F2185" s="68">
        <f t="shared" si="529"/>
        <v>2.3344402067416128E-2</v>
      </c>
      <c r="G2185" s="16">
        <f t="shared" si="530"/>
        <v>2.5195028465495675E-2</v>
      </c>
      <c r="H2185" s="68">
        <f t="shared" si="531"/>
        <v>1.5423881906397305E-2</v>
      </c>
      <c r="I2185" s="69">
        <f t="shared" si="532"/>
        <v>-2.3344402067416128E-2</v>
      </c>
      <c r="J2185" s="70">
        <f t="shared" si="533"/>
        <v>-1.5423881906397305E-2</v>
      </c>
      <c r="K2185" s="28">
        <f t="shared" si="534"/>
        <v>0</v>
      </c>
      <c r="L2185" s="28">
        <f t="shared" si="539"/>
        <v>1</v>
      </c>
      <c r="M2185" s="57">
        <f t="shared" si="546"/>
        <v>0</v>
      </c>
      <c r="N2185" s="28">
        <f t="shared" si="535"/>
        <v>0</v>
      </c>
      <c r="O2185" s="28">
        <f t="shared" si="540"/>
        <v>1</v>
      </c>
      <c r="P2185" s="57">
        <f t="shared" si="541"/>
        <v>0</v>
      </c>
      <c r="Q2185" s="28">
        <f t="shared" si="536"/>
        <v>0</v>
      </c>
      <c r="R2185" s="28">
        <f t="shared" si="542"/>
        <v>1</v>
      </c>
      <c r="S2185" s="57">
        <f t="shared" si="543"/>
        <v>0</v>
      </c>
      <c r="T2185" s="28">
        <f t="shared" si="537"/>
        <v>0</v>
      </c>
      <c r="U2185" s="28">
        <f t="shared" si="544"/>
        <v>1</v>
      </c>
      <c r="V2185" s="57">
        <f t="shared" si="545"/>
        <v>0</v>
      </c>
    </row>
    <row r="2186" spans="1:22" x14ac:dyDescent="0.2">
      <c r="A2186" s="61">
        <v>36025</v>
      </c>
      <c r="B2186" s="62">
        <v>1101.2</v>
      </c>
      <c r="C2186" s="16">
        <f t="shared" si="547"/>
        <v>1.6047065660764786E-2</v>
      </c>
      <c r="D2186" s="73">
        <f t="shared" si="538"/>
        <v>2.1213835079226184E-4</v>
      </c>
      <c r="E2186" s="27">
        <f t="shared" si="528"/>
        <v>3.3883186970320452E-2</v>
      </c>
      <c r="F2186" s="68">
        <f t="shared" si="529"/>
        <v>2.3957243713511801E-2</v>
      </c>
      <c r="G2186" s="16">
        <f t="shared" si="530"/>
        <v>2.5195028465495675E-2</v>
      </c>
      <c r="H2186" s="68">
        <f t="shared" si="531"/>
        <v>1.5423881906397305E-2</v>
      </c>
      <c r="I2186" s="69">
        <f t="shared" si="532"/>
        <v>-2.3957243713511801E-2</v>
      </c>
      <c r="J2186" s="70">
        <f t="shared" si="533"/>
        <v>-1.5423881906397305E-2</v>
      </c>
      <c r="K2186" s="28">
        <f t="shared" si="534"/>
        <v>0</v>
      </c>
      <c r="L2186" s="28">
        <f t="shared" si="539"/>
        <v>1</v>
      </c>
      <c r="M2186" s="57">
        <f t="shared" si="546"/>
        <v>0</v>
      </c>
      <c r="N2186" s="28">
        <f t="shared" si="535"/>
        <v>0</v>
      </c>
      <c r="O2186" s="28">
        <f t="shared" si="540"/>
        <v>1</v>
      </c>
      <c r="P2186" s="57">
        <f t="shared" si="541"/>
        <v>0</v>
      </c>
      <c r="Q2186" s="28">
        <f t="shared" si="536"/>
        <v>0</v>
      </c>
      <c r="R2186" s="28">
        <f t="shared" si="542"/>
        <v>1</v>
      </c>
      <c r="S2186" s="57">
        <f t="shared" si="543"/>
        <v>0</v>
      </c>
      <c r="T2186" s="28">
        <f t="shared" si="537"/>
        <v>0</v>
      </c>
      <c r="U2186" s="28">
        <f t="shared" si="544"/>
        <v>1</v>
      </c>
      <c r="V2186" s="57">
        <f t="shared" si="545"/>
        <v>0</v>
      </c>
    </row>
    <row r="2187" spans="1:22" x14ac:dyDescent="0.2">
      <c r="A2187" s="61">
        <v>36026</v>
      </c>
      <c r="B2187" s="62">
        <v>1098.06</v>
      </c>
      <c r="C2187" s="16">
        <f t="shared" si="547"/>
        <v>-2.8555078832064543E-3</v>
      </c>
      <c r="D2187" s="73">
        <f t="shared" si="538"/>
        <v>2.148605487239799E-4</v>
      </c>
      <c r="E2187" s="27">
        <f t="shared" si="528"/>
        <v>3.4099891599425738E-2</v>
      </c>
      <c r="F2187" s="68">
        <f t="shared" si="529"/>
        <v>2.411046559366933E-2</v>
      </c>
      <c r="G2187" s="16">
        <f t="shared" si="530"/>
        <v>2.5195028465495675E-2</v>
      </c>
      <c r="H2187" s="68">
        <f t="shared" si="531"/>
        <v>1.5423881906397305E-2</v>
      </c>
      <c r="I2187" s="69">
        <f t="shared" si="532"/>
        <v>-2.411046559366933E-2</v>
      </c>
      <c r="J2187" s="70">
        <f t="shared" si="533"/>
        <v>-1.5423881906397305E-2</v>
      </c>
      <c r="K2187" s="28">
        <f t="shared" si="534"/>
        <v>0</v>
      </c>
      <c r="L2187" s="28">
        <f t="shared" si="539"/>
        <v>1</v>
      </c>
      <c r="M2187" s="57">
        <f t="shared" si="546"/>
        <v>0</v>
      </c>
      <c r="N2187" s="28">
        <f t="shared" si="535"/>
        <v>0</v>
      </c>
      <c r="O2187" s="28">
        <f t="shared" si="540"/>
        <v>1</v>
      </c>
      <c r="P2187" s="57">
        <f t="shared" si="541"/>
        <v>0</v>
      </c>
      <c r="Q2187" s="28">
        <f t="shared" si="536"/>
        <v>0</v>
      </c>
      <c r="R2187" s="28">
        <f t="shared" si="542"/>
        <v>1</v>
      </c>
      <c r="S2187" s="57">
        <f t="shared" si="543"/>
        <v>0</v>
      </c>
      <c r="T2187" s="28">
        <f t="shared" si="537"/>
        <v>0</v>
      </c>
      <c r="U2187" s="28">
        <f t="shared" si="544"/>
        <v>1</v>
      </c>
      <c r="V2187" s="57">
        <f t="shared" si="545"/>
        <v>0</v>
      </c>
    </row>
    <row r="2188" spans="1:22" x14ac:dyDescent="0.2">
      <c r="A2188" s="61">
        <v>36027</v>
      </c>
      <c r="B2188" s="62">
        <v>1091.5999999999999</v>
      </c>
      <c r="C2188" s="16">
        <f t="shared" si="547"/>
        <v>-5.9004765510625758E-3</v>
      </c>
      <c r="D2188" s="73">
        <f t="shared" si="538"/>
        <v>2.0245815131680436E-4</v>
      </c>
      <c r="E2188" s="27">
        <f t="shared" si="528"/>
        <v>3.3101089734825506E-2</v>
      </c>
      <c r="F2188" s="68">
        <f t="shared" si="529"/>
        <v>2.3404258715529508E-2</v>
      </c>
      <c r="G2188" s="16">
        <f t="shared" si="530"/>
        <v>2.5195028465495675E-2</v>
      </c>
      <c r="H2188" s="68">
        <f t="shared" si="531"/>
        <v>1.5423881906397305E-2</v>
      </c>
      <c r="I2188" s="69">
        <f t="shared" si="532"/>
        <v>-2.3404258715529508E-2</v>
      </c>
      <c r="J2188" s="70">
        <f t="shared" si="533"/>
        <v>-1.5423881906397305E-2</v>
      </c>
      <c r="K2188" s="28">
        <f t="shared" si="534"/>
        <v>0</v>
      </c>
      <c r="L2188" s="28">
        <f t="shared" si="539"/>
        <v>1</v>
      </c>
      <c r="M2188" s="57">
        <f t="shared" si="546"/>
        <v>0</v>
      </c>
      <c r="N2188" s="28">
        <f t="shared" si="535"/>
        <v>0</v>
      </c>
      <c r="O2188" s="28">
        <f t="shared" si="540"/>
        <v>1</v>
      </c>
      <c r="P2188" s="57">
        <f t="shared" si="541"/>
        <v>0</v>
      </c>
      <c r="Q2188" s="28">
        <f t="shared" si="536"/>
        <v>0</v>
      </c>
      <c r="R2188" s="28">
        <f t="shared" si="542"/>
        <v>1</v>
      </c>
      <c r="S2188" s="57">
        <f t="shared" si="543"/>
        <v>0</v>
      </c>
      <c r="T2188" s="28">
        <f t="shared" si="537"/>
        <v>0</v>
      </c>
      <c r="U2188" s="28">
        <f t="shared" si="544"/>
        <v>1</v>
      </c>
      <c r="V2188" s="57">
        <f t="shared" si="545"/>
        <v>0</v>
      </c>
    </row>
    <row r="2189" spans="1:22" x14ac:dyDescent="0.2">
      <c r="A2189" s="61">
        <v>36028</v>
      </c>
      <c r="B2189" s="62">
        <v>1081.24</v>
      </c>
      <c r="C2189" s="16">
        <f t="shared" si="547"/>
        <v>-9.5359791857756518E-3</v>
      </c>
      <c r="D2189" s="73">
        <f t="shared" si="538"/>
        <v>1.9239959964957443E-4</v>
      </c>
      <c r="E2189" s="27">
        <f t="shared" si="528"/>
        <v>3.2268348607894647E-2</v>
      </c>
      <c r="F2189" s="68">
        <f t="shared" si="529"/>
        <v>2.2815465750286239E-2</v>
      </c>
      <c r="G2189" s="16">
        <f t="shared" si="530"/>
        <v>2.5195028465495675E-2</v>
      </c>
      <c r="H2189" s="68">
        <f t="shared" si="531"/>
        <v>1.5423881906397305E-2</v>
      </c>
      <c r="I2189" s="69">
        <f t="shared" si="532"/>
        <v>-2.2815465750286239E-2</v>
      </c>
      <c r="J2189" s="70">
        <f t="shared" si="533"/>
        <v>-1.5423881906397305E-2</v>
      </c>
      <c r="K2189" s="28">
        <f t="shared" si="534"/>
        <v>0</v>
      </c>
      <c r="L2189" s="28">
        <f t="shared" si="539"/>
        <v>1</v>
      </c>
      <c r="M2189" s="57">
        <f t="shared" si="546"/>
        <v>0</v>
      </c>
      <c r="N2189" s="28">
        <f t="shared" si="535"/>
        <v>0</v>
      </c>
      <c r="O2189" s="28">
        <f t="shared" si="540"/>
        <v>1</v>
      </c>
      <c r="P2189" s="57">
        <f t="shared" si="541"/>
        <v>0</v>
      </c>
      <c r="Q2189" s="28">
        <f t="shared" si="536"/>
        <v>0</v>
      </c>
      <c r="R2189" s="28">
        <f t="shared" si="542"/>
        <v>1</v>
      </c>
      <c r="S2189" s="57">
        <f t="shared" si="543"/>
        <v>0</v>
      </c>
      <c r="T2189" s="28">
        <f t="shared" si="537"/>
        <v>0</v>
      </c>
      <c r="U2189" s="28">
        <f t="shared" si="544"/>
        <v>1</v>
      </c>
      <c r="V2189" s="57">
        <f t="shared" si="545"/>
        <v>0</v>
      </c>
    </row>
    <row r="2190" spans="1:22" x14ac:dyDescent="0.2">
      <c r="A2190" s="61">
        <v>36031</v>
      </c>
      <c r="B2190" s="62">
        <v>1088.1400000000001</v>
      </c>
      <c r="C2190" s="16">
        <f t="shared" si="547"/>
        <v>6.3612859599617389E-3</v>
      </c>
      <c r="D2190" s="73">
        <f t="shared" si="538"/>
        <v>1.8631171761249274E-4</v>
      </c>
      <c r="E2190" s="27">
        <f t="shared" si="528"/>
        <v>3.1753729654754231E-2</v>
      </c>
      <c r="F2190" s="68">
        <f t="shared" si="529"/>
        <v>2.2451602348334807E-2</v>
      </c>
      <c r="G2190" s="16">
        <f t="shared" si="530"/>
        <v>2.5195028465495675E-2</v>
      </c>
      <c r="H2190" s="68">
        <f t="shared" si="531"/>
        <v>1.5423881906397305E-2</v>
      </c>
      <c r="I2190" s="69">
        <f t="shared" si="532"/>
        <v>-2.2451602348334807E-2</v>
      </c>
      <c r="J2190" s="70">
        <f t="shared" si="533"/>
        <v>-1.5423881906397305E-2</v>
      </c>
      <c r="K2190" s="28">
        <f t="shared" si="534"/>
        <v>0</v>
      </c>
      <c r="L2190" s="28">
        <f t="shared" si="539"/>
        <v>1</v>
      </c>
      <c r="M2190" s="57">
        <f t="shared" si="546"/>
        <v>0</v>
      </c>
      <c r="N2190" s="28">
        <f t="shared" si="535"/>
        <v>0</v>
      </c>
      <c r="O2190" s="28">
        <f t="shared" si="540"/>
        <v>1</v>
      </c>
      <c r="P2190" s="57">
        <f t="shared" si="541"/>
        <v>0</v>
      </c>
      <c r="Q2190" s="28">
        <f t="shared" si="536"/>
        <v>0</v>
      </c>
      <c r="R2190" s="28">
        <f t="shared" si="542"/>
        <v>1</v>
      </c>
      <c r="S2190" s="57">
        <f t="shared" si="543"/>
        <v>0</v>
      </c>
      <c r="T2190" s="28">
        <f t="shared" si="537"/>
        <v>0</v>
      </c>
      <c r="U2190" s="28">
        <f t="shared" si="544"/>
        <v>1</v>
      </c>
      <c r="V2190" s="57">
        <f t="shared" si="545"/>
        <v>0</v>
      </c>
    </row>
    <row r="2191" spans="1:22" x14ac:dyDescent="0.2">
      <c r="A2191" s="61">
        <v>36032</v>
      </c>
      <c r="B2191" s="62">
        <v>1092.8499999999999</v>
      </c>
      <c r="C2191" s="16">
        <f t="shared" si="547"/>
        <v>4.3191461878269938E-3</v>
      </c>
      <c r="D2191" s="73">
        <f t="shared" si="538"/>
        <v>1.7756097209960754E-4</v>
      </c>
      <c r="E2191" s="27">
        <f t="shared" si="528"/>
        <v>3.0999052180324175E-2</v>
      </c>
      <c r="F2191" s="68">
        <f t="shared" si="529"/>
        <v>2.1918004602766918E-2</v>
      </c>
      <c r="G2191" s="16">
        <f t="shared" si="530"/>
        <v>2.5195028465495675E-2</v>
      </c>
      <c r="H2191" s="68">
        <f t="shared" si="531"/>
        <v>1.5423881906397305E-2</v>
      </c>
      <c r="I2191" s="69">
        <f t="shared" si="532"/>
        <v>-2.1918004602766918E-2</v>
      </c>
      <c r="J2191" s="70">
        <f t="shared" si="533"/>
        <v>-1.5423881906397305E-2</v>
      </c>
      <c r="K2191" s="28">
        <f t="shared" si="534"/>
        <v>0</v>
      </c>
      <c r="L2191" s="28">
        <f t="shared" si="539"/>
        <v>1</v>
      </c>
      <c r="M2191" s="57">
        <f t="shared" si="546"/>
        <v>0</v>
      </c>
      <c r="N2191" s="28">
        <f t="shared" si="535"/>
        <v>0</v>
      </c>
      <c r="O2191" s="28">
        <f t="shared" si="540"/>
        <v>1</v>
      </c>
      <c r="P2191" s="57">
        <f t="shared" si="541"/>
        <v>0</v>
      </c>
      <c r="Q2191" s="28">
        <f t="shared" si="536"/>
        <v>0</v>
      </c>
      <c r="R2191" s="28">
        <f t="shared" si="542"/>
        <v>1</v>
      </c>
      <c r="S2191" s="57">
        <f t="shared" si="543"/>
        <v>0</v>
      </c>
      <c r="T2191" s="28">
        <f t="shared" si="537"/>
        <v>0</v>
      </c>
      <c r="U2191" s="28">
        <f t="shared" si="544"/>
        <v>1</v>
      </c>
      <c r="V2191" s="57">
        <f t="shared" si="545"/>
        <v>0</v>
      </c>
    </row>
    <row r="2192" spans="1:22" x14ac:dyDescent="0.2">
      <c r="A2192" s="61">
        <v>36033</v>
      </c>
      <c r="B2192" s="62">
        <v>1084.19</v>
      </c>
      <c r="C2192" s="16">
        <f t="shared" si="547"/>
        <v>-7.9557984030125418E-3</v>
      </c>
      <c r="D2192" s="73">
        <f t="shared" si="538"/>
        <v>1.6802661520114032E-4</v>
      </c>
      <c r="E2192" s="27">
        <f t="shared" si="528"/>
        <v>3.0155303067221226E-2</v>
      </c>
      <c r="F2192" s="68">
        <f t="shared" si="529"/>
        <v>2.132142839659797E-2</v>
      </c>
      <c r="G2192" s="16">
        <f t="shared" si="530"/>
        <v>2.5195028465495675E-2</v>
      </c>
      <c r="H2192" s="68">
        <f t="shared" si="531"/>
        <v>1.5423881906397305E-2</v>
      </c>
      <c r="I2192" s="69">
        <f t="shared" si="532"/>
        <v>-2.132142839659797E-2</v>
      </c>
      <c r="J2192" s="70">
        <f t="shared" si="533"/>
        <v>-1.5423881906397305E-2</v>
      </c>
      <c r="K2192" s="28">
        <f t="shared" si="534"/>
        <v>0</v>
      </c>
      <c r="L2192" s="28">
        <f t="shared" si="539"/>
        <v>1</v>
      </c>
      <c r="M2192" s="57">
        <f t="shared" si="546"/>
        <v>0</v>
      </c>
      <c r="N2192" s="28">
        <f t="shared" si="535"/>
        <v>0</v>
      </c>
      <c r="O2192" s="28">
        <f t="shared" si="540"/>
        <v>1</v>
      </c>
      <c r="P2192" s="57">
        <f t="shared" si="541"/>
        <v>0</v>
      </c>
      <c r="Q2192" s="28">
        <f t="shared" si="536"/>
        <v>0</v>
      </c>
      <c r="R2192" s="28">
        <f t="shared" si="542"/>
        <v>1</v>
      </c>
      <c r="S2192" s="57">
        <f t="shared" si="543"/>
        <v>0</v>
      </c>
      <c r="T2192" s="28">
        <f t="shared" si="537"/>
        <v>0</v>
      </c>
      <c r="U2192" s="28">
        <f t="shared" si="544"/>
        <v>1</v>
      </c>
      <c r="V2192" s="57">
        <f t="shared" si="545"/>
        <v>0</v>
      </c>
    </row>
    <row r="2193" spans="1:22" x14ac:dyDescent="0.2">
      <c r="A2193" s="61">
        <v>36034</v>
      </c>
      <c r="B2193" s="62">
        <v>1042.5899999999999</v>
      </c>
      <c r="C2193" s="16">
        <f t="shared" si="547"/>
        <v>-3.9125162511276221E-2</v>
      </c>
      <c r="D2193" s="73">
        <f t="shared" si="538"/>
        <v>1.617427019828345E-4</v>
      </c>
      <c r="E2193" s="27">
        <f t="shared" si="528"/>
        <v>2.9586051242512641E-2</v>
      </c>
      <c r="F2193" s="68">
        <f t="shared" si="529"/>
        <v>2.0918936602929015E-2</v>
      </c>
      <c r="G2193" s="16">
        <f t="shared" si="530"/>
        <v>2.5195028465495675E-2</v>
      </c>
      <c r="H2193" s="68">
        <f t="shared" si="531"/>
        <v>1.5423881906397305E-2</v>
      </c>
      <c r="I2193" s="69">
        <f t="shared" si="532"/>
        <v>-2.0918936602929015E-2</v>
      </c>
      <c r="J2193" s="70">
        <f t="shared" si="533"/>
        <v>-1.5423881906397305E-2</v>
      </c>
      <c r="K2193" s="28">
        <f t="shared" si="534"/>
        <v>1</v>
      </c>
      <c r="L2193" s="28">
        <f t="shared" si="539"/>
        <v>0</v>
      </c>
      <c r="M2193" s="57">
        <f t="shared" si="546"/>
        <v>1</v>
      </c>
      <c r="N2193" s="28">
        <f t="shared" si="535"/>
        <v>1</v>
      </c>
      <c r="O2193" s="28">
        <f t="shared" si="540"/>
        <v>0</v>
      </c>
      <c r="P2193" s="57">
        <f t="shared" si="541"/>
        <v>1</v>
      </c>
      <c r="Q2193" s="28">
        <f t="shared" si="536"/>
        <v>1</v>
      </c>
      <c r="R2193" s="28">
        <f t="shared" si="542"/>
        <v>0</v>
      </c>
      <c r="S2193" s="57">
        <f t="shared" si="543"/>
        <v>1</v>
      </c>
      <c r="T2193" s="28">
        <f t="shared" si="537"/>
        <v>1</v>
      </c>
      <c r="U2193" s="28">
        <f t="shared" si="544"/>
        <v>0</v>
      </c>
      <c r="V2193" s="57">
        <f t="shared" si="545"/>
        <v>1</v>
      </c>
    </row>
    <row r="2194" spans="1:22" x14ac:dyDescent="0.2">
      <c r="A2194" s="61">
        <v>36035</v>
      </c>
      <c r="B2194" s="62">
        <v>1027.1400000000001</v>
      </c>
      <c r="C2194" s="16">
        <f t="shared" si="547"/>
        <v>-1.4929760867165345E-2</v>
      </c>
      <c r="D2194" s="73">
        <f t="shared" si="538"/>
        <v>2.4388484035589087E-4</v>
      </c>
      <c r="E2194" s="27">
        <f t="shared" si="528"/>
        <v>3.6330139131864364E-2</v>
      </c>
      <c r="F2194" s="68">
        <f t="shared" si="529"/>
        <v>2.568737108732588E-2</v>
      </c>
      <c r="G2194" s="16">
        <f t="shared" si="530"/>
        <v>2.6212802956197084E-2</v>
      </c>
      <c r="H2194" s="68">
        <f t="shared" si="531"/>
        <v>1.5527021535546333E-2</v>
      </c>
      <c r="I2194" s="69">
        <f t="shared" si="532"/>
        <v>-2.568737108732588E-2</v>
      </c>
      <c r="J2194" s="70">
        <f t="shared" si="533"/>
        <v>-1.5527021535546333E-2</v>
      </c>
      <c r="K2194" s="28">
        <f t="shared" si="534"/>
        <v>0</v>
      </c>
      <c r="L2194" s="28">
        <f t="shared" si="539"/>
        <v>0</v>
      </c>
      <c r="M2194" s="57">
        <f t="shared" si="546"/>
        <v>0</v>
      </c>
      <c r="N2194" s="28">
        <f t="shared" si="535"/>
        <v>0</v>
      </c>
      <c r="O2194" s="28">
        <f t="shared" si="540"/>
        <v>0</v>
      </c>
      <c r="P2194" s="57">
        <f t="shared" si="541"/>
        <v>0</v>
      </c>
      <c r="Q2194" s="28">
        <f t="shared" si="536"/>
        <v>0</v>
      </c>
      <c r="R2194" s="28">
        <f t="shared" si="542"/>
        <v>0</v>
      </c>
      <c r="S2194" s="57">
        <f t="shared" si="543"/>
        <v>0</v>
      </c>
      <c r="T2194" s="28">
        <f t="shared" si="537"/>
        <v>0</v>
      </c>
      <c r="U2194" s="28">
        <f t="shared" si="544"/>
        <v>0</v>
      </c>
      <c r="V2194" s="57">
        <f t="shared" si="545"/>
        <v>0</v>
      </c>
    </row>
    <row r="2195" spans="1:22" x14ac:dyDescent="0.2">
      <c r="A2195" s="61">
        <v>36038</v>
      </c>
      <c r="B2195" s="62">
        <v>957.28</v>
      </c>
      <c r="C2195" s="16">
        <f t="shared" si="547"/>
        <v>-7.0437590373020428E-2</v>
      </c>
      <c r="D2195" s="73">
        <f t="shared" si="538"/>
        <v>2.4262561550758192E-4</v>
      </c>
      <c r="E2195" s="27">
        <f t="shared" si="528"/>
        <v>3.623622796865885E-2</v>
      </c>
      <c r="F2195" s="68">
        <f t="shared" si="529"/>
        <v>2.5620970821426909E-2</v>
      </c>
      <c r="G2195" s="16">
        <f t="shared" si="530"/>
        <v>2.6212802956197084E-2</v>
      </c>
      <c r="H2195" s="68">
        <f t="shared" si="531"/>
        <v>1.5527021535546333E-2</v>
      </c>
      <c r="I2195" s="69">
        <f t="shared" si="532"/>
        <v>-2.5620970821426909E-2</v>
      </c>
      <c r="J2195" s="70">
        <f t="shared" si="533"/>
        <v>-1.5527021535546333E-2</v>
      </c>
      <c r="K2195" s="28">
        <f t="shared" si="534"/>
        <v>1</v>
      </c>
      <c r="L2195" s="28">
        <f t="shared" si="539"/>
        <v>0</v>
      </c>
      <c r="M2195" s="57">
        <f t="shared" si="546"/>
        <v>1</v>
      </c>
      <c r="N2195" s="28">
        <f t="shared" si="535"/>
        <v>1</v>
      </c>
      <c r="O2195" s="28">
        <f t="shared" si="540"/>
        <v>0</v>
      </c>
      <c r="P2195" s="57">
        <f t="shared" si="541"/>
        <v>1</v>
      </c>
      <c r="Q2195" s="28">
        <f t="shared" si="536"/>
        <v>1</v>
      </c>
      <c r="R2195" s="28">
        <f t="shared" si="542"/>
        <v>0</v>
      </c>
      <c r="S2195" s="57">
        <f t="shared" si="543"/>
        <v>1</v>
      </c>
      <c r="T2195" s="28">
        <f t="shared" si="537"/>
        <v>1</v>
      </c>
      <c r="U2195" s="28">
        <f t="shared" si="544"/>
        <v>0</v>
      </c>
      <c r="V2195" s="57">
        <f t="shared" si="545"/>
        <v>1</v>
      </c>
    </row>
    <row r="2196" spans="1:22" x14ac:dyDescent="0.2">
      <c r="A2196" s="61">
        <v>36039</v>
      </c>
      <c r="B2196" s="62">
        <v>994.26</v>
      </c>
      <c r="C2196" s="16">
        <f t="shared" si="547"/>
        <v>3.7902812228035793E-2</v>
      </c>
      <c r="D2196" s="73">
        <f t="shared" si="538"/>
        <v>5.2575532683057219E-4</v>
      </c>
      <c r="E2196" s="27">
        <f t="shared" si="528"/>
        <v>5.3341656567560097E-2</v>
      </c>
      <c r="F2196" s="68">
        <f t="shared" si="529"/>
        <v>3.7715432954723585E-2</v>
      </c>
      <c r="G2196" s="16">
        <f t="shared" si="530"/>
        <v>2.7605909437710623E-2</v>
      </c>
      <c r="H2196" s="68">
        <f t="shared" si="531"/>
        <v>1.5710793041125028E-2</v>
      </c>
      <c r="I2196" s="69">
        <f t="shared" si="532"/>
        <v>-3.7715432954723585E-2</v>
      </c>
      <c r="J2196" s="70">
        <f t="shared" si="533"/>
        <v>-1.5710793041125028E-2</v>
      </c>
      <c r="K2196" s="28">
        <f t="shared" si="534"/>
        <v>0</v>
      </c>
      <c r="L2196" s="28">
        <f t="shared" si="539"/>
        <v>0</v>
      </c>
      <c r="M2196" s="57">
        <f t="shared" si="546"/>
        <v>0</v>
      </c>
      <c r="N2196" s="28">
        <f t="shared" si="535"/>
        <v>0</v>
      </c>
      <c r="O2196" s="28">
        <f t="shared" si="540"/>
        <v>0</v>
      </c>
      <c r="P2196" s="57">
        <f t="shared" si="541"/>
        <v>0</v>
      </c>
      <c r="Q2196" s="28">
        <f t="shared" si="536"/>
        <v>0</v>
      </c>
      <c r="R2196" s="28">
        <f t="shared" si="542"/>
        <v>0</v>
      </c>
      <c r="S2196" s="57">
        <f t="shared" si="543"/>
        <v>0</v>
      </c>
      <c r="T2196" s="28">
        <f t="shared" si="537"/>
        <v>0</v>
      </c>
      <c r="U2196" s="28">
        <f t="shared" si="544"/>
        <v>0</v>
      </c>
      <c r="V2196" s="57">
        <f t="shared" si="545"/>
        <v>0</v>
      </c>
    </row>
    <row r="2197" spans="1:22" x14ac:dyDescent="0.2">
      <c r="A2197" s="61">
        <v>36040</v>
      </c>
      <c r="B2197" s="62">
        <v>990.48</v>
      </c>
      <c r="C2197" s="16">
        <f t="shared" si="547"/>
        <v>-3.8090677573212957E-3</v>
      </c>
      <c r="D2197" s="73">
        <f t="shared" si="538"/>
        <v>5.8040739770836213E-4</v>
      </c>
      <c r="E2197" s="27">
        <f t="shared" si="528"/>
        <v>5.604554900614879E-2</v>
      </c>
      <c r="F2197" s="68">
        <f t="shared" si="529"/>
        <v>3.9627230985503047E-2</v>
      </c>
      <c r="G2197" s="16">
        <f t="shared" si="530"/>
        <v>2.7605909437710623E-2</v>
      </c>
      <c r="H2197" s="68">
        <f t="shared" si="531"/>
        <v>1.5710793041125028E-2</v>
      </c>
      <c r="I2197" s="69">
        <f t="shared" si="532"/>
        <v>-3.9627230985503047E-2</v>
      </c>
      <c r="J2197" s="70">
        <f t="shared" si="533"/>
        <v>-1.5710793041125028E-2</v>
      </c>
      <c r="K2197" s="28">
        <f t="shared" si="534"/>
        <v>0</v>
      </c>
      <c r="L2197" s="28">
        <f t="shared" si="539"/>
        <v>1</v>
      </c>
      <c r="M2197" s="57">
        <f t="shared" si="546"/>
        <v>0</v>
      </c>
      <c r="N2197" s="28">
        <f t="shared" si="535"/>
        <v>0</v>
      </c>
      <c r="O2197" s="28">
        <f t="shared" si="540"/>
        <v>1</v>
      </c>
      <c r="P2197" s="57">
        <f t="shared" si="541"/>
        <v>0</v>
      </c>
      <c r="Q2197" s="28">
        <f t="shared" si="536"/>
        <v>0</v>
      </c>
      <c r="R2197" s="28">
        <f t="shared" si="542"/>
        <v>1</v>
      </c>
      <c r="S2197" s="57">
        <f t="shared" si="543"/>
        <v>0</v>
      </c>
      <c r="T2197" s="28">
        <f t="shared" si="537"/>
        <v>0</v>
      </c>
      <c r="U2197" s="28">
        <f t="shared" si="544"/>
        <v>1</v>
      </c>
      <c r="V2197" s="57">
        <f t="shared" si="545"/>
        <v>0</v>
      </c>
    </row>
    <row r="2198" spans="1:22" x14ac:dyDescent="0.2">
      <c r="A2198" s="61">
        <v>36041</v>
      </c>
      <c r="B2198" s="62">
        <v>982.26</v>
      </c>
      <c r="C2198" s="16">
        <f t="shared" si="547"/>
        <v>-8.3336350181308187E-3</v>
      </c>
      <c r="D2198" s="73">
        <f t="shared" si="538"/>
        <v>5.464534936766522E-4</v>
      </c>
      <c r="E2198" s="27">
        <f t="shared" si="528"/>
        <v>5.4381509902345138E-2</v>
      </c>
      <c r="F2198" s="68">
        <f t="shared" si="529"/>
        <v>3.845066544007316E-2</v>
      </c>
      <c r="G2198" s="16">
        <f t="shared" si="530"/>
        <v>2.7605909437710623E-2</v>
      </c>
      <c r="H2198" s="68">
        <f t="shared" si="531"/>
        <v>1.5710793041125028E-2</v>
      </c>
      <c r="I2198" s="69">
        <f t="shared" si="532"/>
        <v>-3.845066544007316E-2</v>
      </c>
      <c r="J2198" s="70">
        <f t="shared" si="533"/>
        <v>-1.5710793041125028E-2</v>
      </c>
      <c r="K2198" s="28">
        <f t="shared" si="534"/>
        <v>0</v>
      </c>
      <c r="L2198" s="28">
        <f t="shared" si="539"/>
        <v>1</v>
      </c>
      <c r="M2198" s="57">
        <f t="shared" si="546"/>
        <v>0</v>
      </c>
      <c r="N2198" s="28">
        <f t="shared" si="535"/>
        <v>0</v>
      </c>
      <c r="O2198" s="28">
        <f t="shared" si="540"/>
        <v>1</v>
      </c>
      <c r="P2198" s="57">
        <f t="shared" si="541"/>
        <v>0</v>
      </c>
      <c r="Q2198" s="28">
        <f t="shared" si="536"/>
        <v>0</v>
      </c>
      <c r="R2198" s="28">
        <f t="shared" si="542"/>
        <v>1</v>
      </c>
      <c r="S2198" s="57">
        <f t="shared" si="543"/>
        <v>0</v>
      </c>
      <c r="T2198" s="28">
        <f t="shared" si="537"/>
        <v>0</v>
      </c>
      <c r="U2198" s="28">
        <f t="shared" si="544"/>
        <v>1</v>
      </c>
      <c r="V2198" s="57">
        <f t="shared" si="545"/>
        <v>0</v>
      </c>
    </row>
    <row r="2199" spans="1:22" x14ac:dyDescent="0.2">
      <c r="A2199" s="61">
        <v>36042</v>
      </c>
      <c r="B2199" s="62">
        <v>973.89</v>
      </c>
      <c r="C2199" s="16">
        <f t="shared" si="547"/>
        <v>-8.5576781745286129E-3</v>
      </c>
      <c r="D2199" s="73">
        <f t="shared" si="538"/>
        <v>5.1783325241297798E-4</v>
      </c>
      <c r="E2199" s="27">
        <f t="shared" si="528"/>
        <v>5.2938255495894003E-2</v>
      </c>
      <c r="F2199" s="68">
        <f t="shared" si="529"/>
        <v>3.7430206603475638E-2</v>
      </c>
      <c r="G2199" s="16">
        <f t="shared" si="530"/>
        <v>2.7605909437710623E-2</v>
      </c>
      <c r="H2199" s="68">
        <f t="shared" si="531"/>
        <v>1.5710793041125028E-2</v>
      </c>
      <c r="I2199" s="69">
        <f t="shared" si="532"/>
        <v>-3.7430206603475638E-2</v>
      </c>
      <c r="J2199" s="70">
        <f t="shared" si="533"/>
        <v>-1.5710793041125028E-2</v>
      </c>
      <c r="K2199" s="28">
        <f t="shared" si="534"/>
        <v>0</v>
      </c>
      <c r="L2199" s="28">
        <f t="shared" si="539"/>
        <v>1</v>
      </c>
      <c r="M2199" s="57">
        <f t="shared" si="546"/>
        <v>0</v>
      </c>
      <c r="N2199" s="28">
        <f t="shared" si="535"/>
        <v>0</v>
      </c>
      <c r="O2199" s="28">
        <f t="shared" si="540"/>
        <v>1</v>
      </c>
      <c r="P2199" s="57">
        <f t="shared" si="541"/>
        <v>0</v>
      </c>
      <c r="Q2199" s="28">
        <f t="shared" si="536"/>
        <v>0</v>
      </c>
      <c r="R2199" s="28">
        <f t="shared" si="542"/>
        <v>1</v>
      </c>
      <c r="S2199" s="57">
        <f t="shared" si="543"/>
        <v>0</v>
      </c>
      <c r="T2199" s="28">
        <f t="shared" si="537"/>
        <v>0</v>
      </c>
      <c r="U2199" s="28">
        <f t="shared" si="544"/>
        <v>1</v>
      </c>
      <c r="V2199" s="57">
        <f t="shared" si="545"/>
        <v>0</v>
      </c>
    </row>
    <row r="2200" spans="1:22" x14ac:dyDescent="0.2">
      <c r="A2200" s="61">
        <v>36046</v>
      </c>
      <c r="B2200" s="62">
        <v>1023.46</v>
      </c>
      <c r="C2200" s="16">
        <f t="shared" si="547"/>
        <v>4.9645961835058545E-2</v>
      </c>
      <c r="D2200" s="73">
        <f t="shared" si="538"/>
        <v>4.9115728861252753E-4</v>
      </c>
      <c r="E2200" s="27">
        <f t="shared" si="528"/>
        <v>5.155668138092178E-2</v>
      </c>
      <c r="F2200" s="68">
        <f t="shared" si="529"/>
        <v>3.6453359065206546E-2</v>
      </c>
      <c r="G2200" s="16">
        <f t="shared" si="530"/>
        <v>2.7605909437710623E-2</v>
      </c>
      <c r="H2200" s="68">
        <f t="shared" si="531"/>
        <v>1.5710793041125028E-2</v>
      </c>
      <c r="I2200" s="69">
        <f t="shared" si="532"/>
        <v>-3.6453359065206546E-2</v>
      </c>
      <c r="J2200" s="70">
        <f t="shared" si="533"/>
        <v>-1.5710793041125028E-2</v>
      </c>
      <c r="K2200" s="28">
        <f t="shared" si="534"/>
        <v>0</v>
      </c>
      <c r="L2200" s="28">
        <f t="shared" si="539"/>
        <v>1</v>
      </c>
      <c r="M2200" s="57">
        <f t="shared" si="546"/>
        <v>0</v>
      </c>
      <c r="N2200" s="28">
        <f t="shared" si="535"/>
        <v>0</v>
      </c>
      <c r="O2200" s="28">
        <f t="shared" si="540"/>
        <v>1</v>
      </c>
      <c r="P2200" s="57">
        <f t="shared" si="541"/>
        <v>0</v>
      </c>
      <c r="Q2200" s="28">
        <f t="shared" si="536"/>
        <v>0</v>
      </c>
      <c r="R2200" s="28">
        <f t="shared" si="542"/>
        <v>1</v>
      </c>
      <c r="S2200" s="57">
        <f t="shared" si="543"/>
        <v>0</v>
      </c>
      <c r="T2200" s="28">
        <f t="shared" si="537"/>
        <v>0</v>
      </c>
      <c r="U2200" s="28">
        <f t="shared" si="544"/>
        <v>1</v>
      </c>
      <c r="V2200" s="57">
        <f t="shared" si="545"/>
        <v>0</v>
      </c>
    </row>
    <row r="2201" spans="1:22" x14ac:dyDescent="0.2">
      <c r="A2201" s="61">
        <v>36047</v>
      </c>
      <c r="B2201" s="62">
        <v>1006.2</v>
      </c>
      <c r="C2201" s="16">
        <f t="shared" si="547"/>
        <v>-1.7008184697617012E-2</v>
      </c>
      <c r="D2201" s="73">
        <f t="shared" si="538"/>
        <v>6.0957114288746124E-4</v>
      </c>
      <c r="E2201" s="27">
        <f t="shared" si="528"/>
        <v>5.7436353240122071E-2</v>
      </c>
      <c r="F2201" s="68">
        <f t="shared" si="529"/>
        <v>4.0610604716559334E-2</v>
      </c>
      <c r="G2201" s="16">
        <f t="shared" si="530"/>
        <v>2.7605909437710623E-2</v>
      </c>
      <c r="H2201" s="68">
        <f t="shared" si="531"/>
        <v>1.5710793041125028E-2</v>
      </c>
      <c r="I2201" s="69">
        <f t="shared" si="532"/>
        <v>-4.0610604716559334E-2</v>
      </c>
      <c r="J2201" s="70">
        <f t="shared" si="533"/>
        <v>-1.5710793041125028E-2</v>
      </c>
      <c r="K2201" s="28">
        <f t="shared" si="534"/>
        <v>0</v>
      </c>
      <c r="L2201" s="28">
        <f t="shared" si="539"/>
        <v>1</v>
      </c>
      <c r="M2201" s="57">
        <f t="shared" si="546"/>
        <v>0</v>
      </c>
      <c r="N2201" s="28">
        <f t="shared" si="535"/>
        <v>0</v>
      </c>
      <c r="O2201" s="28">
        <f t="shared" si="540"/>
        <v>1</v>
      </c>
      <c r="P2201" s="57">
        <f t="shared" si="541"/>
        <v>0</v>
      </c>
      <c r="Q2201" s="28">
        <f t="shared" si="536"/>
        <v>0</v>
      </c>
      <c r="R2201" s="28">
        <f t="shared" si="542"/>
        <v>1</v>
      </c>
      <c r="S2201" s="57">
        <f t="shared" si="543"/>
        <v>0</v>
      </c>
      <c r="T2201" s="28">
        <f t="shared" si="537"/>
        <v>1</v>
      </c>
      <c r="U2201" s="28">
        <f t="shared" si="544"/>
        <v>0</v>
      </c>
      <c r="V2201" s="57">
        <f t="shared" si="545"/>
        <v>1</v>
      </c>
    </row>
    <row r="2202" spans="1:22" x14ac:dyDescent="0.2">
      <c r="A2202" s="61">
        <v>36048</v>
      </c>
      <c r="B2202" s="62">
        <v>980.19</v>
      </c>
      <c r="C2202" s="16">
        <f t="shared" si="547"/>
        <v>-2.6189707633403655E-2</v>
      </c>
      <c r="D2202" s="73">
        <f t="shared" si="538"/>
        <v>5.9035357511670876E-4</v>
      </c>
      <c r="E2202" s="27">
        <f t="shared" si="528"/>
        <v>5.6523722679306387E-2</v>
      </c>
      <c r="F2202" s="68">
        <f t="shared" si="529"/>
        <v>3.9965325605565094E-2</v>
      </c>
      <c r="G2202" s="16">
        <f t="shared" si="530"/>
        <v>2.7605909437710623E-2</v>
      </c>
      <c r="H2202" s="68">
        <f t="shared" si="531"/>
        <v>1.5983135156503885E-2</v>
      </c>
      <c r="I2202" s="69">
        <f t="shared" si="532"/>
        <v>-3.9965325605565094E-2</v>
      </c>
      <c r="J2202" s="70">
        <f t="shared" si="533"/>
        <v>-1.5983135156503885E-2</v>
      </c>
      <c r="K2202" s="28">
        <f t="shared" si="534"/>
        <v>0</v>
      </c>
      <c r="L2202" s="28">
        <f t="shared" si="539"/>
        <v>1</v>
      </c>
      <c r="M2202" s="57">
        <f t="shared" si="546"/>
        <v>0</v>
      </c>
      <c r="N2202" s="28">
        <f t="shared" si="535"/>
        <v>0</v>
      </c>
      <c r="O2202" s="28">
        <f t="shared" si="540"/>
        <v>1</v>
      </c>
      <c r="P2202" s="57">
        <f t="shared" si="541"/>
        <v>0</v>
      </c>
      <c r="Q2202" s="28">
        <f t="shared" si="536"/>
        <v>0</v>
      </c>
      <c r="R2202" s="28">
        <f t="shared" si="542"/>
        <v>1</v>
      </c>
      <c r="S2202" s="57">
        <f t="shared" si="543"/>
        <v>0</v>
      </c>
      <c r="T2202" s="28">
        <f t="shared" si="537"/>
        <v>1</v>
      </c>
      <c r="U2202" s="28">
        <f t="shared" si="544"/>
        <v>0</v>
      </c>
      <c r="V2202" s="57">
        <f t="shared" si="545"/>
        <v>0</v>
      </c>
    </row>
    <row r="2203" spans="1:22" x14ac:dyDescent="0.2">
      <c r="A2203" s="61">
        <v>36049</v>
      </c>
      <c r="B2203" s="62">
        <v>1009.06</v>
      </c>
      <c r="C2203" s="16">
        <f t="shared" si="547"/>
        <v>2.9028052978482318E-2</v>
      </c>
      <c r="D2203" s="73">
        <f t="shared" si="538"/>
        <v>5.960864077650959E-4</v>
      </c>
      <c r="E2203" s="27">
        <f t="shared" si="528"/>
        <v>5.6797506200634444E-2</v>
      </c>
      <c r="F2203" s="68">
        <f t="shared" si="529"/>
        <v>4.0158905346188219E-2</v>
      </c>
      <c r="G2203" s="16">
        <f t="shared" si="530"/>
        <v>2.7605909437710623E-2</v>
      </c>
      <c r="H2203" s="68">
        <f t="shared" si="531"/>
        <v>1.6169703973737192E-2</v>
      </c>
      <c r="I2203" s="69">
        <f t="shared" si="532"/>
        <v>-4.0158905346188219E-2</v>
      </c>
      <c r="J2203" s="70">
        <f t="shared" si="533"/>
        <v>-1.6169703973737192E-2</v>
      </c>
      <c r="K2203" s="28">
        <f t="shared" si="534"/>
        <v>0</v>
      </c>
      <c r="L2203" s="28">
        <f t="shared" si="539"/>
        <v>1</v>
      </c>
      <c r="M2203" s="57">
        <f t="shared" si="546"/>
        <v>0</v>
      </c>
      <c r="N2203" s="28">
        <f t="shared" si="535"/>
        <v>0</v>
      </c>
      <c r="O2203" s="28">
        <f t="shared" si="540"/>
        <v>1</v>
      </c>
      <c r="P2203" s="57">
        <f t="shared" si="541"/>
        <v>0</v>
      </c>
      <c r="Q2203" s="28">
        <f t="shared" si="536"/>
        <v>0</v>
      </c>
      <c r="R2203" s="28">
        <f t="shared" si="542"/>
        <v>1</v>
      </c>
      <c r="S2203" s="57">
        <f t="shared" si="543"/>
        <v>0</v>
      </c>
      <c r="T2203" s="28">
        <f t="shared" si="537"/>
        <v>0</v>
      </c>
      <c r="U2203" s="28">
        <f t="shared" si="544"/>
        <v>0</v>
      </c>
      <c r="V2203" s="57">
        <f t="shared" si="545"/>
        <v>0</v>
      </c>
    </row>
    <row r="2204" spans="1:22" x14ac:dyDescent="0.2">
      <c r="A2204" s="61">
        <v>36052</v>
      </c>
      <c r="B2204" s="62">
        <v>1029.72</v>
      </c>
      <c r="C2204" s="16">
        <f t="shared" si="547"/>
        <v>2.026771620473301E-2</v>
      </c>
      <c r="D2204" s="73">
        <f t="shared" si="538"/>
        <v>6.1087889488248466E-4</v>
      </c>
      <c r="E2204" s="27">
        <f t="shared" si="528"/>
        <v>5.7497931173766142E-2</v>
      </c>
      <c r="F2204" s="68">
        <f t="shared" si="529"/>
        <v>4.0654143642368697E-2</v>
      </c>
      <c r="G2204" s="16">
        <f t="shared" si="530"/>
        <v>2.7605909437710623E-2</v>
      </c>
      <c r="H2204" s="68">
        <f t="shared" si="531"/>
        <v>1.6169703973737192E-2</v>
      </c>
      <c r="I2204" s="69">
        <f t="shared" si="532"/>
        <v>-4.0654143642368697E-2</v>
      </c>
      <c r="J2204" s="70">
        <f t="shared" si="533"/>
        <v>-1.6169703973737192E-2</v>
      </c>
      <c r="K2204" s="28">
        <f t="shared" si="534"/>
        <v>0</v>
      </c>
      <c r="L2204" s="28">
        <f t="shared" si="539"/>
        <v>1</v>
      </c>
      <c r="M2204" s="57">
        <f t="shared" si="546"/>
        <v>0</v>
      </c>
      <c r="N2204" s="28">
        <f t="shared" si="535"/>
        <v>0</v>
      </c>
      <c r="O2204" s="28">
        <f t="shared" si="540"/>
        <v>1</v>
      </c>
      <c r="P2204" s="57">
        <f t="shared" si="541"/>
        <v>0</v>
      </c>
      <c r="Q2204" s="28">
        <f t="shared" si="536"/>
        <v>0</v>
      </c>
      <c r="R2204" s="28">
        <f t="shared" si="542"/>
        <v>1</v>
      </c>
      <c r="S2204" s="57">
        <f t="shared" si="543"/>
        <v>0</v>
      </c>
      <c r="T2204" s="28">
        <f t="shared" si="537"/>
        <v>0</v>
      </c>
      <c r="U2204" s="28">
        <f t="shared" si="544"/>
        <v>1</v>
      </c>
      <c r="V2204" s="57">
        <f t="shared" si="545"/>
        <v>0</v>
      </c>
    </row>
    <row r="2205" spans="1:22" x14ac:dyDescent="0.2">
      <c r="A2205" s="61">
        <v>36053</v>
      </c>
      <c r="B2205" s="62">
        <v>1037.68</v>
      </c>
      <c r="C2205" s="16">
        <f t="shared" si="547"/>
        <v>7.7005314253878387E-3</v>
      </c>
      <c r="D2205" s="73">
        <f t="shared" si="538"/>
        <v>5.9887298039887132E-4</v>
      </c>
      <c r="E2205" s="27">
        <f t="shared" si="528"/>
        <v>5.6930109323007336E-2</v>
      </c>
      <c r="F2205" s="68">
        <f t="shared" si="529"/>
        <v>4.0252662917536E-2</v>
      </c>
      <c r="G2205" s="16">
        <f t="shared" si="530"/>
        <v>2.7605909437710623E-2</v>
      </c>
      <c r="H2205" s="68">
        <f t="shared" si="531"/>
        <v>1.6169703973737192E-2</v>
      </c>
      <c r="I2205" s="69">
        <f t="shared" si="532"/>
        <v>-4.0252662917536E-2</v>
      </c>
      <c r="J2205" s="70">
        <f t="shared" si="533"/>
        <v>-1.6169703973737192E-2</v>
      </c>
      <c r="K2205" s="28">
        <f t="shared" si="534"/>
        <v>0</v>
      </c>
      <c r="L2205" s="28">
        <f t="shared" si="539"/>
        <v>1</v>
      </c>
      <c r="M2205" s="57">
        <f t="shared" si="546"/>
        <v>0</v>
      </c>
      <c r="N2205" s="28">
        <f t="shared" si="535"/>
        <v>0</v>
      </c>
      <c r="O2205" s="28">
        <f t="shared" si="540"/>
        <v>1</v>
      </c>
      <c r="P2205" s="57">
        <f t="shared" si="541"/>
        <v>0</v>
      </c>
      <c r="Q2205" s="28">
        <f t="shared" si="536"/>
        <v>0</v>
      </c>
      <c r="R2205" s="28">
        <f t="shared" si="542"/>
        <v>1</v>
      </c>
      <c r="S2205" s="57">
        <f t="shared" si="543"/>
        <v>0</v>
      </c>
      <c r="T2205" s="28">
        <f t="shared" si="537"/>
        <v>0</v>
      </c>
      <c r="U2205" s="28">
        <f t="shared" si="544"/>
        <v>1</v>
      </c>
      <c r="V2205" s="57">
        <f t="shared" si="545"/>
        <v>0</v>
      </c>
    </row>
    <row r="2206" spans="1:22" x14ac:dyDescent="0.2">
      <c r="A2206" s="61">
        <v>36054</v>
      </c>
      <c r="B2206" s="62">
        <v>1045.48</v>
      </c>
      <c r="C2206" s="16">
        <f t="shared" si="547"/>
        <v>7.4886580502367258E-3</v>
      </c>
      <c r="D2206" s="73">
        <f t="shared" si="538"/>
        <v>5.6649849262894211E-4</v>
      </c>
      <c r="E2206" s="27">
        <f t="shared" si="528"/>
        <v>5.5369938030119283E-2</v>
      </c>
      <c r="F2206" s="68">
        <f t="shared" si="529"/>
        <v>3.9149537525839995E-2</v>
      </c>
      <c r="G2206" s="16">
        <f t="shared" si="530"/>
        <v>2.7605909437710623E-2</v>
      </c>
      <c r="H2206" s="68">
        <f t="shared" si="531"/>
        <v>1.6169703973737192E-2</v>
      </c>
      <c r="I2206" s="69">
        <f t="shared" si="532"/>
        <v>-3.9149537525839995E-2</v>
      </c>
      <c r="J2206" s="70">
        <f t="shared" si="533"/>
        <v>-1.6169703973737192E-2</v>
      </c>
      <c r="K2206" s="28">
        <f t="shared" si="534"/>
        <v>0</v>
      </c>
      <c r="L2206" s="28">
        <f t="shared" si="539"/>
        <v>1</v>
      </c>
      <c r="M2206" s="57">
        <f t="shared" si="546"/>
        <v>0</v>
      </c>
      <c r="N2206" s="28">
        <f t="shared" si="535"/>
        <v>0</v>
      </c>
      <c r="O2206" s="28">
        <f t="shared" si="540"/>
        <v>1</v>
      </c>
      <c r="P2206" s="57">
        <f t="shared" si="541"/>
        <v>0</v>
      </c>
      <c r="Q2206" s="28">
        <f t="shared" si="536"/>
        <v>0</v>
      </c>
      <c r="R2206" s="28">
        <f t="shared" si="542"/>
        <v>1</v>
      </c>
      <c r="S2206" s="57">
        <f t="shared" si="543"/>
        <v>0</v>
      </c>
      <c r="T2206" s="28">
        <f t="shared" si="537"/>
        <v>0</v>
      </c>
      <c r="U2206" s="28">
        <f t="shared" si="544"/>
        <v>1</v>
      </c>
      <c r="V2206" s="57">
        <f t="shared" si="545"/>
        <v>0</v>
      </c>
    </row>
    <row r="2207" spans="1:22" x14ac:dyDescent="0.2">
      <c r="A2207" s="61">
        <v>36055</v>
      </c>
      <c r="B2207" s="62">
        <v>1018.87</v>
      </c>
      <c r="C2207" s="16">
        <f t="shared" si="547"/>
        <v>-2.5781940053402421E-2</v>
      </c>
      <c r="D2207" s="73">
        <f t="shared" si="538"/>
        <v>5.3587338303480805E-4</v>
      </c>
      <c r="E2207" s="27">
        <f t="shared" si="528"/>
        <v>5.3852485340941572E-2</v>
      </c>
      <c r="F2207" s="68">
        <f t="shared" si="529"/>
        <v>3.807661649482251E-2</v>
      </c>
      <c r="G2207" s="16">
        <f t="shared" si="530"/>
        <v>2.7605909437710623E-2</v>
      </c>
      <c r="H2207" s="68">
        <f t="shared" si="531"/>
        <v>1.6169703973737192E-2</v>
      </c>
      <c r="I2207" s="69">
        <f t="shared" si="532"/>
        <v>-3.807661649482251E-2</v>
      </c>
      <c r="J2207" s="70">
        <f t="shared" si="533"/>
        <v>-1.6169703973737192E-2</v>
      </c>
      <c r="K2207" s="28">
        <f t="shared" si="534"/>
        <v>0</v>
      </c>
      <c r="L2207" s="28">
        <f t="shared" si="539"/>
        <v>1</v>
      </c>
      <c r="M2207" s="57">
        <f t="shared" si="546"/>
        <v>0</v>
      </c>
      <c r="N2207" s="28">
        <f t="shared" si="535"/>
        <v>0</v>
      </c>
      <c r="O2207" s="28">
        <f t="shared" si="540"/>
        <v>1</v>
      </c>
      <c r="P2207" s="57">
        <f t="shared" si="541"/>
        <v>0</v>
      </c>
      <c r="Q2207" s="28">
        <f t="shared" si="536"/>
        <v>0</v>
      </c>
      <c r="R2207" s="28">
        <f t="shared" si="542"/>
        <v>1</v>
      </c>
      <c r="S2207" s="57">
        <f t="shared" si="543"/>
        <v>0</v>
      </c>
      <c r="T2207" s="28">
        <f t="shared" si="537"/>
        <v>1</v>
      </c>
      <c r="U2207" s="28">
        <f t="shared" si="544"/>
        <v>0</v>
      </c>
      <c r="V2207" s="57">
        <f t="shared" si="545"/>
        <v>1</v>
      </c>
    </row>
    <row r="2208" spans="1:22" x14ac:dyDescent="0.2">
      <c r="A2208" s="61">
        <v>36056</v>
      </c>
      <c r="B2208" s="62">
        <v>1020.09</v>
      </c>
      <c r="C2208" s="16">
        <f t="shared" si="547"/>
        <v>1.1966886506780685E-3</v>
      </c>
      <c r="D2208" s="73">
        <f t="shared" si="538"/>
        <v>5.4360348602775378E-4</v>
      </c>
      <c r="E2208" s="27">
        <f t="shared" si="528"/>
        <v>5.4239512154289571E-2</v>
      </c>
      <c r="F2208" s="68">
        <f t="shared" si="529"/>
        <v>3.835026536082687E-2</v>
      </c>
      <c r="G2208" s="16">
        <f t="shared" si="530"/>
        <v>2.7605909437710623E-2</v>
      </c>
      <c r="H2208" s="68">
        <f t="shared" si="531"/>
        <v>1.6828279510630588E-2</v>
      </c>
      <c r="I2208" s="69">
        <f t="shared" si="532"/>
        <v>-3.835026536082687E-2</v>
      </c>
      <c r="J2208" s="70">
        <f t="shared" si="533"/>
        <v>-1.6828279510630588E-2</v>
      </c>
      <c r="K2208" s="28">
        <f t="shared" si="534"/>
        <v>0</v>
      </c>
      <c r="L2208" s="28">
        <f t="shared" si="539"/>
        <v>1</v>
      </c>
      <c r="M2208" s="57">
        <f t="shared" si="546"/>
        <v>0</v>
      </c>
      <c r="N2208" s="28">
        <f t="shared" si="535"/>
        <v>0</v>
      </c>
      <c r="O2208" s="28">
        <f t="shared" si="540"/>
        <v>1</v>
      </c>
      <c r="P2208" s="57">
        <f t="shared" si="541"/>
        <v>0</v>
      </c>
      <c r="Q2208" s="28">
        <f t="shared" si="536"/>
        <v>0</v>
      </c>
      <c r="R2208" s="28">
        <f t="shared" si="542"/>
        <v>1</v>
      </c>
      <c r="S2208" s="57">
        <f t="shared" si="543"/>
        <v>0</v>
      </c>
      <c r="T2208" s="28">
        <f t="shared" si="537"/>
        <v>0</v>
      </c>
      <c r="U2208" s="28">
        <f t="shared" si="544"/>
        <v>0</v>
      </c>
      <c r="V2208" s="57">
        <f t="shared" si="545"/>
        <v>0</v>
      </c>
    </row>
    <row r="2209" spans="1:22" x14ac:dyDescent="0.2">
      <c r="A2209" s="61">
        <v>36059</v>
      </c>
      <c r="B2209" s="62">
        <v>1023.89</v>
      </c>
      <c r="C2209" s="16">
        <f t="shared" si="547"/>
        <v>3.7182402743803507E-3</v>
      </c>
      <c r="D2209" s="73">
        <f t="shared" si="538"/>
        <v>5.1107320068968819E-4</v>
      </c>
      <c r="E2209" s="27">
        <f t="shared" si="528"/>
        <v>5.2591579256318598E-2</v>
      </c>
      <c r="F2209" s="68">
        <f t="shared" si="529"/>
        <v>3.7185087773051954E-2</v>
      </c>
      <c r="G2209" s="16">
        <f t="shared" si="530"/>
        <v>2.7605909437710623E-2</v>
      </c>
      <c r="H2209" s="68">
        <f t="shared" si="531"/>
        <v>1.6828279510630588E-2</v>
      </c>
      <c r="I2209" s="69">
        <f t="shared" si="532"/>
        <v>-3.7185087773051954E-2</v>
      </c>
      <c r="J2209" s="70">
        <f t="shared" si="533"/>
        <v>-1.6828279510630588E-2</v>
      </c>
      <c r="K2209" s="28">
        <f t="shared" si="534"/>
        <v>0</v>
      </c>
      <c r="L2209" s="28">
        <f t="shared" si="539"/>
        <v>1</v>
      </c>
      <c r="M2209" s="57">
        <f t="shared" si="546"/>
        <v>0</v>
      </c>
      <c r="N2209" s="28">
        <f t="shared" si="535"/>
        <v>0</v>
      </c>
      <c r="O2209" s="28">
        <f t="shared" si="540"/>
        <v>1</v>
      </c>
      <c r="P2209" s="57">
        <f t="shared" si="541"/>
        <v>0</v>
      </c>
      <c r="Q2209" s="28">
        <f t="shared" si="536"/>
        <v>0</v>
      </c>
      <c r="R2209" s="28">
        <f t="shared" si="542"/>
        <v>1</v>
      </c>
      <c r="S2209" s="57">
        <f t="shared" si="543"/>
        <v>0</v>
      </c>
      <c r="T2209" s="28">
        <f t="shared" si="537"/>
        <v>0</v>
      </c>
      <c r="U2209" s="28">
        <f t="shared" si="544"/>
        <v>1</v>
      </c>
      <c r="V2209" s="57">
        <f t="shared" si="545"/>
        <v>0</v>
      </c>
    </row>
    <row r="2210" spans="1:22" x14ac:dyDescent="0.2">
      <c r="A2210" s="61">
        <v>36060</v>
      </c>
      <c r="B2210" s="62">
        <v>1029.6300000000001</v>
      </c>
      <c r="C2210" s="16">
        <f t="shared" si="547"/>
        <v>5.5904154322548201E-3</v>
      </c>
      <c r="D2210" s="73">
        <f t="shared" si="538"/>
        <v>4.8123832729258831E-4</v>
      </c>
      <c r="E2210" s="27">
        <f t="shared" si="528"/>
        <v>5.1033430449898859E-2</v>
      </c>
      <c r="F2210" s="68">
        <f t="shared" si="529"/>
        <v>3.6083392388553057E-2</v>
      </c>
      <c r="G2210" s="16">
        <f t="shared" si="530"/>
        <v>2.7605909437710623E-2</v>
      </c>
      <c r="H2210" s="68">
        <f t="shared" si="531"/>
        <v>1.6828279510630588E-2</v>
      </c>
      <c r="I2210" s="69">
        <f t="shared" si="532"/>
        <v>-3.6083392388553057E-2</v>
      </c>
      <c r="J2210" s="70">
        <f t="shared" si="533"/>
        <v>-1.6828279510630588E-2</v>
      </c>
      <c r="K2210" s="28">
        <f t="shared" si="534"/>
        <v>0</v>
      </c>
      <c r="L2210" s="28">
        <f t="shared" si="539"/>
        <v>1</v>
      </c>
      <c r="M2210" s="57">
        <f t="shared" si="546"/>
        <v>0</v>
      </c>
      <c r="N2210" s="28">
        <f t="shared" si="535"/>
        <v>0</v>
      </c>
      <c r="O2210" s="28">
        <f t="shared" si="540"/>
        <v>1</v>
      </c>
      <c r="P2210" s="57">
        <f t="shared" si="541"/>
        <v>0</v>
      </c>
      <c r="Q2210" s="28">
        <f t="shared" si="536"/>
        <v>0</v>
      </c>
      <c r="R2210" s="28">
        <f t="shared" si="542"/>
        <v>1</v>
      </c>
      <c r="S2210" s="57">
        <f t="shared" si="543"/>
        <v>0</v>
      </c>
      <c r="T2210" s="28">
        <f t="shared" si="537"/>
        <v>0</v>
      </c>
      <c r="U2210" s="28">
        <f t="shared" si="544"/>
        <v>1</v>
      </c>
      <c r="V2210" s="57">
        <f t="shared" si="545"/>
        <v>0</v>
      </c>
    </row>
    <row r="2211" spans="1:22" x14ac:dyDescent="0.2">
      <c r="A2211" s="61">
        <v>36061</v>
      </c>
      <c r="B2211" s="62">
        <v>1066.0899999999999</v>
      </c>
      <c r="C2211" s="16">
        <f t="shared" si="547"/>
        <v>3.4798235542756045E-2</v>
      </c>
      <c r="D2211" s="73">
        <f t="shared" si="538"/>
        <v>4.5423919233734451E-4</v>
      </c>
      <c r="E2211" s="27">
        <f t="shared" si="528"/>
        <v>4.9581191548581156E-2</v>
      </c>
      <c r="F2211" s="68">
        <f t="shared" si="529"/>
        <v>3.5056581028701163E-2</v>
      </c>
      <c r="G2211" s="16">
        <f t="shared" si="530"/>
        <v>2.7605909437710623E-2</v>
      </c>
      <c r="H2211" s="68">
        <f t="shared" si="531"/>
        <v>1.6828279510630588E-2</v>
      </c>
      <c r="I2211" s="69">
        <f t="shared" si="532"/>
        <v>-3.5056581028701163E-2</v>
      </c>
      <c r="J2211" s="70">
        <f t="shared" si="533"/>
        <v>-1.6828279510630588E-2</v>
      </c>
      <c r="K2211" s="28">
        <f t="shared" si="534"/>
        <v>0</v>
      </c>
      <c r="L2211" s="28">
        <f t="shared" si="539"/>
        <v>1</v>
      </c>
      <c r="M2211" s="57">
        <f t="shared" si="546"/>
        <v>0</v>
      </c>
      <c r="N2211" s="28">
        <f t="shared" si="535"/>
        <v>0</v>
      </c>
      <c r="O2211" s="28">
        <f t="shared" si="540"/>
        <v>1</v>
      </c>
      <c r="P2211" s="57">
        <f t="shared" si="541"/>
        <v>0</v>
      </c>
      <c r="Q2211" s="28">
        <f t="shared" si="536"/>
        <v>0</v>
      </c>
      <c r="R2211" s="28">
        <f t="shared" si="542"/>
        <v>1</v>
      </c>
      <c r="S2211" s="57">
        <f t="shared" si="543"/>
        <v>0</v>
      </c>
      <c r="T2211" s="28">
        <f t="shared" si="537"/>
        <v>0</v>
      </c>
      <c r="U2211" s="28">
        <f t="shared" si="544"/>
        <v>1</v>
      </c>
      <c r="V2211" s="57">
        <f t="shared" si="545"/>
        <v>0</v>
      </c>
    </row>
    <row r="2212" spans="1:22" x14ac:dyDescent="0.2">
      <c r="A2212" s="61">
        <v>36062</v>
      </c>
      <c r="B2212" s="62">
        <v>1042.72</v>
      </c>
      <c r="C2212" s="16">
        <f t="shared" si="547"/>
        <v>-2.2165066345250794E-2</v>
      </c>
      <c r="D2212" s="73">
        <f t="shared" si="538"/>
        <v>4.9963987261045163E-4</v>
      </c>
      <c r="E2212" s="27">
        <f t="shared" si="528"/>
        <v>5.1999983116470361E-2</v>
      </c>
      <c r="F2212" s="68">
        <f t="shared" si="529"/>
        <v>3.6766797341436661E-2</v>
      </c>
      <c r="G2212" s="16">
        <f t="shared" si="530"/>
        <v>2.7605909437710623E-2</v>
      </c>
      <c r="H2212" s="68">
        <f t="shared" si="531"/>
        <v>1.6828279510630588E-2</v>
      </c>
      <c r="I2212" s="69">
        <f t="shared" si="532"/>
        <v>-3.6766797341436661E-2</v>
      </c>
      <c r="J2212" s="70">
        <f t="shared" si="533"/>
        <v>-1.6828279510630588E-2</v>
      </c>
      <c r="K2212" s="28">
        <f t="shared" si="534"/>
        <v>0</v>
      </c>
      <c r="L2212" s="28">
        <f t="shared" si="539"/>
        <v>1</v>
      </c>
      <c r="M2212" s="57">
        <f t="shared" si="546"/>
        <v>0</v>
      </c>
      <c r="N2212" s="28">
        <f t="shared" si="535"/>
        <v>0</v>
      </c>
      <c r="O2212" s="28">
        <f t="shared" si="540"/>
        <v>1</v>
      </c>
      <c r="P2212" s="57">
        <f t="shared" si="541"/>
        <v>0</v>
      </c>
      <c r="Q2212" s="28">
        <f t="shared" si="536"/>
        <v>0</v>
      </c>
      <c r="R2212" s="28">
        <f t="shared" si="542"/>
        <v>1</v>
      </c>
      <c r="S2212" s="57">
        <f t="shared" si="543"/>
        <v>0</v>
      </c>
      <c r="T2212" s="28">
        <f t="shared" si="537"/>
        <v>1</v>
      </c>
      <c r="U2212" s="28">
        <f t="shared" si="544"/>
        <v>0</v>
      </c>
      <c r="V2212" s="57">
        <f t="shared" si="545"/>
        <v>1</v>
      </c>
    </row>
    <row r="2213" spans="1:22" x14ac:dyDescent="0.2">
      <c r="A2213" s="61">
        <v>36063</v>
      </c>
      <c r="B2213" s="62">
        <v>1044.75</v>
      </c>
      <c r="C2213" s="16">
        <f t="shared" si="547"/>
        <v>1.9449387439545878E-3</v>
      </c>
      <c r="D2213" s="73">
        <f t="shared" si="538"/>
        <v>4.9913889021918666E-4</v>
      </c>
      <c r="E2213" s="27">
        <f t="shared" si="528"/>
        <v>5.1973906725393079E-2</v>
      </c>
      <c r="F2213" s="68">
        <f t="shared" si="529"/>
        <v>3.6748359924178527E-2</v>
      </c>
      <c r="G2213" s="16">
        <f t="shared" si="530"/>
        <v>2.7605909437710623E-2</v>
      </c>
      <c r="H2213" s="68">
        <f t="shared" si="531"/>
        <v>1.7003526570487166E-2</v>
      </c>
      <c r="I2213" s="69">
        <f t="shared" si="532"/>
        <v>-3.6748359924178527E-2</v>
      </c>
      <c r="J2213" s="70">
        <f t="shared" si="533"/>
        <v>-1.7003526570487166E-2</v>
      </c>
      <c r="K2213" s="28">
        <f t="shared" si="534"/>
        <v>0</v>
      </c>
      <c r="L2213" s="28">
        <f t="shared" si="539"/>
        <v>1</v>
      </c>
      <c r="M2213" s="57">
        <f t="shared" si="546"/>
        <v>0</v>
      </c>
      <c r="N2213" s="28">
        <f t="shared" si="535"/>
        <v>0</v>
      </c>
      <c r="O2213" s="28">
        <f t="shared" si="540"/>
        <v>1</v>
      </c>
      <c r="P2213" s="57">
        <f t="shared" si="541"/>
        <v>0</v>
      </c>
      <c r="Q2213" s="28">
        <f t="shared" si="536"/>
        <v>0</v>
      </c>
      <c r="R2213" s="28">
        <f t="shared" si="542"/>
        <v>1</v>
      </c>
      <c r="S2213" s="57">
        <f t="shared" si="543"/>
        <v>0</v>
      </c>
      <c r="T2213" s="28">
        <f t="shared" si="537"/>
        <v>0</v>
      </c>
      <c r="U2213" s="28">
        <f t="shared" si="544"/>
        <v>0</v>
      </c>
      <c r="V2213" s="57">
        <f t="shared" si="545"/>
        <v>0</v>
      </c>
    </row>
    <row r="2214" spans="1:22" x14ac:dyDescent="0.2">
      <c r="A2214" s="61">
        <v>36066</v>
      </c>
      <c r="B2214" s="62">
        <v>1048.69</v>
      </c>
      <c r="C2214" s="16">
        <f t="shared" si="547"/>
        <v>3.7641438513464748E-3</v>
      </c>
      <c r="D2214" s="73">
        <f t="shared" si="538"/>
        <v>4.6941752400909959E-4</v>
      </c>
      <c r="E2214" s="27">
        <f t="shared" si="528"/>
        <v>5.0402758694581024E-2</v>
      </c>
      <c r="F2214" s="68">
        <f t="shared" si="529"/>
        <v>3.5637473385756409E-2</v>
      </c>
      <c r="G2214" s="16">
        <f t="shared" si="530"/>
        <v>2.7605909437710623E-2</v>
      </c>
      <c r="H2214" s="68">
        <f t="shared" si="531"/>
        <v>1.7003526570487166E-2</v>
      </c>
      <c r="I2214" s="69">
        <f t="shared" si="532"/>
        <v>-3.5637473385756409E-2</v>
      </c>
      <c r="J2214" s="70">
        <f t="shared" si="533"/>
        <v>-1.7003526570487166E-2</v>
      </c>
      <c r="K2214" s="28">
        <f t="shared" si="534"/>
        <v>0</v>
      </c>
      <c r="L2214" s="28">
        <f t="shared" si="539"/>
        <v>1</v>
      </c>
      <c r="M2214" s="57">
        <f t="shared" si="546"/>
        <v>0</v>
      </c>
      <c r="N2214" s="28">
        <f t="shared" si="535"/>
        <v>0</v>
      </c>
      <c r="O2214" s="28">
        <f t="shared" si="540"/>
        <v>1</v>
      </c>
      <c r="P2214" s="57">
        <f t="shared" si="541"/>
        <v>0</v>
      </c>
      <c r="Q2214" s="28">
        <f t="shared" si="536"/>
        <v>0</v>
      </c>
      <c r="R2214" s="28">
        <f t="shared" si="542"/>
        <v>1</v>
      </c>
      <c r="S2214" s="57">
        <f t="shared" si="543"/>
        <v>0</v>
      </c>
      <c r="T2214" s="28">
        <f t="shared" si="537"/>
        <v>0</v>
      </c>
      <c r="U2214" s="28">
        <f t="shared" si="544"/>
        <v>1</v>
      </c>
      <c r="V2214" s="57">
        <f t="shared" si="545"/>
        <v>0</v>
      </c>
    </row>
    <row r="2215" spans="1:22" x14ac:dyDescent="0.2">
      <c r="A2215" s="61">
        <v>36067</v>
      </c>
      <c r="B2215" s="62">
        <v>1049.02</v>
      </c>
      <c r="C2215" s="16">
        <f t="shared" si="547"/>
        <v>3.1462881210682017E-4</v>
      </c>
      <c r="D2215" s="73">
        <f t="shared" si="538"/>
        <v>4.4210259930457135E-4</v>
      </c>
      <c r="E2215" s="27">
        <f t="shared" si="528"/>
        <v>4.891433936108161E-2</v>
      </c>
      <c r="F2215" s="68">
        <f t="shared" si="529"/>
        <v>3.4585080505718804E-2</v>
      </c>
      <c r="G2215" s="16">
        <f t="shared" si="530"/>
        <v>2.7605909437710623E-2</v>
      </c>
      <c r="H2215" s="68">
        <f t="shared" si="531"/>
        <v>1.7003526570487166E-2</v>
      </c>
      <c r="I2215" s="69">
        <f t="shared" si="532"/>
        <v>-3.4585080505718804E-2</v>
      </c>
      <c r="J2215" s="70">
        <f t="shared" si="533"/>
        <v>-1.7003526570487166E-2</v>
      </c>
      <c r="K2215" s="28">
        <f t="shared" si="534"/>
        <v>0</v>
      </c>
      <c r="L2215" s="28">
        <f t="shared" si="539"/>
        <v>1</v>
      </c>
      <c r="M2215" s="57">
        <f t="shared" si="546"/>
        <v>0</v>
      </c>
      <c r="N2215" s="28">
        <f t="shared" si="535"/>
        <v>0</v>
      </c>
      <c r="O2215" s="28">
        <f t="shared" si="540"/>
        <v>1</v>
      </c>
      <c r="P2215" s="57">
        <f t="shared" si="541"/>
        <v>0</v>
      </c>
      <c r="Q2215" s="28">
        <f t="shared" si="536"/>
        <v>0</v>
      </c>
      <c r="R2215" s="28">
        <f t="shared" si="542"/>
        <v>1</v>
      </c>
      <c r="S2215" s="57">
        <f t="shared" si="543"/>
        <v>0</v>
      </c>
      <c r="T2215" s="28">
        <f t="shared" si="537"/>
        <v>0</v>
      </c>
      <c r="U2215" s="28">
        <f t="shared" si="544"/>
        <v>1</v>
      </c>
      <c r="V2215" s="57">
        <f t="shared" si="545"/>
        <v>0</v>
      </c>
    </row>
    <row r="2216" spans="1:22" x14ac:dyDescent="0.2">
      <c r="A2216" s="61">
        <v>36068</v>
      </c>
      <c r="B2216" s="62">
        <v>1017.01</v>
      </c>
      <c r="C2216" s="16">
        <f t="shared" si="547"/>
        <v>-3.098944514956882E-2</v>
      </c>
      <c r="D2216" s="73">
        <f t="shared" si="538"/>
        <v>4.155823828236615E-4</v>
      </c>
      <c r="E2216" s="27">
        <f t="shared" si="528"/>
        <v>4.7424550427470222E-2</v>
      </c>
      <c r="F2216" s="68">
        <f t="shared" si="529"/>
        <v>3.3531719244409938E-2</v>
      </c>
      <c r="G2216" s="16">
        <f t="shared" si="530"/>
        <v>2.7605909437710623E-2</v>
      </c>
      <c r="H2216" s="68">
        <f t="shared" si="531"/>
        <v>1.7003526570487166E-2</v>
      </c>
      <c r="I2216" s="69">
        <f t="shared" si="532"/>
        <v>-3.3531719244409938E-2</v>
      </c>
      <c r="J2216" s="70">
        <f t="shared" si="533"/>
        <v>-1.7003526570487166E-2</v>
      </c>
      <c r="K2216" s="28">
        <f t="shared" si="534"/>
        <v>0</v>
      </c>
      <c r="L2216" s="28">
        <f t="shared" si="539"/>
        <v>1</v>
      </c>
      <c r="M2216" s="57">
        <f t="shared" si="546"/>
        <v>0</v>
      </c>
      <c r="N2216" s="28">
        <f t="shared" si="535"/>
        <v>0</v>
      </c>
      <c r="O2216" s="28">
        <f t="shared" si="540"/>
        <v>1</v>
      </c>
      <c r="P2216" s="57">
        <f t="shared" si="541"/>
        <v>0</v>
      </c>
      <c r="Q2216" s="28">
        <f t="shared" si="536"/>
        <v>1</v>
      </c>
      <c r="R2216" s="28">
        <f t="shared" si="542"/>
        <v>0</v>
      </c>
      <c r="S2216" s="57">
        <f t="shared" si="543"/>
        <v>1</v>
      </c>
      <c r="T2216" s="28">
        <f t="shared" si="537"/>
        <v>1</v>
      </c>
      <c r="U2216" s="28">
        <f t="shared" si="544"/>
        <v>0</v>
      </c>
      <c r="V2216" s="57">
        <f t="shared" si="545"/>
        <v>1</v>
      </c>
    </row>
    <row r="2217" spans="1:22" x14ac:dyDescent="0.2">
      <c r="A2217" s="61">
        <v>36069</v>
      </c>
      <c r="B2217" s="62">
        <v>986.39</v>
      </c>
      <c r="C2217" s="16">
        <f t="shared" si="547"/>
        <v>-3.0570414918264587E-2</v>
      </c>
      <c r="D2217" s="73">
        <f t="shared" si="538"/>
        <v>4.4826818249492985E-4</v>
      </c>
      <c r="E2217" s="27">
        <f t="shared" si="528"/>
        <v>4.9254239213119118E-2</v>
      </c>
      <c r="F2217" s="68">
        <f t="shared" si="529"/>
        <v>3.4825408064061592E-2</v>
      </c>
      <c r="G2217" s="16">
        <f t="shared" si="530"/>
        <v>3.0014579238167798E-2</v>
      </c>
      <c r="H2217" s="68">
        <f t="shared" si="531"/>
        <v>1.7158678353464112E-2</v>
      </c>
      <c r="I2217" s="69">
        <f t="shared" si="532"/>
        <v>-3.4825408064061592E-2</v>
      </c>
      <c r="J2217" s="70">
        <f t="shared" si="533"/>
        <v>-1.7158678353464112E-2</v>
      </c>
      <c r="K2217" s="28">
        <f t="shared" si="534"/>
        <v>0</v>
      </c>
      <c r="L2217" s="28">
        <f t="shared" si="539"/>
        <v>1</v>
      </c>
      <c r="M2217" s="57">
        <f t="shared" si="546"/>
        <v>0</v>
      </c>
      <c r="N2217" s="28">
        <f t="shared" si="535"/>
        <v>0</v>
      </c>
      <c r="O2217" s="28">
        <f t="shared" si="540"/>
        <v>1</v>
      </c>
      <c r="P2217" s="57">
        <f t="shared" si="541"/>
        <v>0</v>
      </c>
      <c r="Q2217" s="28">
        <f t="shared" si="536"/>
        <v>1</v>
      </c>
      <c r="R2217" s="28">
        <f t="shared" si="542"/>
        <v>0</v>
      </c>
      <c r="S2217" s="57">
        <f t="shared" si="543"/>
        <v>0</v>
      </c>
      <c r="T2217" s="28">
        <f t="shared" si="537"/>
        <v>1</v>
      </c>
      <c r="U2217" s="28">
        <f t="shared" si="544"/>
        <v>0</v>
      </c>
      <c r="V2217" s="57">
        <f t="shared" si="545"/>
        <v>0</v>
      </c>
    </row>
    <row r="2218" spans="1:22" x14ac:dyDescent="0.2">
      <c r="A2218" s="61">
        <v>36070</v>
      </c>
      <c r="B2218" s="62">
        <v>1002.6</v>
      </c>
      <c r="C2218" s="16">
        <f t="shared" si="547"/>
        <v>1.630009090575861E-2</v>
      </c>
      <c r="D2218" s="73">
        <f t="shared" si="538"/>
        <v>4.7744510764172529E-4</v>
      </c>
      <c r="E2218" s="27">
        <f t="shared" si="528"/>
        <v>5.0831904540164466E-2</v>
      </c>
      <c r="F2218" s="68">
        <f t="shared" si="529"/>
        <v>3.5940902683014933E-2</v>
      </c>
      <c r="G2218" s="16">
        <f t="shared" si="530"/>
        <v>3.055210182891847E-2</v>
      </c>
      <c r="H2218" s="68">
        <f t="shared" si="531"/>
        <v>1.7474238508388029E-2</v>
      </c>
      <c r="I2218" s="69">
        <f t="shared" si="532"/>
        <v>-3.5940902683014933E-2</v>
      </c>
      <c r="J2218" s="70">
        <f t="shared" si="533"/>
        <v>-1.7474238508388029E-2</v>
      </c>
      <c r="K2218" s="28">
        <f t="shared" si="534"/>
        <v>0</v>
      </c>
      <c r="L2218" s="28">
        <f t="shared" si="539"/>
        <v>1</v>
      </c>
      <c r="M2218" s="57">
        <f t="shared" si="546"/>
        <v>0</v>
      </c>
      <c r="N2218" s="28">
        <f t="shared" si="535"/>
        <v>0</v>
      </c>
      <c r="O2218" s="28">
        <f t="shared" si="540"/>
        <v>1</v>
      </c>
      <c r="P2218" s="57">
        <f t="shared" si="541"/>
        <v>0</v>
      </c>
      <c r="Q2218" s="28">
        <f t="shared" si="536"/>
        <v>0</v>
      </c>
      <c r="R2218" s="28">
        <f t="shared" si="542"/>
        <v>0</v>
      </c>
      <c r="S2218" s="57">
        <f t="shared" si="543"/>
        <v>0</v>
      </c>
      <c r="T2218" s="28">
        <f t="shared" si="537"/>
        <v>0</v>
      </c>
      <c r="U2218" s="28">
        <f t="shared" si="544"/>
        <v>0</v>
      </c>
      <c r="V2218" s="57">
        <f t="shared" si="545"/>
        <v>0</v>
      </c>
    </row>
    <row r="2219" spans="1:22" x14ac:dyDescent="0.2">
      <c r="A2219" s="61">
        <v>36073</v>
      </c>
      <c r="B2219" s="62">
        <v>988.56</v>
      </c>
      <c r="C2219" s="16">
        <f t="shared" si="547"/>
        <v>-1.4102566033468072E-2</v>
      </c>
      <c r="D2219" s="73">
        <f t="shared" si="538"/>
        <v>4.6473997899538144E-4</v>
      </c>
      <c r="E2219" s="27">
        <f t="shared" si="528"/>
        <v>5.0151009004938428E-2</v>
      </c>
      <c r="F2219" s="68">
        <f t="shared" si="529"/>
        <v>3.5459472754503764E-2</v>
      </c>
      <c r="G2219" s="16">
        <f t="shared" si="530"/>
        <v>3.055210182891847E-2</v>
      </c>
      <c r="H2219" s="68">
        <f t="shared" si="531"/>
        <v>1.7474238508388029E-2</v>
      </c>
      <c r="I2219" s="69">
        <f t="shared" si="532"/>
        <v>-3.5459472754503764E-2</v>
      </c>
      <c r="J2219" s="70">
        <f t="shared" si="533"/>
        <v>-1.7474238508388029E-2</v>
      </c>
      <c r="K2219" s="28">
        <f t="shared" si="534"/>
        <v>0</v>
      </c>
      <c r="L2219" s="28">
        <f t="shared" si="539"/>
        <v>1</v>
      </c>
      <c r="M2219" s="57">
        <f t="shared" si="546"/>
        <v>0</v>
      </c>
      <c r="N2219" s="28">
        <f t="shared" si="535"/>
        <v>0</v>
      </c>
      <c r="O2219" s="28">
        <f t="shared" si="540"/>
        <v>1</v>
      </c>
      <c r="P2219" s="57">
        <f t="shared" si="541"/>
        <v>0</v>
      </c>
      <c r="Q2219" s="28">
        <f t="shared" si="536"/>
        <v>0</v>
      </c>
      <c r="R2219" s="28">
        <f t="shared" si="542"/>
        <v>1</v>
      </c>
      <c r="S2219" s="57">
        <f t="shared" si="543"/>
        <v>0</v>
      </c>
      <c r="T2219" s="28">
        <f t="shared" si="537"/>
        <v>0</v>
      </c>
      <c r="U2219" s="28">
        <f t="shared" si="544"/>
        <v>1</v>
      </c>
      <c r="V2219" s="57">
        <f t="shared" si="545"/>
        <v>0</v>
      </c>
    </row>
    <row r="2220" spans="1:22" x14ac:dyDescent="0.2">
      <c r="A2220" s="61">
        <v>36074</v>
      </c>
      <c r="B2220" s="62">
        <v>984.59</v>
      </c>
      <c r="C2220" s="16">
        <f t="shared" si="547"/>
        <v>-4.0240279321052492E-3</v>
      </c>
      <c r="D2220" s="73">
        <f t="shared" si="538"/>
        <v>4.4878852237935813E-4</v>
      </c>
      <c r="E2220" s="27">
        <f t="shared" si="528"/>
        <v>4.9282817543094611E-2</v>
      </c>
      <c r="F2220" s="68">
        <f t="shared" si="529"/>
        <v>3.4845614487286999E-2</v>
      </c>
      <c r="G2220" s="16">
        <f t="shared" si="530"/>
        <v>3.055210182891847E-2</v>
      </c>
      <c r="H2220" s="68">
        <f t="shared" si="531"/>
        <v>1.7474238508388029E-2</v>
      </c>
      <c r="I2220" s="69">
        <f t="shared" si="532"/>
        <v>-3.4845614487286999E-2</v>
      </c>
      <c r="J2220" s="70">
        <f t="shared" si="533"/>
        <v>-1.7474238508388029E-2</v>
      </c>
      <c r="K2220" s="28">
        <f t="shared" si="534"/>
        <v>0</v>
      </c>
      <c r="L2220" s="28">
        <f t="shared" si="539"/>
        <v>1</v>
      </c>
      <c r="M2220" s="57">
        <f t="shared" si="546"/>
        <v>0</v>
      </c>
      <c r="N2220" s="28">
        <f t="shared" si="535"/>
        <v>0</v>
      </c>
      <c r="O2220" s="28">
        <f t="shared" si="540"/>
        <v>1</v>
      </c>
      <c r="P2220" s="57">
        <f t="shared" si="541"/>
        <v>0</v>
      </c>
      <c r="Q2220" s="28">
        <f t="shared" si="536"/>
        <v>0</v>
      </c>
      <c r="R2220" s="28">
        <f t="shared" si="542"/>
        <v>1</v>
      </c>
      <c r="S2220" s="57">
        <f t="shared" si="543"/>
        <v>0</v>
      </c>
      <c r="T2220" s="28">
        <f t="shared" si="537"/>
        <v>0</v>
      </c>
      <c r="U2220" s="28">
        <f t="shared" si="544"/>
        <v>1</v>
      </c>
      <c r="V2220" s="57">
        <f t="shared" si="545"/>
        <v>0</v>
      </c>
    </row>
    <row r="2221" spans="1:22" x14ac:dyDescent="0.2">
      <c r="A2221" s="61">
        <v>36075</v>
      </c>
      <c r="B2221" s="62">
        <v>970.68</v>
      </c>
      <c r="C2221" s="16">
        <f t="shared" si="547"/>
        <v>-1.4228454045968175E-2</v>
      </c>
      <c r="D2221" s="73">
        <f t="shared" si="538"/>
        <v>4.228327790844984E-4</v>
      </c>
      <c r="E2221" s="27">
        <f t="shared" si="528"/>
        <v>4.7836454325071241E-2</v>
      </c>
      <c r="F2221" s="68">
        <f t="shared" si="529"/>
        <v>3.3822957552955613E-2</v>
      </c>
      <c r="G2221" s="16">
        <f t="shared" si="530"/>
        <v>3.055210182891847E-2</v>
      </c>
      <c r="H2221" s="68">
        <f t="shared" si="531"/>
        <v>1.7474238508388029E-2</v>
      </c>
      <c r="I2221" s="69">
        <f t="shared" si="532"/>
        <v>-3.3822957552955613E-2</v>
      </c>
      <c r="J2221" s="70">
        <f t="shared" si="533"/>
        <v>-1.7474238508388029E-2</v>
      </c>
      <c r="K2221" s="28">
        <f t="shared" si="534"/>
        <v>0</v>
      </c>
      <c r="L2221" s="28">
        <f t="shared" si="539"/>
        <v>1</v>
      </c>
      <c r="M2221" s="57">
        <f t="shared" si="546"/>
        <v>0</v>
      </c>
      <c r="N2221" s="28">
        <f t="shared" si="535"/>
        <v>0</v>
      </c>
      <c r="O2221" s="28">
        <f t="shared" si="540"/>
        <v>1</v>
      </c>
      <c r="P2221" s="57">
        <f t="shared" si="541"/>
        <v>0</v>
      </c>
      <c r="Q2221" s="28">
        <f t="shared" si="536"/>
        <v>0</v>
      </c>
      <c r="R2221" s="28">
        <f t="shared" si="542"/>
        <v>1</v>
      </c>
      <c r="S2221" s="57">
        <f t="shared" si="543"/>
        <v>0</v>
      </c>
      <c r="T2221" s="28">
        <f t="shared" si="537"/>
        <v>0</v>
      </c>
      <c r="U2221" s="28">
        <f t="shared" si="544"/>
        <v>1</v>
      </c>
      <c r="V2221" s="57">
        <f t="shared" si="545"/>
        <v>0</v>
      </c>
    </row>
    <row r="2222" spans="1:22" x14ac:dyDescent="0.2">
      <c r="A2222" s="61">
        <v>36076</v>
      </c>
      <c r="B2222" s="62">
        <v>950</v>
      </c>
      <c r="C2222" s="16">
        <f t="shared" si="547"/>
        <v>-2.1534872223274944E-2</v>
      </c>
      <c r="D2222" s="73">
        <f t="shared" si="538"/>
        <v>4.0960974661172217E-4</v>
      </c>
      <c r="E2222" s="27">
        <f t="shared" si="528"/>
        <v>4.7082530800643653E-2</v>
      </c>
      <c r="F2222" s="68">
        <f t="shared" si="529"/>
        <v>3.3289892890771312E-2</v>
      </c>
      <c r="G2222" s="16">
        <f t="shared" si="530"/>
        <v>3.055210182891847E-2</v>
      </c>
      <c r="H2222" s="68">
        <f t="shared" si="531"/>
        <v>1.7474238508388029E-2</v>
      </c>
      <c r="I2222" s="69">
        <f t="shared" si="532"/>
        <v>-3.3289892890771312E-2</v>
      </c>
      <c r="J2222" s="70">
        <f t="shared" si="533"/>
        <v>-1.7474238508388029E-2</v>
      </c>
      <c r="K2222" s="28">
        <f t="shared" si="534"/>
        <v>0</v>
      </c>
      <c r="L2222" s="28">
        <f t="shared" si="539"/>
        <v>1</v>
      </c>
      <c r="M2222" s="57">
        <f t="shared" si="546"/>
        <v>0</v>
      </c>
      <c r="N2222" s="28">
        <f t="shared" si="535"/>
        <v>0</v>
      </c>
      <c r="O2222" s="28">
        <f t="shared" si="540"/>
        <v>1</v>
      </c>
      <c r="P2222" s="57">
        <f t="shared" si="541"/>
        <v>0</v>
      </c>
      <c r="Q2222" s="28">
        <f t="shared" si="536"/>
        <v>0</v>
      </c>
      <c r="R2222" s="28">
        <f t="shared" si="542"/>
        <v>1</v>
      </c>
      <c r="S2222" s="57">
        <f t="shared" si="543"/>
        <v>0</v>
      </c>
      <c r="T2222" s="28">
        <f t="shared" si="537"/>
        <v>1</v>
      </c>
      <c r="U2222" s="28">
        <f t="shared" si="544"/>
        <v>0</v>
      </c>
      <c r="V2222" s="57">
        <f t="shared" si="545"/>
        <v>1</v>
      </c>
    </row>
    <row r="2223" spans="1:22" x14ac:dyDescent="0.2">
      <c r="A2223" s="61">
        <v>36077</v>
      </c>
      <c r="B2223" s="62">
        <v>984.39</v>
      </c>
      <c r="C2223" s="16">
        <f t="shared" si="547"/>
        <v>3.5560175398550879E-2</v>
      </c>
      <c r="D2223" s="73">
        <f t="shared" si="538"/>
        <v>4.128582051153855E-4</v>
      </c>
      <c r="E2223" s="27">
        <f t="shared" si="528"/>
        <v>4.7268858893345894E-2</v>
      </c>
      <c r="F2223" s="68">
        <f t="shared" si="529"/>
        <v>3.3421636918611768E-2</v>
      </c>
      <c r="G2223" s="16">
        <f t="shared" si="530"/>
        <v>3.055210182891847E-2</v>
      </c>
      <c r="H2223" s="68">
        <f t="shared" si="531"/>
        <v>1.7638657964754955E-2</v>
      </c>
      <c r="I2223" s="69">
        <f t="shared" si="532"/>
        <v>-3.3421636918611768E-2</v>
      </c>
      <c r="J2223" s="70">
        <f t="shared" si="533"/>
        <v>-1.7638657964754955E-2</v>
      </c>
      <c r="K2223" s="28">
        <f t="shared" si="534"/>
        <v>0</v>
      </c>
      <c r="L2223" s="28">
        <f t="shared" si="539"/>
        <v>1</v>
      </c>
      <c r="M2223" s="57">
        <f t="shared" si="546"/>
        <v>0</v>
      </c>
      <c r="N2223" s="28">
        <f t="shared" si="535"/>
        <v>0</v>
      </c>
      <c r="O2223" s="28">
        <f t="shared" si="540"/>
        <v>1</v>
      </c>
      <c r="P2223" s="57">
        <f t="shared" si="541"/>
        <v>0</v>
      </c>
      <c r="Q2223" s="28">
        <f t="shared" si="536"/>
        <v>0</v>
      </c>
      <c r="R2223" s="28">
        <f t="shared" si="542"/>
        <v>1</v>
      </c>
      <c r="S2223" s="57">
        <f t="shared" si="543"/>
        <v>0</v>
      </c>
      <c r="T2223" s="28">
        <f t="shared" si="537"/>
        <v>0</v>
      </c>
      <c r="U2223" s="28">
        <f t="shared" si="544"/>
        <v>0</v>
      </c>
      <c r="V2223" s="57">
        <f t="shared" si="545"/>
        <v>0</v>
      </c>
    </row>
    <row r="2224" spans="1:22" x14ac:dyDescent="0.2">
      <c r="A2224" s="61">
        <v>36080</v>
      </c>
      <c r="B2224" s="62">
        <v>997.71</v>
      </c>
      <c r="C2224" s="16">
        <f t="shared" si="547"/>
        <v>1.3440492929115607E-2</v>
      </c>
      <c r="D2224" s="73">
        <f t="shared" si="538"/>
        <v>4.6395827727100454E-4</v>
      </c>
      <c r="E2224" s="27">
        <f t="shared" si="528"/>
        <v>5.0108813765689111E-2</v>
      </c>
      <c r="F2224" s="68">
        <f t="shared" si="529"/>
        <v>3.5429638440773729E-2</v>
      </c>
      <c r="G2224" s="16">
        <f t="shared" si="530"/>
        <v>3.055210182891847E-2</v>
      </c>
      <c r="H2224" s="68">
        <f t="shared" si="531"/>
        <v>1.7638657964754955E-2</v>
      </c>
      <c r="I2224" s="69">
        <f t="shared" si="532"/>
        <v>-3.5429638440773729E-2</v>
      </c>
      <c r="J2224" s="70">
        <f t="shared" si="533"/>
        <v>-1.7638657964754955E-2</v>
      </c>
      <c r="K2224" s="28">
        <f t="shared" si="534"/>
        <v>0</v>
      </c>
      <c r="L2224" s="28">
        <f t="shared" si="539"/>
        <v>1</v>
      </c>
      <c r="M2224" s="57">
        <f t="shared" si="546"/>
        <v>0</v>
      </c>
      <c r="N2224" s="28">
        <f t="shared" si="535"/>
        <v>0</v>
      </c>
      <c r="O2224" s="28">
        <f t="shared" si="540"/>
        <v>1</v>
      </c>
      <c r="P2224" s="57">
        <f t="shared" si="541"/>
        <v>0</v>
      </c>
      <c r="Q2224" s="28">
        <f t="shared" si="536"/>
        <v>0</v>
      </c>
      <c r="R2224" s="28">
        <f t="shared" si="542"/>
        <v>1</v>
      </c>
      <c r="S2224" s="57">
        <f t="shared" si="543"/>
        <v>0</v>
      </c>
      <c r="T2224" s="28">
        <f t="shared" si="537"/>
        <v>0</v>
      </c>
      <c r="U2224" s="28">
        <f t="shared" si="544"/>
        <v>1</v>
      </c>
      <c r="V2224" s="57">
        <f t="shared" si="545"/>
        <v>0</v>
      </c>
    </row>
    <row r="2225" spans="1:22" x14ac:dyDescent="0.2">
      <c r="A2225" s="61">
        <v>36081</v>
      </c>
      <c r="B2225" s="62">
        <v>994.8</v>
      </c>
      <c r="C2225" s="16">
        <f t="shared" si="547"/>
        <v>-2.9209409930034142E-3</v>
      </c>
      <c r="D2225" s="73">
        <f t="shared" si="538"/>
        <v>4.4695959164540067E-4</v>
      </c>
      <c r="E2225" s="27">
        <f t="shared" si="528"/>
        <v>4.9182294831901306E-2</v>
      </c>
      <c r="F2225" s="68">
        <f t="shared" si="529"/>
        <v>3.4774539499774451E-2</v>
      </c>
      <c r="G2225" s="16">
        <f t="shared" si="530"/>
        <v>3.055210182891847E-2</v>
      </c>
      <c r="H2225" s="68">
        <f t="shared" si="531"/>
        <v>1.7638657964754955E-2</v>
      </c>
      <c r="I2225" s="69">
        <f t="shared" si="532"/>
        <v>-3.4774539499774451E-2</v>
      </c>
      <c r="J2225" s="70">
        <f t="shared" si="533"/>
        <v>-1.7638657964754955E-2</v>
      </c>
      <c r="K2225" s="28">
        <f t="shared" si="534"/>
        <v>0</v>
      </c>
      <c r="L2225" s="28">
        <f t="shared" si="539"/>
        <v>1</v>
      </c>
      <c r="M2225" s="57">
        <f t="shared" si="546"/>
        <v>0</v>
      </c>
      <c r="N2225" s="28">
        <f t="shared" si="535"/>
        <v>0</v>
      </c>
      <c r="O2225" s="28">
        <f t="shared" si="540"/>
        <v>1</v>
      </c>
      <c r="P2225" s="57">
        <f t="shared" si="541"/>
        <v>0</v>
      </c>
      <c r="Q2225" s="28">
        <f t="shared" si="536"/>
        <v>0</v>
      </c>
      <c r="R2225" s="28">
        <f t="shared" si="542"/>
        <v>1</v>
      </c>
      <c r="S2225" s="57">
        <f t="shared" si="543"/>
        <v>0</v>
      </c>
      <c r="T2225" s="28">
        <f t="shared" si="537"/>
        <v>0</v>
      </c>
      <c r="U2225" s="28">
        <f t="shared" si="544"/>
        <v>1</v>
      </c>
      <c r="V2225" s="57">
        <f t="shared" si="545"/>
        <v>0</v>
      </c>
    </row>
    <row r="2226" spans="1:22" x14ac:dyDescent="0.2">
      <c r="A2226" s="61">
        <v>36082</v>
      </c>
      <c r="B2226" s="62">
        <v>1005.53</v>
      </c>
      <c r="C2226" s="16">
        <f t="shared" si="547"/>
        <v>1.0728332740911417E-2</v>
      </c>
      <c r="D2226" s="73">
        <f t="shared" si="538"/>
        <v>4.2065392992375307E-4</v>
      </c>
      <c r="E2226" s="27">
        <f t="shared" si="528"/>
        <v>4.771304497467628E-2</v>
      </c>
      <c r="F2226" s="68">
        <f t="shared" si="529"/>
        <v>3.3735700475086054E-2</v>
      </c>
      <c r="G2226" s="16">
        <f t="shared" si="530"/>
        <v>3.055210182891847E-2</v>
      </c>
      <c r="H2226" s="68">
        <f t="shared" si="531"/>
        <v>1.7638657964754955E-2</v>
      </c>
      <c r="I2226" s="69">
        <f t="shared" si="532"/>
        <v>-3.3735700475086054E-2</v>
      </c>
      <c r="J2226" s="70">
        <f t="shared" si="533"/>
        <v>-1.7638657964754955E-2</v>
      </c>
      <c r="K2226" s="28">
        <f t="shared" si="534"/>
        <v>0</v>
      </c>
      <c r="L2226" s="28">
        <f t="shared" si="539"/>
        <v>1</v>
      </c>
      <c r="M2226" s="57">
        <f t="shared" si="546"/>
        <v>0</v>
      </c>
      <c r="N2226" s="28">
        <f t="shared" si="535"/>
        <v>0</v>
      </c>
      <c r="O2226" s="28">
        <f t="shared" si="540"/>
        <v>1</v>
      </c>
      <c r="P2226" s="57">
        <f t="shared" si="541"/>
        <v>0</v>
      </c>
      <c r="Q2226" s="28">
        <f t="shared" si="536"/>
        <v>0</v>
      </c>
      <c r="R2226" s="28">
        <f t="shared" si="542"/>
        <v>1</v>
      </c>
      <c r="S2226" s="57">
        <f t="shared" si="543"/>
        <v>0</v>
      </c>
      <c r="T2226" s="28">
        <f t="shared" si="537"/>
        <v>0</v>
      </c>
      <c r="U2226" s="28">
        <f t="shared" si="544"/>
        <v>1</v>
      </c>
      <c r="V2226" s="57">
        <f t="shared" si="545"/>
        <v>0</v>
      </c>
    </row>
    <row r="2227" spans="1:22" x14ac:dyDescent="0.2">
      <c r="A2227" s="61">
        <v>36083</v>
      </c>
      <c r="B2227" s="62">
        <v>1047.49</v>
      </c>
      <c r="C2227" s="16">
        <f t="shared" si="547"/>
        <v>4.0882060541183686E-2</v>
      </c>
      <c r="D2227" s="73">
        <f t="shared" si="538"/>
        <v>4.0232052153231057E-4</v>
      </c>
      <c r="E2227" s="27">
        <f t="shared" si="528"/>
        <v>4.6661720821028339E-2</v>
      </c>
      <c r="F2227" s="68">
        <f t="shared" si="529"/>
        <v>3.2992357501094041E-2</v>
      </c>
      <c r="G2227" s="16">
        <f t="shared" si="530"/>
        <v>3.055210182891847E-2</v>
      </c>
      <c r="H2227" s="68">
        <f t="shared" si="531"/>
        <v>1.7638657964754955E-2</v>
      </c>
      <c r="I2227" s="69">
        <f t="shared" si="532"/>
        <v>-3.2992357501094041E-2</v>
      </c>
      <c r="J2227" s="70">
        <f t="shared" si="533"/>
        <v>-1.7638657964754955E-2</v>
      </c>
      <c r="K2227" s="28">
        <f t="shared" si="534"/>
        <v>0</v>
      </c>
      <c r="L2227" s="28">
        <f t="shared" si="539"/>
        <v>1</v>
      </c>
      <c r="M2227" s="57">
        <f t="shared" si="546"/>
        <v>0</v>
      </c>
      <c r="N2227" s="28">
        <f t="shared" si="535"/>
        <v>0</v>
      </c>
      <c r="O2227" s="28">
        <f t="shared" si="540"/>
        <v>1</v>
      </c>
      <c r="P2227" s="57">
        <f t="shared" si="541"/>
        <v>0</v>
      </c>
      <c r="Q2227" s="28">
        <f t="shared" si="536"/>
        <v>0</v>
      </c>
      <c r="R2227" s="28">
        <f t="shared" si="542"/>
        <v>1</v>
      </c>
      <c r="S2227" s="57">
        <f t="shared" si="543"/>
        <v>0</v>
      </c>
      <c r="T2227" s="28">
        <f t="shared" si="537"/>
        <v>0</v>
      </c>
      <c r="U2227" s="28">
        <f t="shared" si="544"/>
        <v>1</v>
      </c>
      <c r="V2227" s="57">
        <f t="shared" si="545"/>
        <v>0</v>
      </c>
    </row>
    <row r="2228" spans="1:22" x14ac:dyDescent="0.2">
      <c r="A2228" s="61">
        <v>36084</v>
      </c>
      <c r="B2228" s="62">
        <v>1056.42</v>
      </c>
      <c r="C2228" s="16">
        <f t="shared" si="547"/>
        <v>8.4890072550630712E-3</v>
      </c>
      <c r="D2228" s="73">
        <f t="shared" si="538"/>
        <v>4.7846186268595236E-4</v>
      </c>
      <c r="E2228" s="27">
        <f t="shared" si="528"/>
        <v>5.0886000925028402E-2</v>
      </c>
      <c r="F2228" s="68">
        <f t="shared" si="529"/>
        <v>3.5979151749649094E-2</v>
      </c>
      <c r="G2228" s="16">
        <f t="shared" si="530"/>
        <v>3.055210182891847E-2</v>
      </c>
      <c r="H2228" s="68">
        <f t="shared" si="531"/>
        <v>1.7638657964754955E-2</v>
      </c>
      <c r="I2228" s="69">
        <f t="shared" si="532"/>
        <v>-3.5979151749649094E-2</v>
      </c>
      <c r="J2228" s="70">
        <f t="shared" si="533"/>
        <v>-1.7638657964754955E-2</v>
      </c>
      <c r="K2228" s="28">
        <f t="shared" si="534"/>
        <v>0</v>
      </c>
      <c r="L2228" s="28">
        <f t="shared" si="539"/>
        <v>1</v>
      </c>
      <c r="M2228" s="57">
        <f t="shared" si="546"/>
        <v>0</v>
      </c>
      <c r="N2228" s="28">
        <f t="shared" si="535"/>
        <v>0</v>
      </c>
      <c r="O2228" s="28">
        <f t="shared" si="540"/>
        <v>1</v>
      </c>
      <c r="P2228" s="57">
        <f t="shared" si="541"/>
        <v>0</v>
      </c>
      <c r="Q2228" s="28">
        <f t="shared" si="536"/>
        <v>0</v>
      </c>
      <c r="R2228" s="28">
        <f t="shared" si="542"/>
        <v>1</v>
      </c>
      <c r="S2228" s="57">
        <f t="shared" si="543"/>
        <v>0</v>
      </c>
      <c r="T2228" s="28">
        <f t="shared" si="537"/>
        <v>0</v>
      </c>
      <c r="U2228" s="28">
        <f t="shared" si="544"/>
        <v>1</v>
      </c>
      <c r="V2228" s="57">
        <f t="shared" si="545"/>
        <v>0</v>
      </c>
    </row>
    <row r="2229" spans="1:22" x14ac:dyDescent="0.2">
      <c r="A2229" s="61">
        <v>36087</v>
      </c>
      <c r="B2229" s="62">
        <v>1062.3900000000001</v>
      </c>
      <c r="C2229" s="16">
        <f t="shared" si="547"/>
        <v>5.6352535608599503E-3</v>
      </c>
      <c r="D2229" s="73">
        <f t="shared" si="538"/>
        <v>4.54077945575386E-4</v>
      </c>
      <c r="E2229" s="27">
        <f t="shared" si="528"/>
        <v>4.957239055083007E-2</v>
      </c>
      <c r="F2229" s="68">
        <f t="shared" si="529"/>
        <v>3.5050358247820795E-2</v>
      </c>
      <c r="G2229" s="16">
        <f t="shared" si="530"/>
        <v>3.055210182891847E-2</v>
      </c>
      <c r="H2229" s="68">
        <f t="shared" si="531"/>
        <v>1.7638657964754955E-2</v>
      </c>
      <c r="I2229" s="69">
        <f t="shared" si="532"/>
        <v>-3.5050358247820795E-2</v>
      </c>
      <c r="J2229" s="70">
        <f t="shared" si="533"/>
        <v>-1.7638657964754955E-2</v>
      </c>
      <c r="K2229" s="28">
        <f t="shared" si="534"/>
        <v>0</v>
      </c>
      <c r="L2229" s="28">
        <f t="shared" si="539"/>
        <v>1</v>
      </c>
      <c r="M2229" s="57">
        <f t="shared" si="546"/>
        <v>0</v>
      </c>
      <c r="N2229" s="28">
        <f t="shared" si="535"/>
        <v>0</v>
      </c>
      <c r="O2229" s="28">
        <f t="shared" si="540"/>
        <v>1</v>
      </c>
      <c r="P2229" s="57">
        <f t="shared" si="541"/>
        <v>0</v>
      </c>
      <c r="Q2229" s="28">
        <f t="shared" si="536"/>
        <v>0</v>
      </c>
      <c r="R2229" s="28">
        <f t="shared" si="542"/>
        <v>1</v>
      </c>
      <c r="S2229" s="57">
        <f t="shared" si="543"/>
        <v>0</v>
      </c>
      <c r="T2229" s="28">
        <f t="shared" si="537"/>
        <v>0</v>
      </c>
      <c r="U2229" s="28">
        <f t="shared" si="544"/>
        <v>1</v>
      </c>
      <c r="V2229" s="57">
        <f t="shared" si="545"/>
        <v>0</v>
      </c>
    </row>
    <row r="2230" spans="1:22" x14ac:dyDescent="0.2">
      <c r="A2230" s="61">
        <v>36088</v>
      </c>
      <c r="B2230" s="62">
        <v>1063.93</v>
      </c>
      <c r="C2230" s="16">
        <f t="shared" si="547"/>
        <v>1.4485122364153084E-3</v>
      </c>
      <c r="D2230" s="73">
        <f t="shared" si="538"/>
        <v>4.2873863380257391E-4</v>
      </c>
      <c r="E2230" s="27">
        <f t="shared" si="528"/>
        <v>4.8169370191585389E-2</v>
      </c>
      <c r="F2230" s="68">
        <f t="shared" si="529"/>
        <v>3.4058347056226387E-2</v>
      </c>
      <c r="G2230" s="16">
        <f t="shared" si="530"/>
        <v>3.055210182891847E-2</v>
      </c>
      <c r="H2230" s="68">
        <f t="shared" si="531"/>
        <v>1.7638657964754955E-2</v>
      </c>
      <c r="I2230" s="69">
        <f t="shared" si="532"/>
        <v>-3.4058347056226387E-2</v>
      </c>
      <c r="J2230" s="70">
        <f t="shared" si="533"/>
        <v>-1.7638657964754955E-2</v>
      </c>
      <c r="K2230" s="28">
        <f t="shared" si="534"/>
        <v>0</v>
      </c>
      <c r="L2230" s="28">
        <f t="shared" si="539"/>
        <v>1</v>
      </c>
      <c r="M2230" s="57">
        <f t="shared" si="546"/>
        <v>0</v>
      </c>
      <c r="N2230" s="28">
        <f t="shared" si="535"/>
        <v>0</v>
      </c>
      <c r="O2230" s="28">
        <f t="shared" si="540"/>
        <v>1</v>
      </c>
      <c r="P2230" s="57">
        <f t="shared" si="541"/>
        <v>0</v>
      </c>
      <c r="Q2230" s="28">
        <f t="shared" si="536"/>
        <v>0</v>
      </c>
      <c r="R2230" s="28">
        <f t="shared" si="542"/>
        <v>1</v>
      </c>
      <c r="S2230" s="57">
        <f t="shared" si="543"/>
        <v>0</v>
      </c>
      <c r="T2230" s="28">
        <f t="shared" si="537"/>
        <v>0</v>
      </c>
      <c r="U2230" s="28">
        <f t="shared" si="544"/>
        <v>1</v>
      </c>
      <c r="V2230" s="57">
        <f t="shared" si="545"/>
        <v>0</v>
      </c>
    </row>
    <row r="2231" spans="1:22" x14ac:dyDescent="0.2">
      <c r="A2231" s="61">
        <v>36089</v>
      </c>
      <c r="B2231" s="62">
        <v>1069.92</v>
      </c>
      <c r="C2231" s="16">
        <f t="shared" si="547"/>
        <v>5.6142800419852427E-3</v>
      </c>
      <c r="D2231" s="73">
        <f t="shared" si="538"/>
        <v>4.0314020703636214E-4</v>
      </c>
      <c r="E2231" s="27">
        <f t="shared" si="528"/>
        <v>4.6709230794289278E-2</v>
      </c>
      <c r="F2231" s="68">
        <f t="shared" si="529"/>
        <v>3.3025949618896648E-2</v>
      </c>
      <c r="G2231" s="16">
        <f t="shared" si="530"/>
        <v>3.055210182891847E-2</v>
      </c>
      <c r="H2231" s="68">
        <f t="shared" si="531"/>
        <v>1.7638657964754955E-2</v>
      </c>
      <c r="I2231" s="69">
        <f t="shared" si="532"/>
        <v>-3.3025949618896648E-2</v>
      </c>
      <c r="J2231" s="70">
        <f t="shared" si="533"/>
        <v>-1.7638657964754955E-2</v>
      </c>
      <c r="K2231" s="28">
        <f t="shared" si="534"/>
        <v>0</v>
      </c>
      <c r="L2231" s="28">
        <f t="shared" si="539"/>
        <v>1</v>
      </c>
      <c r="M2231" s="57">
        <f t="shared" si="546"/>
        <v>0</v>
      </c>
      <c r="N2231" s="28">
        <f t="shared" si="535"/>
        <v>0</v>
      </c>
      <c r="O2231" s="28">
        <f t="shared" si="540"/>
        <v>1</v>
      </c>
      <c r="P2231" s="57">
        <f t="shared" si="541"/>
        <v>0</v>
      </c>
      <c r="Q2231" s="28">
        <f t="shared" si="536"/>
        <v>0</v>
      </c>
      <c r="R2231" s="28">
        <f t="shared" si="542"/>
        <v>1</v>
      </c>
      <c r="S2231" s="57">
        <f t="shared" si="543"/>
        <v>0</v>
      </c>
      <c r="T2231" s="28">
        <f t="shared" si="537"/>
        <v>0</v>
      </c>
      <c r="U2231" s="28">
        <f t="shared" si="544"/>
        <v>1</v>
      </c>
      <c r="V2231" s="57">
        <f t="shared" si="545"/>
        <v>0</v>
      </c>
    </row>
    <row r="2232" spans="1:22" x14ac:dyDescent="0.2">
      <c r="A2232" s="61">
        <v>36090</v>
      </c>
      <c r="B2232" s="62">
        <v>810</v>
      </c>
      <c r="C2232" s="16">
        <f t="shared" si="547"/>
        <v>-0.278304910639184</v>
      </c>
      <c r="D2232" s="73">
        <f t="shared" si="538"/>
        <v>3.8084300303757042E-4</v>
      </c>
      <c r="E2232" s="27">
        <f t="shared" si="528"/>
        <v>4.5399142362439387E-2</v>
      </c>
      <c r="F2232" s="68">
        <f t="shared" si="529"/>
        <v>3.2099646320580211E-2</v>
      </c>
      <c r="G2232" s="16">
        <f t="shared" si="530"/>
        <v>3.055210182891847E-2</v>
      </c>
      <c r="H2232" s="68">
        <f t="shared" si="531"/>
        <v>1.7638657964754955E-2</v>
      </c>
      <c r="I2232" s="69">
        <f t="shared" si="532"/>
        <v>-3.2099646320580211E-2</v>
      </c>
      <c r="J2232" s="70">
        <f t="shared" si="533"/>
        <v>-1.7638657964754955E-2</v>
      </c>
      <c r="K2232" s="28">
        <f t="shared" si="534"/>
        <v>1</v>
      </c>
      <c r="L2232" s="28">
        <f t="shared" si="539"/>
        <v>0</v>
      </c>
      <c r="M2232" s="57">
        <f t="shared" si="546"/>
        <v>1</v>
      </c>
      <c r="N2232" s="28">
        <f t="shared" si="535"/>
        <v>1</v>
      </c>
      <c r="O2232" s="28">
        <f t="shared" si="540"/>
        <v>0</v>
      </c>
      <c r="P2232" s="57">
        <f t="shared" si="541"/>
        <v>1</v>
      </c>
      <c r="Q2232" s="28">
        <f t="shared" si="536"/>
        <v>1</v>
      </c>
      <c r="R2232" s="28">
        <f t="shared" si="542"/>
        <v>0</v>
      </c>
      <c r="S2232" s="57">
        <f t="shared" si="543"/>
        <v>1</v>
      </c>
      <c r="T2232" s="28">
        <f t="shared" si="537"/>
        <v>1</v>
      </c>
      <c r="U2232" s="28">
        <f t="shared" si="544"/>
        <v>0</v>
      </c>
      <c r="V2232" s="57">
        <f t="shared" si="545"/>
        <v>1</v>
      </c>
    </row>
    <row r="2233" spans="1:22" x14ac:dyDescent="0.2">
      <c r="A2233" s="61">
        <v>36091</v>
      </c>
      <c r="B2233" s="62">
        <v>1070.67</v>
      </c>
      <c r="C2233" s="16">
        <f t="shared" si="547"/>
        <v>0.27900565205224304</v>
      </c>
      <c r="D2233" s="73">
        <f t="shared" si="538"/>
        <v>5.0052098200083677E-3</v>
      </c>
      <c r="E2233" s="27">
        <f t="shared" si="528"/>
        <v>0.16458331370816964</v>
      </c>
      <c r="F2233" s="68">
        <f t="shared" si="529"/>
        <v>0.1163692943387461</v>
      </c>
      <c r="G2233" s="16">
        <f t="shared" si="530"/>
        <v>3.0972683940316652E-2</v>
      </c>
      <c r="H2233" s="68">
        <f t="shared" si="531"/>
        <v>1.8289895725881081E-2</v>
      </c>
      <c r="I2233" s="69">
        <f t="shared" si="532"/>
        <v>-0.1163692943387461</v>
      </c>
      <c r="J2233" s="70">
        <f t="shared" si="533"/>
        <v>-1.8289895725881081E-2</v>
      </c>
      <c r="K2233" s="28">
        <f t="shared" si="534"/>
        <v>0</v>
      </c>
      <c r="L2233" s="28">
        <f t="shared" si="539"/>
        <v>0</v>
      </c>
      <c r="M2233" s="57">
        <f t="shared" si="546"/>
        <v>0</v>
      </c>
      <c r="N2233" s="28">
        <f t="shared" si="535"/>
        <v>0</v>
      </c>
      <c r="O2233" s="28">
        <f t="shared" si="540"/>
        <v>0</v>
      </c>
      <c r="P2233" s="57">
        <f t="shared" si="541"/>
        <v>0</v>
      </c>
      <c r="Q2233" s="28">
        <f t="shared" si="536"/>
        <v>0</v>
      </c>
      <c r="R2233" s="28">
        <f t="shared" si="542"/>
        <v>0</v>
      </c>
      <c r="S2233" s="57">
        <f t="shared" si="543"/>
        <v>0</v>
      </c>
      <c r="T2233" s="28">
        <f t="shared" si="537"/>
        <v>0</v>
      </c>
      <c r="U2233" s="28">
        <f t="shared" si="544"/>
        <v>0</v>
      </c>
      <c r="V2233" s="57">
        <f t="shared" si="545"/>
        <v>0</v>
      </c>
    </row>
    <row r="2234" spans="1:22" x14ac:dyDescent="0.2">
      <c r="A2234" s="61">
        <v>36094</v>
      </c>
      <c r="B2234" s="62">
        <v>1072.32</v>
      </c>
      <c r="C2234" s="16">
        <f t="shared" si="547"/>
        <v>1.5399048302180871E-3</v>
      </c>
      <c r="D2234" s="73">
        <f t="shared" si="538"/>
        <v>9.3755464634337031E-3</v>
      </c>
      <c r="E2234" s="27">
        <f t="shared" si="528"/>
        <v>0.22525422902478004</v>
      </c>
      <c r="F2234" s="68">
        <f t="shared" si="529"/>
        <v>0.15926690918929287</v>
      </c>
      <c r="G2234" s="16">
        <f t="shared" si="530"/>
        <v>3.0972683940316652E-2</v>
      </c>
      <c r="H2234" s="68">
        <f t="shared" si="531"/>
        <v>1.8289895725881081E-2</v>
      </c>
      <c r="I2234" s="69">
        <f t="shared" si="532"/>
        <v>-0.15926690918929287</v>
      </c>
      <c r="J2234" s="70">
        <f t="shared" si="533"/>
        <v>-1.8289895725881081E-2</v>
      </c>
      <c r="K2234" s="28">
        <f t="shared" si="534"/>
        <v>0</v>
      </c>
      <c r="L2234" s="28">
        <f t="shared" si="539"/>
        <v>1</v>
      </c>
      <c r="M2234" s="57">
        <f t="shared" si="546"/>
        <v>0</v>
      </c>
      <c r="N2234" s="28">
        <f t="shared" si="535"/>
        <v>0</v>
      </c>
      <c r="O2234" s="28">
        <f t="shared" si="540"/>
        <v>1</v>
      </c>
      <c r="P2234" s="57">
        <f t="shared" si="541"/>
        <v>0</v>
      </c>
      <c r="Q2234" s="28">
        <f t="shared" si="536"/>
        <v>0</v>
      </c>
      <c r="R2234" s="28">
        <f t="shared" si="542"/>
        <v>1</v>
      </c>
      <c r="S2234" s="57">
        <f t="shared" si="543"/>
        <v>0</v>
      </c>
      <c r="T2234" s="28">
        <f t="shared" si="537"/>
        <v>0</v>
      </c>
      <c r="U2234" s="28">
        <f t="shared" si="544"/>
        <v>1</v>
      </c>
      <c r="V2234" s="57">
        <f t="shared" si="545"/>
        <v>0</v>
      </c>
    </row>
    <row r="2235" spans="1:22" x14ac:dyDescent="0.2">
      <c r="A2235" s="61">
        <v>36095</v>
      </c>
      <c r="B2235" s="62">
        <v>1065.3399999999999</v>
      </c>
      <c r="C2235" s="16">
        <f t="shared" si="547"/>
        <v>-6.5305285281922519E-3</v>
      </c>
      <c r="D2235" s="73">
        <f t="shared" si="538"/>
        <v>8.8131559540408477E-3</v>
      </c>
      <c r="E2235" s="27">
        <f t="shared" si="528"/>
        <v>0.21839384063587292</v>
      </c>
      <c r="F2235" s="68">
        <f t="shared" si="529"/>
        <v>0.1544162439686228</v>
      </c>
      <c r="G2235" s="16">
        <f t="shared" si="530"/>
        <v>3.0972683940316652E-2</v>
      </c>
      <c r="H2235" s="68">
        <f t="shared" si="531"/>
        <v>1.8289895725881081E-2</v>
      </c>
      <c r="I2235" s="69">
        <f t="shared" si="532"/>
        <v>-0.1544162439686228</v>
      </c>
      <c r="J2235" s="70">
        <f t="shared" si="533"/>
        <v>-1.8289895725881081E-2</v>
      </c>
      <c r="K2235" s="28">
        <f t="shared" si="534"/>
        <v>0</v>
      </c>
      <c r="L2235" s="28">
        <f t="shared" si="539"/>
        <v>1</v>
      </c>
      <c r="M2235" s="57">
        <f t="shared" si="546"/>
        <v>0</v>
      </c>
      <c r="N2235" s="28">
        <f t="shared" si="535"/>
        <v>0</v>
      </c>
      <c r="O2235" s="28">
        <f t="shared" si="540"/>
        <v>1</v>
      </c>
      <c r="P2235" s="57">
        <f t="shared" si="541"/>
        <v>0</v>
      </c>
      <c r="Q2235" s="28">
        <f t="shared" si="536"/>
        <v>0</v>
      </c>
      <c r="R2235" s="28">
        <f t="shared" si="542"/>
        <v>1</v>
      </c>
      <c r="S2235" s="57">
        <f t="shared" si="543"/>
        <v>0</v>
      </c>
      <c r="T2235" s="28">
        <f t="shared" si="537"/>
        <v>0</v>
      </c>
      <c r="U2235" s="28">
        <f t="shared" si="544"/>
        <v>1</v>
      </c>
      <c r="V2235" s="57">
        <f t="shared" si="545"/>
        <v>0</v>
      </c>
    </row>
    <row r="2236" spans="1:22" x14ac:dyDescent="0.2">
      <c r="A2236" s="61">
        <v>36096</v>
      </c>
      <c r="B2236" s="62">
        <v>1068.0899999999999</v>
      </c>
      <c r="C2236" s="16">
        <f t="shared" si="547"/>
        <v>2.5780096118196648E-3</v>
      </c>
      <c r="D2236" s="73">
        <f t="shared" si="538"/>
        <v>8.2869254649698479E-3</v>
      </c>
      <c r="E2236" s="27">
        <f t="shared" si="528"/>
        <v>0.21177338306414409</v>
      </c>
      <c r="F2236" s="68">
        <f t="shared" si="529"/>
        <v>0.14973522279786333</v>
      </c>
      <c r="G2236" s="16">
        <f t="shared" si="530"/>
        <v>3.0972683940316652E-2</v>
      </c>
      <c r="H2236" s="68">
        <f t="shared" si="531"/>
        <v>1.8289895725881081E-2</v>
      </c>
      <c r="I2236" s="69">
        <f t="shared" si="532"/>
        <v>-0.14973522279786333</v>
      </c>
      <c r="J2236" s="70">
        <f t="shared" si="533"/>
        <v>-1.8289895725881081E-2</v>
      </c>
      <c r="K2236" s="28">
        <f t="shared" si="534"/>
        <v>0</v>
      </c>
      <c r="L2236" s="28">
        <f t="shared" si="539"/>
        <v>1</v>
      </c>
      <c r="M2236" s="57">
        <f t="shared" si="546"/>
        <v>0</v>
      </c>
      <c r="N2236" s="28">
        <f t="shared" si="535"/>
        <v>0</v>
      </c>
      <c r="O2236" s="28">
        <f t="shared" si="540"/>
        <v>1</v>
      </c>
      <c r="P2236" s="57">
        <f t="shared" si="541"/>
        <v>0</v>
      </c>
      <c r="Q2236" s="28">
        <f t="shared" si="536"/>
        <v>0</v>
      </c>
      <c r="R2236" s="28">
        <f t="shared" si="542"/>
        <v>1</v>
      </c>
      <c r="S2236" s="57">
        <f t="shared" si="543"/>
        <v>0</v>
      </c>
      <c r="T2236" s="28">
        <f t="shared" si="537"/>
        <v>0</v>
      </c>
      <c r="U2236" s="28">
        <f t="shared" si="544"/>
        <v>1</v>
      </c>
      <c r="V2236" s="57">
        <f t="shared" si="545"/>
        <v>0</v>
      </c>
    </row>
    <row r="2237" spans="1:22" x14ac:dyDescent="0.2">
      <c r="A2237" s="61">
        <v>36097</v>
      </c>
      <c r="B2237" s="62">
        <v>1085.93</v>
      </c>
      <c r="C2237" s="16">
        <f t="shared" si="547"/>
        <v>1.6564756061968819E-2</v>
      </c>
      <c r="D2237" s="73">
        <f t="shared" si="538"/>
        <v>7.7901087050851747E-3</v>
      </c>
      <c r="E2237" s="27">
        <f t="shared" si="528"/>
        <v>0.20532716799868056</v>
      </c>
      <c r="F2237" s="68">
        <f t="shared" si="529"/>
        <v>0.14517740049241445</v>
      </c>
      <c r="G2237" s="16">
        <f t="shared" si="530"/>
        <v>3.0972683940316652E-2</v>
      </c>
      <c r="H2237" s="68">
        <f t="shared" si="531"/>
        <v>1.8289895725881081E-2</v>
      </c>
      <c r="I2237" s="69">
        <f t="shared" si="532"/>
        <v>-0.14517740049241445</v>
      </c>
      <c r="J2237" s="70">
        <f t="shared" si="533"/>
        <v>-1.8289895725881081E-2</v>
      </c>
      <c r="K2237" s="28">
        <f t="shared" si="534"/>
        <v>0</v>
      </c>
      <c r="L2237" s="28">
        <f t="shared" si="539"/>
        <v>1</v>
      </c>
      <c r="M2237" s="57">
        <f t="shared" si="546"/>
        <v>0</v>
      </c>
      <c r="N2237" s="28">
        <f t="shared" si="535"/>
        <v>0</v>
      </c>
      <c r="O2237" s="28">
        <f t="shared" si="540"/>
        <v>1</v>
      </c>
      <c r="P2237" s="57">
        <f t="shared" si="541"/>
        <v>0</v>
      </c>
      <c r="Q2237" s="28">
        <f t="shared" si="536"/>
        <v>0</v>
      </c>
      <c r="R2237" s="28">
        <f t="shared" si="542"/>
        <v>1</v>
      </c>
      <c r="S2237" s="57">
        <f t="shared" si="543"/>
        <v>0</v>
      </c>
      <c r="T2237" s="28">
        <f t="shared" si="537"/>
        <v>0</v>
      </c>
      <c r="U2237" s="28">
        <f t="shared" si="544"/>
        <v>1</v>
      </c>
      <c r="V2237" s="57">
        <f t="shared" si="545"/>
        <v>0</v>
      </c>
    </row>
    <row r="2238" spans="1:22" x14ac:dyDescent="0.2">
      <c r="A2238" s="61">
        <v>36098</v>
      </c>
      <c r="B2238" s="62">
        <v>1098.67</v>
      </c>
      <c r="C2238" s="16">
        <f t="shared" si="547"/>
        <v>1.1663594642690903E-2</v>
      </c>
      <c r="D2238" s="73">
        <f t="shared" si="538"/>
        <v>7.3391656513836162E-3</v>
      </c>
      <c r="E2238" s="27">
        <f t="shared" si="528"/>
        <v>0.19929573431789321</v>
      </c>
      <c r="F2238" s="68">
        <f t="shared" si="529"/>
        <v>0.14091285103432849</v>
      </c>
      <c r="G2238" s="16">
        <f t="shared" si="530"/>
        <v>3.0972683940316652E-2</v>
      </c>
      <c r="H2238" s="68">
        <f t="shared" si="531"/>
        <v>1.8289895725881081E-2</v>
      </c>
      <c r="I2238" s="69">
        <f t="shared" si="532"/>
        <v>-0.14091285103432849</v>
      </c>
      <c r="J2238" s="70">
        <f t="shared" si="533"/>
        <v>-1.8289895725881081E-2</v>
      </c>
      <c r="K2238" s="28">
        <f t="shared" si="534"/>
        <v>0</v>
      </c>
      <c r="L2238" s="28">
        <f t="shared" si="539"/>
        <v>1</v>
      </c>
      <c r="M2238" s="57">
        <f t="shared" si="546"/>
        <v>0</v>
      </c>
      <c r="N2238" s="28">
        <f t="shared" si="535"/>
        <v>0</v>
      </c>
      <c r="O2238" s="28">
        <f t="shared" si="540"/>
        <v>1</v>
      </c>
      <c r="P2238" s="57">
        <f t="shared" si="541"/>
        <v>0</v>
      </c>
      <c r="Q2238" s="28">
        <f t="shared" si="536"/>
        <v>0</v>
      </c>
      <c r="R2238" s="28">
        <f t="shared" si="542"/>
        <v>1</v>
      </c>
      <c r="S2238" s="57">
        <f t="shared" si="543"/>
        <v>0</v>
      </c>
      <c r="T2238" s="28">
        <f t="shared" si="537"/>
        <v>0</v>
      </c>
      <c r="U2238" s="28">
        <f t="shared" si="544"/>
        <v>1</v>
      </c>
      <c r="V2238" s="57">
        <f t="shared" si="545"/>
        <v>0</v>
      </c>
    </row>
    <row r="2239" spans="1:22" x14ac:dyDescent="0.2">
      <c r="A2239" s="61">
        <v>36101</v>
      </c>
      <c r="B2239" s="62">
        <v>1111.5999999999999</v>
      </c>
      <c r="C2239" s="16">
        <f t="shared" si="547"/>
        <v>1.1700061531115918E-2</v>
      </c>
      <c r="D2239" s="73">
        <f t="shared" si="538"/>
        <v>6.9069780786999392E-3</v>
      </c>
      <c r="E2239" s="27">
        <f t="shared" ref="E2239:E2302" si="548">-NORMSINV($E$4)*SQRT(D2239)</f>
        <v>0.19333865676457618</v>
      </c>
      <c r="F2239" s="68">
        <f t="shared" ref="F2239:F2302" si="549">-NORMSINV($F$4)*SQRT(D2239)</f>
        <v>0.13670087537542377</v>
      </c>
      <c r="G2239" s="16">
        <f t="shared" ref="G2239:G2302" si="550">-PERCENTILE($C1734:$C2238,$G$4)</f>
        <v>3.0972683940316652E-2</v>
      </c>
      <c r="H2239" s="68">
        <f t="shared" ref="H2239:H2302" si="551">-PERCENTILE($C1734:$C2238,$H$4)</f>
        <v>1.8289895725881081E-2</v>
      </c>
      <c r="I2239" s="69">
        <f t="shared" ref="I2239:I2302" si="552">-F2239</f>
        <v>-0.13670087537542377</v>
      </c>
      <c r="J2239" s="70">
        <f t="shared" ref="J2239:J2302" si="553">-1*H2239</f>
        <v>-1.8289895725881081E-2</v>
      </c>
      <c r="K2239" s="28">
        <f t="shared" ref="K2239:K2302" si="554">IF($C2239&lt;-E2239,1,0)</f>
        <v>0</v>
      </c>
      <c r="L2239" s="28">
        <f t="shared" si="539"/>
        <v>1</v>
      </c>
      <c r="M2239" s="57">
        <f t="shared" si="546"/>
        <v>0</v>
      </c>
      <c r="N2239" s="28">
        <f t="shared" ref="N2239:N2302" si="555">IF($C2239&lt;-F2239,1,0)</f>
        <v>0</v>
      </c>
      <c r="O2239" s="28">
        <f t="shared" si="540"/>
        <v>1</v>
      </c>
      <c r="P2239" s="57">
        <f t="shared" si="541"/>
        <v>0</v>
      </c>
      <c r="Q2239" s="28">
        <f t="shared" ref="Q2239:Q2302" si="556">IF($C2239&lt;-G2239,1,0)</f>
        <v>0</v>
      </c>
      <c r="R2239" s="28">
        <f t="shared" si="542"/>
        <v>1</v>
      </c>
      <c r="S2239" s="57">
        <f t="shared" si="543"/>
        <v>0</v>
      </c>
      <c r="T2239" s="28">
        <f t="shared" ref="T2239:T2302" si="557">IF($C2239&lt;-H2239,1,0)</f>
        <v>0</v>
      </c>
      <c r="U2239" s="28">
        <f t="shared" si="544"/>
        <v>1</v>
      </c>
      <c r="V2239" s="57">
        <f t="shared" si="545"/>
        <v>0</v>
      </c>
    </row>
    <row r="2240" spans="1:22" x14ac:dyDescent="0.2">
      <c r="A2240" s="61">
        <v>36102</v>
      </c>
      <c r="B2240" s="62">
        <v>1110.8399999999999</v>
      </c>
      <c r="C2240" s="16">
        <f t="shared" si="547"/>
        <v>-6.8393300122839256E-4</v>
      </c>
      <c r="D2240" s="73">
        <f t="shared" ref="D2240:D2303" si="558">0.94*D2239+0.06*(C2239^2)</f>
        <v>6.500772880367856E-3</v>
      </c>
      <c r="E2240" s="27">
        <f t="shared" si="548"/>
        <v>0.18756731204773364</v>
      </c>
      <c r="F2240" s="68">
        <f t="shared" si="549"/>
        <v>0.13262022286604802</v>
      </c>
      <c r="G2240" s="16">
        <f t="shared" si="550"/>
        <v>3.0972683940316652E-2</v>
      </c>
      <c r="H2240" s="68">
        <f t="shared" si="551"/>
        <v>1.8289895725881081E-2</v>
      </c>
      <c r="I2240" s="69">
        <f t="shared" si="552"/>
        <v>-0.13262022286604802</v>
      </c>
      <c r="J2240" s="70">
        <f t="shared" si="553"/>
        <v>-1.8289895725881081E-2</v>
      </c>
      <c r="K2240" s="28">
        <f t="shared" si="554"/>
        <v>0</v>
      </c>
      <c r="L2240" s="28">
        <f t="shared" ref="L2240:L2303" si="559">IF(AND(K2239=0,K2240=0), 1,0)</f>
        <v>1</v>
      </c>
      <c r="M2240" s="57">
        <f t="shared" si="546"/>
        <v>0</v>
      </c>
      <c r="N2240" s="28">
        <f t="shared" si="555"/>
        <v>0</v>
      </c>
      <c r="O2240" s="28">
        <f t="shared" ref="O2240:O2303" si="560">IF(AND(N2239=0,N2240=0), 1,0)</f>
        <v>1</v>
      </c>
      <c r="P2240" s="57">
        <f t="shared" ref="P2240:P2303" si="561">IF(AND(N2240=1,N2239=0),1,0)</f>
        <v>0</v>
      </c>
      <c r="Q2240" s="28">
        <f t="shared" si="556"/>
        <v>0</v>
      </c>
      <c r="R2240" s="28">
        <f t="shared" ref="R2240:R2303" si="562">IF(AND(Q2239=0,Q2240=0), 1,0)</f>
        <v>1</v>
      </c>
      <c r="S2240" s="57">
        <f t="shared" ref="S2240:S2303" si="563">IF(AND(Q2240=1,Q2239=0),1,0)</f>
        <v>0</v>
      </c>
      <c r="T2240" s="28">
        <f t="shared" si="557"/>
        <v>0</v>
      </c>
      <c r="U2240" s="28">
        <f t="shared" ref="U2240:U2303" si="564">IF(AND(T2239=0,T2240=0), 1,0)</f>
        <v>1</v>
      </c>
      <c r="V2240" s="57">
        <f t="shared" ref="V2240:V2303" si="565">IF(AND(T2240=1,T2239=0),1,0)</f>
        <v>0</v>
      </c>
    </row>
    <row r="2241" spans="1:22" x14ac:dyDescent="0.2">
      <c r="A2241" s="61">
        <v>36103</v>
      </c>
      <c r="B2241" s="62">
        <v>1118.67</v>
      </c>
      <c r="C2241" s="16">
        <f t="shared" si="547"/>
        <v>7.0239937852107411E-3</v>
      </c>
      <c r="D2241" s="73">
        <f t="shared" si="558"/>
        <v>6.1107545734067946E-3</v>
      </c>
      <c r="E2241" s="27">
        <f t="shared" si="548"/>
        <v>0.18185367371972466</v>
      </c>
      <c r="F2241" s="68">
        <f t="shared" si="549"/>
        <v>0.12858037189114196</v>
      </c>
      <c r="G2241" s="16">
        <f t="shared" si="550"/>
        <v>3.0972683940316652E-2</v>
      </c>
      <c r="H2241" s="68">
        <f t="shared" si="551"/>
        <v>1.8289895725881081E-2</v>
      </c>
      <c r="I2241" s="69">
        <f t="shared" si="552"/>
        <v>-0.12858037189114196</v>
      </c>
      <c r="J2241" s="70">
        <f t="shared" si="553"/>
        <v>-1.8289895725881081E-2</v>
      </c>
      <c r="K2241" s="28">
        <f t="shared" si="554"/>
        <v>0</v>
      </c>
      <c r="L2241" s="28">
        <f t="shared" si="559"/>
        <v>1</v>
      </c>
      <c r="M2241" s="57">
        <f t="shared" ref="M2241:M2304" si="566">IF(AND(K2241=1,K2240=0),1,0)</f>
        <v>0</v>
      </c>
      <c r="N2241" s="28">
        <f t="shared" si="555"/>
        <v>0</v>
      </c>
      <c r="O2241" s="28">
        <f t="shared" si="560"/>
        <v>1</v>
      </c>
      <c r="P2241" s="57">
        <f t="shared" si="561"/>
        <v>0</v>
      </c>
      <c r="Q2241" s="28">
        <f t="shared" si="556"/>
        <v>0</v>
      </c>
      <c r="R2241" s="28">
        <f t="shared" si="562"/>
        <v>1</v>
      </c>
      <c r="S2241" s="57">
        <f t="shared" si="563"/>
        <v>0</v>
      </c>
      <c r="T2241" s="28">
        <f t="shared" si="557"/>
        <v>0</v>
      </c>
      <c r="U2241" s="28">
        <f t="shared" si="564"/>
        <v>1</v>
      </c>
      <c r="V2241" s="57">
        <f t="shared" si="565"/>
        <v>0</v>
      </c>
    </row>
    <row r="2242" spans="1:22" x14ac:dyDescent="0.2">
      <c r="A2242" s="61">
        <v>36104</v>
      </c>
      <c r="B2242" s="62">
        <v>1133.8499999999999</v>
      </c>
      <c r="C2242" s="16">
        <f t="shared" si="547"/>
        <v>1.3478441753964411E-2</v>
      </c>
      <c r="D2242" s="73">
        <f t="shared" si="558"/>
        <v>5.7470694883240674E-3</v>
      </c>
      <c r="E2242" s="27">
        <f t="shared" si="548"/>
        <v>0.17635910341897107</v>
      </c>
      <c r="F2242" s="68">
        <f t="shared" si="549"/>
        <v>0.12469541384656721</v>
      </c>
      <c r="G2242" s="16">
        <f t="shared" si="550"/>
        <v>3.0972683940316652E-2</v>
      </c>
      <c r="H2242" s="68">
        <f t="shared" si="551"/>
        <v>1.8289895725881081E-2</v>
      </c>
      <c r="I2242" s="69">
        <f t="shared" si="552"/>
        <v>-0.12469541384656721</v>
      </c>
      <c r="J2242" s="70">
        <f t="shared" si="553"/>
        <v>-1.8289895725881081E-2</v>
      </c>
      <c r="K2242" s="28">
        <f t="shared" si="554"/>
        <v>0</v>
      </c>
      <c r="L2242" s="28">
        <f t="shared" si="559"/>
        <v>1</v>
      </c>
      <c r="M2242" s="57">
        <f t="shared" si="566"/>
        <v>0</v>
      </c>
      <c r="N2242" s="28">
        <f t="shared" si="555"/>
        <v>0</v>
      </c>
      <c r="O2242" s="28">
        <f t="shared" si="560"/>
        <v>1</v>
      </c>
      <c r="P2242" s="57">
        <f t="shared" si="561"/>
        <v>0</v>
      </c>
      <c r="Q2242" s="28">
        <f t="shared" si="556"/>
        <v>0</v>
      </c>
      <c r="R2242" s="28">
        <f t="shared" si="562"/>
        <v>1</v>
      </c>
      <c r="S2242" s="57">
        <f t="shared" si="563"/>
        <v>0</v>
      </c>
      <c r="T2242" s="28">
        <f t="shared" si="557"/>
        <v>0</v>
      </c>
      <c r="U2242" s="28">
        <f t="shared" si="564"/>
        <v>1</v>
      </c>
      <c r="V2242" s="57">
        <f t="shared" si="565"/>
        <v>0</v>
      </c>
    </row>
    <row r="2243" spans="1:22" x14ac:dyDescent="0.2">
      <c r="A2243" s="61">
        <v>36105</v>
      </c>
      <c r="B2243" s="62">
        <v>1141.01</v>
      </c>
      <c r="C2243" s="16">
        <f t="shared" si="547"/>
        <v>6.2949136592676857E-3</v>
      </c>
      <c r="D2243" s="73">
        <f t="shared" si="558"/>
        <v>5.4131454225515236E-3</v>
      </c>
      <c r="E2243" s="27">
        <f t="shared" si="548"/>
        <v>0.17115890735452208</v>
      </c>
      <c r="F2243" s="68">
        <f t="shared" si="549"/>
        <v>0.12101859429050904</v>
      </c>
      <c r="G2243" s="16">
        <f t="shared" si="550"/>
        <v>3.0972683940316652E-2</v>
      </c>
      <c r="H2243" s="68">
        <f t="shared" si="551"/>
        <v>1.8289895725881081E-2</v>
      </c>
      <c r="I2243" s="69">
        <f t="shared" si="552"/>
        <v>-0.12101859429050904</v>
      </c>
      <c r="J2243" s="70">
        <f t="shared" si="553"/>
        <v>-1.8289895725881081E-2</v>
      </c>
      <c r="K2243" s="28">
        <f t="shared" si="554"/>
        <v>0</v>
      </c>
      <c r="L2243" s="28">
        <f t="shared" si="559"/>
        <v>1</v>
      </c>
      <c r="M2243" s="57">
        <f t="shared" si="566"/>
        <v>0</v>
      </c>
      <c r="N2243" s="28">
        <f t="shared" si="555"/>
        <v>0</v>
      </c>
      <c r="O2243" s="28">
        <f t="shared" si="560"/>
        <v>1</v>
      </c>
      <c r="P2243" s="57">
        <f t="shared" si="561"/>
        <v>0</v>
      </c>
      <c r="Q2243" s="28">
        <f t="shared" si="556"/>
        <v>0</v>
      </c>
      <c r="R2243" s="28">
        <f t="shared" si="562"/>
        <v>1</v>
      </c>
      <c r="S2243" s="57">
        <f t="shared" si="563"/>
        <v>0</v>
      </c>
      <c r="T2243" s="28">
        <f t="shared" si="557"/>
        <v>0</v>
      </c>
      <c r="U2243" s="28">
        <f t="shared" si="564"/>
        <v>1</v>
      </c>
      <c r="V2243" s="57">
        <f t="shared" si="565"/>
        <v>0</v>
      </c>
    </row>
    <row r="2244" spans="1:22" x14ac:dyDescent="0.2">
      <c r="A2244" s="61">
        <v>36108</v>
      </c>
      <c r="B2244" s="62">
        <v>1130.2</v>
      </c>
      <c r="C2244" s="16">
        <f t="shared" si="547"/>
        <v>-9.519226869819937E-3</v>
      </c>
      <c r="D2244" s="73">
        <f t="shared" si="558"/>
        <v>5.0907342534770904E-3</v>
      </c>
      <c r="E2244" s="27">
        <f t="shared" si="548"/>
        <v>0.16598348217931277</v>
      </c>
      <c r="F2244" s="68">
        <f t="shared" si="549"/>
        <v>0.11735928909138062</v>
      </c>
      <c r="G2244" s="16">
        <f t="shared" si="550"/>
        <v>3.0972683940316652E-2</v>
      </c>
      <c r="H2244" s="68">
        <f t="shared" si="551"/>
        <v>1.8289895725881081E-2</v>
      </c>
      <c r="I2244" s="69">
        <f t="shared" si="552"/>
        <v>-0.11735928909138062</v>
      </c>
      <c r="J2244" s="70">
        <f t="shared" si="553"/>
        <v>-1.8289895725881081E-2</v>
      </c>
      <c r="K2244" s="28">
        <f t="shared" si="554"/>
        <v>0</v>
      </c>
      <c r="L2244" s="28">
        <f t="shared" si="559"/>
        <v>1</v>
      </c>
      <c r="M2244" s="57">
        <f t="shared" si="566"/>
        <v>0</v>
      </c>
      <c r="N2244" s="28">
        <f t="shared" si="555"/>
        <v>0</v>
      </c>
      <c r="O2244" s="28">
        <f t="shared" si="560"/>
        <v>1</v>
      </c>
      <c r="P2244" s="57">
        <f t="shared" si="561"/>
        <v>0</v>
      </c>
      <c r="Q2244" s="28">
        <f t="shared" si="556"/>
        <v>0</v>
      </c>
      <c r="R2244" s="28">
        <f t="shared" si="562"/>
        <v>1</v>
      </c>
      <c r="S2244" s="57">
        <f t="shared" si="563"/>
        <v>0</v>
      </c>
      <c r="T2244" s="28">
        <f t="shared" si="557"/>
        <v>0</v>
      </c>
      <c r="U2244" s="28">
        <f t="shared" si="564"/>
        <v>1</v>
      </c>
      <c r="V2244" s="57">
        <f t="shared" si="565"/>
        <v>0</v>
      </c>
    </row>
    <row r="2245" spans="1:22" x14ac:dyDescent="0.2">
      <c r="A2245" s="61">
        <v>36109</v>
      </c>
      <c r="B2245" s="62">
        <v>1128.26</v>
      </c>
      <c r="C2245" s="16">
        <f t="shared" si="547"/>
        <v>-1.7179852440644709E-3</v>
      </c>
      <c r="D2245" s="73">
        <f t="shared" si="558"/>
        <v>4.7907271390804102E-3</v>
      </c>
      <c r="E2245" s="27">
        <f t="shared" si="548"/>
        <v>0.16101835151525479</v>
      </c>
      <c r="F2245" s="68">
        <f t="shared" si="549"/>
        <v>0.11384867347271226</v>
      </c>
      <c r="G2245" s="16">
        <f t="shared" si="550"/>
        <v>3.0972683940316652E-2</v>
      </c>
      <c r="H2245" s="68">
        <f t="shared" si="551"/>
        <v>1.8289895725881081E-2</v>
      </c>
      <c r="I2245" s="69">
        <f t="shared" si="552"/>
        <v>-0.11384867347271226</v>
      </c>
      <c r="J2245" s="70">
        <f t="shared" si="553"/>
        <v>-1.8289895725881081E-2</v>
      </c>
      <c r="K2245" s="28">
        <f t="shared" si="554"/>
        <v>0</v>
      </c>
      <c r="L2245" s="28">
        <f t="shared" si="559"/>
        <v>1</v>
      </c>
      <c r="M2245" s="57">
        <f t="shared" si="566"/>
        <v>0</v>
      </c>
      <c r="N2245" s="28">
        <f t="shared" si="555"/>
        <v>0</v>
      </c>
      <c r="O2245" s="28">
        <f t="shared" si="560"/>
        <v>1</v>
      </c>
      <c r="P2245" s="57">
        <f t="shared" si="561"/>
        <v>0</v>
      </c>
      <c r="Q2245" s="28">
        <f t="shared" si="556"/>
        <v>0</v>
      </c>
      <c r="R2245" s="28">
        <f t="shared" si="562"/>
        <v>1</v>
      </c>
      <c r="S2245" s="57">
        <f t="shared" si="563"/>
        <v>0</v>
      </c>
      <c r="T2245" s="28">
        <f t="shared" si="557"/>
        <v>0</v>
      </c>
      <c r="U2245" s="28">
        <f t="shared" si="564"/>
        <v>1</v>
      </c>
      <c r="V2245" s="57">
        <f t="shared" si="565"/>
        <v>0</v>
      </c>
    </row>
    <row r="2246" spans="1:22" x14ac:dyDescent="0.2">
      <c r="A2246" s="61">
        <v>36110</v>
      </c>
      <c r="B2246" s="62">
        <v>1120.97</v>
      </c>
      <c r="C2246" s="16">
        <f t="shared" si="547"/>
        <v>-6.4822410574262466E-3</v>
      </c>
      <c r="D2246" s="73">
        <f t="shared" si="558"/>
        <v>4.5034605991335144E-3</v>
      </c>
      <c r="E2246" s="27">
        <f t="shared" si="548"/>
        <v>0.15611615335039261</v>
      </c>
      <c r="F2246" s="68">
        <f t="shared" si="549"/>
        <v>0.11038255453087817</v>
      </c>
      <c r="G2246" s="16">
        <f t="shared" si="550"/>
        <v>3.0972683940316652E-2</v>
      </c>
      <c r="H2246" s="68">
        <f t="shared" si="551"/>
        <v>1.8289895725881081E-2</v>
      </c>
      <c r="I2246" s="69">
        <f t="shared" si="552"/>
        <v>-0.11038255453087817</v>
      </c>
      <c r="J2246" s="70">
        <f t="shared" si="553"/>
        <v>-1.8289895725881081E-2</v>
      </c>
      <c r="K2246" s="28">
        <f t="shared" si="554"/>
        <v>0</v>
      </c>
      <c r="L2246" s="28">
        <f t="shared" si="559"/>
        <v>1</v>
      </c>
      <c r="M2246" s="57">
        <f t="shared" si="566"/>
        <v>0</v>
      </c>
      <c r="N2246" s="28">
        <f t="shared" si="555"/>
        <v>0</v>
      </c>
      <c r="O2246" s="28">
        <f t="shared" si="560"/>
        <v>1</v>
      </c>
      <c r="P2246" s="57">
        <f t="shared" si="561"/>
        <v>0</v>
      </c>
      <c r="Q2246" s="28">
        <f t="shared" si="556"/>
        <v>0</v>
      </c>
      <c r="R2246" s="28">
        <f t="shared" si="562"/>
        <v>1</v>
      </c>
      <c r="S2246" s="57">
        <f t="shared" si="563"/>
        <v>0</v>
      </c>
      <c r="T2246" s="28">
        <f t="shared" si="557"/>
        <v>0</v>
      </c>
      <c r="U2246" s="28">
        <f t="shared" si="564"/>
        <v>1</v>
      </c>
      <c r="V2246" s="57">
        <f t="shared" si="565"/>
        <v>0</v>
      </c>
    </row>
    <row r="2247" spans="1:22" x14ac:dyDescent="0.2">
      <c r="A2247" s="61">
        <v>36111</v>
      </c>
      <c r="B2247" s="62">
        <v>1117.69</v>
      </c>
      <c r="C2247" s="16">
        <f t="shared" ref="C2247:C2310" si="567">LN(B2247/B2246)</f>
        <v>-2.9303264873289897E-3</v>
      </c>
      <c r="D2247" s="73">
        <f t="shared" si="558"/>
        <v>4.2357741301330982E-3</v>
      </c>
      <c r="E2247" s="27">
        <f t="shared" si="548"/>
        <v>0.15140529193549132</v>
      </c>
      <c r="F2247" s="68">
        <f t="shared" si="549"/>
        <v>0.10705172100815709</v>
      </c>
      <c r="G2247" s="16">
        <f t="shared" si="550"/>
        <v>3.0972683940316652E-2</v>
      </c>
      <c r="H2247" s="68">
        <f t="shared" si="551"/>
        <v>1.8289895725881081E-2</v>
      </c>
      <c r="I2247" s="69">
        <f t="shared" si="552"/>
        <v>-0.10705172100815709</v>
      </c>
      <c r="J2247" s="70">
        <f t="shared" si="553"/>
        <v>-1.8289895725881081E-2</v>
      </c>
      <c r="K2247" s="28">
        <f t="shared" si="554"/>
        <v>0</v>
      </c>
      <c r="L2247" s="28">
        <f t="shared" si="559"/>
        <v>1</v>
      </c>
      <c r="M2247" s="57">
        <f t="shared" si="566"/>
        <v>0</v>
      </c>
      <c r="N2247" s="28">
        <f t="shared" si="555"/>
        <v>0</v>
      </c>
      <c r="O2247" s="28">
        <f t="shared" si="560"/>
        <v>1</v>
      </c>
      <c r="P2247" s="57">
        <f t="shared" si="561"/>
        <v>0</v>
      </c>
      <c r="Q2247" s="28">
        <f t="shared" si="556"/>
        <v>0</v>
      </c>
      <c r="R2247" s="28">
        <f t="shared" si="562"/>
        <v>1</v>
      </c>
      <c r="S2247" s="57">
        <f t="shared" si="563"/>
        <v>0</v>
      </c>
      <c r="T2247" s="28">
        <f t="shared" si="557"/>
        <v>0</v>
      </c>
      <c r="U2247" s="28">
        <f t="shared" si="564"/>
        <v>1</v>
      </c>
      <c r="V2247" s="57">
        <f t="shared" si="565"/>
        <v>0</v>
      </c>
    </row>
    <row r="2248" spans="1:22" x14ac:dyDescent="0.2">
      <c r="A2248" s="61">
        <v>36112</v>
      </c>
      <c r="B2248" s="62">
        <v>1125.72</v>
      </c>
      <c r="C2248" s="16">
        <f t="shared" si="567"/>
        <v>7.1587755189366116E-3</v>
      </c>
      <c r="D2248" s="73">
        <f t="shared" si="558"/>
        <v>3.9821428911244522E-3</v>
      </c>
      <c r="E2248" s="27">
        <f t="shared" si="548"/>
        <v>0.14680237374149999</v>
      </c>
      <c r="F2248" s="68">
        <f t="shared" si="549"/>
        <v>0.10379720917420829</v>
      </c>
      <c r="G2248" s="16">
        <f t="shared" si="550"/>
        <v>3.0972683940316652E-2</v>
      </c>
      <c r="H2248" s="68">
        <f t="shared" si="551"/>
        <v>1.8289895725881081E-2</v>
      </c>
      <c r="I2248" s="69">
        <f t="shared" si="552"/>
        <v>-0.10379720917420829</v>
      </c>
      <c r="J2248" s="70">
        <f t="shared" si="553"/>
        <v>-1.8289895725881081E-2</v>
      </c>
      <c r="K2248" s="28">
        <f t="shared" si="554"/>
        <v>0</v>
      </c>
      <c r="L2248" s="28">
        <f t="shared" si="559"/>
        <v>1</v>
      </c>
      <c r="M2248" s="57">
        <f t="shared" si="566"/>
        <v>0</v>
      </c>
      <c r="N2248" s="28">
        <f t="shared" si="555"/>
        <v>0</v>
      </c>
      <c r="O2248" s="28">
        <f t="shared" si="560"/>
        <v>1</v>
      </c>
      <c r="P2248" s="57">
        <f t="shared" si="561"/>
        <v>0</v>
      </c>
      <c r="Q2248" s="28">
        <f t="shared" si="556"/>
        <v>0</v>
      </c>
      <c r="R2248" s="28">
        <f t="shared" si="562"/>
        <v>1</v>
      </c>
      <c r="S2248" s="57">
        <f t="shared" si="563"/>
        <v>0</v>
      </c>
      <c r="T2248" s="28">
        <f t="shared" si="557"/>
        <v>0</v>
      </c>
      <c r="U2248" s="28">
        <f t="shared" si="564"/>
        <v>1</v>
      </c>
      <c r="V2248" s="57">
        <f t="shared" si="565"/>
        <v>0</v>
      </c>
    </row>
    <row r="2249" spans="1:22" x14ac:dyDescent="0.2">
      <c r="A2249" s="61">
        <v>36115</v>
      </c>
      <c r="B2249" s="62">
        <v>1135.8699999999999</v>
      </c>
      <c r="C2249" s="16">
        <f t="shared" si="567"/>
        <v>8.9760461871488464E-3</v>
      </c>
      <c r="D2249" s="73">
        <f t="shared" si="558"/>
        <v>3.7462892016728163E-3</v>
      </c>
      <c r="E2249" s="27">
        <f t="shared" si="548"/>
        <v>0.14238862899702392</v>
      </c>
      <c r="F2249" s="68">
        <f t="shared" si="549"/>
        <v>0.100676453189086</v>
      </c>
      <c r="G2249" s="16">
        <f t="shared" si="550"/>
        <v>3.0972683940316652E-2</v>
      </c>
      <c r="H2249" s="68">
        <f t="shared" si="551"/>
        <v>1.8289895725881081E-2</v>
      </c>
      <c r="I2249" s="69">
        <f t="shared" si="552"/>
        <v>-0.100676453189086</v>
      </c>
      <c r="J2249" s="70">
        <f t="shared" si="553"/>
        <v>-1.8289895725881081E-2</v>
      </c>
      <c r="K2249" s="28">
        <f t="shared" si="554"/>
        <v>0</v>
      </c>
      <c r="L2249" s="28">
        <f t="shared" si="559"/>
        <v>1</v>
      </c>
      <c r="M2249" s="57">
        <f t="shared" si="566"/>
        <v>0</v>
      </c>
      <c r="N2249" s="28">
        <f t="shared" si="555"/>
        <v>0</v>
      </c>
      <c r="O2249" s="28">
        <f t="shared" si="560"/>
        <v>1</v>
      </c>
      <c r="P2249" s="57">
        <f t="shared" si="561"/>
        <v>0</v>
      </c>
      <c r="Q2249" s="28">
        <f t="shared" si="556"/>
        <v>0</v>
      </c>
      <c r="R2249" s="28">
        <f t="shared" si="562"/>
        <v>1</v>
      </c>
      <c r="S2249" s="57">
        <f t="shared" si="563"/>
        <v>0</v>
      </c>
      <c r="T2249" s="28">
        <f t="shared" si="557"/>
        <v>0</v>
      </c>
      <c r="U2249" s="28">
        <f t="shared" si="564"/>
        <v>1</v>
      </c>
      <c r="V2249" s="57">
        <f t="shared" si="565"/>
        <v>0</v>
      </c>
    </row>
    <row r="2250" spans="1:22" x14ac:dyDescent="0.2">
      <c r="A2250" s="61">
        <v>36116</v>
      </c>
      <c r="B2250" s="62">
        <v>1139.32</v>
      </c>
      <c r="C2250" s="16">
        <f t="shared" si="567"/>
        <v>3.0327160757938313E-3</v>
      </c>
      <c r="D2250" s="73">
        <f t="shared" si="558"/>
        <v>3.5263460138816771E-3</v>
      </c>
      <c r="E2250" s="27">
        <f t="shared" si="548"/>
        <v>0.13814562010609283</v>
      </c>
      <c r="F2250" s="68">
        <f t="shared" si="549"/>
        <v>9.7676416676355543E-2</v>
      </c>
      <c r="G2250" s="16">
        <f t="shared" si="550"/>
        <v>3.0972683940316652E-2</v>
      </c>
      <c r="H2250" s="68">
        <f t="shared" si="551"/>
        <v>1.8289895725881081E-2</v>
      </c>
      <c r="I2250" s="69">
        <f t="shared" si="552"/>
        <v>-9.7676416676355543E-2</v>
      </c>
      <c r="J2250" s="70">
        <f t="shared" si="553"/>
        <v>-1.8289895725881081E-2</v>
      </c>
      <c r="K2250" s="28">
        <f t="shared" si="554"/>
        <v>0</v>
      </c>
      <c r="L2250" s="28">
        <f t="shared" si="559"/>
        <v>1</v>
      </c>
      <c r="M2250" s="57">
        <f t="shared" si="566"/>
        <v>0</v>
      </c>
      <c r="N2250" s="28">
        <f t="shared" si="555"/>
        <v>0</v>
      </c>
      <c r="O2250" s="28">
        <f t="shared" si="560"/>
        <v>1</v>
      </c>
      <c r="P2250" s="57">
        <f t="shared" si="561"/>
        <v>0</v>
      </c>
      <c r="Q2250" s="28">
        <f t="shared" si="556"/>
        <v>0</v>
      </c>
      <c r="R2250" s="28">
        <f t="shared" si="562"/>
        <v>1</v>
      </c>
      <c r="S2250" s="57">
        <f t="shared" si="563"/>
        <v>0</v>
      </c>
      <c r="T2250" s="28">
        <f t="shared" si="557"/>
        <v>0</v>
      </c>
      <c r="U2250" s="28">
        <f t="shared" si="564"/>
        <v>1</v>
      </c>
      <c r="V2250" s="57">
        <f t="shared" si="565"/>
        <v>0</v>
      </c>
    </row>
    <row r="2251" spans="1:22" x14ac:dyDescent="0.2">
      <c r="A2251" s="61">
        <v>36117</v>
      </c>
      <c r="B2251" s="62">
        <v>1144.48</v>
      </c>
      <c r="C2251" s="16">
        <f t="shared" si="567"/>
        <v>4.518792171271299E-3</v>
      </c>
      <c r="D2251" s="73">
        <f t="shared" si="558"/>
        <v>3.3153170950565589E-3</v>
      </c>
      <c r="E2251" s="27">
        <f t="shared" si="548"/>
        <v>0.13394829645768491</v>
      </c>
      <c r="F2251" s="68">
        <f t="shared" si="549"/>
        <v>9.4708682098215785E-2</v>
      </c>
      <c r="G2251" s="16">
        <f t="shared" si="550"/>
        <v>3.0972683940316652E-2</v>
      </c>
      <c r="H2251" s="68">
        <f t="shared" si="551"/>
        <v>1.8289895725881081E-2</v>
      </c>
      <c r="I2251" s="69">
        <f t="shared" si="552"/>
        <v>-9.4708682098215785E-2</v>
      </c>
      <c r="J2251" s="70">
        <f t="shared" si="553"/>
        <v>-1.8289895725881081E-2</v>
      </c>
      <c r="K2251" s="28">
        <f t="shared" si="554"/>
        <v>0</v>
      </c>
      <c r="L2251" s="28">
        <f t="shared" si="559"/>
        <v>1</v>
      </c>
      <c r="M2251" s="57">
        <f t="shared" si="566"/>
        <v>0</v>
      </c>
      <c r="N2251" s="28">
        <f t="shared" si="555"/>
        <v>0</v>
      </c>
      <c r="O2251" s="28">
        <f t="shared" si="560"/>
        <v>1</v>
      </c>
      <c r="P2251" s="57">
        <f t="shared" si="561"/>
        <v>0</v>
      </c>
      <c r="Q2251" s="28">
        <f t="shared" si="556"/>
        <v>0</v>
      </c>
      <c r="R2251" s="28">
        <f t="shared" si="562"/>
        <v>1</v>
      </c>
      <c r="S2251" s="57">
        <f t="shared" si="563"/>
        <v>0</v>
      </c>
      <c r="T2251" s="28">
        <f t="shared" si="557"/>
        <v>0</v>
      </c>
      <c r="U2251" s="28">
        <f t="shared" si="564"/>
        <v>1</v>
      </c>
      <c r="V2251" s="57">
        <f t="shared" si="565"/>
        <v>0</v>
      </c>
    </row>
    <row r="2252" spans="1:22" x14ac:dyDescent="0.2">
      <c r="A2252" s="61">
        <v>36118</v>
      </c>
      <c r="B2252" s="62">
        <v>1152.6099999999999</v>
      </c>
      <c r="C2252" s="16">
        <f t="shared" si="567"/>
        <v>7.0785506416418719E-3</v>
      </c>
      <c r="D2252" s="73">
        <f t="shared" si="558"/>
        <v>3.1176232383143937E-3</v>
      </c>
      <c r="E2252" s="27">
        <f t="shared" si="548"/>
        <v>0.12989321707294521</v>
      </c>
      <c r="F2252" s="68">
        <f t="shared" si="549"/>
        <v>9.1841521899178352E-2</v>
      </c>
      <c r="G2252" s="16">
        <f t="shared" si="550"/>
        <v>3.0972683940316652E-2</v>
      </c>
      <c r="H2252" s="68">
        <f t="shared" si="551"/>
        <v>1.8289895725881081E-2</v>
      </c>
      <c r="I2252" s="69">
        <f t="shared" si="552"/>
        <v>-9.1841521899178352E-2</v>
      </c>
      <c r="J2252" s="70">
        <f t="shared" si="553"/>
        <v>-1.8289895725881081E-2</v>
      </c>
      <c r="K2252" s="28">
        <f t="shared" si="554"/>
        <v>0</v>
      </c>
      <c r="L2252" s="28">
        <f t="shared" si="559"/>
        <v>1</v>
      </c>
      <c r="M2252" s="57">
        <f t="shared" si="566"/>
        <v>0</v>
      </c>
      <c r="N2252" s="28">
        <f t="shared" si="555"/>
        <v>0</v>
      </c>
      <c r="O2252" s="28">
        <f t="shared" si="560"/>
        <v>1</v>
      </c>
      <c r="P2252" s="57">
        <f t="shared" si="561"/>
        <v>0</v>
      </c>
      <c r="Q2252" s="28">
        <f t="shared" si="556"/>
        <v>0</v>
      </c>
      <c r="R2252" s="28">
        <f t="shared" si="562"/>
        <v>1</v>
      </c>
      <c r="S2252" s="57">
        <f t="shared" si="563"/>
        <v>0</v>
      </c>
      <c r="T2252" s="28">
        <f t="shared" si="557"/>
        <v>0</v>
      </c>
      <c r="U2252" s="28">
        <f t="shared" si="564"/>
        <v>1</v>
      </c>
      <c r="V2252" s="57">
        <f t="shared" si="565"/>
        <v>0</v>
      </c>
    </row>
    <row r="2253" spans="1:22" x14ac:dyDescent="0.2">
      <c r="A2253" s="61">
        <v>36119</v>
      </c>
      <c r="B2253" s="62">
        <v>1163.55</v>
      </c>
      <c r="C2253" s="16">
        <f t="shared" si="567"/>
        <v>9.4467406032745019E-3</v>
      </c>
      <c r="D2253" s="73">
        <f t="shared" si="558"/>
        <v>2.9335721967667073E-3</v>
      </c>
      <c r="E2253" s="27">
        <f t="shared" si="548"/>
        <v>0.12600072632638903</v>
      </c>
      <c r="F2253" s="68">
        <f t="shared" si="549"/>
        <v>8.9089320651122211E-2</v>
      </c>
      <c r="G2253" s="16">
        <f t="shared" si="550"/>
        <v>3.0972683940316652E-2</v>
      </c>
      <c r="H2253" s="68">
        <f t="shared" si="551"/>
        <v>1.8289895725881081E-2</v>
      </c>
      <c r="I2253" s="69">
        <f t="shared" si="552"/>
        <v>-8.9089320651122211E-2</v>
      </c>
      <c r="J2253" s="70">
        <f t="shared" si="553"/>
        <v>-1.8289895725881081E-2</v>
      </c>
      <c r="K2253" s="28">
        <f t="shared" si="554"/>
        <v>0</v>
      </c>
      <c r="L2253" s="28">
        <f t="shared" si="559"/>
        <v>1</v>
      </c>
      <c r="M2253" s="57">
        <f t="shared" si="566"/>
        <v>0</v>
      </c>
      <c r="N2253" s="28">
        <f t="shared" si="555"/>
        <v>0</v>
      </c>
      <c r="O2253" s="28">
        <f t="shared" si="560"/>
        <v>1</v>
      </c>
      <c r="P2253" s="57">
        <f t="shared" si="561"/>
        <v>0</v>
      </c>
      <c r="Q2253" s="28">
        <f t="shared" si="556"/>
        <v>0</v>
      </c>
      <c r="R2253" s="28">
        <f t="shared" si="562"/>
        <v>1</v>
      </c>
      <c r="S2253" s="57">
        <f t="shared" si="563"/>
        <v>0</v>
      </c>
      <c r="T2253" s="28">
        <f t="shared" si="557"/>
        <v>0</v>
      </c>
      <c r="U2253" s="28">
        <f t="shared" si="564"/>
        <v>1</v>
      </c>
      <c r="V2253" s="57">
        <f t="shared" si="565"/>
        <v>0</v>
      </c>
    </row>
    <row r="2254" spans="1:22" x14ac:dyDescent="0.2">
      <c r="A2254" s="61">
        <v>36122</v>
      </c>
      <c r="B2254" s="62">
        <v>1188.21</v>
      </c>
      <c r="C2254" s="16">
        <f t="shared" si="567"/>
        <v>2.0972296372802894E-2</v>
      </c>
      <c r="D2254" s="73">
        <f t="shared" si="558"/>
        <v>2.762912319442238E-3</v>
      </c>
      <c r="E2254" s="27">
        <f t="shared" si="548"/>
        <v>0.12228078260741086</v>
      </c>
      <c r="F2254" s="68">
        <f t="shared" si="549"/>
        <v>8.6459119473347196E-2</v>
      </c>
      <c r="G2254" s="16">
        <f t="shared" si="550"/>
        <v>3.0972683940316652E-2</v>
      </c>
      <c r="H2254" s="68">
        <f t="shared" si="551"/>
        <v>1.8289895725881081E-2</v>
      </c>
      <c r="I2254" s="69">
        <f t="shared" si="552"/>
        <v>-8.6459119473347196E-2</v>
      </c>
      <c r="J2254" s="70">
        <f t="shared" si="553"/>
        <v>-1.8289895725881081E-2</v>
      </c>
      <c r="K2254" s="28">
        <f t="shared" si="554"/>
        <v>0</v>
      </c>
      <c r="L2254" s="28">
        <f t="shared" si="559"/>
        <v>1</v>
      </c>
      <c r="M2254" s="57">
        <f t="shared" si="566"/>
        <v>0</v>
      </c>
      <c r="N2254" s="28">
        <f t="shared" si="555"/>
        <v>0</v>
      </c>
      <c r="O2254" s="28">
        <f t="shared" si="560"/>
        <v>1</v>
      </c>
      <c r="P2254" s="57">
        <f t="shared" si="561"/>
        <v>0</v>
      </c>
      <c r="Q2254" s="28">
        <f t="shared" si="556"/>
        <v>0</v>
      </c>
      <c r="R2254" s="28">
        <f t="shared" si="562"/>
        <v>1</v>
      </c>
      <c r="S2254" s="57">
        <f t="shared" si="563"/>
        <v>0</v>
      </c>
      <c r="T2254" s="28">
        <f t="shared" si="557"/>
        <v>0</v>
      </c>
      <c r="U2254" s="28">
        <f t="shared" si="564"/>
        <v>1</v>
      </c>
      <c r="V2254" s="57">
        <f t="shared" si="565"/>
        <v>0</v>
      </c>
    </row>
    <row r="2255" spans="1:22" x14ac:dyDescent="0.2">
      <c r="A2255" s="61">
        <v>36123</v>
      </c>
      <c r="B2255" s="62">
        <v>1182.99</v>
      </c>
      <c r="C2255" s="16">
        <f t="shared" si="567"/>
        <v>-4.4028411205099659E-3</v>
      </c>
      <c r="D2255" s="73">
        <f t="shared" si="558"/>
        <v>2.6235278131846243E-3</v>
      </c>
      <c r="E2255" s="27">
        <f t="shared" si="548"/>
        <v>0.11915643315360711</v>
      </c>
      <c r="F2255" s="68">
        <f t="shared" si="549"/>
        <v>8.4250035617790195E-2</v>
      </c>
      <c r="G2255" s="16">
        <f t="shared" si="550"/>
        <v>3.0972683940316652E-2</v>
      </c>
      <c r="H2255" s="68">
        <f t="shared" si="551"/>
        <v>1.8289895725881081E-2</v>
      </c>
      <c r="I2255" s="69">
        <f t="shared" si="552"/>
        <v>-8.4250035617790195E-2</v>
      </c>
      <c r="J2255" s="70">
        <f t="shared" si="553"/>
        <v>-1.8289895725881081E-2</v>
      </c>
      <c r="K2255" s="28">
        <f t="shared" si="554"/>
        <v>0</v>
      </c>
      <c r="L2255" s="28">
        <f t="shared" si="559"/>
        <v>1</v>
      </c>
      <c r="M2255" s="57">
        <f t="shared" si="566"/>
        <v>0</v>
      </c>
      <c r="N2255" s="28">
        <f t="shared" si="555"/>
        <v>0</v>
      </c>
      <c r="O2255" s="28">
        <f t="shared" si="560"/>
        <v>1</v>
      </c>
      <c r="P2255" s="57">
        <f t="shared" si="561"/>
        <v>0</v>
      </c>
      <c r="Q2255" s="28">
        <f t="shared" si="556"/>
        <v>0</v>
      </c>
      <c r="R2255" s="28">
        <f t="shared" si="562"/>
        <v>1</v>
      </c>
      <c r="S2255" s="57">
        <f t="shared" si="563"/>
        <v>0</v>
      </c>
      <c r="T2255" s="28">
        <f t="shared" si="557"/>
        <v>0</v>
      </c>
      <c r="U2255" s="28">
        <f t="shared" si="564"/>
        <v>1</v>
      </c>
      <c r="V2255" s="57">
        <f t="shared" si="565"/>
        <v>0</v>
      </c>
    </row>
    <row r="2256" spans="1:22" x14ac:dyDescent="0.2">
      <c r="A2256" s="61">
        <v>36124</v>
      </c>
      <c r="B2256" s="62">
        <v>1186.8699999999999</v>
      </c>
      <c r="C2256" s="16">
        <f t="shared" si="567"/>
        <v>3.2744579568442268E-3</v>
      </c>
      <c r="D2256" s="73">
        <f t="shared" si="558"/>
        <v>2.4672792449894937E-3</v>
      </c>
      <c r="E2256" s="27">
        <f t="shared" si="548"/>
        <v>0.11555368798015317</v>
      </c>
      <c r="F2256" s="68">
        <f t="shared" si="549"/>
        <v>8.1702700143304927E-2</v>
      </c>
      <c r="G2256" s="16">
        <f t="shared" si="550"/>
        <v>3.0972683940316652E-2</v>
      </c>
      <c r="H2256" s="68">
        <f t="shared" si="551"/>
        <v>1.8289895725881081E-2</v>
      </c>
      <c r="I2256" s="69">
        <f t="shared" si="552"/>
        <v>-8.1702700143304927E-2</v>
      </c>
      <c r="J2256" s="70">
        <f t="shared" si="553"/>
        <v>-1.8289895725881081E-2</v>
      </c>
      <c r="K2256" s="28">
        <f t="shared" si="554"/>
        <v>0</v>
      </c>
      <c r="L2256" s="28">
        <f t="shared" si="559"/>
        <v>1</v>
      </c>
      <c r="M2256" s="57">
        <f t="shared" si="566"/>
        <v>0</v>
      </c>
      <c r="N2256" s="28">
        <f t="shared" si="555"/>
        <v>0</v>
      </c>
      <c r="O2256" s="28">
        <f t="shared" si="560"/>
        <v>1</v>
      </c>
      <c r="P2256" s="57">
        <f t="shared" si="561"/>
        <v>0</v>
      </c>
      <c r="Q2256" s="28">
        <f t="shared" si="556"/>
        <v>0</v>
      </c>
      <c r="R2256" s="28">
        <f t="shared" si="562"/>
        <v>1</v>
      </c>
      <c r="S2256" s="57">
        <f t="shared" si="563"/>
        <v>0</v>
      </c>
      <c r="T2256" s="28">
        <f t="shared" si="557"/>
        <v>0</v>
      </c>
      <c r="U2256" s="28">
        <f t="shared" si="564"/>
        <v>1</v>
      </c>
      <c r="V2256" s="57">
        <f t="shared" si="565"/>
        <v>0</v>
      </c>
    </row>
    <row r="2257" spans="1:22" x14ac:dyDescent="0.2">
      <c r="A2257" s="61">
        <v>36126</v>
      </c>
      <c r="B2257" s="62">
        <v>1192.33</v>
      </c>
      <c r="C2257" s="16">
        <f t="shared" si="567"/>
        <v>4.5897861340694016E-3</v>
      </c>
      <c r="D2257" s="73">
        <f t="shared" si="558"/>
        <v>2.3198858147847924E-3</v>
      </c>
      <c r="E2257" s="27">
        <f t="shared" si="548"/>
        <v>0.11204899429140708</v>
      </c>
      <c r="F2257" s="68">
        <f t="shared" si="549"/>
        <v>7.9224692365699984E-2</v>
      </c>
      <c r="G2257" s="16">
        <f t="shared" si="550"/>
        <v>3.0972683940316652E-2</v>
      </c>
      <c r="H2257" s="68">
        <f t="shared" si="551"/>
        <v>1.8289895725881081E-2</v>
      </c>
      <c r="I2257" s="69">
        <f t="shared" si="552"/>
        <v>-7.9224692365699984E-2</v>
      </c>
      <c r="J2257" s="70">
        <f t="shared" si="553"/>
        <v>-1.8289895725881081E-2</v>
      </c>
      <c r="K2257" s="28">
        <f t="shared" si="554"/>
        <v>0</v>
      </c>
      <c r="L2257" s="28">
        <f t="shared" si="559"/>
        <v>1</v>
      </c>
      <c r="M2257" s="57">
        <f t="shared" si="566"/>
        <v>0</v>
      </c>
      <c r="N2257" s="28">
        <f t="shared" si="555"/>
        <v>0</v>
      </c>
      <c r="O2257" s="28">
        <f t="shared" si="560"/>
        <v>1</v>
      </c>
      <c r="P2257" s="57">
        <f t="shared" si="561"/>
        <v>0</v>
      </c>
      <c r="Q2257" s="28">
        <f t="shared" si="556"/>
        <v>0</v>
      </c>
      <c r="R2257" s="28">
        <f t="shared" si="562"/>
        <v>1</v>
      </c>
      <c r="S2257" s="57">
        <f t="shared" si="563"/>
        <v>0</v>
      </c>
      <c r="T2257" s="28">
        <f t="shared" si="557"/>
        <v>0</v>
      </c>
      <c r="U2257" s="28">
        <f t="shared" si="564"/>
        <v>1</v>
      </c>
      <c r="V2257" s="57">
        <f t="shared" si="565"/>
        <v>0</v>
      </c>
    </row>
    <row r="2258" spans="1:22" x14ac:dyDescent="0.2">
      <c r="A2258" s="61">
        <v>36129</v>
      </c>
      <c r="B2258" s="62">
        <v>1163.6300000000001</v>
      </c>
      <c r="C2258" s="16">
        <f t="shared" si="567"/>
        <v>-2.436494660381228E-2</v>
      </c>
      <c r="D2258" s="73">
        <f t="shared" si="558"/>
        <v>2.1819566341030943E-3</v>
      </c>
      <c r="E2258" s="27">
        <f t="shared" si="548"/>
        <v>0.10866700951486891</v>
      </c>
      <c r="F2258" s="68">
        <f t="shared" si="549"/>
        <v>7.6833446418325471E-2</v>
      </c>
      <c r="G2258" s="16">
        <f t="shared" si="550"/>
        <v>3.0972683940316652E-2</v>
      </c>
      <c r="H2258" s="68">
        <f t="shared" si="551"/>
        <v>1.8289895725881081E-2</v>
      </c>
      <c r="I2258" s="69">
        <f t="shared" si="552"/>
        <v>-7.6833446418325471E-2</v>
      </c>
      <c r="J2258" s="70">
        <f t="shared" si="553"/>
        <v>-1.8289895725881081E-2</v>
      </c>
      <c r="K2258" s="28">
        <f t="shared" si="554"/>
        <v>0</v>
      </c>
      <c r="L2258" s="28">
        <f t="shared" si="559"/>
        <v>1</v>
      </c>
      <c r="M2258" s="57">
        <f t="shared" si="566"/>
        <v>0</v>
      </c>
      <c r="N2258" s="28">
        <f t="shared" si="555"/>
        <v>0</v>
      </c>
      <c r="O2258" s="28">
        <f t="shared" si="560"/>
        <v>1</v>
      </c>
      <c r="P2258" s="57">
        <f t="shared" si="561"/>
        <v>0</v>
      </c>
      <c r="Q2258" s="28">
        <f t="shared" si="556"/>
        <v>0</v>
      </c>
      <c r="R2258" s="28">
        <f t="shared" si="562"/>
        <v>1</v>
      </c>
      <c r="S2258" s="57">
        <f t="shared" si="563"/>
        <v>0</v>
      </c>
      <c r="T2258" s="28">
        <f t="shared" si="557"/>
        <v>1</v>
      </c>
      <c r="U2258" s="28">
        <f t="shared" si="564"/>
        <v>0</v>
      </c>
      <c r="V2258" s="57">
        <f t="shared" si="565"/>
        <v>1</v>
      </c>
    </row>
    <row r="2259" spans="1:22" x14ac:dyDescent="0.2">
      <c r="A2259" s="61">
        <v>36130</v>
      </c>
      <c r="B2259" s="62">
        <v>1175.28</v>
      </c>
      <c r="C2259" s="16">
        <f t="shared" si="567"/>
        <v>9.9619877177872778E-3</v>
      </c>
      <c r="D2259" s="73">
        <f t="shared" si="558"/>
        <v>2.0866582734373061E-3</v>
      </c>
      <c r="E2259" s="27">
        <f t="shared" si="548"/>
        <v>0.10626746580929095</v>
      </c>
      <c r="F2259" s="68">
        <f t="shared" si="549"/>
        <v>7.5136839384102011E-2</v>
      </c>
      <c r="G2259" s="16">
        <f t="shared" si="550"/>
        <v>3.0972683940316652E-2</v>
      </c>
      <c r="H2259" s="68">
        <f t="shared" si="551"/>
        <v>1.8529450985642341E-2</v>
      </c>
      <c r="I2259" s="69">
        <f t="shared" si="552"/>
        <v>-7.5136839384102011E-2</v>
      </c>
      <c r="J2259" s="70">
        <f t="shared" si="553"/>
        <v>-1.8529450985642341E-2</v>
      </c>
      <c r="K2259" s="28">
        <f t="shared" si="554"/>
        <v>0</v>
      </c>
      <c r="L2259" s="28">
        <f t="shared" si="559"/>
        <v>1</v>
      </c>
      <c r="M2259" s="57">
        <f t="shared" si="566"/>
        <v>0</v>
      </c>
      <c r="N2259" s="28">
        <f t="shared" si="555"/>
        <v>0</v>
      </c>
      <c r="O2259" s="28">
        <f t="shared" si="560"/>
        <v>1</v>
      </c>
      <c r="P2259" s="57">
        <f t="shared" si="561"/>
        <v>0</v>
      </c>
      <c r="Q2259" s="28">
        <f t="shared" si="556"/>
        <v>0</v>
      </c>
      <c r="R2259" s="28">
        <f t="shared" si="562"/>
        <v>1</v>
      </c>
      <c r="S2259" s="57">
        <f t="shared" si="563"/>
        <v>0</v>
      </c>
      <c r="T2259" s="28">
        <f t="shared" si="557"/>
        <v>0</v>
      </c>
      <c r="U2259" s="28">
        <f t="shared" si="564"/>
        <v>0</v>
      </c>
      <c r="V2259" s="57">
        <f t="shared" si="565"/>
        <v>0</v>
      </c>
    </row>
    <row r="2260" spans="1:22" x14ac:dyDescent="0.2">
      <c r="A2260" s="61">
        <v>36131</v>
      </c>
      <c r="B2260" s="62">
        <v>1171.25</v>
      </c>
      <c r="C2260" s="16">
        <f t="shared" si="567"/>
        <v>-3.4348625095396209E-3</v>
      </c>
      <c r="D2260" s="73">
        <f t="shared" si="558"/>
        <v>1.9674132489884283E-3</v>
      </c>
      <c r="E2260" s="27">
        <f t="shared" si="548"/>
        <v>0.10318639835648399</v>
      </c>
      <c r="F2260" s="68">
        <f t="shared" si="549"/>
        <v>7.295835824154237E-2</v>
      </c>
      <c r="G2260" s="16">
        <f t="shared" si="550"/>
        <v>3.0972683940316652E-2</v>
      </c>
      <c r="H2260" s="68">
        <f t="shared" si="551"/>
        <v>1.8529450985642341E-2</v>
      </c>
      <c r="I2260" s="69">
        <f t="shared" si="552"/>
        <v>-7.295835824154237E-2</v>
      </c>
      <c r="J2260" s="70">
        <f t="shared" si="553"/>
        <v>-1.8529450985642341E-2</v>
      </c>
      <c r="K2260" s="28">
        <f t="shared" si="554"/>
        <v>0</v>
      </c>
      <c r="L2260" s="28">
        <f t="shared" si="559"/>
        <v>1</v>
      </c>
      <c r="M2260" s="57">
        <f t="shared" si="566"/>
        <v>0</v>
      </c>
      <c r="N2260" s="28">
        <f t="shared" si="555"/>
        <v>0</v>
      </c>
      <c r="O2260" s="28">
        <f t="shared" si="560"/>
        <v>1</v>
      </c>
      <c r="P2260" s="57">
        <f t="shared" si="561"/>
        <v>0</v>
      </c>
      <c r="Q2260" s="28">
        <f t="shared" si="556"/>
        <v>0</v>
      </c>
      <c r="R2260" s="28">
        <f t="shared" si="562"/>
        <v>1</v>
      </c>
      <c r="S2260" s="57">
        <f t="shared" si="563"/>
        <v>0</v>
      </c>
      <c r="T2260" s="28">
        <f t="shared" si="557"/>
        <v>0</v>
      </c>
      <c r="U2260" s="28">
        <f t="shared" si="564"/>
        <v>1</v>
      </c>
      <c r="V2260" s="57">
        <f t="shared" si="565"/>
        <v>0</v>
      </c>
    </row>
    <row r="2261" spans="1:22" x14ac:dyDescent="0.2">
      <c r="A2261" s="61">
        <v>36132</v>
      </c>
      <c r="B2261" s="62">
        <v>1150.1400000000001</v>
      </c>
      <c r="C2261" s="16">
        <f t="shared" si="567"/>
        <v>-1.8187880474507933E-2</v>
      </c>
      <c r="D2261" s="73">
        <f t="shared" si="558"/>
        <v>1.8500763508766888E-3</v>
      </c>
      <c r="E2261" s="27">
        <f t="shared" si="548"/>
        <v>0.10006207023810214</v>
      </c>
      <c r="F2261" s="68">
        <f t="shared" si="549"/>
        <v>7.0749289471281299E-2</v>
      </c>
      <c r="G2261" s="16">
        <f t="shared" si="550"/>
        <v>3.0972683940316652E-2</v>
      </c>
      <c r="H2261" s="68">
        <f t="shared" si="551"/>
        <v>1.8529450985642341E-2</v>
      </c>
      <c r="I2261" s="69">
        <f t="shared" si="552"/>
        <v>-7.0749289471281299E-2</v>
      </c>
      <c r="J2261" s="70">
        <f t="shared" si="553"/>
        <v>-1.8529450985642341E-2</v>
      </c>
      <c r="K2261" s="28">
        <f t="shared" si="554"/>
        <v>0</v>
      </c>
      <c r="L2261" s="28">
        <f t="shared" si="559"/>
        <v>1</v>
      </c>
      <c r="M2261" s="57">
        <f t="shared" si="566"/>
        <v>0</v>
      </c>
      <c r="N2261" s="28">
        <f t="shared" si="555"/>
        <v>0</v>
      </c>
      <c r="O2261" s="28">
        <f t="shared" si="560"/>
        <v>1</v>
      </c>
      <c r="P2261" s="57">
        <f t="shared" si="561"/>
        <v>0</v>
      </c>
      <c r="Q2261" s="28">
        <f t="shared" si="556"/>
        <v>0</v>
      </c>
      <c r="R2261" s="28">
        <f t="shared" si="562"/>
        <v>1</v>
      </c>
      <c r="S2261" s="57">
        <f t="shared" si="563"/>
        <v>0</v>
      </c>
      <c r="T2261" s="28">
        <f t="shared" si="557"/>
        <v>0</v>
      </c>
      <c r="U2261" s="28">
        <f t="shared" si="564"/>
        <v>1</v>
      </c>
      <c r="V2261" s="57">
        <f t="shared" si="565"/>
        <v>0</v>
      </c>
    </row>
    <row r="2262" spans="1:22" x14ac:dyDescent="0.2">
      <c r="A2262" s="61">
        <v>36133</v>
      </c>
      <c r="B2262" s="62">
        <v>1176.74</v>
      </c>
      <c r="C2262" s="16">
        <f t="shared" si="567"/>
        <v>2.2864229185290248E-2</v>
      </c>
      <c r="D2262" s="73">
        <f t="shared" si="558"/>
        <v>1.7589197095933865E-3</v>
      </c>
      <c r="E2262" s="27">
        <f t="shared" si="548"/>
        <v>9.7565812562701304E-2</v>
      </c>
      <c r="F2262" s="68">
        <f t="shared" si="549"/>
        <v>6.8984300435459903E-2</v>
      </c>
      <c r="G2262" s="16">
        <f t="shared" si="550"/>
        <v>3.0972683940316652E-2</v>
      </c>
      <c r="H2262" s="68">
        <f t="shared" si="551"/>
        <v>1.8529450985642341E-2</v>
      </c>
      <c r="I2262" s="69">
        <f t="shared" si="552"/>
        <v>-6.8984300435459903E-2</v>
      </c>
      <c r="J2262" s="70">
        <f t="shared" si="553"/>
        <v>-1.8529450985642341E-2</v>
      </c>
      <c r="K2262" s="28">
        <f t="shared" si="554"/>
        <v>0</v>
      </c>
      <c r="L2262" s="28">
        <f t="shared" si="559"/>
        <v>1</v>
      </c>
      <c r="M2262" s="57">
        <f t="shared" si="566"/>
        <v>0</v>
      </c>
      <c r="N2262" s="28">
        <f t="shared" si="555"/>
        <v>0</v>
      </c>
      <c r="O2262" s="28">
        <f t="shared" si="560"/>
        <v>1</v>
      </c>
      <c r="P2262" s="57">
        <f t="shared" si="561"/>
        <v>0</v>
      </c>
      <c r="Q2262" s="28">
        <f t="shared" si="556"/>
        <v>0</v>
      </c>
      <c r="R2262" s="28">
        <f t="shared" si="562"/>
        <v>1</v>
      </c>
      <c r="S2262" s="57">
        <f t="shared" si="563"/>
        <v>0</v>
      </c>
      <c r="T2262" s="28">
        <f t="shared" si="557"/>
        <v>0</v>
      </c>
      <c r="U2262" s="28">
        <f t="shared" si="564"/>
        <v>1</v>
      </c>
      <c r="V2262" s="57">
        <f t="shared" si="565"/>
        <v>0</v>
      </c>
    </row>
    <row r="2263" spans="1:22" x14ac:dyDescent="0.2">
      <c r="A2263" s="61">
        <v>36136</v>
      </c>
      <c r="B2263" s="62">
        <v>1187.7</v>
      </c>
      <c r="C2263" s="16">
        <f t="shared" si="567"/>
        <v>9.2707605167804547E-3</v>
      </c>
      <c r="D2263" s="73">
        <f t="shared" si="558"/>
        <v>1.684750905592032E-3</v>
      </c>
      <c r="E2263" s="27">
        <f t="shared" si="548"/>
        <v>9.5486617092068307E-2</v>
      </c>
      <c r="F2263" s="68">
        <f t="shared" si="549"/>
        <v>6.751419691002658E-2</v>
      </c>
      <c r="G2263" s="16">
        <f t="shared" si="550"/>
        <v>3.0972683940316652E-2</v>
      </c>
      <c r="H2263" s="68">
        <f t="shared" si="551"/>
        <v>1.8529450985642341E-2</v>
      </c>
      <c r="I2263" s="69">
        <f t="shared" si="552"/>
        <v>-6.751419691002658E-2</v>
      </c>
      <c r="J2263" s="70">
        <f t="shared" si="553"/>
        <v>-1.8529450985642341E-2</v>
      </c>
      <c r="K2263" s="28">
        <f t="shared" si="554"/>
        <v>0</v>
      </c>
      <c r="L2263" s="28">
        <f t="shared" si="559"/>
        <v>1</v>
      </c>
      <c r="M2263" s="57">
        <f t="shared" si="566"/>
        <v>0</v>
      </c>
      <c r="N2263" s="28">
        <f t="shared" si="555"/>
        <v>0</v>
      </c>
      <c r="O2263" s="28">
        <f t="shared" si="560"/>
        <v>1</v>
      </c>
      <c r="P2263" s="57">
        <f t="shared" si="561"/>
        <v>0</v>
      </c>
      <c r="Q2263" s="28">
        <f t="shared" si="556"/>
        <v>0</v>
      </c>
      <c r="R2263" s="28">
        <f t="shared" si="562"/>
        <v>1</v>
      </c>
      <c r="S2263" s="57">
        <f t="shared" si="563"/>
        <v>0</v>
      </c>
      <c r="T2263" s="28">
        <f t="shared" si="557"/>
        <v>0</v>
      </c>
      <c r="U2263" s="28">
        <f t="shared" si="564"/>
        <v>1</v>
      </c>
      <c r="V2263" s="57">
        <f t="shared" si="565"/>
        <v>0</v>
      </c>
    </row>
    <row r="2264" spans="1:22" x14ac:dyDescent="0.2">
      <c r="A2264" s="61">
        <v>36137</v>
      </c>
      <c r="B2264" s="62">
        <v>1181.3800000000001</v>
      </c>
      <c r="C2264" s="16">
        <f t="shared" si="567"/>
        <v>-5.3354171175663337E-3</v>
      </c>
      <c r="D2264" s="73">
        <f t="shared" si="558"/>
        <v>1.5888226712900797E-3</v>
      </c>
      <c r="E2264" s="27">
        <f t="shared" si="548"/>
        <v>9.2728315884025747E-2</v>
      </c>
      <c r="F2264" s="68">
        <f t="shared" si="549"/>
        <v>6.5563928939831428E-2</v>
      </c>
      <c r="G2264" s="16">
        <f t="shared" si="550"/>
        <v>3.0972683940316652E-2</v>
      </c>
      <c r="H2264" s="68">
        <f t="shared" si="551"/>
        <v>1.8529450985642341E-2</v>
      </c>
      <c r="I2264" s="69">
        <f t="shared" si="552"/>
        <v>-6.5563928939831428E-2</v>
      </c>
      <c r="J2264" s="70">
        <f t="shared" si="553"/>
        <v>-1.8529450985642341E-2</v>
      </c>
      <c r="K2264" s="28">
        <f t="shared" si="554"/>
        <v>0</v>
      </c>
      <c r="L2264" s="28">
        <f t="shared" si="559"/>
        <v>1</v>
      </c>
      <c r="M2264" s="57">
        <f t="shared" si="566"/>
        <v>0</v>
      </c>
      <c r="N2264" s="28">
        <f t="shared" si="555"/>
        <v>0</v>
      </c>
      <c r="O2264" s="28">
        <f t="shared" si="560"/>
        <v>1</v>
      </c>
      <c r="P2264" s="57">
        <f t="shared" si="561"/>
        <v>0</v>
      </c>
      <c r="Q2264" s="28">
        <f t="shared" si="556"/>
        <v>0</v>
      </c>
      <c r="R2264" s="28">
        <f t="shared" si="562"/>
        <v>1</v>
      </c>
      <c r="S2264" s="57">
        <f t="shared" si="563"/>
        <v>0</v>
      </c>
      <c r="T2264" s="28">
        <f t="shared" si="557"/>
        <v>0</v>
      </c>
      <c r="U2264" s="28">
        <f t="shared" si="564"/>
        <v>1</v>
      </c>
      <c r="V2264" s="57">
        <f t="shared" si="565"/>
        <v>0</v>
      </c>
    </row>
    <row r="2265" spans="1:22" x14ac:dyDescent="0.2">
      <c r="A2265" s="61">
        <v>36138</v>
      </c>
      <c r="B2265" s="62">
        <v>1183.49</v>
      </c>
      <c r="C2265" s="16">
        <f t="shared" si="567"/>
        <v>1.7844537415599758E-3</v>
      </c>
      <c r="D2265" s="73">
        <f t="shared" si="558"/>
        <v>1.4952013115617801E-3</v>
      </c>
      <c r="E2265" s="27">
        <f t="shared" si="548"/>
        <v>8.9954831172907784E-2</v>
      </c>
      <c r="F2265" s="68">
        <f t="shared" si="549"/>
        <v>6.360292541267934E-2</v>
      </c>
      <c r="G2265" s="16">
        <f t="shared" si="550"/>
        <v>3.0972683940316652E-2</v>
      </c>
      <c r="H2265" s="68">
        <f t="shared" si="551"/>
        <v>1.8529450985642341E-2</v>
      </c>
      <c r="I2265" s="69">
        <f t="shared" si="552"/>
        <v>-6.360292541267934E-2</v>
      </c>
      <c r="J2265" s="70">
        <f t="shared" si="553"/>
        <v>-1.8529450985642341E-2</v>
      </c>
      <c r="K2265" s="28">
        <f t="shared" si="554"/>
        <v>0</v>
      </c>
      <c r="L2265" s="28">
        <f t="shared" si="559"/>
        <v>1</v>
      </c>
      <c r="M2265" s="57">
        <f t="shared" si="566"/>
        <v>0</v>
      </c>
      <c r="N2265" s="28">
        <f t="shared" si="555"/>
        <v>0</v>
      </c>
      <c r="O2265" s="28">
        <f t="shared" si="560"/>
        <v>1</v>
      </c>
      <c r="P2265" s="57">
        <f t="shared" si="561"/>
        <v>0</v>
      </c>
      <c r="Q2265" s="28">
        <f t="shared" si="556"/>
        <v>0</v>
      </c>
      <c r="R2265" s="28">
        <f t="shared" si="562"/>
        <v>1</v>
      </c>
      <c r="S2265" s="57">
        <f t="shared" si="563"/>
        <v>0</v>
      </c>
      <c r="T2265" s="28">
        <f t="shared" si="557"/>
        <v>0</v>
      </c>
      <c r="U2265" s="28">
        <f t="shared" si="564"/>
        <v>1</v>
      </c>
      <c r="V2265" s="57">
        <f t="shared" si="565"/>
        <v>0</v>
      </c>
    </row>
    <row r="2266" spans="1:22" x14ac:dyDescent="0.2">
      <c r="A2266" s="61">
        <v>36139</v>
      </c>
      <c r="B2266" s="62">
        <v>1165.02</v>
      </c>
      <c r="C2266" s="16">
        <f t="shared" si="567"/>
        <v>-1.5729446169770962E-2</v>
      </c>
      <c r="D2266" s="73">
        <f t="shared" si="558"/>
        <v>1.4056802893774192E-3</v>
      </c>
      <c r="E2266" s="27">
        <f t="shared" si="548"/>
        <v>8.7220372218447376E-2</v>
      </c>
      <c r="F2266" s="68">
        <f t="shared" si="549"/>
        <v>6.1669515203834901E-2</v>
      </c>
      <c r="G2266" s="16">
        <f t="shared" si="550"/>
        <v>3.0972683940316652E-2</v>
      </c>
      <c r="H2266" s="68">
        <f t="shared" si="551"/>
        <v>1.8529450985642341E-2</v>
      </c>
      <c r="I2266" s="69">
        <f t="shared" si="552"/>
        <v>-6.1669515203834901E-2</v>
      </c>
      <c r="J2266" s="70">
        <f t="shared" si="553"/>
        <v>-1.8529450985642341E-2</v>
      </c>
      <c r="K2266" s="28">
        <f t="shared" si="554"/>
        <v>0</v>
      </c>
      <c r="L2266" s="28">
        <f t="shared" si="559"/>
        <v>1</v>
      </c>
      <c r="M2266" s="57">
        <f t="shared" si="566"/>
        <v>0</v>
      </c>
      <c r="N2266" s="28">
        <f t="shared" si="555"/>
        <v>0</v>
      </c>
      <c r="O2266" s="28">
        <f t="shared" si="560"/>
        <v>1</v>
      </c>
      <c r="P2266" s="57">
        <f t="shared" si="561"/>
        <v>0</v>
      </c>
      <c r="Q2266" s="28">
        <f t="shared" si="556"/>
        <v>0</v>
      </c>
      <c r="R2266" s="28">
        <f t="shared" si="562"/>
        <v>1</v>
      </c>
      <c r="S2266" s="57">
        <f t="shared" si="563"/>
        <v>0</v>
      </c>
      <c r="T2266" s="28">
        <f t="shared" si="557"/>
        <v>0</v>
      </c>
      <c r="U2266" s="28">
        <f t="shared" si="564"/>
        <v>1</v>
      </c>
      <c r="V2266" s="57">
        <f t="shared" si="565"/>
        <v>0</v>
      </c>
    </row>
    <row r="2267" spans="1:22" x14ac:dyDescent="0.2">
      <c r="A2267" s="61">
        <v>36140</v>
      </c>
      <c r="B2267" s="62">
        <v>1166.46</v>
      </c>
      <c r="C2267" s="16">
        <f t="shared" si="567"/>
        <v>1.2352670261860284E-3</v>
      </c>
      <c r="D2267" s="73">
        <f t="shared" si="558"/>
        <v>1.3361844006232373E-3</v>
      </c>
      <c r="E2267" s="27">
        <f t="shared" si="548"/>
        <v>8.503698558036131E-2</v>
      </c>
      <c r="F2267" s="68">
        <f t="shared" si="549"/>
        <v>6.0125742894126505E-2</v>
      </c>
      <c r="G2267" s="16">
        <f t="shared" si="550"/>
        <v>3.0972683940316652E-2</v>
      </c>
      <c r="H2267" s="68">
        <f t="shared" si="551"/>
        <v>1.8529450985642341E-2</v>
      </c>
      <c r="I2267" s="69">
        <f t="shared" si="552"/>
        <v>-6.0125742894126505E-2</v>
      </c>
      <c r="J2267" s="70">
        <f t="shared" si="553"/>
        <v>-1.8529450985642341E-2</v>
      </c>
      <c r="K2267" s="28">
        <f t="shared" si="554"/>
        <v>0</v>
      </c>
      <c r="L2267" s="28">
        <f t="shared" si="559"/>
        <v>1</v>
      </c>
      <c r="M2267" s="57">
        <f t="shared" si="566"/>
        <v>0</v>
      </c>
      <c r="N2267" s="28">
        <f t="shared" si="555"/>
        <v>0</v>
      </c>
      <c r="O2267" s="28">
        <f t="shared" si="560"/>
        <v>1</v>
      </c>
      <c r="P2267" s="57">
        <f t="shared" si="561"/>
        <v>0</v>
      </c>
      <c r="Q2267" s="28">
        <f t="shared" si="556"/>
        <v>0</v>
      </c>
      <c r="R2267" s="28">
        <f t="shared" si="562"/>
        <v>1</v>
      </c>
      <c r="S2267" s="57">
        <f t="shared" si="563"/>
        <v>0</v>
      </c>
      <c r="T2267" s="28">
        <f t="shared" si="557"/>
        <v>0</v>
      </c>
      <c r="U2267" s="28">
        <f t="shared" si="564"/>
        <v>1</v>
      </c>
      <c r="V2267" s="57">
        <f t="shared" si="565"/>
        <v>0</v>
      </c>
    </row>
    <row r="2268" spans="1:22" x14ac:dyDescent="0.2">
      <c r="A2268" s="61">
        <v>36143</v>
      </c>
      <c r="B2268" s="62">
        <v>1141.2</v>
      </c>
      <c r="C2268" s="16">
        <f t="shared" si="567"/>
        <v>-2.1893180921258488E-2</v>
      </c>
      <c r="D2268" s="73">
        <f t="shared" si="558"/>
        <v>1.2561048896634021E-3</v>
      </c>
      <c r="E2268" s="27">
        <f t="shared" si="548"/>
        <v>8.2449421205909576E-2</v>
      </c>
      <c r="F2268" s="68">
        <f t="shared" si="549"/>
        <v>5.829619508926856E-2</v>
      </c>
      <c r="G2268" s="16">
        <f t="shared" si="550"/>
        <v>3.0972683940316652E-2</v>
      </c>
      <c r="H2268" s="68">
        <f t="shared" si="551"/>
        <v>1.8529450985642341E-2</v>
      </c>
      <c r="I2268" s="69">
        <f t="shared" si="552"/>
        <v>-5.829619508926856E-2</v>
      </c>
      <c r="J2268" s="70">
        <f t="shared" si="553"/>
        <v>-1.8529450985642341E-2</v>
      </c>
      <c r="K2268" s="28">
        <f t="shared" si="554"/>
        <v>0</v>
      </c>
      <c r="L2268" s="28">
        <f t="shared" si="559"/>
        <v>1</v>
      </c>
      <c r="M2268" s="57">
        <f t="shared" si="566"/>
        <v>0</v>
      </c>
      <c r="N2268" s="28">
        <f t="shared" si="555"/>
        <v>0</v>
      </c>
      <c r="O2268" s="28">
        <f t="shared" si="560"/>
        <v>1</v>
      </c>
      <c r="P2268" s="57">
        <f t="shared" si="561"/>
        <v>0</v>
      </c>
      <c r="Q2268" s="28">
        <f t="shared" si="556"/>
        <v>0</v>
      </c>
      <c r="R2268" s="28">
        <f t="shared" si="562"/>
        <v>1</v>
      </c>
      <c r="S2268" s="57">
        <f t="shared" si="563"/>
        <v>0</v>
      </c>
      <c r="T2268" s="28">
        <f t="shared" si="557"/>
        <v>1</v>
      </c>
      <c r="U2268" s="28">
        <f t="shared" si="564"/>
        <v>0</v>
      </c>
      <c r="V2268" s="57">
        <f t="shared" si="565"/>
        <v>1</v>
      </c>
    </row>
    <row r="2269" spans="1:22" x14ac:dyDescent="0.2">
      <c r="A2269" s="61">
        <v>36144</v>
      </c>
      <c r="B2269" s="62">
        <v>1162.83</v>
      </c>
      <c r="C2269" s="16">
        <f t="shared" si="567"/>
        <v>1.8776348806168575E-2</v>
      </c>
      <c r="D2269" s="73">
        <f t="shared" si="558"/>
        <v>1.2094972785346551E-3</v>
      </c>
      <c r="E2269" s="27">
        <f t="shared" si="548"/>
        <v>8.0905324831416867E-2</v>
      </c>
      <c r="F2269" s="68">
        <f t="shared" si="549"/>
        <v>5.720443553331904E-2</v>
      </c>
      <c r="G2269" s="16">
        <f t="shared" si="550"/>
        <v>3.0972683940316652E-2</v>
      </c>
      <c r="H2269" s="68">
        <f t="shared" si="551"/>
        <v>1.8694040744999633E-2</v>
      </c>
      <c r="I2269" s="69">
        <f t="shared" si="552"/>
        <v>-5.720443553331904E-2</v>
      </c>
      <c r="J2269" s="70">
        <f t="shared" si="553"/>
        <v>-1.8694040744999633E-2</v>
      </c>
      <c r="K2269" s="28">
        <f t="shared" si="554"/>
        <v>0</v>
      </c>
      <c r="L2269" s="28">
        <f t="shared" si="559"/>
        <v>1</v>
      </c>
      <c r="M2269" s="57">
        <f t="shared" si="566"/>
        <v>0</v>
      </c>
      <c r="N2269" s="28">
        <f t="shared" si="555"/>
        <v>0</v>
      </c>
      <c r="O2269" s="28">
        <f t="shared" si="560"/>
        <v>1</v>
      </c>
      <c r="P2269" s="57">
        <f t="shared" si="561"/>
        <v>0</v>
      </c>
      <c r="Q2269" s="28">
        <f t="shared" si="556"/>
        <v>0</v>
      </c>
      <c r="R2269" s="28">
        <f t="shared" si="562"/>
        <v>1</v>
      </c>
      <c r="S2269" s="57">
        <f t="shared" si="563"/>
        <v>0</v>
      </c>
      <c r="T2269" s="28">
        <f t="shared" si="557"/>
        <v>0</v>
      </c>
      <c r="U2269" s="28">
        <f t="shared" si="564"/>
        <v>0</v>
      </c>
      <c r="V2269" s="57">
        <f t="shared" si="565"/>
        <v>0</v>
      </c>
    </row>
    <row r="2270" spans="1:22" x14ac:dyDescent="0.2">
      <c r="A2270" s="61">
        <v>36145</v>
      </c>
      <c r="B2270" s="62">
        <v>1161.94</v>
      </c>
      <c r="C2270" s="16">
        <f t="shared" si="567"/>
        <v>-7.6566717867125079E-4</v>
      </c>
      <c r="D2270" s="73">
        <f t="shared" si="558"/>
        <v>1.1580805182920303E-3</v>
      </c>
      <c r="E2270" s="27">
        <f t="shared" si="548"/>
        <v>7.9166972328472696E-2</v>
      </c>
      <c r="F2270" s="68">
        <f t="shared" si="549"/>
        <v>5.5975326399945423E-2</v>
      </c>
      <c r="G2270" s="16">
        <f t="shared" si="550"/>
        <v>3.0972683940316652E-2</v>
      </c>
      <c r="H2270" s="68">
        <f t="shared" si="551"/>
        <v>1.8694040744999633E-2</v>
      </c>
      <c r="I2270" s="69">
        <f t="shared" si="552"/>
        <v>-5.5975326399945423E-2</v>
      </c>
      <c r="J2270" s="70">
        <f t="shared" si="553"/>
        <v>-1.8694040744999633E-2</v>
      </c>
      <c r="K2270" s="28">
        <f t="shared" si="554"/>
        <v>0</v>
      </c>
      <c r="L2270" s="28">
        <f t="shared" si="559"/>
        <v>1</v>
      </c>
      <c r="M2270" s="57">
        <f t="shared" si="566"/>
        <v>0</v>
      </c>
      <c r="N2270" s="28">
        <f t="shared" si="555"/>
        <v>0</v>
      </c>
      <c r="O2270" s="28">
        <f t="shared" si="560"/>
        <v>1</v>
      </c>
      <c r="P2270" s="57">
        <f t="shared" si="561"/>
        <v>0</v>
      </c>
      <c r="Q2270" s="28">
        <f t="shared" si="556"/>
        <v>0</v>
      </c>
      <c r="R2270" s="28">
        <f t="shared" si="562"/>
        <v>1</v>
      </c>
      <c r="S2270" s="57">
        <f t="shared" si="563"/>
        <v>0</v>
      </c>
      <c r="T2270" s="28">
        <f t="shared" si="557"/>
        <v>0</v>
      </c>
      <c r="U2270" s="28">
        <f t="shared" si="564"/>
        <v>1</v>
      </c>
      <c r="V2270" s="57">
        <f t="shared" si="565"/>
        <v>0</v>
      </c>
    </row>
    <row r="2271" spans="1:22" x14ac:dyDescent="0.2">
      <c r="A2271" s="61">
        <v>36146</v>
      </c>
      <c r="B2271" s="62">
        <v>1179.98</v>
      </c>
      <c r="C2271" s="16">
        <f t="shared" si="567"/>
        <v>1.5406467196687272E-2</v>
      </c>
      <c r="D2271" s="73">
        <f t="shared" si="558"/>
        <v>1.0886308619682181E-3</v>
      </c>
      <c r="E2271" s="27">
        <f t="shared" si="548"/>
        <v>7.6756467475774859E-2</v>
      </c>
      <c r="F2271" s="68">
        <f t="shared" si="549"/>
        <v>5.4270969242536667E-2</v>
      </c>
      <c r="G2271" s="16">
        <f t="shared" si="550"/>
        <v>3.0972683940316652E-2</v>
      </c>
      <c r="H2271" s="68">
        <f t="shared" si="551"/>
        <v>1.8694040744999633E-2</v>
      </c>
      <c r="I2271" s="69">
        <f t="shared" si="552"/>
        <v>-5.4270969242536667E-2</v>
      </c>
      <c r="J2271" s="70">
        <f t="shared" si="553"/>
        <v>-1.8694040744999633E-2</v>
      </c>
      <c r="K2271" s="28">
        <f t="shared" si="554"/>
        <v>0</v>
      </c>
      <c r="L2271" s="28">
        <f t="shared" si="559"/>
        <v>1</v>
      </c>
      <c r="M2271" s="57">
        <f t="shared" si="566"/>
        <v>0</v>
      </c>
      <c r="N2271" s="28">
        <f t="shared" si="555"/>
        <v>0</v>
      </c>
      <c r="O2271" s="28">
        <f t="shared" si="560"/>
        <v>1</v>
      </c>
      <c r="P2271" s="57">
        <f t="shared" si="561"/>
        <v>0</v>
      </c>
      <c r="Q2271" s="28">
        <f t="shared" si="556"/>
        <v>0</v>
      </c>
      <c r="R2271" s="28">
        <f t="shared" si="562"/>
        <v>1</v>
      </c>
      <c r="S2271" s="57">
        <f t="shared" si="563"/>
        <v>0</v>
      </c>
      <c r="T2271" s="28">
        <f t="shared" si="557"/>
        <v>0</v>
      </c>
      <c r="U2271" s="28">
        <f t="shared" si="564"/>
        <v>1</v>
      </c>
      <c r="V2271" s="57">
        <f t="shared" si="565"/>
        <v>0</v>
      </c>
    </row>
    <row r="2272" spans="1:22" x14ac:dyDescent="0.2">
      <c r="A2272" s="61">
        <v>36147</v>
      </c>
      <c r="B2272" s="62">
        <v>1188.03</v>
      </c>
      <c r="C2272" s="16">
        <f t="shared" si="567"/>
        <v>6.7989839654735724E-3</v>
      </c>
      <c r="D2272" s="73">
        <f t="shared" si="558"/>
        <v>1.0375545641390811E-3</v>
      </c>
      <c r="E2272" s="27">
        <f t="shared" si="548"/>
        <v>7.4934209594679155E-2</v>
      </c>
      <c r="F2272" s="68">
        <f t="shared" si="549"/>
        <v>5.2982534473855737E-2</v>
      </c>
      <c r="G2272" s="16">
        <f t="shared" si="550"/>
        <v>3.0972683940316652E-2</v>
      </c>
      <c r="H2272" s="68">
        <f t="shared" si="551"/>
        <v>1.8694040744999633E-2</v>
      </c>
      <c r="I2272" s="69">
        <f t="shared" si="552"/>
        <v>-5.2982534473855737E-2</v>
      </c>
      <c r="J2272" s="70">
        <f t="shared" si="553"/>
        <v>-1.8694040744999633E-2</v>
      </c>
      <c r="K2272" s="28">
        <f t="shared" si="554"/>
        <v>0</v>
      </c>
      <c r="L2272" s="28">
        <f t="shared" si="559"/>
        <v>1</v>
      </c>
      <c r="M2272" s="57">
        <f t="shared" si="566"/>
        <v>0</v>
      </c>
      <c r="N2272" s="28">
        <f t="shared" si="555"/>
        <v>0</v>
      </c>
      <c r="O2272" s="28">
        <f t="shared" si="560"/>
        <v>1</v>
      </c>
      <c r="P2272" s="57">
        <f t="shared" si="561"/>
        <v>0</v>
      </c>
      <c r="Q2272" s="28">
        <f t="shared" si="556"/>
        <v>0</v>
      </c>
      <c r="R2272" s="28">
        <f t="shared" si="562"/>
        <v>1</v>
      </c>
      <c r="S2272" s="57">
        <f t="shared" si="563"/>
        <v>0</v>
      </c>
      <c r="T2272" s="28">
        <f t="shared" si="557"/>
        <v>0</v>
      </c>
      <c r="U2272" s="28">
        <f t="shared" si="564"/>
        <v>1</v>
      </c>
      <c r="V2272" s="57">
        <f t="shared" si="565"/>
        <v>0</v>
      </c>
    </row>
    <row r="2273" spans="1:22" x14ac:dyDescent="0.2">
      <c r="A2273" s="61">
        <v>36150</v>
      </c>
      <c r="B2273" s="62">
        <v>1202.8399999999999</v>
      </c>
      <c r="C2273" s="16">
        <f t="shared" si="567"/>
        <v>1.2388954169025758E-2</v>
      </c>
      <c r="D2273" s="73">
        <f t="shared" si="558"/>
        <v>9.7807486126850226E-4</v>
      </c>
      <c r="E2273" s="27">
        <f t="shared" si="548"/>
        <v>7.2754641740944981E-2</v>
      </c>
      <c r="F2273" s="68">
        <f t="shared" si="549"/>
        <v>5.1441462250992408E-2</v>
      </c>
      <c r="G2273" s="16">
        <f t="shared" si="550"/>
        <v>3.0972683940316652E-2</v>
      </c>
      <c r="H2273" s="68">
        <f t="shared" si="551"/>
        <v>1.8694040744999633E-2</v>
      </c>
      <c r="I2273" s="69">
        <f t="shared" si="552"/>
        <v>-5.1441462250992408E-2</v>
      </c>
      <c r="J2273" s="70">
        <f t="shared" si="553"/>
        <v>-1.8694040744999633E-2</v>
      </c>
      <c r="K2273" s="28">
        <f t="shared" si="554"/>
        <v>0</v>
      </c>
      <c r="L2273" s="28">
        <f t="shared" si="559"/>
        <v>1</v>
      </c>
      <c r="M2273" s="57">
        <f t="shared" si="566"/>
        <v>0</v>
      </c>
      <c r="N2273" s="28">
        <f t="shared" si="555"/>
        <v>0</v>
      </c>
      <c r="O2273" s="28">
        <f t="shared" si="560"/>
        <v>1</v>
      </c>
      <c r="P2273" s="57">
        <f t="shared" si="561"/>
        <v>0</v>
      </c>
      <c r="Q2273" s="28">
        <f t="shared" si="556"/>
        <v>0</v>
      </c>
      <c r="R2273" s="28">
        <f t="shared" si="562"/>
        <v>1</v>
      </c>
      <c r="S2273" s="57">
        <f t="shared" si="563"/>
        <v>0</v>
      </c>
      <c r="T2273" s="28">
        <f t="shared" si="557"/>
        <v>0</v>
      </c>
      <c r="U2273" s="28">
        <f t="shared" si="564"/>
        <v>1</v>
      </c>
      <c r="V2273" s="57">
        <f t="shared" si="565"/>
        <v>0</v>
      </c>
    </row>
    <row r="2274" spans="1:22" x14ac:dyDescent="0.2">
      <c r="A2274" s="61">
        <v>36151</v>
      </c>
      <c r="B2274" s="62">
        <v>1203.57</v>
      </c>
      <c r="C2274" s="16">
        <f t="shared" si="567"/>
        <v>6.0671292289577827E-4</v>
      </c>
      <c r="D2274" s="73">
        <f t="shared" si="558"/>
        <v>9.2859954071652527E-4</v>
      </c>
      <c r="E2274" s="27">
        <f t="shared" si="548"/>
        <v>7.0890638896002195E-2</v>
      </c>
      <c r="F2274" s="68">
        <f t="shared" si="549"/>
        <v>5.0123511537616787E-2</v>
      </c>
      <c r="G2274" s="16">
        <f t="shared" si="550"/>
        <v>3.0972683940316652E-2</v>
      </c>
      <c r="H2274" s="68">
        <f t="shared" si="551"/>
        <v>1.8694040744999633E-2</v>
      </c>
      <c r="I2274" s="69">
        <f t="shared" si="552"/>
        <v>-5.0123511537616787E-2</v>
      </c>
      <c r="J2274" s="70">
        <f t="shared" si="553"/>
        <v>-1.8694040744999633E-2</v>
      </c>
      <c r="K2274" s="28">
        <f t="shared" si="554"/>
        <v>0</v>
      </c>
      <c r="L2274" s="28">
        <f t="shared" si="559"/>
        <v>1</v>
      </c>
      <c r="M2274" s="57">
        <f t="shared" si="566"/>
        <v>0</v>
      </c>
      <c r="N2274" s="28">
        <f t="shared" si="555"/>
        <v>0</v>
      </c>
      <c r="O2274" s="28">
        <f t="shared" si="560"/>
        <v>1</v>
      </c>
      <c r="P2274" s="57">
        <f t="shared" si="561"/>
        <v>0</v>
      </c>
      <c r="Q2274" s="28">
        <f t="shared" si="556"/>
        <v>0</v>
      </c>
      <c r="R2274" s="28">
        <f t="shared" si="562"/>
        <v>1</v>
      </c>
      <c r="S2274" s="57">
        <f t="shared" si="563"/>
        <v>0</v>
      </c>
      <c r="T2274" s="28">
        <f t="shared" si="557"/>
        <v>0</v>
      </c>
      <c r="U2274" s="28">
        <f t="shared" si="564"/>
        <v>1</v>
      </c>
      <c r="V2274" s="57">
        <f t="shared" si="565"/>
        <v>0</v>
      </c>
    </row>
    <row r="2275" spans="1:22" x14ac:dyDescent="0.2">
      <c r="A2275" s="61">
        <v>36152</v>
      </c>
      <c r="B2275" s="62">
        <v>1228.54</v>
      </c>
      <c r="C2275" s="16">
        <f t="shared" si="567"/>
        <v>2.0534332242802881E-2</v>
      </c>
      <c r="D2275" s="73">
        <f t="shared" si="558"/>
        <v>8.7290565430778221E-4</v>
      </c>
      <c r="E2275" s="27">
        <f t="shared" si="548"/>
        <v>6.8731893974952635E-2</v>
      </c>
      <c r="F2275" s="68">
        <f t="shared" si="549"/>
        <v>4.859716225311201E-2</v>
      </c>
      <c r="G2275" s="16">
        <f t="shared" si="550"/>
        <v>3.0972683940316652E-2</v>
      </c>
      <c r="H2275" s="68">
        <f t="shared" si="551"/>
        <v>1.8694040744999633E-2</v>
      </c>
      <c r="I2275" s="69">
        <f t="shared" si="552"/>
        <v>-4.859716225311201E-2</v>
      </c>
      <c r="J2275" s="70">
        <f t="shared" si="553"/>
        <v>-1.8694040744999633E-2</v>
      </c>
      <c r="K2275" s="28">
        <f t="shared" si="554"/>
        <v>0</v>
      </c>
      <c r="L2275" s="28">
        <f t="shared" si="559"/>
        <v>1</v>
      </c>
      <c r="M2275" s="57">
        <f t="shared" si="566"/>
        <v>0</v>
      </c>
      <c r="N2275" s="28">
        <f t="shared" si="555"/>
        <v>0</v>
      </c>
      <c r="O2275" s="28">
        <f t="shared" si="560"/>
        <v>1</v>
      </c>
      <c r="P2275" s="57">
        <f t="shared" si="561"/>
        <v>0</v>
      </c>
      <c r="Q2275" s="28">
        <f t="shared" si="556"/>
        <v>0</v>
      </c>
      <c r="R2275" s="28">
        <f t="shared" si="562"/>
        <v>1</v>
      </c>
      <c r="S2275" s="57">
        <f t="shared" si="563"/>
        <v>0</v>
      </c>
      <c r="T2275" s="28">
        <f t="shared" si="557"/>
        <v>0</v>
      </c>
      <c r="U2275" s="28">
        <f t="shared" si="564"/>
        <v>1</v>
      </c>
      <c r="V2275" s="57">
        <f t="shared" si="565"/>
        <v>0</v>
      </c>
    </row>
    <row r="2276" spans="1:22" x14ac:dyDescent="0.2">
      <c r="A2276" s="61">
        <v>36153</v>
      </c>
      <c r="B2276" s="62">
        <v>1226.27</v>
      </c>
      <c r="C2276" s="16">
        <f t="shared" si="567"/>
        <v>-1.8494308292898315E-3</v>
      </c>
      <c r="D2276" s="73">
        <f t="shared" si="558"/>
        <v>8.4583084308878401E-4</v>
      </c>
      <c r="E2276" s="27">
        <f t="shared" si="548"/>
        <v>6.7657573333117615E-2</v>
      </c>
      <c r="F2276" s="68">
        <f t="shared" si="549"/>
        <v>4.7837559519595743E-2</v>
      </c>
      <c r="G2276" s="16">
        <f t="shared" si="550"/>
        <v>3.0972683940316652E-2</v>
      </c>
      <c r="H2276" s="68">
        <f t="shared" si="551"/>
        <v>1.8694040744999633E-2</v>
      </c>
      <c r="I2276" s="69">
        <f t="shared" si="552"/>
        <v>-4.7837559519595743E-2</v>
      </c>
      <c r="J2276" s="70">
        <f t="shared" si="553"/>
        <v>-1.8694040744999633E-2</v>
      </c>
      <c r="K2276" s="28">
        <f t="shared" si="554"/>
        <v>0</v>
      </c>
      <c r="L2276" s="28">
        <f t="shared" si="559"/>
        <v>1</v>
      </c>
      <c r="M2276" s="57">
        <f t="shared" si="566"/>
        <v>0</v>
      </c>
      <c r="N2276" s="28">
        <f t="shared" si="555"/>
        <v>0</v>
      </c>
      <c r="O2276" s="28">
        <f t="shared" si="560"/>
        <v>1</v>
      </c>
      <c r="P2276" s="57">
        <f t="shared" si="561"/>
        <v>0</v>
      </c>
      <c r="Q2276" s="28">
        <f t="shared" si="556"/>
        <v>0</v>
      </c>
      <c r="R2276" s="28">
        <f t="shared" si="562"/>
        <v>1</v>
      </c>
      <c r="S2276" s="57">
        <f t="shared" si="563"/>
        <v>0</v>
      </c>
      <c r="T2276" s="28">
        <f t="shared" si="557"/>
        <v>0</v>
      </c>
      <c r="U2276" s="28">
        <f t="shared" si="564"/>
        <v>1</v>
      </c>
      <c r="V2276" s="57">
        <f t="shared" si="565"/>
        <v>0</v>
      </c>
    </row>
    <row r="2277" spans="1:22" x14ac:dyDescent="0.2">
      <c r="A2277" s="61">
        <v>36157</v>
      </c>
      <c r="B2277" s="62">
        <v>1225.49</v>
      </c>
      <c r="C2277" s="16">
        <f t="shared" si="567"/>
        <v>-6.3627763428325773E-4</v>
      </c>
      <c r="D2277" s="73">
        <f t="shared" si="558"/>
        <v>7.952862161669966E-4</v>
      </c>
      <c r="E2277" s="27">
        <f t="shared" si="548"/>
        <v>6.5604916312487174E-2</v>
      </c>
      <c r="F2277" s="68">
        <f t="shared" si="549"/>
        <v>4.6386220112043276E-2</v>
      </c>
      <c r="G2277" s="16">
        <f t="shared" si="550"/>
        <v>3.0972683940316652E-2</v>
      </c>
      <c r="H2277" s="68">
        <f t="shared" si="551"/>
        <v>1.8694040744999633E-2</v>
      </c>
      <c r="I2277" s="69">
        <f t="shared" si="552"/>
        <v>-4.6386220112043276E-2</v>
      </c>
      <c r="J2277" s="70">
        <f t="shared" si="553"/>
        <v>-1.8694040744999633E-2</v>
      </c>
      <c r="K2277" s="28">
        <f t="shared" si="554"/>
        <v>0</v>
      </c>
      <c r="L2277" s="28">
        <f t="shared" si="559"/>
        <v>1</v>
      </c>
      <c r="M2277" s="57">
        <f t="shared" si="566"/>
        <v>0</v>
      </c>
      <c r="N2277" s="28">
        <f t="shared" si="555"/>
        <v>0</v>
      </c>
      <c r="O2277" s="28">
        <f t="shared" si="560"/>
        <v>1</v>
      </c>
      <c r="P2277" s="57">
        <f t="shared" si="561"/>
        <v>0</v>
      </c>
      <c r="Q2277" s="28">
        <f t="shared" si="556"/>
        <v>0</v>
      </c>
      <c r="R2277" s="28">
        <f t="shared" si="562"/>
        <v>1</v>
      </c>
      <c r="S2277" s="57">
        <f t="shared" si="563"/>
        <v>0</v>
      </c>
      <c r="T2277" s="28">
        <f t="shared" si="557"/>
        <v>0</v>
      </c>
      <c r="U2277" s="28">
        <f t="shared" si="564"/>
        <v>1</v>
      </c>
      <c r="V2277" s="57">
        <f t="shared" si="565"/>
        <v>0</v>
      </c>
    </row>
    <row r="2278" spans="1:22" x14ac:dyDescent="0.2">
      <c r="A2278" s="61">
        <v>36158</v>
      </c>
      <c r="B2278" s="62">
        <v>1241.81</v>
      </c>
      <c r="C2278" s="16">
        <f t="shared" si="567"/>
        <v>1.3229228724756412E-2</v>
      </c>
      <c r="D2278" s="73">
        <f t="shared" si="558"/>
        <v>7.4759333415065003E-4</v>
      </c>
      <c r="E2278" s="27">
        <f t="shared" si="548"/>
        <v>6.3607359651091072E-2</v>
      </c>
      <c r="F2278" s="68">
        <f t="shared" si="549"/>
        <v>4.4973839635244137E-2</v>
      </c>
      <c r="G2278" s="16">
        <f t="shared" si="550"/>
        <v>3.0972683940316652E-2</v>
      </c>
      <c r="H2278" s="68">
        <f t="shared" si="551"/>
        <v>1.8694040744999633E-2</v>
      </c>
      <c r="I2278" s="69">
        <f t="shared" si="552"/>
        <v>-4.4973839635244137E-2</v>
      </c>
      <c r="J2278" s="70">
        <f t="shared" si="553"/>
        <v>-1.8694040744999633E-2</v>
      </c>
      <c r="K2278" s="28">
        <f t="shared" si="554"/>
        <v>0</v>
      </c>
      <c r="L2278" s="28">
        <f t="shared" si="559"/>
        <v>1</v>
      </c>
      <c r="M2278" s="57">
        <f t="shared" si="566"/>
        <v>0</v>
      </c>
      <c r="N2278" s="28">
        <f t="shared" si="555"/>
        <v>0</v>
      </c>
      <c r="O2278" s="28">
        <f t="shared" si="560"/>
        <v>1</v>
      </c>
      <c r="P2278" s="57">
        <f t="shared" si="561"/>
        <v>0</v>
      </c>
      <c r="Q2278" s="28">
        <f t="shared" si="556"/>
        <v>0</v>
      </c>
      <c r="R2278" s="28">
        <f t="shared" si="562"/>
        <v>1</v>
      </c>
      <c r="S2278" s="57">
        <f t="shared" si="563"/>
        <v>0</v>
      </c>
      <c r="T2278" s="28">
        <f t="shared" si="557"/>
        <v>0</v>
      </c>
      <c r="U2278" s="28">
        <f t="shared" si="564"/>
        <v>1</v>
      </c>
      <c r="V2278" s="57">
        <f t="shared" si="565"/>
        <v>0</v>
      </c>
    </row>
    <row r="2279" spans="1:22" x14ac:dyDescent="0.2">
      <c r="A2279" s="61">
        <v>36159</v>
      </c>
      <c r="B2279" s="62">
        <v>1231.93</v>
      </c>
      <c r="C2279" s="16">
        <f t="shared" si="567"/>
        <v>-7.9879474274777654E-3</v>
      </c>
      <c r="D2279" s="73">
        <f t="shared" si="558"/>
        <v>7.1323848366072621E-4</v>
      </c>
      <c r="E2279" s="27">
        <f t="shared" si="548"/>
        <v>6.2128667921798594E-2</v>
      </c>
      <c r="F2279" s="68">
        <f t="shared" si="549"/>
        <v>4.3928324696910728E-2</v>
      </c>
      <c r="G2279" s="16">
        <f t="shared" si="550"/>
        <v>3.0972683940316652E-2</v>
      </c>
      <c r="H2279" s="68">
        <f t="shared" si="551"/>
        <v>1.8694040744999633E-2</v>
      </c>
      <c r="I2279" s="69">
        <f t="shared" si="552"/>
        <v>-4.3928324696910728E-2</v>
      </c>
      <c r="J2279" s="70">
        <f t="shared" si="553"/>
        <v>-1.8694040744999633E-2</v>
      </c>
      <c r="K2279" s="28">
        <f t="shared" si="554"/>
        <v>0</v>
      </c>
      <c r="L2279" s="28">
        <f t="shared" si="559"/>
        <v>1</v>
      </c>
      <c r="M2279" s="57">
        <f t="shared" si="566"/>
        <v>0</v>
      </c>
      <c r="N2279" s="28">
        <f t="shared" si="555"/>
        <v>0</v>
      </c>
      <c r="O2279" s="28">
        <f t="shared" si="560"/>
        <v>1</v>
      </c>
      <c r="P2279" s="57">
        <f t="shared" si="561"/>
        <v>0</v>
      </c>
      <c r="Q2279" s="28">
        <f t="shared" si="556"/>
        <v>0</v>
      </c>
      <c r="R2279" s="28">
        <f t="shared" si="562"/>
        <v>1</v>
      </c>
      <c r="S2279" s="57">
        <f t="shared" si="563"/>
        <v>0</v>
      </c>
      <c r="T2279" s="28">
        <f t="shared" si="557"/>
        <v>0</v>
      </c>
      <c r="U2279" s="28">
        <f t="shared" si="564"/>
        <v>1</v>
      </c>
      <c r="V2279" s="57">
        <f t="shared" si="565"/>
        <v>0</v>
      </c>
    </row>
    <row r="2280" spans="1:22" x14ac:dyDescent="0.2">
      <c r="A2280" s="61">
        <v>36160</v>
      </c>
      <c r="B2280" s="62">
        <v>1229.23</v>
      </c>
      <c r="C2280" s="16">
        <f t="shared" si="567"/>
        <v>-2.1940882211275207E-3</v>
      </c>
      <c r="D2280" s="73">
        <f t="shared" si="558"/>
        <v>6.7427261288733155E-4</v>
      </c>
      <c r="E2280" s="27">
        <f t="shared" si="548"/>
        <v>6.0407716383732039E-2</v>
      </c>
      <c r="F2280" s="68">
        <f t="shared" si="549"/>
        <v>4.2711518985785686E-2</v>
      </c>
      <c r="G2280" s="16">
        <f t="shared" si="550"/>
        <v>3.0972683940316652E-2</v>
      </c>
      <c r="H2280" s="68">
        <f t="shared" si="551"/>
        <v>1.8694040744999633E-2</v>
      </c>
      <c r="I2280" s="69">
        <f t="shared" si="552"/>
        <v>-4.2711518985785686E-2</v>
      </c>
      <c r="J2280" s="70">
        <f t="shared" si="553"/>
        <v>-1.8694040744999633E-2</v>
      </c>
      <c r="K2280" s="28">
        <f t="shared" si="554"/>
        <v>0</v>
      </c>
      <c r="L2280" s="28">
        <f t="shared" si="559"/>
        <v>1</v>
      </c>
      <c r="M2280" s="57">
        <f t="shared" si="566"/>
        <v>0</v>
      </c>
      <c r="N2280" s="28">
        <f t="shared" si="555"/>
        <v>0</v>
      </c>
      <c r="O2280" s="28">
        <f t="shared" si="560"/>
        <v>1</v>
      </c>
      <c r="P2280" s="57">
        <f t="shared" si="561"/>
        <v>0</v>
      </c>
      <c r="Q2280" s="28">
        <f t="shared" si="556"/>
        <v>0</v>
      </c>
      <c r="R2280" s="28">
        <f t="shared" si="562"/>
        <v>1</v>
      </c>
      <c r="S2280" s="57">
        <f t="shared" si="563"/>
        <v>0</v>
      </c>
      <c r="T2280" s="28">
        <f t="shared" si="557"/>
        <v>0</v>
      </c>
      <c r="U2280" s="28">
        <f t="shared" si="564"/>
        <v>1</v>
      </c>
      <c r="V2280" s="57">
        <f t="shared" si="565"/>
        <v>0</v>
      </c>
    </row>
    <row r="2281" spans="1:22" x14ac:dyDescent="0.2">
      <c r="A2281" s="61">
        <v>36164</v>
      </c>
      <c r="B2281" s="62">
        <v>1228.0999999999999</v>
      </c>
      <c r="C2281" s="16">
        <f t="shared" si="567"/>
        <v>-9.1969745996695268E-4</v>
      </c>
      <c r="D2281" s="73">
        <f t="shared" si="558"/>
        <v>6.3410509750141714E-4</v>
      </c>
      <c r="E2281" s="27">
        <f t="shared" si="548"/>
        <v>5.8580797586505154E-2</v>
      </c>
      <c r="F2281" s="68">
        <f t="shared" si="549"/>
        <v>4.1419788697595904E-2</v>
      </c>
      <c r="G2281" s="16">
        <f t="shared" si="550"/>
        <v>3.0972683940316652E-2</v>
      </c>
      <c r="H2281" s="68">
        <f t="shared" si="551"/>
        <v>1.8694040744999633E-2</v>
      </c>
      <c r="I2281" s="69">
        <f t="shared" si="552"/>
        <v>-4.1419788697595904E-2</v>
      </c>
      <c r="J2281" s="70">
        <f t="shared" si="553"/>
        <v>-1.8694040744999633E-2</v>
      </c>
      <c r="K2281" s="28">
        <f t="shared" si="554"/>
        <v>0</v>
      </c>
      <c r="L2281" s="28">
        <f t="shared" si="559"/>
        <v>1</v>
      </c>
      <c r="M2281" s="57">
        <f t="shared" si="566"/>
        <v>0</v>
      </c>
      <c r="N2281" s="28">
        <f t="shared" si="555"/>
        <v>0</v>
      </c>
      <c r="O2281" s="28">
        <f t="shared" si="560"/>
        <v>1</v>
      </c>
      <c r="P2281" s="57">
        <f t="shared" si="561"/>
        <v>0</v>
      </c>
      <c r="Q2281" s="28">
        <f t="shared" si="556"/>
        <v>0</v>
      </c>
      <c r="R2281" s="28">
        <f t="shared" si="562"/>
        <v>1</v>
      </c>
      <c r="S2281" s="57">
        <f t="shared" si="563"/>
        <v>0</v>
      </c>
      <c r="T2281" s="28">
        <f t="shared" si="557"/>
        <v>0</v>
      </c>
      <c r="U2281" s="28">
        <f t="shared" si="564"/>
        <v>1</v>
      </c>
      <c r="V2281" s="57">
        <f t="shared" si="565"/>
        <v>0</v>
      </c>
    </row>
    <row r="2282" spans="1:22" x14ac:dyDescent="0.2">
      <c r="A2282" s="61">
        <v>36165</v>
      </c>
      <c r="B2282" s="62">
        <v>1244.78</v>
      </c>
      <c r="C2282" s="16">
        <f t="shared" si="567"/>
        <v>1.3490547840669578E-2</v>
      </c>
      <c r="D2282" s="73">
        <f t="shared" si="558"/>
        <v>5.9610954225640422E-4</v>
      </c>
      <c r="E2282" s="27">
        <f t="shared" si="548"/>
        <v>5.6798608363548712E-2</v>
      </c>
      <c r="F2282" s="68">
        <f t="shared" si="549"/>
        <v>4.0159684634912513E-2</v>
      </c>
      <c r="G2282" s="16">
        <f t="shared" si="550"/>
        <v>3.0972683940316652E-2</v>
      </c>
      <c r="H2282" s="68">
        <f t="shared" si="551"/>
        <v>1.8694040744999633E-2</v>
      </c>
      <c r="I2282" s="69">
        <f t="shared" si="552"/>
        <v>-4.0159684634912513E-2</v>
      </c>
      <c r="J2282" s="70">
        <f t="shared" si="553"/>
        <v>-1.8694040744999633E-2</v>
      </c>
      <c r="K2282" s="28">
        <f t="shared" si="554"/>
        <v>0</v>
      </c>
      <c r="L2282" s="28">
        <f t="shared" si="559"/>
        <v>1</v>
      </c>
      <c r="M2282" s="57">
        <f t="shared" si="566"/>
        <v>0</v>
      </c>
      <c r="N2282" s="28">
        <f t="shared" si="555"/>
        <v>0</v>
      </c>
      <c r="O2282" s="28">
        <f t="shared" si="560"/>
        <v>1</v>
      </c>
      <c r="P2282" s="57">
        <f t="shared" si="561"/>
        <v>0</v>
      </c>
      <c r="Q2282" s="28">
        <f t="shared" si="556"/>
        <v>0</v>
      </c>
      <c r="R2282" s="28">
        <f t="shared" si="562"/>
        <v>1</v>
      </c>
      <c r="S2282" s="57">
        <f t="shared" si="563"/>
        <v>0</v>
      </c>
      <c r="T2282" s="28">
        <f t="shared" si="557"/>
        <v>0</v>
      </c>
      <c r="U2282" s="28">
        <f t="shared" si="564"/>
        <v>1</v>
      </c>
      <c r="V2282" s="57">
        <f t="shared" si="565"/>
        <v>0</v>
      </c>
    </row>
    <row r="2283" spans="1:22" x14ac:dyDescent="0.2">
      <c r="A2283" s="61">
        <v>36166</v>
      </c>
      <c r="B2283" s="62">
        <v>1272.3399999999999</v>
      </c>
      <c r="C2283" s="16">
        <f t="shared" si="567"/>
        <v>2.189891732344024E-2</v>
      </c>
      <c r="D2283" s="73">
        <f t="shared" si="558"/>
        <v>5.712626625835037E-4</v>
      </c>
      <c r="E2283" s="27">
        <f t="shared" si="548"/>
        <v>5.5602277132370558E-2</v>
      </c>
      <c r="F2283" s="68">
        <f t="shared" si="549"/>
        <v>3.931381382315783E-2</v>
      </c>
      <c r="G2283" s="16">
        <f t="shared" si="550"/>
        <v>3.0972683940316652E-2</v>
      </c>
      <c r="H2283" s="68">
        <f t="shared" si="551"/>
        <v>1.8694040744999633E-2</v>
      </c>
      <c r="I2283" s="69">
        <f t="shared" si="552"/>
        <v>-3.931381382315783E-2</v>
      </c>
      <c r="J2283" s="70">
        <f t="shared" si="553"/>
        <v>-1.8694040744999633E-2</v>
      </c>
      <c r="K2283" s="28">
        <f t="shared" si="554"/>
        <v>0</v>
      </c>
      <c r="L2283" s="28">
        <f t="shared" si="559"/>
        <v>1</v>
      </c>
      <c r="M2283" s="57">
        <f t="shared" si="566"/>
        <v>0</v>
      </c>
      <c r="N2283" s="28">
        <f t="shared" si="555"/>
        <v>0</v>
      </c>
      <c r="O2283" s="28">
        <f t="shared" si="560"/>
        <v>1</v>
      </c>
      <c r="P2283" s="57">
        <f t="shared" si="561"/>
        <v>0</v>
      </c>
      <c r="Q2283" s="28">
        <f t="shared" si="556"/>
        <v>0</v>
      </c>
      <c r="R2283" s="28">
        <f t="shared" si="562"/>
        <v>1</v>
      </c>
      <c r="S2283" s="57">
        <f t="shared" si="563"/>
        <v>0</v>
      </c>
      <c r="T2283" s="28">
        <f t="shared" si="557"/>
        <v>0</v>
      </c>
      <c r="U2283" s="28">
        <f t="shared" si="564"/>
        <v>1</v>
      </c>
      <c r="V2283" s="57">
        <f t="shared" si="565"/>
        <v>0</v>
      </c>
    </row>
    <row r="2284" spans="1:22" x14ac:dyDescent="0.2">
      <c r="A2284" s="61">
        <v>36167</v>
      </c>
      <c r="B2284" s="62">
        <v>1269.73</v>
      </c>
      <c r="C2284" s="16">
        <f t="shared" si="567"/>
        <v>-2.0534453552565695E-3</v>
      </c>
      <c r="D2284" s="73">
        <f t="shared" si="558"/>
        <v>5.6576065762482569E-4</v>
      </c>
      <c r="E2284" s="27">
        <f t="shared" si="548"/>
        <v>5.5333868040373206E-2</v>
      </c>
      <c r="F2284" s="68">
        <f t="shared" si="549"/>
        <v>3.9124034094422881E-2</v>
      </c>
      <c r="G2284" s="16">
        <f t="shared" si="550"/>
        <v>3.0972683940316652E-2</v>
      </c>
      <c r="H2284" s="68">
        <f t="shared" si="551"/>
        <v>1.8694040744999633E-2</v>
      </c>
      <c r="I2284" s="69">
        <f t="shared" si="552"/>
        <v>-3.9124034094422881E-2</v>
      </c>
      <c r="J2284" s="70">
        <f t="shared" si="553"/>
        <v>-1.8694040744999633E-2</v>
      </c>
      <c r="K2284" s="28">
        <f t="shared" si="554"/>
        <v>0</v>
      </c>
      <c r="L2284" s="28">
        <f t="shared" si="559"/>
        <v>1</v>
      </c>
      <c r="M2284" s="57">
        <f t="shared" si="566"/>
        <v>0</v>
      </c>
      <c r="N2284" s="28">
        <f t="shared" si="555"/>
        <v>0</v>
      </c>
      <c r="O2284" s="28">
        <f t="shared" si="560"/>
        <v>1</v>
      </c>
      <c r="P2284" s="57">
        <f t="shared" si="561"/>
        <v>0</v>
      </c>
      <c r="Q2284" s="28">
        <f t="shared" si="556"/>
        <v>0</v>
      </c>
      <c r="R2284" s="28">
        <f t="shared" si="562"/>
        <v>1</v>
      </c>
      <c r="S2284" s="57">
        <f t="shared" si="563"/>
        <v>0</v>
      </c>
      <c r="T2284" s="28">
        <f t="shared" si="557"/>
        <v>0</v>
      </c>
      <c r="U2284" s="28">
        <f t="shared" si="564"/>
        <v>1</v>
      </c>
      <c r="V2284" s="57">
        <f t="shared" si="565"/>
        <v>0</v>
      </c>
    </row>
    <row r="2285" spans="1:22" x14ac:dyDescent="0.2">
      <c r="A2285" s="61">
        <v>36168</v>
      </c>
      <c r="B2285" s="62">
        <v>1275.0899999999999</v>
      </c>
      <c r="C2285" s="16">
        <f t="shared" si="567"/>
        <v>4.2124849113970332E-3</v>
      </c>
      <c r="D2285" s="73">
        <f t="shared" si="558"/>
        <v>5.3206801643695761E-4</v>
      </c>
      <c r="E2285" s="27">
        <f t="shared" si="548"/>
        <v>5.3660934907037348E-2</v>
      </c>
      <c r="F2285" s="68">
        <f t="shared" si="549"/>
        <v>3.7941179989617373E-2</v>
      </c>
      <c r="G2285" s="16">
        <f t="shared" si="550"/>
        <v>3.0972683940316652E-2</v>
      </c>
      <c r="H2285" s="68">
        <f t="shared" si="551"/>
        <v>1.8694040744999633E-2</v>
      </c>
      <c r="I2285" s="69">
        <f t="shared" si="552"/>
        <v>-3.7941179989617373E-2</v>
      </c>
      <c r="J2285" s="70">
        <f t="shared" si="553"/>
        <v>-1.8694040744999633E-2</v>
      </c>
      <c r="K2285" s="28">
        <f t="shared" si="554"/>
        <v>0</v>
      </c>
      <c r="L2285" s="28">
        <f t="shared" si="559"/>
        <v>1</v>
      </c>
      <c r="M2285" s="57">
        <f t="shared" si="566"/>
        <v>0</v>
      </c>
      <c r="N2285" s="28">
        <f t="shared" si="555"/>
        <v>0</v>
      </c>
      <c r="O2285" s="28">
        <f t="shared" si="560"/>
        <v>1</v>
      </c>
      <c r="P2285" s="57">
        <f t="shared" si="561"/>
        <v>0</v>
      </c>
      <c r="Q2285" s="28">
        <f t="shared" si="556"/>
        <v>0</v>
      </c>
      <c r="R2285" s="28">
        <f t="shared" si="562"/>
        <v>1</v>
      </c>
      <c r="S2285" s="57">
        <f t="shared" si="563"/>
        <v>0</v>
      </c>
      <c r="T2285" s="28">
        <f t="shared" si="557"/>
        <v>0</v>
      </c>
      <c r="U2285" s="28">
        <f t="shared" si="564"/>
        <v>1</v>
      </c>
      <c r="V2285" s="57">
        <f t="shared" si="565"/>
        <v>0</v>
      </c>
    </row>
    <row r="2286" spans="1:22" x14ac:dyDescent="0.2">
      <c r="A2286" s="61">
        <v>36171</v>
      </c>
      <c r="B2286" s="62">
        <v>1263.8800000000001</v>
      </c>
      <c r="C2286" s="16">
        <f t="shared" si="567"/>
        <v>-8.830409845420906E-3</v>
      </c>
      <c r="D2286" s="73">
        <f t="shared" si="558"/>
        <v>5.0120863719846495E-4</v>
      </c>
      <c r="E2286" s="27">
        <f t="shared" si="548"/>
        <v>5.2081553667788244E-2</v>
      </c>
      <c r="F2286" s="68">
        <f t="shared" si="549"/>
        <v>3.6824472128034504E-2</v>
      </c>
      <c r="G2286" s="16">
        <f t="shared" si="550"/>
        <v>3.0972683940316652E-2</v>
      </c>
      <c r="H2286" s="68">
        <f t="shared" si="551"/>
        <v>1.8694040744999633E-2</v>
      </c>
      <c r="I2286" s="69">
        <f t="shared" si="552"/>
        <v>-3.6824472128034504E-2</v>
      </c>
      <c r="J2286" s="70">
        <f t="shared" si="553"/>
        <v>-1.8694040744999633E-2</v>
      </c>
      <c r="K2286" s="28">
        <f t="shared" si="554"/>
        <v>0</v>
      </c>
      <c r="L2286" s="28">
        <f t="shared" si="559"/>
        <v>1</v>
      </c>
      <c r="M2286" s="57">
        <f t="shared" si="566"/>
        <v>0</v>
      </c>
      <c r="N2286" s="28">
        <f t="shared" si="555"/>
        <v>0</v>
      </c>
      <c r="O2286" s="28">
        <f t="shared" si="560"/>
        <v>1</v>
      </c>
      <c r="P2286" s="57">
        <f t="shared" si="561"/>
        <v>0</v>
      </c>
      <c r="Q2286" s="28">
        <f t="shared" si="556"/>
        <v>0</v>
      </c>
      <c r="R2286" s="28">
        <f t="shared" si="562"/>
        <v>1</v>
      </c>
      <c r="S2286" s="57">
        <f t="shared" si="563"/>
        <v>0</v>
      </c>
      <c r="T2286" s="28">
        <f t="shared" si="557"/>
        <v>0</v>
      </c>
      <c r="U2286" s="28">
        <f t="shared" si="564"/>
        <v>1</v>
      </c>
      <c r="V2286" s="57">
        <f t="shared" si="565"/>
        <v>0</v>
      </c>
    </row>
    <row r="2287" spans="1:22" x14ac:dyDescent="0.2">
      <c r="A2287" s="61">
        <v>36172</v>
      </c>
      <c r="B2287" s="62">
        <v>1239.51</v>
      </c>
      <c r="C2287" s="16">
        <f t="shared" si="567"/>
        <v>-1.9470214279204773E-2</v>
      </c>
      <c r="D2287" s="73">
        <f t="shared" si="558"/>
        <v>4.7581468724884341E-4</v>
      </c>
      <c r="E2287" s="27">
        <f t="shared" si="548"/>
        <v>5.0745037748886127E-2</v>
      </c>
      <c r="F2287" s="68">
        <f t="shared" si="549"/>
        <v>3.587948316863783E-2</v>
      </c>
      <c r="G2287" s="16">
        <f t="shared" si="550"/>
        <v>3.0972683940316652E-2</v>
      </c>
      <c r="H2287" s="68">
        <f t="shared" si="551"/>
        <v>1.8694040744999633E-2</v>
      </c>
      <c r="I2287" s="69">
        <f t="shared" si="552"/>
        <v>-3.587948316863783E-2</v>
      </c>
      <c r="J2287" s="70">
        <f t="shared" si="553"/>
        <v>-1.8694040744999633E-2</v>
      </c>
      <c r="K2287" s="28">
        <f t="shared" si="554"/>
        <v>0</v>
      </c>
      <c r="L2287" s="28">
        <f t="shared" si="559"/>
        <v>1</v>
      </c>
      <c r="M2287" s="57">
        <f t="shared" si="566"/>
        <v>0</v>
      </c>
      <c r="N2287" s="28">
        <f t="shared" si="555"/>
        <v>0</v>
      </c>
      <c r="O2287" s="28">
        <f t="shared" si="560"/>
        <v>1</v>
      </c>
      <c r="P2287" s="57">
        <f t="shared" si="561"/>
        <v>0</v>
      </c>
      <c r="Q2287" s="28">
        <f t="shared" si="556"/>
        <v>0</v>
      </c>
      <c r="R2287" s="28">
        <f t="shared" si="562"/>
        <v>1</v>
      </c>
      <c r="S2287" s="57">
        <f t="shared" si="563"/>
        <v>0</v>
      </c>
      <c r="T2287" s="28">
        <f t="shared" si="557"/>
        <v>1</v>
      </c>
      <c r="U2287" s="28">
        <f t="shared" si="564"/>
        <v>0</v>
      </c>
      <c r="V2287" s="57">
        <f t="shared" si="565"/>
        <v>1</v>
      </c>
    </row>
    <row r="2288" spans="1:22" x14ac:dyDescent="0.2">
      <c r="A2288" s="61">
        <v>36173</v>
      </c>
      <c r="B2288" s="62">
        <v>1234.4000000000001</v>
      </c>
      <c r="C2288" s="16">
        <f t="shared" si="567"/>
        <v>-4.1311181630115778E-3</v>
      </c>
      <c r="D2288" s="73">
        <f t="shared" si="558"/>
        <v>4.7001116065860176E-4</v>
      </c>
      <c r="E2288" s="27">
        <f t="shared" si="548"/>
        <v>5.0434618893193527E-2</v>
      </c>
      <c r="F2288" s="68">
        <f t="shared" si="549"/>
        <v>3.5660000267409814E-2</v>
      </c>
      <c r="G2288" s="16">
        <f t="shared" si="550"/>
        <v>3.0972683940316652E-2</v>
      </c>
      <c r="H2288" s="68">
        <f t="shared" si="551"/>
        <v>1.9320400982300749E-2</v>
      </c>
      <c r="I2288" s="69">
        <f t="shared" si="552"/>
        <v>-3.5660000267409814E-2</v>
      </c>
      <c r="J2288" s="70">
        <f t="shared" si="553"/>
        <v>-1.9320400982300749E-2</v>
      </c>
      <c r="K2288" s="28">
        <f t="shared" si="554"/>
        <v>0</v>
      </c>
      <c r="L2288" s="28">
        <f t="shared" si="559"/>
        <v>1</v>
      </c>
      <c r="M2288" s="57">
        <f t="shared" si="566"/>
        <v>0</v>
      </c>
      <c r="N2288" s="28">
        <f t="shared" si="555"/>
        <v>0</v>
      </c>
      <c r="O2288" s="28">
        <f t="shared" si="560"/>
        <v>1</v>
      </c>
      <c r="P2288" s="57">
        <f t="shared" si="561"/>
        <v>0</v>
      </c>
      <c r="Q2288" s="28">
        <f t="shared" si="556"/>
        <v>0</v>
      </c>
      <c r="R2288" s="28">
        <f t="shared" si="562"/>
        <v>1</v>
      </c>
      <c r="S2288" s="57">
        <f t="shared" si="563"/>
        <v>0</v>
      </c>
      <c r="T2288" s="28">
        <f t="shared" si="557"/>
        <v>0</v>
      </c>
      <c r="U2288" s="28">
        <f t="shared" si="564"/>
        <v>0</v>
      </c>
      <c r="V2288" s="57">
        <f t="shared" si="565"/>
        <v>0</v>
      </c>
    </row>
    <row r="2289" spans="1:22" x14ac:dyDescent="0.2">
      <c r="A2289" s="61">
        <v>36174</v>
      </c>
      <c r="B2289" s="62">
        <v>1212.19</v>
      </c>
      <c r="C2289" s="16">
        <f t="shared" si="567"/>
        <v>-1.8156381029578336E-2</v>
      </c>
      <c r="D2289" s="73">
        <f t="shared" si="558"/>
        <v>4.428344592556915E-4</v>
      </c>
      <c r="E2289" s="27">
        <f t="shared" si="548"/>
        <v>4.8954809201189171E-2</v>
      </c>
      <c r="F2289" s="68">
        <f t="shared" si="549"/>
        <v>3.4613694869041624E-2</v>
      </c>
      <c r="G2289" s="16">
        <f t="shared" si="550"/>
        <v>3.0972683940316652E-2</v>
      </c>
      <c r="H2289" s="68">
        <f t="shared" si="551"/>
        <v>1.9320400982300749E-2</v>
      </c>
      <c r="I2289" s="69">
        <f t="shared" si="552"/>
        <v>-3.4613694869041624E-2</v>
      </c>
      <c r="J2289" s="70">
        <f t="shared" si="553"/>
        <v>-1.9320400982300749E-2</v>
      </c>
      <c r="K2289" s="28">
        <f t="shared" si="554"/>
        <v>0</v>
      </c>
      <c r="L2289" s="28">
        <f t="shared" si="559"/>
        <v>1</v>
      </c>
      <c r="M2289" s="57">
        <f t="shared" si="566"/>
        <v>0</v>
      </c>
      <c r="N2289" s="28">
        <f t="shared" si="555"/>
        <v>0</v>
      </c>
      <c r="O2289" s="28">
        <f t="shared" si="560"/>
        <v>1</v>
      </c>
      <c r="P2289" s="57">
        <f t="shared" si="561"/>
        <v>0</v>
      </c>
      <c r="Q2289" s="28">
        <f t="shared" si="556"/>
        <v>0</v>
      </c>
      <c r="R2289" s="28">
        <f t="shared" si="562"/>
        <v>1</v>
      </c>
      <c r="S2289" s="57">
        <f t="shared" si="563"/>
        <v>0</v>
      </c>
      <c r="T2289" s="28">
        <f t="shared" si="557"/>
        <v>0</v>
      </c>
      <c r="U2289" s="28">
        <f t="shared" si="564"/>
        <v>1</v>
      </c>
      <c r="V2289" s="57">
        <f t="shared" si="565"/>
        <v>0</v>
      </c>
    </row>
    <row r="2290" spans="1:22" x14ac:dyDescent="0.2">
      <c r="A2290" s="61">
        <v>36175</v>
      </c>
      <c r="B2290" s="62">
        <v>1243.26</v>
      </c>
      <c r="C2290" s="16">
        <f t="shared" si="567"/>
        <v>2.5308320977673323E-2</v>
      </c>
      <c r="D2290" s="73">
        <f t="shared" si="558"/>
        <v>4.3604364202582394E-4</v>
      </c>
      <c r="E2290" s="27">
        <f t="shared" si="548"/>
        <v>4.8578000761416773E-2</v>
      </c>
      <c r="F2290" s="68">
        <f t="shared" si="549"/>
        <v>3.4347270945198717E-2</v>
      </c>
      <c r="G2290" s="16">
        <f t="shared" si="550"/>
        <v>3.0972683940316652E-2</v>
      </c>
      <c r="H2290" s="68">
        <f t="shared" si="551"/>
        <v>1.9320400982300749E-2</v>
      </c>
      <c r="I2290" s="69">
        <f t="shared" si="552"/>
        <v>-3.4347270945198717E-2</v>
      </c>
      <c r="J2290" s="70">
        <f t="shared" si="553"/>
        <v>-1.9320400982300749E-2</v>
      </c>
      <c r="K2290" s="28">
        <f t="shared" si="554"/>
        <v>0</v>
      </c>
      <c r="L2290" s="28">
        <f t="shared" si="559"/>
        <v>1</v>
      </c>
      <c r="M2290" s="57">
        <f t="shared" si="566"/>
        <v>0</v>
      </c>
      <c r="N2290" s="28">
        <f t="shared" si="555"/>
        <v>0</v>
      </c>
      <c r="O2290" s="28">
        <f t="shared" si="560"/>
        <v>1</v>
      </c>
      <c r="P2290" s="57">
        <f t="shared" si="561"/>
        <v>0</v>
      </c>
      <c r="Q2290" s="28">
        <f t="shared" si="556"/>
        <v>0</v>
      </c>
      <c r="R2290" s="28">
        <f t="shared" si="562"/>
        <v>1</v>
      </c>
      <c r="S2290" s="57">
        <f t="shared" si="563"/>
        <v>0</v>
      </c>
      <c r="T2290" s="28">
        <f t="shared" si="557"/>
        <v>0</v>
      </c>
      <c r="U2290" s="28">
        <f t="shared" si="564"/>
        <v>1</v>
      </c>
      <c r="V2290" s="57">
        <f t="shared" si="565"/>
        <v>0</v>
      </c>
    </row>
    <row r="2291" spans="1:22" x14ac:dyDescent="0.2">
      <c r="A2291" s="61">
        <v>36179</v>
      </c>
      <c r="B2291" s="62">
        <v>1252</v>
      </c>
      <c r="C2291" s="16">
        <f t="shared" si="567"/>
        <v>7.0053106629976254E-3</v>
      </c>
      <c r="D2291" s="73">
        <f t="shared" si="558"/>
        <v>4.4831169014681086E-4</v>
      </c>
      <c r="E2291" s="27">
        <f t="shared" si="548"/>
        <v>4.9256629394245847E-2</v>
      </c>
      <c r="F2291" s="68">
        <f t="shared" si="549"/>
        <v>3.4827098051246758E-2</v>
      </c>
      <c r="G2291" s="16">
        <f t="shared" si="550"/>
        <v>3.0972683940316652E-2</v>
      </c>
      <c r="H2291" s="68">
        <f t="shared" si="551"/>
        <v>1.9320400982300749E-2</v>
      </c>
      <c r="I2291" s="69">
        <f t="shared" si="552"/>
        <v>-3.4827098051246758E-2</v>
      </c>
      <c r="J2291" s="70">
        <f t="shared" si="553"/>
        <v>-1.9320400982300749E-2</v>
      </c>
      <c r="K2291" s="28">
        <f t="shared" si="554"/>
        <v>0</v>
      </c>
      <c r="L2291" s="28">
        <f t="shared" si="559"/>
        <v>1</v>
      </c>
      <c r="M2291" s="57">
        <f t="shared" si="566"/>
        <v>0</v>
      </c>
      <c r="N2291" s="28">
        <f t="shared" si="555"/>
        <v>0</v>
      </c>
      <c r="O2291" s="28">
        <f t="shared" si="560"/>
        <v>1</v>
      </c>
      <c r="P2291" s="57">
        <f t="shared" si="561"/>
        <v>0</v>
      </c>
      <c r="Q2291" s="28">
        <f t="shared" si="556"/>
        <v>0</v>
      </c>
      <c r="R2291" s="28">
        <f t="shared" si="562"/>
        <v>1</v>
      </c>
      <c r="S2291" s="57">
        <f t="shared" si="563"/>
        <v>0</v>
      </c>
      <c r="T2291" s="28">
        <f t="shared" si="557"/>
        <v>0</v>
      </c>
      <c r="U2291" s="28">
        <f t="shared" si="564"/>
        <v>1</v>
      </c>
      <c r="V2291" s="57">
        <f t="shared" si="565"/>
        <v>0</v>
      </c>
    </row>
    <row r="2292" spans="1:22" x14ac:dyDescent="0.2">
      <c r="A2292" s="61">
        <v>36180</v>
      </c>
      <c r="B2292" s="62">
        <v>1256.6199999999999</v>
      </c>
      <c r="C2292" s="16">
        <f t="shared" si="567"/>
        <v>3.683304145856697E-3</v>
      </c>
      <c r="D2292" s="73">
        <f t="shared" si="558"/>
        <v>4.2435745138710867E-4</v>
      </c>
      <c r="E2292" s="27">
        <f t="shared" si="548"/>
        <v>4.7922622298224735E-2</v>
      </c>
      <c r="F2292" s="68">
        <f t="shared" si="549"/>
        <v>3.3883882965165091E-2</v>
      </c>
      <c r="G2292" s="16">
        <f t="shared" si="550"/>
        <v>3.0972683940316652E-2</v>
      </c>
      <c r="H2292" s="68">
        <f t="shared" si="551"/>
        <v>1.9320400982300749E-2</v>
      </c>
      <c r="I2292" s="69">
        <f t="shared" si="552"/>
        <v>-3.3883882965165091E-2</v>
      </c>
      <c r="J2292" s="70">
        <f t="shared" si="553"/>
        <v>-1.9320400982300749E-2</v>
      </c>
      <c r="K2292" s="28">
        <f t="shared" si="554"/>
        <v>0</v>
      </c>
      <c r="L2292" s="28">
        <f t="shared" si="559"/>
        <v>1</v>
      </c>
      <c r="M2292" s="57">
        <f t="shared" si="566"/>
        <v>0</v>
      </c>
      <c r="N2292" s="28">
        <f t="shared" si="555"/>
        <v>0</v>
      </c>
      <c r="O2292" s="28">
        <f t="shared" si="560"/>
        <v>1</v>
      </c>
      <c r="P2292" s="57">
        <f t="shared" si="561"/>
        <v>0</v>
      </c>
      <c r="Q2292" s="28">
        <f t="shared" si="556"/>
        <v>0</v>
      </c>
      <c r="R2292" s="28">
        <f t="shared" si="562"/>
        <v>1</v>
      </c>
      <c r="S2292" s="57">
        <f t="shared" si="563"/>
        <v>0</v>
      </c>
      <c r="T2292" s="28">
        <f t="shared" si="557"/>
        <v>0</v>
      </c>
      <c r="U2292" s="28">
        <f t="shared" si="564"/>
        <v>1</v>
      </c>
      <c r="V2292" s="57">
        <f t="shared" si="565"/>
        <v>0</v>
      </c>
    </row>
    <row r="2293" spans="1:22" x14ac:dyDescent="0.2">
      <c r="A2293" s="61">
        <v>36181</v>
      </c>
      <c r="B2293" s="62">
        <v>1235.1600000000001</v>
      </c>
      <c r="C2293" s="16">
        <f t="shared" si="567"/>
        <v>-1.7225060479432095E-2</v>
      </c>
      <c r="D2293" s="73">
        <f t="shared" si="558"/>
        <v>3.9971000806973521E-4</v>
      </c>
      <c r="E2293" s="27">
        <f t="shared" si="548"/>
        <v>4.6510088870150373E-2</v>
      </c>
      <c r="F2293" s="68">
        <f t="shared" si="549"/>
        <v>3.2885145519968399E-2</v>
      </c>
      <c r="G2293" s="16">
        <f t="shared" si="550"/>
        <v>3.0972683940316652E-2</v>
      </c>
      <c r="H2293" s="68">
        <f t="shared" si="551"/>
        <v>1.9320400982300749E-2</v>
      </c>
      <c r="I2293" s="69">
        <f t="shared" si="552"/>
        <v>-3.2885145519968399E-2</v>
      </c>
      <c r="J2293" s="70">
        <f t="shared" si="553"/>
        <v>-1.9320400982300749E-2</v>
      </c>
      <c r="K2293" s="28">
        <f t="shared" si="554"/>
        <v>0</v>
      </c>
      <c r="L2293" s="28">
        <f t="shared" si="559"/>
        <v>1</v>
      </c>
      <c r="M2293" s="57">
        <f t="shared" si="566"/>
        <v>0</v>
      </c>
      <c r="N2293" s="28">
        <f t="shared" si="555"/>
        <v>0</v>
      </c>
      <c r="O2293" s="28">
        <f t="shared" si="560"/>
        <v>1</v>
      </c>
      <c r="P2293" s="57">
        <f t="shared" si="561"/>
        <v>0</v>
      </c>
      <c r="Q2293" s="28">
        <f t="shared" si="556"/>
        <v>0</v>
      </c>
      <c r="R2293" s="28">
        <f t="shared" si="562"/>
        <v>1</v>
      </c>
      <c r="S2293" s="57">
        <f t="shared" si="563"/>
        <v>0</v>
      </c>
      <c r="T2293" s="28">
        <f t="shared" si="557"/>
        <v>0</v>
      </c>
      <c r="U2293" s="28">
        <f t="shared" si="564"/>
        <v>1</v>
      </c>
      <c r="V2293" s="57">
        <f t="shared" si="565"/>
        <v>0</v>
      </c>
    </row>
    <row r="2294" spans="1:22" x14ac:dyDescent="0.2">
      <c r="A2294" s="61">
        <v>36182</v>
      </c>
      <c r="B2294" s="62">
        <v>1225.19</v>
      </c>
      <c r="C2294" s="16">
        <f t="shared" si="567"/>
        <v>-8.1045823339025852E-3</v>
      </c>
      <c r="D2294" s="73">
        <f t="shared" si="558"/>
        <v>3.9352957009675669E-4</v>
      </c>
      <c r="E2294" s="27">
        <f t="shared" si="548"/>
        <v>4.614911146340573E-2</v>
      </c>
      <c r="F2294" s="68">
        <f t="shared" si="549"/>
        <v>3.2629914991741282E-2</v>
      </c>
      <c r="G2294" s="16">
        <f t="shared" si="550"/>
        <v>3.0972683940316652E-2</v>
      </c>
      <c r="H2294" s="68">
        <f t="shared" si="551"/>
        <v>1.9320400982300749E-2</v>
      </c>
      <c r="I2294" s="69">
        <f t="shared" si="552"/>
        <v>-3.2629914991741282E-2</v>
      </c>
      <c r="J2294" s="70">
        <f t="shared" si="553"/>
        <v>-1.9320400982300749E-2</v>
      </c>
      <c r="K2294" s="28">
        <f t="shared" si="554"/>
        <v>0</v>
      </c>
      <c r="L2294" s="28">
        <f t="shared" si="559"/>
        <v>1</v>
      </c>
      <c r="M2294" s="57">
        <f t="shared" si="566"/>
        <v>0</v>
      </c>
      <c r="N2294" s="28">
        <f t="shared" si="555"/>
        <v>0</v>
      </c>
      <c r="O2294" s="28">
        <f t="shared" si="560"/>
        <v>1</v>
      </c>
      <c r="P2294" s="57">
        <f t="shared" si="561"/>
        <v>0</v>
      </c>
      <c r="Q2294" s="28">
        <f t="shared" si="556"/>
        <v>0</v>
      </c>
      <c r="R2294" s="28">
        <f t="shared" si="562"/>
        <v>1</v>
      </c>
      <c r="S2294" s="57">
        <f t="shared" si="563"/>
        <v>0</v>
      </c>
      <c r="T2294" s="28">
        <f t="shared" si="557"/>
        <v>0</v>
      </c>
      <c r="U2294" s="28">
        <f t="shared" si="564"/>
        <v>1</v>
      </c>
      <c r="V2294" s="57">
        <f t="shared" si="565"/>
        <v>0</v>
      </c>
    </row>
    <row r="2295" spans="1:22" x14ac:dyDescent="0.2">
      <c r="A2295" s="61">
        <v>36185</v>
      </c>
      <c r="B2295" s="62">
        <v>1233.98</v>
      </c>
      <c r="C2295" s="16">
        <f t="shared" si="567"/>
        <v>7.1487838859956984E-3</v>
      </c>
      <c r="D2295" s="73">
        <f t="shared" si="558"/>
        <v>3.7385885117937164E-4</v>
      </c>
      <c r="E2295" s="27">
        <f t="shared" si="548"/>
        <v>4.4980936347501867E-2</v>
      </c>
      <c r="F2295" s="68">
        <f t="shared" si="549"/>
        <v>3.1803952074608288E-2</v>
      </c>
      <c r="G2295" s="16">
        <f t="shared" si="550"/>
        <v>3.0972683940316652E-2</v>
      </c>
      <c r="H2295" s="68">
        <f t="shared" si="551"/>
        <v>1.9320400982300749E-2</v>
      </c>
      <c r="I2295" s="69">
        <f t="shared" si="552"/>
        <v>-3.1803952074608288E-2</v>
      </c>
      <c r="J2295" s="70">
        <f t="shared" si="553"/>
        <v>-1.9320400982300749E-2</v>
      </c>
      <c r="K2295" s="28">
        <f t="shared" si="554"/>
        <v>0</v>
      </c>
      <c r="L2295" s="28">
        <f t="shared" si="559"/>
        <v>1</v>
      </c>
      <c r="M2295" s="57">
        <f t="shared" si="566"/>
        <v>0</v>
      </c>
      <c r="N2295" s="28">
        <f t="shared" si="555"/>
        <v>0</v>
      </c>
      <c r="O2295" s="28">
        <f t="shared" si="560"/>
        <v>1</v>
      </c>
      <c r="P2295" s="57">
        <f t="shared" si="561"/>
        <v>0</v>
      </c>
      <c r="Q2295" s="28">
        <f t="shared" si="556"/>
        <v>0</v>
      </c>
      <c r="R2295" s="28">
        <f t="shared" si="562"/>
        <v>1</v>
      </c>
      <c r="S2295" s="57">
        <f t="shared" si="563"/>
        <v>0</v>
      </c>
      <c r="T2295" s="28">
        <f t="shared" si="557"/>
        <v>0</v>
      </c>
      <c r="U2295" s="28">
        <f t="shared" si="564"/>
        <v>1</v>
      </c>
      <c r="V2295" s="57">
        <f t="shared" si="565"/>
        <v>0</v>
      </c>
    </row>
    <row r="2296" spans="1:22" x14ac:dyDescent="0.2">
      <c r="A2296" s="61">
        <v>36186</v>
      </c>
      <c r="B2296" s="62">
        <v>1252.31</v>
      </c>
      <c r="C2296" s="16">
        <f t="shared" si="567"/>
        <v>1.4745127966577955E-2</v>
      </c>
      <c r="D2296" s="73">
        <f t="shared" si="558"/>
        <v>3.5449362677152964E-4</v>
      </c>
      <c r="E2296" s="27">
        <f t="shared" si="548"/>
        <v>4.3800480414820757E-2</v>
      </c>
      <c r="F2296" s="68">
        <f t="shared" si="549"/>
        <v>3.0969305956547604E-2</v>
      </c>
      <c r="G2296" s="16">
        <f t="shared" si="550"/>
        <v>3.0972683940316652E-2</v>
      </c>
      <c r="H2296" s="68">
        <f t="shared" si="551"/>
        <v>1.9320400982300749E-2</v>
      </c>
      <c r="I2296" s="69">
        <f t="shared" si="552"/>
        <v>-3.0969305956547604E-2</v>
      </c>
      <c r="J2296" s="70">
        <f t="shared" si="553"/>
        <v>-1.9320400982300749E-2</v>
      </c>
      <c r="K2296" s="28">
        <f t="shared" si="554"/>
        <v>0</v>
      </c>
      <c r="L2296" s="28">
        <f t="shared" si="559"/>
        <v>1</v>
      </c>
      <c r="M2296" s="57">
        <f t="shared" si="566"/>
        <v>0</v>
      </c>
      <c r="N2296" s="28">
        <f t="shared" si="555"/>
        <v>0</v>
      </c>
      <c r="O2296" s="28">
        <f t="shared" si="560"/>
        <v>1</v>
      </c>
      <c r="P2296" s="57">
        <f t="shared" si="561"/>
        <v>0</v>
      </c>
      <c r="Q2296" s="28">
        <f t="shared" si="556"/>
        <v>0</v>
      </c>
      <c r="R2296" s="28">
        <f t="shared" si="562"/>
        <v>1</v>
      </c>
      <c r="S2296" s="57">
        <f t="shared" si="563"/>
        <v>0</v>
      </c>
      <c r="T2296" s="28">
        <f t="shared" si="557"/>
        <v>0</v>
      </c>
      <c r="U2296" s="28">
        <f t="shared" si="564"/>
        <v>1</v>
      </c>
      <c r="V2296" s="57">
        <f t="shared" si="565"/>
        <v>0</v>
      </c>
    </row>
    <row r="2297" spans="1:22" x14ac:dyDescent="0.2">
      <c r="A2297" s="61">
        <v>36187</v>
      </c>
      <c r="B2297" s="62">
        <v>1243.17</v>
      </c>
      <c r="C2297" s="16">
        <f t="shared" si="567"/>
        <v>-7.3252767970515484E-3</v>
      </c>
      <c r="D2297" s="73">
        <f t="shared" si="558"/>
        <v>3.4626913709028337E-4</v>
      </c>
      <c r="E2297" s="27">
        <f t="shared" si="548"/>
        <v>4.328939840959789E-2</v>
      </c>
      <c r="F2297" s="68">
        <f t="shared" si="549"/>
        <v>3.0607943367856064E-2</v>
      </c>
      <c r="G2297" s="16">
        <f t="shared" si="550"/>
        <v>3.0972683940316652E-2</v>
      </c>
      <c r="H2297" s="68">
        <f t="shared" si="551"/>
        <v>1.9320400982300749E-2</v>
      </c>
      <c r="I2297" s="69">
        <f t="shared" si="552"/>
        <v>-3.0607943367856064E-2</v>
      </c>
      <c r="J2297" s="70">
        <f t="shared" si="553"/>
        <v>-1.9320400982300749E-2</v>
      </c>
      <c r="K2297" s="28">
        <f t="shared" si="554"/>
        <v>0</v>
      </c>
      <c r="L2297" s="28">
        <f t="shared" si="559"/>
        <v>1</v>
      </c>
      <c r="M2297" s="57">
        <f t="shared" si="566"/>
        <v>0</v>
      </c>
      <c r="N2297" s="28">
        <f t="shared" si="555"/>
        <v>0</v>
      </c>
      <c r="O2297" s="28">
        <f t="shared" si="560"/>
        <v>1</v>
      </c>
      <c r="P2297" s="57">
        <f t="shared" si="561"/>
        <v>0</v>
      </c>
      <c r="Q2297" s="28">
        <f t="shared" si="556"/>
        <v>0</v>
      </c>
      <c r="R2297" s="28">
        <f t="shared" si="562"/>
        <v>1</v>
      </c>
      <c r="S2297" s="57">
        <f t="shared" si="563"/>
        <v>0</v>
      </c>
      <c r="T2297" s="28">
        <f t="shared" si="557"/>
        <v>0</v>
      </c>
      <c r="U2297" s="28">
        <f t="shared" si="564"/>
        <v>1</v>
      </c>
      <c r="V2297" s="57">
        <f t="shared" si="565"/>
        <v>0</v>
      </c>
    </row>
    <row r="2298" spans="1:22" x14ac:dyDescent="0.2">
      <c r="A2298" s="61">
        <v>36188</v>
      </c>
      <c r="B2298" s="62">
        <v>1265.3699999999999</v>
      </c>
      <c r="C2298" s="16">
        <f t="shared" si="567"/>
        <v>1.7700000465214038E-2</v>
      </c>
      <c r="D2298" s="73">
        <f t="shared" si="558"/>
        <v>3.2871256967407163E-4</v>
      </c>
      <c r="E2298" s="27">
        <f t="shared" si="548"/>
        <v>4.2177692270164213E-2</v>
      </c>
      <c r="F2298" s="68">
        <f t="shared" si="549"/>
        <v>2.9821907067801134E-2</v>
      </c>
      <c r="G2298" s="16">
        <f t="shared" si="550"/>
        <v>3.0972683940316652E-2</v>
      </c>
      <c r="H2298" s="68">
        <f t="shared" si="551"/>
        <v>1.9320400982300749E-2</v>
      </c>
      <c r="I2298" s="69">
        <f t="shared" si="552"/>
        <v>-2.9821907067801134E-2</v>
      </c>
      <c r="J2298" s="70">
        <f t="shared" si="553"/>
        <v>-1.9320400982300749E-2</v>
      </c>
      <c r="K2298" s="28">
        <f t="shared" si="554"/>
        <v>0</v>
      </c>
      <c r="L2298" s="28">
        <f t="shared" si="559"/>
        <v>1</v>
      </c>
      <c r="M2298" s="57">
        <f t="shared" si="566"/>
        <v>0</v>
      </c>
      <c r="N2298" s="28">
        <f t="shared" si="555"/>
        <v>0</v>
      </c>
      <c r="O2298" s="28">
        <f t="shared" si="560"/>
        <v>1</v>
      </c>
      <c r="P2298" s="57">
        <f t="shared" si="561"/>
        <v>0</v>
      </c>
      <c r="Q2298" s="28">
        <f t="shared" si="556"/>
        <v>0</v>
      </c>
      <c r="R2298" s="28">
        <f t="shared" si="562"/>
        <v>1</v>
      </c>
      <c r="S2298" s="57">
        <f t="shared" si="563"/>
        <v>0</v>
      </c>
      <c r="T2298" s="28">
        <f t="shared" si="557"/>
        <v>0</v>
      </c>
      <c r="U2298" s="28">
        <f t="shared" si="564"/>
        <v>1</v>
      </c>
      <c r="V2298" s="57">
        <f t="shared" si="565"/>
        <v>0</v>
      </c>
    </row>
    <row r="2299" spans="1:22" x14ac:dyDescent="0.2">
      <c r="A2299" s="61">
        <v>36189</v>
      </c>
      <c r="B2299" s="62">
        <v>1279.6400000000001</v>
      </c>
      <c r="C2299" s="16">
        <f t="shared" si="567"/>
        <v>1.1214218842162478E-2</v>
      </c>
      <c r="D2299" s="73">
        <f t="shared" si="558"/>
        <v>3.2778721648174199E-4</v>
      </c>
      <c r="E2299" s="27">
        <f t="shared" si="548"/>
        <v>4.2118283576712177E-2</v>
      </c>
      <c r="F2299" s="68">
        <f t="shared" si="549"/>
        <v>2.9779901911999869E-2</v>
      </c>
      <c r="G2299" s="16">
        <f t="shared" si="550"/>
        <v>3.0972683940316652E-2</v>
      </c>
      <c r="H2299" s="68">
        <f t="shared" si="551"/>
        <v>1.9320400982300749E-2</v>
      </c>
      <c r="I2299" s="69">
        <f t="shared" si="552"/>
        <v>-2.9779901911999869E-2</v>
      </c>
      <c r="J2299" s="70">
        <f t="shared" si="553"/>
        <v>-1.9320400982300749E-2</v>
      </c>
      <c r="K2299" s="28">
        <f t="shared" si="554"/>
        <v>0</v>
      </c>
      <c r="L2299" s="28">
        <f t="shared" si="559"/>
        <v>1</v>
      </c>
      <c r="M2299" s="57">
        <f t="shared" si="566"/>
        <v>0</v>
      </c>
      <c r="N2299" s="28">
        <f t="shared" si="555"/>
        <v>0</v>
      </c>
      <c r="O2299" s="28">
        <f t="shared" si="560"/>
        <v>1</v>
      </c>
      <c r="P2299" s="57">
        <f t="shared" si="561"/>
        <v>0</v>
      </c>
      <c r="Q2299" s="28">
        <f t="shared" si="556"/>
        <v>0</v>
      </c>
      <c r="R2299" s="28">
        <f t="shared" si="562"/>
        <v>1</v>
      </c>
      <c r="S2299" s="57">
        <f t="shared" si="563"/>
        <v>0</v>
      </c>
      <c r="T2299" s="28">
        <f t="shared" si="557"/>
        <v>0</v>
      </c>
      <c r="U2299" s="28">
        <f t="shared" si="564"/>
        <v>1</v>
      </c>
      <c r="V2299" s="57">
        <f t="shared" si="565"/>
        <v>0</v>
      </c>
    </row>
    <row r="2300" spans="1:22" x14ac:dyDescent="0.2">
      <c r="A2300" s="61">
        <v>36192</v>
      </c>
      <c r="B2300" s="62">
        <v>1273</v>
      </c>
      <c r="C2300" s="16">
        <f t="shared" si="567"/>
        <v>-5.2024687980578325E-3</v>
      </c>
      <c r="D2300" s="73">
        <f t="shared" si="558"/>
        <v>3.1566550574723215E-4</v>
      </c>
      <c r="E2300" s="27">
        <f t="shared" si="548"/>
        <v>4.1332171399884099E-2</v>
      </c>
      <c r="F2300" s="68">
        <f t="shared" si="549"/>
        <v>2.9224078133589473E-2</v>
      </c>
      <c r="G2300" s="16">
        <f t="shared" si="550"/>
        <v>3.0972683940316652E-2</v>
      </c>
      <c r="H2300" s="68">
        <f t="shared" si="551"/>
        <v>1.9320400982300749E-2</v>
      </c>
      <c r="I2300" s="69">
        <f t="shared" si="552"/>
        <v>-2.9224078133589473E-2</v>
      </c>
      <c r="J2300" s="70">
        <f t="shared" si="553"/>
        <v>-1.9320400982300749E-2</v>
      </c>
      <c r="K2300" s="28">
        <f t="shared" si="554"/>
        <v>0</v>
      </c>
      <c r="L2300" s="28">
        <f t="shared" si="559"/>
        <v>1</v>
      </c>
      <c r="M2300" s="57">
        <f t="shared" si="566"/>
        <v>0</v>
      </c>
      <c r="N2300" s="28">
        <f t="shared" si="555"/>
        <v>0</v>
      </c>
      <c r="O2300" s="28">
        <f t="shared" si="560"/>
        <v>1</v>
      </c>
      <c r="P2300" s="57">
        <f t="shared" si="561"/>
        <v>0</v>
      </c>
      <c r="Q2300" s="28">
        <f t="shared" si="556"/>
        <v>0</v>
      </c>
      <c r="R2300" s="28">
        <f t="shared" si="562"/>
        <v>1</v>
      </c>
      <c r="S2300" s="57">
        <f t="shared" si="563"/>
        <v>0</v>
      </c>
      <c r="T2300" s="28">
        <f t="shared" si="557"/>
        <v>0</v>
      </c>
      <c r="U2300" s="28">
        <f t="shared" si="564"/>
        <v>1</v>
      </c>
      <c r="V2300" s="57">
        <f t="shared" si="565"/>
        <v>0</v>
      </c>
    </row>
    <row r="2301" spans="1:22" x14ac:dyDescent="0.2">
      <c r="A2301" s="61">
        <v>36193</v>
      </c>
      <c r="B2301" s="62">
        <v>1261.99</v>
      </c>
      <c r="C2301" s="16">
        <f t="shared" si="567"/>
        <v>-8.6864794179119364E-3</v>
      </c>
      <c r="D2301" s="73">
        <f t="shared" si="558"/>
        <v>2.9834951629808415E-4</v>
      </c>
      <c r="E2301" s="27">
        <f t="shared" si="548"/>
        <v>4.0182534586078039E-2</v>
      </c>
      <c r="F2301" s="68">
        <f t="shared" si="549"/>
        <v>2.84112227975639E-2</v>
      </c>
      <c r="G2301" s="16">
        <f t="shared" si="550"/>
        <v>3.0972683940316652E-2</v>
      </c>
      <c r="H2301" s="68">
        <f t="shared" si="551"/>
        <v>1.9320400982300749E-2</v>
      </c>
      <c r="I2301" s="69">
        <f t="shared" si="552"/>
        <v>-2.84112227975639E-2</v>
      </c>
      <c r="J2301" s="70">
        <f t="shared" si="553"/>
        <v>-1.9320400982300749E-2</v>
      </c>
      <c r="K2301" s="28">
        <f t="shared" si="554"/>
        <v>0</v>
      </c>
      <c r="L2301" s="28">
        <f t="shared" si="559"/>
        <v>1</v>
      </c>
      <c r="M2301" s="57">
        <f t="shared" si="566"/>
        <v>0</v>
      </c>
      <c r="N2301" s="28">
        <f t="shared" si="555"/>
        <v>0</v>
      </c>
      <c r="O2301" s="28">
        <f t="shared" si="560"/>
        <v>1</v>
      </c>
      <c r="P2301" s="57">
        <f t="shared" si="561"/>
        <v>0</v>
      </c>
      <c r="Q2301" s="28">
        <f t="shared" si="556"/>
        <v>0</v>
      </c>
      <c r="R2301" s="28">
        <f t="shared" si="562"/>
        <v>1</v>
      </c>
      <c r="S2301" s="57">
        <f t="shared" si="563"/>
        <v>0</v>
      </c>
      <c r="T2301" s="28">
        <f t="shared" si="557"/>
        <v>0</v>
      </c>
      <c r="U2301" s="28">
        <f t="shared" si="564"/>
        <v>1</v>
      </c>
      <c r="V2301" s="57">
        <f t="shared" si="565"/>
        <v>0</v>
      </c>
    </row>
    <row r="2302" spans="1:22" x14ac:dyDescent="0.2">
      <c r="A2302" s="61">
        <v>36194</v>
      </c>
      <c r="B2302" s="62">
        <v>1272.07</v>
      </c>
      <c r="C2302" s="16">
        <f t="shared" si="567"/>
        <v>7.9556546929392818E-3</v>
      </c>
      <c r="D2302" s="73">
        <f t="shared" si="558"/>
        <v>2.8497584080086754E-4</v>
      </c>
      <c r="E2302" s="27">
        <f t="shared" si="548"/>
        <v>3.9271607629625289E-2</v>
      </c>
      <c r="F2302" s="68">
        <f t="shared" si="549"/>
        <v>2.7767148226890786E-2</v>
      </c>
      <c r="G2302" s="16">
        <f t="shared" si="550"/>
        <v>3.0972683940316652E-2</v>
      </c>
      <c r="H2302" s="68">
        <f t="shared" si="551"/>
        <v>1.9320400982300749E-2</v>
      </c>
      <c r="I2302" s="69">
        <f t="shared" si="552"/>
        <v>-2.7767148226890786E-2</v>
      </c>
      <c r="J2302" s="70">
        <f t="shared" si="553"/>
        <v>-1.9320400982300749E-2</v>
      </c>
      <c r="K2302" s="28">
        <f t="shared" si="554"/>
        <v>0</v>
      </c>
      <c r="L2302" s="28">
        <f t="shared" si="559"/>
        <v>1</v>
      </c>
      <c r="M2302" s="57">
        <f t="shared" si="566"/>
        <v>0</v>
      </c>
      <c r="N2302" s="28">
        <f t="shared" si="555"/>
        <v>0</v>
      </c>
      <c r="O2302" s="28">
        <f t="shared" si="560"/>
        <v>1</v>
      </c>
      <c r="P2302" s="57">
        <f t="shared" si="561"/>
        <v>0</v>
      </c>
      <c r="Q2302" s="28">
        <f t="shared" si="556"/>
        <v>0</v>
      </c>
      <c r="R2302" s="28">
        <f t="shared" si="562"/>
        <v>1</v>
      </c>
      <c r="S2302" s="57">
        <f t="shared" si="563"/>
        <v>0</v>
      </c>
      <c r="T2302" s="28">
        <f t="shared" si="557"/>
        <v>0</v>
      </c>
      <c r="U2302" s="28">
        <f t="shared" si="564"/>
        <v>1</v>
      </c>
      <c r="V2302" s="57">
        <f t="shared" si="565"/>
        <v>0</v>
      </c>
    </row>
    <row r="2303" spans="1:22" x14ac:dyDescent="0.2">
      <c r="A2303" s="61">
        <v>36195</v>
      </c>
      <c r="B2303" s="62">
        <v>1248.49</v>
      </c>
      <c r="C2303" s="16">
        <f t="shared" si="567"/>
        <v>-1.8710673756216774E-2</v>
      </c>
      <c r="D2303" s="73">
        <f t="shared" si="558"/>
        <v>2.7167483684841268E-4</v>
      </c>
      <c r="E2303" s="27">
        <f t="shared" ref="E2303:E2366" si="568">-NORMSINV($E$4)*SQRT(D2303)</f>
        <v>3.8344172133422325E-2</v>
      </c>
      <c r="F2303" s="68">
        <f t="shared" ref="F2303:F2366" si="569">-NORMSINV($F$4)*SQRT(D2303)</f>
        <v>2.7111401226747073E-2</v>
      </c>
      <c r="G2303" s="16">
        <f t="shared" ref="G2303:G2366" si="570">-PERCENTILE($C1798:$C2302,$G$4)</f>
        <v>3.0972683940316652E-2</v>
      </c>
      <c r="H2303" s="68">
        <f t="shared" ref="H2303:H2366" si="571">-PERCENTILE($C1798:$C2302,$H$4)</f>
        <v>1.9320400982300749E-2</v>
      </c>
      <c r="I2303" s="69">
        <f t="shared" ref="I2303:I2366" si="572">-F2303</f>
        <v>-2.7111401226747073E-2</v>
      </c>
      <c r="J2303" s="70">
        <f t="shared" ref="J2303:J2366" si="573">-1*H2303</f>
        <v>-1.9320400982300749E-2</v>
      </c>
      <c r="K2303" s="28">
        <f t="shared" ref="K2303:K2366" si="574">IF($C2303&lt;-E2303,1,0)</f>
        <v>0</v>
      </c>
      <c r="L2303" s="28">
        <f t="shared" si="559"/>
        <v>1</v>
      </c>
      <c r="M2303" s="57">
        <f t="shared" si="566"/>
        <v>0</v>
      </c>
      <c r="N2303" s="28">
        <f t="shared" ref="N2303:N2366" si="575">IF($C2303&lt;-F2303,1,0)</f>
        <v>0</v>
      </c>
      <c r="O2303" s="28">
        <f t="shared" si="560"/>
        <v>1</v>
      </c>
      <c r="P2303" s="57">
        <f t="shared" si="561"/>
        <v>0</v>
      </c>
      <c r="Q2303" s="28">
        <f t="shared" ref="Q2303:Q2366" si="576">IF($C2303&lt;-G2303,1,0)</f>
        <v>0</v>
      </c>
      <c r="R2303" s="28">
        <f t="shared" si="562"/>
        <v>1</v>
      </c>
      <c r="S2303" s="57">
        <f t="shared" si="563"/>
        <v>0</v>
      </c>
      <c r="T2303" s="28">
        <f t="shared" ref="T2303:T2366" si="577">IF($C2303&lt;-H2303,1,0)</f>
        <v>0</v>
      </c>
      <c r="U2303" s="28">
        <f t="shared" si="564"/>
        <v>1</v>
      </c>
      <c r="V2303" s="57">
        <f t="shared" si="565"/>
        <v>0</v>
      </c>
    </row>
    <row r="2304" spans="1:22" x14ac:dyDescent="0.2">
      <c r="A2304" s="61">
        <v>36196</v>
      </c>
      <c r="B2304" s="62">
        <v>1239.4000000000001</v>
      </c>
      <c r="C2304" s="16">
        <f t="shared" si="567"/>
        <v>-7.30742954820973E-3</v>
      </c>
      <c r="D2304" s="73">
        <f t="shared" ref="D2304:D2367" si="578">0.94*D2303+0.06*(C2303^2)</f>
        <v>2.7637970538220267E-4</v>
      </c>
      <c r="E2304" s="27">
        <f t="shared" si="568"/>
        <v>3.8674769403506226E-2</v>
      </c>
      <c r="F2304" s="68">
        <f t="shared" si="569"/>
        <v>2.7345151357080426E-2</v>
      </c>
      <c r="G2304" s="16">
        <f t="shared" si="570"/>
        <v>3.0972683940316652E-2</v>
      </c>
      <c r="H2304" s="68">
        <f t="shared" si="571"/>
        <v>1.9320400982300749E-2</v>
      </c>
      <c r="I2304" s="69">
        <f t="shared" si="572"/>
        <v>-2.7345151357080426E-2</v>
      </c>
      <c r="J2304" s="70">
        <f t="shared" si="573"/>
        <v>-1.9320400982300749E-2</v>
      </c>
      <c r="K2304" s="28">
        <f t="shared" si="574"/>
        <v>0</v>
      </c>
      <c r="L2304" s="28">
        <f t="shared" ref="L2304:L2367" si="579">IF(AND(K2303=0,K2304=0), 1,0)</f>
        <v>1</v>
      </c>
      <c r="M2304" s="57">
        <f t="shared" si="566"/>
        <v>0</v>
      </c>
      <c r="N2304" s="28">
        <f t="shared" si="575"/>
        <v>0</v>
      </c>
      <c r="O2304" s="28">
        <f t="shared" ref="O2304:O2367" si="580">IF(AND(N2303=0,N2304=0), 1,0)</f>
        <v>1</v>
      </c>
      <c r="P2304" s="57">
        <f t="shared" ref="P2304:P2367" si="581">IF(AND(N2304=1,N2303=0),1,0)</f>
        <v>0</v>
      </c>
      <c r="Q2304" s="28">
        <f t="shared" si="576"/>
        <v>0</v>
      </c>
      <c r="R2304" s="28">
        <f t="shared" ref="R2304:R2367" si="582">IF(AND(Q2303=0,Q2304=0), 1,0)</f>
        <v>1</v>
      </c>
      <c r="S2304" s="57">
        <f t="shared" ref="S2304:S2367" si="583">IF(AND(Q2304=1,Q2303=0),1,0)</f>
        <v>0</v>
      </c>
      <c r="T2304" s="28">
        <f t="shared" si="577"/>
        <v>0</v>
      </c>
      <c r="U2304" s="28">
        <f t="shared" ref="U2304:U2367" si="584">IF(AND(T2303=0,T2304=0), 1,0)</f>
        <v>1</v>
      </c>
      <c r="V2304" s="57">
        <f t="shared" ref="V2304:V2367" si="585">IF(AND(T2304=1,T2303=0),1,0)</f>
        <v>0</v>
      </c>
    </row>
    <row r="2305" spans="1:22" x14ac:dyDescent="0.2">
      <c r="A2305" s="61">
        <v>36199</v>
      </c>
      <c r="B2305" s="62">
        <v>1243.77</v>
      </c>
      <c r="C2305" s="16">
        <f t="shared" si="567"/>
        <v>3.5196982175170429E-3</v>
      </c>
      <c r="D2305" s="73">
        <f t="shared" si="578"/>
        <v>2.6300083465539341E-4</v>
      </c>
      <c r="E2305" s="27">
        <f t="shared" si="568"/>
        <v>3.7727082479754072E-2</v>
      </c>
      <c r="F2305" s="68">
        <f t="shared" si="569"/>
        <v>2.6675085503584238E-2</v>
      </c>
      <c r="G2305" s="16">
        <f t="shared" si="570"/>
        <v>3.0972683940316652E-2</v>
      </c>
      <c r="H2305" s="68">
        <f t="shared" si="571"/>
        <v>1.9320400982300749E-2</v>
      </c>
      <c r="I2305" s="69">
        <f t="shared" si="572"/>
        <v>-2.6675085503584238E-2</v>
      </c>
      <c r="J2305" s="70">
        <f t="shared" si="573"/>
        <v>-1.9320400982300749E-2</v>
      </c>
      <c r="K2305" s="28">
        <f t="shared" si="574"/>
        <v>0</v>
      </c>
      <c r="L2305" s="28">
        <f t="shared" si="579"/>
        <v>1</v>
      </c>
      <c r="M2305" s="57">
        <f t="shared" ref="M2305:M2368" si="586">IF(AND(K2305=1,K2304=0),1,0)</f>
        <v>0</v>
      </c>
      <c r="N2305" s="28">
        <f t="shared" si="575"/>
        <v>0</v>
      </c>
      <c r="O2305" s="28">
        <f t="shared" si="580"/>
        <v>1</v>
      </c>
      <c r="P2305" s="57">
        <f t="shared" si="581"/>
        <v>0</v>
      </c>
      <c r="Q2305" s="28">
        <f t="shared" si="576"/>
        <v>0</v>
      </c>
      <c r="R2305" s="28">
        <f t="shared" si="582"/>
        <v>1</v>
      </c>
      <c r="S2305" s="57">
        <f t="shared" si="583"/>
        <v>0</v>
      </c>
      <c r="T2305" s="28">
        <f t="shared" si="577"/>
        <v>0</v>
      </c>
      <c r="U2305" s="28">
        <f t="shared" si="584"/>
        <v>1</v>
      </c>
      <c r="V2305" s="57">
        <f t="shared" si="585"/>
        <v>0</v>
      </c>
    </row>
    <row r="2306" spans="1:22" x14ac:dyDescent="0.2">
      <c r="A2306" s="61">
        <v>36200</v>
      </c>
      <c r="B2306" s="62">
        <v>1216.1400000000001</v>
      </c>
      <c r="C2306" s="16">
        <f t="shared" si="567"/>
        <v>-2.2465181267596106E-2</v>
      </c>
      <c r="D2306" s="73">
        <f t="shared" si="578"/>
        <v>2.4796408110861336E-4</v>
      </c>
      <c r="E2306" s="27">
        <f t="shared" si="568"/>
        <v>3.6632709832241615E-2</v>
      </c>
      <c r="F2306" s="68">
        <f t="shared" si="569"/>
        <v>2.5901304918752519E-2</v>
      </c>
      <c r="G2306" s="16">
        <f t="shared" si="570"/>
        <v>3.0972683940316652E-2</v>
      </c>
      <c r="H2306" s="68">
        <f t="shared" si="571"/>
        <v>1.9320400982300749E-2</v>
      </c>
      <c r="I2306" s="69">
        <f t="shared" si="572"/>
        <v>-2.5901304918752519E-2</v>
      </c>
      <c r="J2306" s="70">
        <f t="shared" si="573"/>
        <v>-1.9320400982300749E-2</v>
      </c>
      <c r="K2306" s="28">
        <f t="shared" si="574"/>
        <v>0</v>
      </c>
      <c r="L2306" s="28">
        <f t="shared" si="579"/>
        <v>1</v>
      </c>
      <c r="M2306" s="57">
        <f t="shared" si="586"/>
        <v>0</v>
      </c>
      <c r="N2306" s="28">
        <f t="shared" si="575"/>
        <v>0</v>
      </c>
      <c r="O2306" s="28">
        <f t="shared" si="580"/>
        <v>1</v>
      </c>
      <c r="P2306" s="57">
        <f t="shared" si="581"/>
        <v>0</v>
      </c>
      <c r="Q2306" s="28">
        <f t="shared" si="576"/>
        <v>0</v>
      </c>
      <c r="R2306" s="28">
        <f t="shared" si="582"/>
        <v>1</v>
      </c>
      <c r="S2306" s="57">
        <f t="shared" si="583"/>
        <v>0</v>
      </c>
      <c r="T2306" s="28">
        <f t="shared" si="577"/>
        <v>1</v>
      </c>
      <c r="U2306" s="28">
        <f t="shared" si="584"/>
        <v>0</v>
      </c>
      <c r="V2306" s="57">
        <f t="shared" si="585"/>
        <v>1</v>
      </c>
    </row>
    <row r="2307" spans="1:22" x14ac:dyDescent="0.2">
      <c r="A2307" s="61">
        <v>36201</v>
      </c>
      <c r="B2307" s="62">
        <v>1223.55</v>
      </c>
      <c r="C2307" s="16">
        <f t="shared" si="567"/>
        <v>6.0745609367708966E-3</v>
      </c>
      <c r="D2307" s="73">
        <f t="shared" si="578"/>
        <v>2.6336729840525361E-4</v>
      </c>
      <c r="E2307" s="27">
        <f t="shared" si="568"/>
        <v>3.7753357672678838E-2</v>
      </c>
      <c r="F2307" s="68">
        <f t="shared" si="569"/>
        <v>2.6693663484488737E-2</v>
      </c>
      <c r="G2307" s="16">
        <f t="shared" si="570"/>
        <v>3.0972683940316652E-2</v>
      </c>
      <c r="H2307" s="68">
        <f t="shared" si="571"/>
        <v>1.9469770632428076E-2</v>
      </c>
      <c r="I2307" s="69">
        <f t="shared" si="572"/>
        <v>-2.6693663484488737E-2</v>
      </c>
      <c r="J2307" s="70">
        <f t="shared" si="573"/>
        <v>-1.9469770632428076E-2</v>
      </c>
      <c r="K2307" s="28">
        <f t="shared" si="574"/>
        <v>0</v>
      </c>
      <c r="L2307" s="28">
        <f t="shared" si="579"/>
        <v>1</v>
      </c>
      <c r="M2307" s="57">
        <f t="shared" si="586"/>
        <v>0</v>
      </c>
      <c r="N2307" s="28">
        <f t="shared" si="575"/>
        <v>0</v>
      </c>
      <c r="O2307" s="28">
        <f t="shared" si="580"/>
        <v>1</v>
      </c>
      <c r="P2307" s="57">
        <f t="shared" si="581"/>
        <v>0</v>
      </c>
      <c r="Q2307" s="28">
        <f t="shared" si="576"/>
        <v>0</v>
      </c>
      <c r="R2307" s="28">
        <f t="shared" si="582"/>
        <v>1</v>
      </c>
      <c r="S2307" s="57">
        <f t="shared" si="583"/>
        <v>0</v>
      </c>
      <c r="T2307" s="28">
        <f t="shared" si="577"/>
        <v>0</v>
      </c>
      <c r="U2307" s="28">
        <f t="shared" si="584"/>
        <v>0</v>
      </c>
      <c r="V2307" s="57">
        <f t="shared" si="585"/>
        <v>0</v>
      </c>
    </row>
    <row r="2308" spans="1:22" x14ac:dyDescent="0.2">
      <c r="A2308" s="61">
        <v>36202</v>
      </c>
      <c r="B2308" s="62">
        <v>1254.04</v>
      </c>
      <c r="C2308" s="16">
        <f t="shared" si="567"/>
        <v>2.4613870196073705E-2</v>
      </c>
      <c r="D2308" s="73">
        <f t="shared" si="578"/>
        <v>2.4977927793541095E-4</v>
      </c>
      <c r="E2308" s="27">
        <f t="shared" si="568"/>
        <v>3.6766548427224231E-2</v>
      </c>
      <c r="F2308" s="68">
        <f t="shared" si="569"/>
        <v>2.5995936035981281E-2</v>
      </c>
      <c r="G2308" s="16">
        <f t="shared" si="570"/>
        <v>3.0972683940316652E-2</v>
      </c>
      <c r="H2308" s="68">
        <f t="shared" si="571"/>
        <v>1.9469770632428076E-2</v>
      </c>
      <c r="I2308" s="69">
        <f t="shared" si="572"/>
        <v>-2.5995936035981281E-2</v>
      </c>
      <c r="J2308" s="70">
        <f t="shared" si="573"/>
        <v>-1.9469770632428076E-2</v>
      </c>
      <c r="K2308" s="28">
        <f t="shared" si="574"/>
        <v>0</v>
      </c>
      <c r="L2308" s="28">
        <f t="shared" si="579"/>
        <v>1</v>
      </c>
      <c r="M2308" s="57">
        <f t="shared" si="586"/>
        <v>0</v>
      </c>
      <c r="N2308" s="28">
        <f t="shared" si="575"/>
        <v>0</v>
      </c>
      <c r="O2308" s="28">
        <f t="shared" si="580"/>
        <v>1</v>
      </c>
      <c r="P2308" s="57">
        <f t="shared" si="581"/>
        <v>0</v>
      </c>
      <c r="Q2308" s="28">
        <f t="shared" si="576"/>
        <v>0</v>
      </c>
      <c r="R2308" s="28">
        <f t="shared" si="582"/>
        <v>1</v>
      </c>
      <c r="S2308" s="57">
        <f t="shared" si="583"/>
        <v>0</v>
      </c>
      <c r="T2308" s="28">
        <f t="shared" si="577"/>
        <v>0</v>
      </c>
      <c r="U2308" s="28">
        <f t="shared" si="584"/>
        <v>1</v>
      </c>
      <c r="V2308" s="57">
        <f t="shared" si="585"/>
        <v>0</v>
      </c>
    </row>
    <row r="2309" spans="1:22" x14ac:dyDescent="0.2">
      <c r="A2309" s="61">
        <v>36203</v>
      </c>
      <c r="B2309" s="62">
        <v>1230.1300000000001</v>
      </c>
      <c r="C2309" s="16">
        <f t="shared" si="567"/>
        <v>-1.9250484772305072E-2</v>
      </c>
      <c r="D2309" s="73">
        <f t="shared" si="578"/>
        <v>2.7114307762103617E-4</v>
      </c>
      <c r="E2309" s="27">
        <f t="shared" si="568"/>
        <v>3.830662751791418E-2</v>
      </c>
      <c r="F2309" s="68">
        <f t="shared" si="569"/>
        <v>2.7084855155250123E-2</v>
      </c>
      <c r="G2309" s="16">
        <f t="shared" si="570"/>
        <v>3.0972683940316652E-2</v>
      </c>
      <c r="H2309" s="68">
        <f t="shared" si="571"/>
        <v>1.9469770632428076E-2</v>
      </c>
      <c r="I2309" s="69">
        <f t="shared" si="572"/>
        <v>-2.7084855155250123E-2</v>
      </c>
      <c r="J2309" s="70">
        <f t="shared" si="573"/>
        <v>-1.9469770632428076E-2</v>
      </c>
      <c r="K2309" s="28">
        <f t="shared" si="574"/>
        <v>0</v>
      </c>
      <c r="L2309" s="28">
        <f t="shared" si="579"/>
        <v>1</v>
      </c>
      <c r="M2309" s="57">
        <f t="shared" si="586"/>
        <v>0</v>
      </c>
      <c r="N2309" s="28">
        <f t="shared" si="575"/>
        <v>0</v>
      </c>
      <c r="O2309" s="28">
        <f t="shared" si="580"/>
        <v>1</v>
      </c>
      <c r="P2309" s="57">
        <f t="shared" si="581"/>
        <v>0</v>
      </c>
      <c r="Q2309" s="28">
        <f t="shared" si="576"/>
        <v>0</v>
      </c>
      <c r="R2309" s="28">
        <f t="shared" si="582"/>
        <v>1</v>
      </c>
      <c r="S2309" s="57">
        <f t="shared" si="583"/>
        <v>0</v>
      </c>
      <c r="T2309" s="28">
        <f t="shared" si="577"/>
        <v>0</v>
      </c>
      <c r="U2309" s="28">
        <f t="shared" si="584"/>
        <v>1</v>
      </c>
      <c r="V2309" s="57">
        <f t="shared" si="585"/>
        <v>0</v>
      </c>
    </row>
    <row r="2310" spans="1:22" x14ac:dyDescent="0.2">
      <c r="A2310" s="61">
        <v>36207</v>
      </c>
      <c r="B2310" s="62">
        <v>1241.8699999999999</v>
      </c>
      <c r="C2310" s="16">
        <f t="shared" si="567"/>
        <v>9.4984532894029586E-3</v>
      </c>
      <c r="D2310" s="73">
        <f t="shared" si="578"/>
        <v>2.7710936280189898E-4</v>
      </c>
      <c r="E2310" s="27">
        <f t="shared" si="568"/>
        <v>3.8725787498004649E-2</v>
      </c>
      <c r="F2310" s="68">
        <f t="shared" si="569"/>
        <v>2.7381223906122767E-2</v>
      </c>
      <c r="G2310" s="16">
        <f t="shared" si="570"/>
        <v>3.0972683940316652E-2</v>
      </c>
      <c r="H2310" s="68">
        <f t="shared" si="571"/>
        <v>1.9469770632428076E-2</v>
      </c>
      <c r="I2310" s="69">
        <f t="shared" si="572"/>
        <v>-2.7381223906122767E-2</v>
      </c>
      <c r="J2310" s="70">
        <f t="shared" si="573"/>
        <v>-1.9469770632428076E-2</v>
      </c>
      <c r="K2310" s="28">
        <f t="shared" si="574"/>
        <v>0</v>
      </c>
      <c r="L2310" s="28">
        <f t="shared" si="579"/>
        <v>1</v>
      </c>
      <c r="M2310" s="57">
        <f t="shared" si="586"/>
        <v>0</v>
      </c>
      <c r="N2310" s="28">
        <f t="shared" si="575"/>
        <v>0</v>
      </c>
      <c r="O2310" s="28">
        <f t="shared" si="580"/>
        <v>1</v>
      </c>
      <c r="P2310" s="57">
        <f t="shared" si="581"/>
        <v>0</v>
      </c>
      <c r="Q2310" s="28">
        <f t="shared" si="576"/>
        <v>0</v>
      </c>
      <c r="R2310" s="28">
        <f t="shared" si="582"/>
        <v>1</v>
      </c>
      <c r="S2310" s="57">
        <f t="shared" si="583"/>
        <v>0</v>
      </c>
      <c r="T2310" s="28">
        <f t="shared" si="577"/>
        <v>0</v>
      </c>
      <c r="U2310" s="28">
        <f t="shared" si="584"/>
        <v>1</v>
      </c>
      <c r="V2310" s="57">
        <f t="shared" si="585"/>
        <v>0</v>
      </c>
    </row>
    <row r="2311" spans="1:22" x14ac:dyDescent="0.2">
      <c r="A2311" s="61">
        <v>36208</v>
      </c>
      <c r="B2311" s="62">
        <v>1224.03</v>
      </c>
      <c r="C2311" s="16">
        <f t="shared" ref="C2311:C2374" si="587">LN(B2311/B2310)</f>
        <v>-1.4469614552037838E-2</v>
      </c>
      <c r="D2311" s="73">
        <f t="shared" si="578"/>
        <v>2.6589603792724322E-4</v>
      </c>
      <c r="E2311" s="27">
        <f t="shared" si="568"/>
        <v>3.7934170439036373E-2</v>
      </c>
      <c r="F2311" s="68">
        <f t="shared" si="569"/>
        <v>2.6821507878640211E-2</v>
      </c>
      <c r="G2311" s="16">
        <f t="shared" si="570"/>
        <v>3.0972683940316652E-2</v>
      </c>
      <c r="H2311" s="68">
        <f t="shared" si="571"/>
        <v>1.9469770632428076E-2</v>
      </c>
      <c r="I2311" s="69">
        <f t="shared" si="572"/>
        <v>-2.6821507878640211E-2</v>
      </c>
      <c r="J2311" s="70">
        <f t="shared" si="573"/>
        <v>-1.9469770632428076E-2</v>
      </c>
      <c r="K2311" s="28">
        <f t="shared" si="574"/>
        <v>0</v>
      </c>
      <c r="L2311" s="28">
        <f t="shared" si="579"/>
        <v>1</v>
      </c>
      <c r="M2311" s="57">
        <f t="shared" si="586"/>
        <v>0</v>
      </c>
      <c r="N2311" s="28">
        <f t="shared" si="575"/>
        <v>0</v>
      </c>
      <c r="O2311" s="28">
        <f t="shared" si="580"/>
        <v>1</v>
      </c>
      <c r="P2311" s="57">
        <f t="shared" si="581"/>
        <v>0</v>
      </c>
      <c r="Q2311" s="28">
        <f t="shared" si="576"/>
        <v>0</v>
      </c>
      <c r="R2311" s="28">
        <f t="shared" si="582"/>
        <v>1</v>
      </c>
      <c r="S2311" s="57">
        <f t="shared" si="583"/>
        <v>0</v>
      </c>
      <c r="T2311" s="28">
        <f t="shared" si="577"/>
        <v>0</v>
      </c>
      <c r="U2311" s="28">
        <f t="shared" si="584"/>
        <v>1</v>
      </c>
      <c r="V2311" s="57">
        <f t="shared" si="585"/>
        <v>0</v>
      </c>
    </row>
    <row r="2312" spans="1:22" x14ac:dyDescent="0.2">
      <c r="A2312" s="61">
        <v>36209</v>
      </c>
      <c r="B2312" s="62">
        <v>1237.28</v>
      </c>
      <c r="C2312" s="16">
        <f t="shared" si="587"/>
        <v>1.0766728284892731E-2</v>
      </c>
      <c r="D2312" s="73">
        <f t="shared" si="578"/>
        <v>2.6250446036868132E-4</v>
      </c>
      <c r="E2312" s="27">
        <f t="shared" si="568"/>
        <v>3.769146358522299E-2</v>
      </c>
      <c r="F2312" s="68">
        <f t="shared" si="569"/>
        <v>2.664990102085437E-2</v>
      </c>
      <c r="G2312" s="16">
        <f t="shared" si="570"/>
        <v>3.0972683940316652E-2</v>
      </c>
      <c r="H2312" s="68">
        <f t="shared" si="571"/>
        <v>1.9469770632428076E-2</v>
      </c>
      <c r="I2312" s="69">
        <f t="shared" si="572"/>
        <v>-2.664990102085437E-2</v>
      </c>
      <c r="J2312" s="70">
        <f t="shared" si="573"/>
        <v>-1.9469770632428076E-2</v>
      </c>
      <c r="K2312" s="28">
        <f t="shared" si="574"/>
        <v>0</v>
      </c>
      <c r="L2312" s="28">
        <f t="shared" si="579"/>
        <v>1</v>
      </c>
      <c r="M2312" s="57">
        <f t="shared" si="586"/>
        <v>0</v>
      </c>
      <c r="N2312" s="28">
        <f t="shared" si="575"/>
        <v>0</v>
      </c>
      <c r="O2312" s="28">
        <f t="shared" si="580"/>
        <v>1</v>
      </c>
      <c r="P2312" s="57">
        <f t="shared" si="581"/>
        <v>0</v>
      </c>
      <c r="Q2312" s="28">
        <f t="shared" si="576"/>
        <v>0</v>
      </c>
      <c r="R2312" s="28">
        <f t="shared" si="582"/>
        <v>1</v>
      </c>
      <c r="S2312" s="57">
        <f t="shared" si="583"/>
        <v>0</v>
      </c>
      <c r="T2312" s="28">
        <f t="shared" si="577"/>
        <v>0</v>
      </c>
      <c r="U2312" s="28">
        <f t="shared" si="584"/>
        <v>1</v>
      </c>
      <c r="V2312" s="57">
        <f t="shared" si="585"/>
        <v>0</v>
      </c>
    </row>
    <row r="2313" spans="1:22" x14ac:dyDescent="0.2">
      <c r="A2313" s="61">
        <v>36210</v>
      </c>
      <c r="B2313" s="62">
        <v>1239.22</v>
      </c>
      <c r="C2313" s="16">
        <f t="shared" si="587"/>
        <v>1.5667275564973525E-3</v>
      </c>
      <c r="D2313" s="73">
        <f t="shared" si="578"/>
        <v>2.5370953902420295E-4</v>
      </c>
      <c r="E2313" s="27">
        <f t="shared" si="568"/>
        <v>3.7054679074989272E-2</v>
      </c>
      <c r="F2313" s="68">
        <f t="shared" si="569"/>
        <v>2.6199659970093075E-2</v>
      </c>
      <c r="G2313" s="16">
        <f t="shared" si="570"/>
        <v>3.0972683940316652E-2</v>
      </c>
      <c r="H2313" s="68">
        <f t="shared" si="571"/>
        <v>1.9469770632428076E-2</v>
      </c>
      <c r="I2313" s="69">
        <f t="shared" si="572"/>
        <v>-2.6199659970093075E-2</v>
      </c>
      <c r="J2313" s="70">
        <f t="shared" si="573"/>
        <v>-1.9469770632428076E-2</v>
      </c>
      <c r="K2313" s="28">
        <f t="shared" si="574"/>
        <v>0</v>
      </c>
      <c r="L2313" s="28">
        <f t="shared" si="579"/>
        <v>1</v>
      </c>
      <c r="M2313" s="57">
        <f t="shared" si="586"/>
        <v>0</v>
      </c>
      <c r="N2313" s="28">
        <f t="shared" si="575"/>
        <v>0</v>
      </c>
      <c r="O2313" s="28">
        <f t="shared" si="580"/>
        <v>1</v>
      </c>
      <c r="P2313" s="57">
        <f t="shared" si="581"/>
        <v>0</v>
      </c>
      <c r="Q2313" s="28">
        <f t="shared" si="576"/>
        <v>0</v>
      </c>
      <c r="R2313" s="28">
        <f t="shared" si="582"/>
        <v>1</v>
      </c>
      <c r="S2313" s="57">
        <f t="shared" si="583"/>
        <v>0</v>
      </c>
      <c r="T2313" s="28">
        <f t="shared" si="577"/>
        <v>0</v>
      </c>
      <c r="U2313" s="28">
        <f t="shared" si="584"/>
        <v>1</v>
      </c>
      <c r="V2313" s="57">
        <f t="shared" si="585"/>
        <v>0</v>
      </c>
    </row>
    <row r="2314" spans="1:22" x14ac:dyDescent="0.2">
      <c r="A2314" s="61">
        <v>36213</v>
      </c>
      <c r="B2314" s="62">
        <v>1272.1400000000001</v>
      </c>
      <c r="C2314" s="16">
        <f t="shared" si="587"/>
        <v>2.6218372319450817E-2</v>
      </c>
      <c r="D2314" s="73">
        <f t="shared" si="578"/>
        <v>2.3863424479692805E-4</v>
      </c>
      <c r="E2314" s="27">
        <f t="shared" si="568"/>
        <v>3.5936935602181676E-2</v>
      </c>
      <c r="F2314" s="68">
        <f t="shared" si="569"/>
        <v>2.540935494917829E-2</v>
      </c>
      <c r="G2314" s="16">
        <f t="shared" si="570"/>
        <v>3.0972683940316652E-2</v>
      </c>
      <c r="H2314" s="68">
        <f t="shared" si="571"/>
        <v>1.9469770632428076E-2</v>
      </c>
      <c r="I2314" s="69">
        <f t="shared" si="572"/>
        <v>-2.540935494917829E-2</v>
      </c>
      <c r="J2314" s="70">
        <f t="shared" si="573"/>
        <v>-1.9469770632428076E-2</v>
      </c>
      <c r="K2314" s="28">
        <f t="shared" si="574"/>
        <v>0</v>
      </c>
      <c r="L2314" s="28">
        <f t="shared" si="579"/>
        <v>1</v>
      </c>
      <c r="M2314" s="57">
        <f t="shared" si="586"/>
        <v>0</v>
      </c>
      <c r="N2314" s="28">
        <f t="shared" si="575"/>
        <v>0</v>
      </c>
      <c r="O2314" s="28">
        <f t="shared" si="580"/>
        <v>1</v>
      </c>
      <c r="P2314" s="57">
        <f t="shared" si="581"/>
        <v>0</v>
      </c>
      <c r="Q2314" s="28">
        <f t="shared" si="576"/>
        <v>0</v>
      </c>
      <c r="R2314" s="28">
        <f t="shared" si="582"/>
        <v>1</v>
      </c>
      <c r="S2314" s="57">
        <f t="shared" si="583"/>
        <v>0</v>
      </c>
      <c r="T2314" s="28">
        <f t="shared" si="577"/>
        <v>0</v>
      </c>
      <c r="U2314" s="28">
        <f t="shared" si="584"/>
        <v>1</v>
      </c>
      <c r="V2314" s="57">
        <f t="shared" si="585"/>
        <v>0</v>
      </c>
    </row>
    <row r="2315" spans="1:22" x14ac:dyDescent="0.2">
      <c r="A2315" s="61">
        <v>36214</v>
      </c>
      <c r="B2315" s="62">
        <v>1271.18</v>
      </c>
      <c r="C2315" s="16">
        <f t="shared" si="587"/>
        <v>-7.54918803447687E-4</v>
      </c>
      <c r="D2315" s="73">
        <f t="shared" si="578"/>
        <v>2.6556037293399307E-4</v>
      </c>
      <c r="E2315" s="27">
        <f t="shared" si="568"/>
        <v>3.7910218983674977E-2</v>
      </c>
      <c r="F2315" s="68">
        <f t="shared" si="569"/>
        <v>2.6804572905732002E-2</v>
      </c>
      <c r="G2315" s="16">
        <f t="shared" si="570"/>
        <v>3.0972683940316652E-2</v>
      </c>
      <c r="H2315" s="68">
        <f t="shared" si="571"/>
        <v>1.9469770632428076E-2</v>
      </c>
      <c r="I2315" s="69">
        <f t="shared" si="572"/>
        <v>-2.6804572905732002E-2</v>
      </c>
      <c r="J2315" s="70">
        <f t="shared" si="573"/>
        <v>-1.9469770632428076E-2</v>
      </c>
      <c r="K2315" s="28">
        <f t="shared" si="574"/>
        <v>0</v>
      </c>
      <c r="L2315" s="28">
        <f t="shared" si="579"/>
        <v>1</v>
      </c>
      <c r="M2315" s="57">
        <f t="shared" si="586"/>
        <v>0</v>
      </c>
      <c r="N2315" s="28">
        <f t="shared" si="575"/>
        <v>0</v>
      </c>
      <c r="O2315" s="28">
        <f t="shared" si="580"/>
        <v>1</v>
      </c>
      <c r="P2315" s="57">
        <f t="shared" si="581"/>
        <v>0</v>
      </c>
      <c r="Q2315" s="28">
        <f t="shared" si="576"/>
        <v>0</v>
      </c>
      <c r="R2315" s="28">
        <f t="shared" si="582"/>
        <v>1</v>
      </c>
      <c r="S2315" s="57">
        <f t="shared" si="583"/>
        <v>0</v>
      </c>
      <c r="T2315" s="28">
        <f t="shared" si="577"/>
        <v>0</v>
      </c>
      <c r="U2315" s="28">
        <f t="shared" si="584"/>
        <v>1</v>
      </c>
      <c r="V2315" s="57">
        <f t="shared" si="585"/>
        <v>0</v>
      </c>
    </row>
    <row r="2316" spans="1:22" x14ac:dyDescent="0.2">
      <c r="A2316" s="61">
        <v>36215</v>
      </c>
      <c r="B2316" s="62">
        <v>1253.4100000000001</v>
      </c>
      <c r="C2316" s="16">
        <f t="shared" si="587"/>
        <v>-1.4077765875450425E-2</v>
      </c>
      <c r="D2316" s="73">
        <f t="shared" si="578"/>
        <v>2.4966094470194142E-4</v>
      </c>
      <c r="E2316" s="27">
        <f t="shared" si="568"/>
        <v>3.6757838297214955E-2</v>
      </c>
      <c r="F2316" s="68">
        <f t="shared" si="569"/>
        <v>2.5989777503503467E-2</v>
      </c>
      <c r="G2316" s="16">
        <f t="shared" si="570"/>
        <v>3.0972683940316652E-2</v>
      </c>
      <c r="H2316" s="68">
        <f t="shared" si="571"/>
        <v>1.9469770632428076E-2</v>
      </c>
      <c r="I2316" s="69">
        <f t="shared" si="572"/>
        <v>-2.5989777503503467E-2</v>
      </c>
      <c r="J2316" s="70">
        <f t="shared" si="573"/>
        <v>-1.9469770632428076E-2</v>
      </c>
      <c r="K2316" s="28">
        <f t="shared" si="574"/>
        <v>0</v>
      </c>
      <c r="L2316" s="28">
        <f t="shared" si="579"/>
        <v>1</v>
      </c>
      <c r="M2316" s="57">
        <f t="shared" si="586"/>
        <v>0</v>
      </c>
      <c r="N2316" s="28">
        <f t="shared" si="575"/>
        <v>0</v>
      </c>
      <c r="O2316" s="28">
        <f t="shared" si="580"/>
        <v>1</v>
      </c>
      <c r="P2316" s="57">
        <f t="shared" si="581"/>
        <v>0</v>
      </c>
      <c r="Q2316" s="28">
        <f t="shared" si="576"/>
        <v>0</v>
      </c>
      <c r="R2316" s="28">
        <f t="shared" si="582"/>
        <v>1</v>
      </c>
      <c r="S2316" s="57">
        <f t="shared" si="583"/>
        <v>0</v>
      </c>
      <c r="T2316" s="28">
        <f t="shared" si="577"/>
        <v>0</v>
      </c>
      <c r="U2316" s="28">
        <f t="shared" si="584"/>
        <v>1</v>
      </c>
      <c r="V2316" s="57">
        <f t="shared" si="585"/>
        <v>0</v>
      </c>
    </row>
    <row r="2317" spans="1:22" x14ac:dyDescent="0.2">
      <c r="A2317" s="61">
        <v>36216</v>
      </c>
      <c r="B2317" s="62">
        <v>1245.02</v>
      </c>
      <c r="C2317" s="16">
        <f t="shared" si="587"/>
        <v>-6.7162430309681068E-3</v>
      </c>
      <c r="D2317" s="73">
        <f t="shared" si="578"/>
        <v>2.465722975424647E-4</v>
      </c>
      <c r="E2317" s="27">
        <f t="shared" si="568"/>
        <v>3.6529758333752195E-2</v>
      </c>
      <c r="F2317" s="68">
        <f t="shared" si="569"/>
        <v>2.5828512647407362E-2</v>
      </c>
      <c r="G2317" s="16">
        <f t="shared" si="570"/>
        <v>3.0972683940316652E-2</v>
      </c>
      <c r="H2317" s="68">
        <f t="shared" si="571"/>
        <v>1.9469770632428076E-2</v>
      </c>
      <c r="I2317" s="69">
        <f t="shared" si="572"/>
        <v>-2.5828512647407362E-2</v>
      </c>
      <c r="J2317" s="70">
        <f t="shared" si="573"/>
        <v>-1.9469770632428076E-2</v>
      </c>
      <c r="K2317" s="28">
        <f t="shared" si="574"/>
        <v>0</v>
      </c>
      <c r="L2317" s="28">
        <f t="shared" si="579"/>
        <v>1</v>
      </c>
      <c r="M2317" s="57">
        <f t="shared" si="586"/>
        <v>0</v>
      </c>
      <c r="N2317" s="28">
        <f t="shared" si="575"/>
        <v>0</v>
      </c>
      <c r="O2317" s="28">
        <f t="shared" si="580"/>
        <v>1</v>
      </c>
      <c r="P2317" s="57">
        <f t="shared" si="581"/>
        <v>0</v>
      </c>
      <c r="Q2317" s="28">
        <f t="shared" si="576"/>
        <v>0</v>
      </c>
      <c r="R2317" s="28">
        <f t="shared" si="582"/>
        <v>1</v>
      </c>
      <c r="S2317" s="57">
        <f t="shared" si="583"/>
        <v>0</v>
      </c>
      <c r="T2317" s="28">
        <f t="shared" si="577"/>
        <v>0</v>
      </c>
      <c r="U2317" s="28">
        <f t="shared" si="584"/>
        <v>1</v>
      </c>
      <c r="V2317" s="57">
        <f t="shared" si="585"/>
        <v>0</v>
      </c>
    </row>
    <row r="2318" spans="1:22" x14ac:dyDescent="0.2">
      <c r="A2318" s="61">
        <v>36217</v>
      </c>
      <c r="B2318" s="62">
        <v>1238.33</v>
      </c>
      <c r="C2318" s="16">
        <f t="shared" si="587"/>
        <v>-5.3878963367207464E-3</v>
      </c>
      <c r="D2318" s="73">
        <f t="shared" si="578"/>
        <v>2.3448443491697846E-4</v>
      </c>
      <c r="E2318" s="27">
        <f t="shared" si="568"/>
        <v>3.5623096545585695E-2</v>
      </c>
      <c r="F2318" s="68">
        <f t="shared" si="569"/>
        <v>2.5187453781136619E-2</v>
      </c>
      <c r="G2318" s="16">
        <f t="shared" si="570"/>
        <v>3.0972683940316652E-2</v>
      </c>
      <c r="H2318" s="68">
        <f t="shared" si="571"/>
        <v>1.9469770632428076E-2</v>
      </c>
      <c r="I2318" s="69">
        <f t="shared" si="572"/>
        <v>-2.5187453781136619E-2</v>
      </c>
      <c r="J2318" s="70">
        <f t="shared" si="573"/>
        <v>-1.9469770632428076E-2</v>
      </c>
      <c r="K2318" s="28">
        <f t="shared" si="574"/>
        <v>0</v>
      </c>
      <c r="L2318" s="28">
        <f t="shared" si="579"/>
        <v>1</v>
      </c>
      <c r="M2318" s="57">
        <f t="shared" si="586"/>
        <v>0</v>
      </c>
      <c r="N2318" s="28">
        <f t="shared" si="575"/>
        <v>0</v>
      </c>
      <c r="O2318" s="28">
        <f t="shared" si="580"/>
        <v>1</v>
      </c>
      <c r="P2318" s="57">
        <f t="shared" si="581"/>
        <v>0</v>
      </c>
      <c r="Q2318" s="28">
        <f t="shared" si="576"/>
        <v>0</v>
      </c>
      <c r="R2318" s="28">
        <f t="shared" si="582"/>
        <v>1</v>
      </c>
      <c r="S2318" s="57">
        <f t="shared" si="583"/>
        <v>0</v>
      </c>
      <c r="T2318" s="28">
        <f t="shared" si="577"/>
        <v>0</v>
      </c>
      <c r="U2318" s="28">
        <f t="shared" si="584"/>
        <v>1</v>
      </c>
      <c r="V2318" s="57">
        <f t="shared" si="585"/>
        <v>0</v>
      </c>
    </row>
    <row r="2319" spans="1:22" x14ac:dyDescent="0.2">
      <c r="A2319" s="61">
        <v>36220</v>
      </c>
      <c r="B2319" s="62">
        <v>1236.1600000000001</v>
      </c>
      <c r="C2319" s="16">
        <f t="shared" si="587"/>
        <v>-1.7538972121700046E-3</v>
      </c>
      <c r="D2319" s="73">
        <f t="shared" si="578"/>
        <v>2.2215713443807467E-4</v>
      </c>
      <c r="E2319" s="27">
        <f t="shared" si="568"/>
        <v>3.4674067524367642E-2</v>
      </c>
      <c r="F2319" s="68">
        <f t="shared" si="569"/>
        <v>2.4516438992225765E-2</v>
      </c>
      <c r="G2319" s="16">
        <f t="shared" si="570"/>
        <v>3.0972683940316652E-2</v>
      </c>
      <c r="H2319" s="68">
        <f t="shared" si="571"/>
        <v>1.9469770632428076E-2</v>
      </c>
      <c r="I2319" s="69">
        <f t="shared" si="572"/>
        <v>-2.4516438992225765E-2</v>
      </c>
      <c r="J2319" s="70">
        <f t="shared" si="573"/>
        <v>-1.9469770632428076E-2</v>
      </c>
      <c r="K2319" s="28">
        <f t="shared" si="574"/>
        <v>0</v>
      </c>
      <c r="L2319" s="28">
        <f t="shared" si="579"/>
        <v>1</v>
      </c>
      <c r="M2319" s="57">
        <f t="shared" si="586"/>
        <v>0</v>
      </c>
      <c r="N2319" s="28">
        <f t="shared" si="575"/>
        <v>0</v>
      </c>
      <c r="O2319" s="28">
        <f t="shared" si="580"/>
        <v>1</v>
      </c>
      <c r="P2319" s="57">
        <f t="shared" si="581"/>
        <v>0</v>
      </c>
      <c r="Q2319" s="28">
        <f t="shared" si="576"/>
        <v>0</v>
      </c>
      <c r="R2319" s="28">
        <f t="shared" si="582"/>
        <v>1</v>
      </c>
      <c r="S2319" s="57">
        <f t="shared" si="583"/>
        <v>0</v>
      </c>
      <c r="T2319" s="28">
        <f t="shared" si="577"/>
        <v>0</v>
      </c>
      <c r="U2319" s="28">
        <f t="shared" si="584"/>
        <v>1</v>
      </c>
      <c r="V2319" s="57">
        <f t="shared" si="585"/>
        <v>0</v>
      </c>
    </row>
    <row r="2320" spans="1:22" x14ac:dyDescent="0.2">
      <c r="A2320" s="61">
        <v>36221</v>
      </c>
      <c r="B2320" s="62">
        <v>1225.5</v>
      </c>
      <c r="C2320" s="16">
        <f t="shared" si="587"/>
        <v>-8.6608765097493049E-3</v>
      </c>
      <c r="D2320" s="73">
        <f t="shared" si="578"/>
        <v>2.0901227569764165E-4</v>
      </c>
      <c r="E2320" s="27">
        <f t="shared" si="568"/>
        <v>3.3632608743153734E-2</v>
      </c>
      <c r="F2320" s="68">
        <f t="shared" si="569"/>
        <v>2.3780071369517385E-2</v>
      </c>
      <c r="G2320" s="16">
        <f t="shared" si="570"/>
        <v>3.0972683940316652E-2</v>
      </c>
      <c r="H2320" s="68">
        <f t="shared" si="571"/>
        <v>1.9469770632428076E-2</v>
      </c>
      <c r="I2320" s="69">
        <f t="shared" si="572"/>
        <v>-2.3780071369517385E-2</v>
      </c>
      <c r="J2320" s="70">
        <f t="shared" si="573"/>
        <v>-1.9469770632428076E-2</v>
      </c>
      <c r="K2320" s="28">
        <f t="shared" si="574"/>
        <v>0</v>
      </c>
      <c r="L2320" s="28">
        <f t="shared" si="579"/>
        <v>1</v>
      </c>
      <c r="M2320" s="57">
        <f t="shared" si="586"/>
        <v>0</v>
      </c>
      <c r="N2320" s="28">
        <f t="shared" si="575"/>
        <v>0</v>
      </c>
      <c r="O2320" s="28">
        <f t="shared" si="580"/>
        <v>1</v>
      </c>
      <c r="P2320" s="57">
        <f t="shared" si="581"/>
        <v>0</v>
      </c>
      <c r="Q2320" s="28">
        <f t="shared" si="576"/>
        <v>0</v>
      </c>
      <c r="R2320" s="28">
        <f t="shared" si="582"/>
        <v>1</v>
      </c>
      <c r="S2320" s="57">
        <f t="shared" si="583"/>
        <v>0</v>
      </c>
      <c r="T2320" s="28">
        <f t="shared" si="577"/>
        <v>0</v>
      </c>
      <c r="U2320" s="28">
        <f t="shared" si="584"/>
        <v>1</v>
      </c>
      <c r="V2320" s="57">
        <f t="shared" si="585"/>
        <v>0</v>
      </c>
    </row>
    <row r="2321" spans="1:22" x14ac:dyDescent="0.2">
      <c r="A2321" s="61">
        <v>36222</v>
      </c>
      <c r="B2321" s="62">
        <v>1227.7</v>
      </c>
      <c r="C2321" s="16">
        <f t="shared" si="587"/>
        <v>1.7935762186270707E-3</v>
      </c>
      <c r="D2321" s="73">
        <f t="shared" si="578"/>
        <v>2.0097218607081078E-4</v>
      </c>
      <c r="E2321" s="27">
        <f t="shared" si="568"/>
        <v>3.2979391361779818E-2</v>
      </c>
      <c r="F2321" s="68">
        <f t="shared" si="569"/>
        <v>2.3318211391080743E-2</v>
      </c>
      <c r="G2321" s="16">
        <f t="shared" si="570"/>
        <v>3.0972683940316652E-2</v>
      </c>
      <c r="H2321" s="68">
        <f t="shared" si="571"/>
        <v>1.9469770632428076E-2</v>
      </c>
      <c r="I2321" s="69">
        <f t="shared" si="572"/>
        <v>-2.3318211391080743E-2</v>
      </c>
      <c r="J2321" s="70">
        <f t="shared" si="573"/>
        <v>-1.9469770632428076E-2</v>
      </c>
      <c r="K2321" s="28">
        <f t="shared" si="574"/>
        <v>0</v>
      </c>
      <c r="L2321" s="28">
        <f t="shared" si="579"/>
        <v>1</v>
      </c>
      <c r="M2321" s="57">
        <f t="shared" si="586"/>
        <v>0</v>
      </c>
      <c r="N2321" s="28">
        <f t="shared" si="575"/>
        <v>0</v>
      </c>
      <c r="O2321" s="28">
        <f t="shared" si="580"/>
        <v>1</v>
      </c>
      <c r="P2321" s="57">
        <f t="shared" si="581"/>
        <v>0</v>
      </c>
      <c r="Q2321" s="28">
        <f t="shared" si="576"/>
        <v>0</v>
      </c>
      <c r="R2321" s="28">
        <f t="shared" si="582"/>
        <v>1</v>
      </c>
      <c r="S2321" s="57">
        <f t="shared" si="583"/>
        <v>0</v>
      </c>
      <c r="T2321" s="28">
        <f t="shared" si="577"/>
        <v>0</v>
      </c>
      <c r="U2321" s="28">
        <f t="shared" si="584"/>
        <v>1</v>
      </c>
      <c r="V2321" s="57">
        <f t="shared" si="585"/>
        <v>0</v>
      </c>
    </row>
    <row r="2322" spans="1:22" x14ac:dyDescent="0.2">
      <c r="A2322" s="61">
        <v>36223</v>
      </c>
      <c r="B2322" s="62">
        <v>1246.6400000000001</v>
      </c>
      <c r="C2322" s="16">
        <f t="shared" si="587"/>
        <v>1.5309431950564877E-2</v>
      </c>
      <c r="D2322" s="73">
        <f t="shared" si="578"/>
        <v>1.891068698456836E-4</v>
      </c>
      <c r="E2322" s="27">
        <f t="shared" si="568"/>
        <v>3.1991036491366968E-2</v>
      </c>
      <c r="F2322" s="68">
        <f t="shared" si="569"/>
        <v>2.2619391102226046E-2</v>
      </c>
      <c r="G2322" s="16">
        <f t="shared" si="570"/>
        <v>3.0972683940316652E-2</v>
      </c>
      <c r="H2322" s="68">
        <f t="shared" si="571"/>
        <v>1.9469770632428076E-2</v>
      </c>
      <c r="I2322" s="69">
        <f t="shared" si="572"/>
        <v>-2.2619391102226046E-2</v>
      </c>
      <c r="J2322" s="70">
        <f t="shared" si="573"/>
        <v>-1.9469770632428076E-2</v>
      </c>
      <c r="K2322" s="28">
        <f t="shared" si="574"/>
        <v>0</v>
      </c>
      <c r="L2322" s="28">
        <f t="shared" si="579"/>
        <v>1</v>
      </c>
      <c r="M2322" s="57">
        <f t="shared" si="586"/>
        <v>0</v>
      </c>
      <c r="N2322" s="28">
        <f t="shared" si="575"/>
        <v>0</v>
      </c>
      <c r="O2322" s="28">
        <f t="shared" si="580"/>
        <v>1</v>
      </c>
      <c r="P2322" s="57">
        <f t="shared" si="581"/>
        <v>0</v>
      </c>
      <c r="Q2322" s="28">
        <f t="shared" si="576"/>
        <v>0</v>
      </c>
      <c r="R2322" s="28">
        <f t="shared" si="582"/>
        <v>1</v>
      </c>
      <c r="S2322" s="57">
        <f t="shared" si="583"/>
        <v>0</v>
      </c>
      <c r="T2322" s="28">
        <f t="shared" si="577"/>
        <v>0</v>
      </c>
      <c r="U2322" s="28">
        <f t="shared" si="584"/>
        <v>1</v>
      </c>
      <c r="V2322" s="57">
        <f t="shared" si="585"/>
        <v>0</v>
      </c>
    </row>
    <row r="2323" spans="1:22" x14ac:dyDescent="0.2">
      <c r="A2323" s="61">
        <v>36224</v>
      </c>
      <c r="B2323" s="62">
        <v>1275.47</v>
      </c>
      <c r="C2323" s="16">
        <f t="shared" si="587"/>
        <v>2.286280597974143E-2</v>
      </c>
      <c r="D2323" s="73">
        <f t="shared" si="578"/>
        <v>1.9182318005388116E-4</v>
      </c>
      <c r="E2323" s="27">
        <f t="shared" si="568"/>
        <v>3.2219975168841043E-2</v>
      </c>
      <c r="F2323" s="68">
        <f t="shared" si="569"/>
        <v>2.2781263115519829E-2</v>
      </c>
      <c r="G2323" s="16">
        <f t="shared" si="570"/>
        <v>3.0972683940316652E-2</v>
      </c>
      <c r="H2323" s="68">
        <f t="shared" si="571"/>
        <v>1.9469770632428076E-2</v>
      </c>
      <c r="I2323" s="69">
        <f t="shared" si="572"/>
        <v>-2.2781263115519829E-2</v>
      </c>
      <c r="J2323" s="70">
        <f t="shared" si="573"/>
        <v>-1.9469770632428076E-2</v>
      </c>
      <c r="K2323" s="28">
        <f t="shared" si="574"/>
        <v>0</v>
      </c>
      <c r="L2323" s="28">
        <f t="shared" si="579"/>
        <v>1</v>
      </c>
      <c r="M2323" s="57">
        <f t="shared" si="586"/>
        <v>0</v>
      </c>
      <c r="N2323" s="28">
        <f t="shared" si="575"/>
        <v>0</v>
      </c>
      <c r="O2323" s="28">
        <f t="shared" si="580"/>
        <v>1</v>
      </c>
      <c r="P2323" s="57">
        <f t="shared" si="581"/>
        <v>0</v>
      </c>
      <c r="Q2323" s="28">
        <f t="shared" si="576"/>
        <v>0</v>
      </c>
      <c r="R2323" s="28">
        <f t="shared" si="582"/>
        <v>1</v>
      </c>
      <c r="S2323" s="57">
        <f t="shared" si="583"/>
        <v>0</v>
      </c>
      <c r="T2323" s="28">
        <f t="shared" si="577"/>
        <v>0</v>
      </c>
      <c r="U2323" s="28">
        <f t="shared" si="584"/>
        <v>1</v>
      </c>
      <c r="V2323" s="57">
        <f t="shared" si="585"/>
        <v>0</v>
      </c>
    </row>
    <row r="2324" spans="1:22" x14ac:dyDescent="0.2">
      <c r="A2324" s="61">
        <v>36227</v>
      </c>
      <c r="B2324" s="62">
        <v>1282.73</v>
      </c>
      <c r="C2324" s="16">
        <f t="shared" si="587"/>
        <v>5.6758810807937725E-3</v>
      </c>
      <c r="D2324" s="73">
        <f t="shared" si="578"/>
        <v>2.116762630866863E-4</v>
      </c>
      <c r="E2324" s="27">
        <f t="shared" si="568"/>
        <v>3.3846264038815729E-2</v>
      </c>
      <c r="F2324" s="68">
        <f t="shared" si="569"/>
        <v>2.3931137206191496E-2</v>
      </c>
      <c r="G2324" s="16">
        <f t="shared" si="570"/>
        <v>3.0972683940316652E-2</v>
      </c>
      <c r="H2324" s="68">
        <f t="shared" si="571"/>
        <v>1.9469770632428076E-2</v>
      </c>
      <c r="I2324" s="69">
        <f t="shared" si="572"/>
        <v>-2.3931137206191496E-2</v>
      </c>
      <c r="J2324" s="70">
        <f t="shared" si="573"/>
        <v>-1.9469770632428076E-2</v>
      </c>
      <c r="K2324" s="28">
        <f t="shared" si="574"/>
        <v>0</v>
      </c>
      <c r="L2324" s="28">
        <f t="shared" si="579"/>
        <v>1</v>
      </c>
      <c r="M2324" s="57">
        <f t="shared" si="586"/>
        <v>0</v>
      </c>
      <c r="N2324" s="28">
        <f t="shared" si="575"/>
        <v>0</v>
      </c>
      <c r="O2324" s="28">
        <f t="shared" si="580"/>
        <v>1</v>
      </c>
      <c r="P2324" s="57">
        <f t="shared" si="581"/>
        <v>0</v>
      </c>
      <c r="Q2324" s="28">
        <f t="shared" si="576"/>
        <v>0</v>
      </c>
      <c r="R2324" s="28">
        <f t="shared" si="582"/>
        <v>1</v>
      </c>
      <c r="S2324" s="57">
        <f t="shared" si="583"/>
        <v>0</v>
      </c>
      <c r="T2324" s="28">
        <f t="shared" si="577"/>
        <v>0</v>
      </c>
      <c r="U2324" s="28">
        <f t="shared" si="584"/>
        <v>1</v>
      </c>
      <c r="V2324" s="57">
        <f t="shared" si="585"/>
        <v>0</v>
      </c>
    </row>
    <row r="2325" spans="1:22" x14ac:dyDescent="0.2">
      <c r="A2325" s="61">
        <v>36228</v>
      </c>
      <c r="B2325" s="62">
        <v>1279.8399999999999</v>
      </c>
      <c r="C2325" s="16">
        <f t="shared" si="587"/>
        <v>-2.2555490973827277E-3</v>
      </c>
      <c r="D2325" s="73">
        <f t="shared" si="578"/>
        <v>2.0090862486408389E-4</v>
      </c>
      <c r="E2325" s="27">
        <f t="shared" si="568"/>
        <v>3.2974175775183842E-2</v>
      </c>
      <c r="F2325" s="68">
        <f t="shared" si="569"/>
        <v>2.3314523689587429E-2</v>
      </c>
      <c r="G2325" s="16">
        <f t="shared" si="570"/>
        <v>3.0972683940316652E-2</v>
      </c>
      <c r="H2325" s="68">
        <f t="shared" si="571"/>
        <v>1.9469770632428076E-2</v>
      </c>
      <c r="I2325" s="69">
        <f t="shared" si="572"/>
        <v>-2.3314523689587429E-2</v>
      </c>
      <c r="J2325" s="70">
        <f t="shared" si="573"/>
        <v>-1.9469770632428076E-2</v>
      </c>
      <c r="K2325" s="28">
        <f t="shared" si="574"/>
        <v>0</v>
      </c>
      <c r="L2325" s="28">
        <f t="shared" si="579"/>
        <v>1</v>
      </c>
      <c r="M2325" s="57">
        <f t="shared" si="586"/>
        <v>0</v>
      </c>
      <c r="N2325" s="28">
        <f t="shared" si="575"/>
        <v>0</v>
      </c>
      <c r="O2325" s="28">
        <f t="shared" si="580"/>
        <v>1</v>
      </c>
      <c r="P2325" s="57">
        <f t="shared" si="581"/>
        <v>0</v>
      </c>
      <c r="Q2325" s="28">
        <f t="shared" si="576"/>
        <v>0</v>
      </c>
      <c r="R2325" s="28">
        <f t="shared" si="582"/>
        <v>1</v>
      </c>
      <c r="S2325" s="57">
        <f t="shared" si="583"/>
        <v>0</v>
      </c>
      <c r="T2325" s="28">
        <f t="shared" si="577"/>
        <v>0</v>
      </c>
      <c r="U2325" s="28">
        <f t="shared" si="584"/>
        <v>1</v>
      </c>
      <c r="V2325" s="57">
        <f t="shared" si="585"/>
        <v>0</v>
      </c>
    </row>
    <row r="2326" spans="1:22" x14ac:dyDescent="0.2">
      <c r="A2326" s="61">
        <v>36229</v>
      </c>
      <c r="B2326" s="62">
        <v>1286.8399999999999</v>
      </c>
      <c r="C2326" s="16">
        <f t="shared" si="587"/>
        <v>5.4545306429075223E-3</v>
      </c>
      <c r="D2326" s="73">
        <f t="shared" si="578"/>
        <v>1.8915935747608109E-4</v>
      </c>
      <c r="E2326" s="27">
        <f t="shared" si="568"/>
        <v>3.1995475825601034E-2</v>
      </c>
      <c r="F2326" s="68">
        <f t="shared" si="569"/>
        <v>2.2622529951362772E-2</v>
      </c>
      <c r="G2326" s="16">
        <f t="shared" si="570"/>
        <v>3.0972683940316652E-2</v>
      </c>
      <c r="H2326" s="68">
        <f t="shared" si="571"/>
        <v>1.9469770632428076E-2</v>
      </c>
      <c r="I2326" s="69">
        <f t="shared" si="572"/>
        <v>-2.2622529951362772E-2</v>
      </c>
      <c r="J2326" s="70">
        <f t="shared" si="573"/>
        <v>-1.9469770632428076E-2</v>
      </c>
      <c r="K2326" s="28">
        <f t="shared" si="574"/>
        <v>0</v>
      </c>
      <c r="L2326" s="28">
        <f t="shared" si="579"/>
        <v>1</v>
      </c>
      <c r="M2326" s="57">
        <f t="shared" si="586"/>
        <v>0</v>
      </c>
      <c r="N2326" s="28">
        <f t="shared" si="575"/>
        <v>0</v>
      </c>
      <c r="O2326" s="28">
        <f t="shared" si="580"/>
        <v>1</v>
      </c>
      <c r="P2326" s="57">
        <f t="shared" si="581"/>
        <v>0</v>
      </c>
      <c r="Q2326" s="28">
        <f t="shared" si="576"/>
        <v>0</v>
      </c>
      <c r="R2326" s="28">
        <f t="shared" si="582"/>
        <v>1</v>
      </c>
      <c r="S2326" s="57">
        <f t="shared" si="583"/>
        <v>0</v>
      </c>
      <c r="T2326" s="28">
        <f t="shared" si="577"/>
        <v>0</v>
      </c>
      <c r="U2326" s="28">
        <f t="shared" si="584"/>
        <v>1</v>
      </c>
      <c r="V2326" s="57">
        <f t="shared" si="585"/>
        <v>0</v>
      </c>
    </row>
    <row r="2327" spans="1:22" x14ac:dyDescent="0.2">
      <c r="A2327" s="61">
        <v>36230</v>
      </c>
      <c r="B2327" s="62">
        <v>1297.68</v>
      </c>
      <c r="C2327" s="16">
        <f t="shared" si="587"/>
        <v>8.3884539984399112E-3</v>
      </c>
      <c r="D2327" s="73">
        <f t="shared" si="578"/>
        <v>1.7959491029958125E-4</v>
      </c>
      <c r="E2327" s="27">
        <f t="shared" si="568"/>
        <v>3.1176091719393041E-2</v>
      </c>
      <c r="F2327" s="68">
        <f t="shared" si="569"/>
        <v>2.2043181121378218E-2</v>
      </c>
      <c r="G2327" s="16">
        <f t="shared" si="570"/>
        <v>3.0972683940316652E-2</v>
      </c>
      <c r="H2327" s="68">
        <f t="shared" si="571"/>
        <v>1.9469770632428076E-2</v>
      </c>
      <c r="I2327" s="69">
        <f t="shared" si="572"/>
        <v>-2.2043181121378218E-2</v>
      </c>
      <c r="J2327" s="70">
        <f t="shared" si="573"/>
        <v>-1.9469770632428076E-2</v>
      </c>
      <c r="K2327" s="28">
        <f t="shared" si="574"/>
        <v>0</v>
      </c>
      <c r="L2327" s="28">
        <f t="shared" si="579"/>
        <v>1</v>
      </c>
      <c r="M2327" s="57">
        <f t="shared" si="586"/>
        <v>0</v>
      </c>
      <c r="N2327" s="28">
        <f t="shared" si="575"/>
        <v>0</v>
      </c>
      <c r="O2327" s="28">
        <f t="shared" si="580"/>
        <v>1</v>
      </c>
      <c r="P2327" s="57">
        <f t="shared" si="581"/>
        <v>0</v>
      </c>
      <c r="Q2327" s="28">
        <f t="shared" si="576"/>
        <v>0</v>
      </c>
      <c r="R2327" s="28">
        <f t="shared" si="582"/>
        <v>1</v>
      </c>
      <c r="S2327" s="57">
        <f t="shared" si="583"/>
        <v>0</v>
      </c>
      <c r="T2327" s="28">
        <f t="shared" si="577"/>
        <v>0</v>
      </c>
      <c r="U2327" s="28">
        <f t="shared" si="584"/>
        <v>1</v>
      </c>
      <c r="V2327" s="57">
        <f t="shared" si="585"/>
        <v>0</v>
      </c>
    </row>
    <row r="2328" spans="1:22" x14ac:dyDescent="0.2">
      <c r="A2328" s="61">
        <v>36231</v>
      </c>
      <c r="B2328" s="62">
        <v>1294.5899999999999</v>
      </c>
      <c r="C2328" s="16">
        <f t="shared" si="587"/>
        <v>-2.3840120539177743E-3</v>
      </c>
      <c r="D2328" s="73">
        <f t="shared" si="578"/>
        <v>1.7304118531064291E-4</v>
      </c>
      <c r="E2328" s="27">
        <f t="shared" si="568"/>
        <v>3.0601970967990125E-2</v>
      </c>
      <c r="F2328" s="68">
        <f t="shared" si="569"/>
        <v>2.1637246733494573E-2</v>
      </c>
      <c r="G2328" s="16">
        <f t="shared" si="570"/>
        <v>3.0972683940316652E-2</v>
      </c>
      <c r="H2328" s="68">
        <f t="shared" si="571"/>
        <v>1.9469770632428076E-2</v>
      </c>
      <c r="I2328" s="69">
        <f t="shared" si="572"/>
        <v>-2.1637246733494573E-2</v>
      </c>
      <c r="J2328" s="70">
        <f t="shared" si="573"/>
        <v>-1.9469770632428076E-2</v>
      </c>
      <c r="K2328" s="28">
        <f t="shared" si="574"/>
        <v>0</v>
      </c>
      <c r="L2328" s="28">
        <f t="shared" si="579"/>
        <v>1</v>
      </c>
      <c r="M2328" s="57">
        <f t="shared" si="586"/>
        <v>0</v>
      </c>
      <c r="N2328" s="28">
        <f t="shared" si="575"/>
        <v>0</v>
      </c>
      <c r="O2328" s="28">
        <f t="shared" si="580"/>
        <v>1</v>
      </c>
      <c r="P2328" s="57">
        <f t="shared" si="581"/>
        <v>0</v>
      </c>
      <c r="Q2328" s="28">
        <f t="shared" si="576"/>
        <v>0</v>
      </c>
      <c r="R2328" s="28">
        <f t="shared" si="582"/>
        <v>1</v>
      </c>
      <c r="S2328" s="57">
        <f t="shared" si="583"/>
        <v>0</v>
      </c>
      <c r="T2328" s="28">
        <f t="shared" si="577"/>
        <v>0</v>
      </c>
      <c r="U2328" s="28">
        <f t="shared" si="584"/>
        <v>1</v>
      </c>
      <c r="V2328" s="57">
        <f t="shared" si="585"/>
        <v>0</v>
      </c>
    </row>
    <row r="2329" spans="1:22" x14ac:dyDescent="0.2">
      <c r="A2329" s="61">
        <v>36234</v>
      </c>
      <c r="B2329" s="62">
        <v>1307.26</v>
      </c>
      <c r="C2329" s="16">
        <f t="shared" si="587"/>
        <v>9.739300997244035E-3</v>
      </c>
      <c r="D2329" s="73">
        <f t="shared" si="578"/>
        <v>1.6299972500039784E-4</v>
      </c>
      <c r="E2329" s="27">
        <f t="shared" si="568"/>
        <v>2.9700796352842829E-2</v>
      </c>
      <c r="F2329" s="68">
        <f t="shared" si="569"/>
        <v>2.1000067594990714E-2</v>
      </c>
      <c r="G2329" s="16">
        <f t="shared" si="570"/>
        <v>3.0972683940316652E-2</v>
      </c>
      <c r="H2329" s="68">
        <f t="shared" si="571"/>
        <v>1.9469770632428076E-2</v>
      </c>
      <c r="I2329" s="69">
        <f t="shared" si="572"/>
        <v>-2.1000067594990714E-2</v>
      </c>
      <c r="J2329" s="70">
        <f t="shared" si="573"/>
        <v>-1.9469770632428076E-2</v>
      </c>
      <c r="K2329" s="28">
        <f t="shared" si="574"/>
        <v>0</v>
      </c>
      <c r="L2329" s="28">
        <f t="shared" si="579"/>
        <v>1</v>
      </c>
      <c r="M2329" s="57">
        <f t="shared" si="586"/>
        <v>0</v>
      </c>
      <c r="N2329" s="28">
        <f t="shared" si="575"/>
        <v>0</v>
      </c>
      <c r="O2329" s="28">
        <f t="shared" si="580"/>
        <v>1</v>
      </c>
      <c r="P2329" s="57">
        <f t="shared" si="581"/>
        <v>0</v>
      </c>
      <c r="Q2329" s="28">
        <f t="shared" si="576"/>
        <v>0</v>
      </c>
      <c r="R2329" s="28">
        <f t="shared" si="582"/>
        <v>1</v>
      </c>
      <c r="S2329" s="57">
        <f t="shared" si="583"/>
        <v>0</v>
      </c>
      <c r="T2329" s="28">
        <f t="shared" si="577"/>
        <v>0</v>
      </c>
      <c r="U2329" s="28">
        <f t="shared" si="584"/>
        <v>1</v>
      </c>
      <c r="V2329" s="57">
        <f t="shared" si="585"/>
        <v>0</v>
      </c>
    </row>
    <row r="2330" spans="1:22" x14ac:dyDescent="0.2">
      <c r="A2330" s="61">
        <v>36235</v>
      </c>
      <c r="B2330" s="62">
        <v>1306.3800000000001</v>
      </c>
      <c r="C2330" s="16">
        <f t="shared" si="587"/>
        <v>-6.7339039290282893E-4</v>
      </c>
      <c r="D2330" s="73">
        <f t="shared" si="578"/>
        <v>1.5891098053526909E-4</v>
      </c>
      <c r="E2330" s="27">
        <f t="shared" si="568"/>
        <v>2.9325917728047442E-2</v>
      </c>
      <c r="F2330" s="68">
        <f t="shared" si="569"/>
        <v>2.0735008154594035E-2</v>
      </c>
      <c r="G2330" s="16">
        <f t="shared" si="570"/>
        <v>3.0972683940316652E-2</v>
      </c>
      <c r="H2330" s="68">
        <f t="shared" si="571"/>
        <v>1.9469770632428076E-2</v>
      </c>
      <c r="I2330" s="69">
        <f t="shared" si="572"/>
        <v>-2.0735008154594035E-2</v>
      </c>
      <c r="J2330" s="70">
        <f t="shared" si="573"/>
        <v>-1.9469770632428076E-2</v>
      </c>
      <c r="K2330" s="28">
        <f t="shared" si="574"/>
        <v>0</v>
      </c>
      <c r="L2330" s="28">
        <f t="shared" si="579"/>
        <v>1</v>
      </c>
      <c r="M2330" s="57">
        <f t="shared" si="586"/>
        <v>0</v>
      </c>
      <c r="N2330" s="28">
        <f t="shared" si="575"/>
        <v>0</v>
      </c>
      <c r="O2330" s="28">
        <f t="shared" si="580"/>
        <v>1</v>
      </c>
      <c r="P2330" s="57">
        <f t="shared" si="581"/>
        <v>0</v>
      </c>
      <c r="Q2330" s="28">
        <f t="shared" si="576"/>
        <v>0</v>
      </c>
      <c r="R2330" s="28">
        <f t="shared" si="582"/>
        <v>1</v>
      </c>
      <c r="S2330" s="57">
        <f t="shared" si="583"/>
        <v>0</v>
      </c>
      <c r="T2330" s="28">
        <f t="shared" si="577"/>
        <v>0</v>
      </c>
      <c r="U2330" s="28">
        <f t="shared" si="584"/>
        <v>1</v>
      </c>
      <c r="V2330" s="57">
        <f t="shared" si="585"/>
        <v>0</v>
      </c>
    </row>
    <row r="2331" spans="1:22" x14ac:dyDescent="0.2">
      <c r="A2331" s="61">
        <v>36236</v>
      </c>
      <c r="B2331" s="62">
        <v>1297.82</v>
      </c>
      <c r="C2331" s="16">
        <f t="shared" si="587"/>
        <v>-6.5740195289357931E-3</v>
      </c>
      <c r="D2331" s="73">
        <f t="shared" si="578"/>
        <v>1.4940352898042816E-4</v>
      </c>
      <c r="E2331" s="27">
        <f t="shared" si="568"/>
        <v>2.8435121354920309E-2</v>
      </c>
      <c r="F2331" s="68">
        <f t="shared" si="569"/>
        <v>2.0105166993878761E-2</v>
      </c>
      <c r="G2331" s="16">
        <f t="shared" si="570"/>
        <v>3.0972683940316652E-2</v>
      </c>
      <c r="H2331" s="68">
        <f t="shared" si="571"/>
        <v>1.9469770632428076E-2</v>
      </c>
      <c r="I2331" s="69">
        <f t="shared" si="572"/>
        <v>-2.0105166993878761E-2</v>
      </c>
      <c r="J2331" s="70">
        <f t="shared" si="573"/>
        <v>-1.9469770632428076E-2</v>
      </c>
      <c r="K2331" s="28">
        <f t="shared" si="574"/>
        <v>0</v>
      </c>
      <c r="L2331" s="28">
        <f t="shared" si="579"/>
        <v>1</v>
      </c>
      <c r="M2331" s="57">
        <f t="shared" si="586"/>
        <v>0</v>
      </c>
      <c r="N2331" s="28">
        <f t="shared" si="575"/>
        <v>0</v>
      </c>
      <c r="O2331" s="28">
        <f t="shared" si="580"/>
        <v>1</v>
      </c>
      <c r="P2331" s="57">
        <f t="shared" si="581"/>
        <v>0</v>
      </c>
      <c r="Q2331" s="28">
        <f t="shared" si="576"/>
        <v>0</v>
      </c>
      <c r="R2331" s="28">
        <f t="shared" si="582"/>
        <v>1</v>
      </c>
      <c r="S2331" s="57">
        <f t="shared" si="583"/>
        <v>0</v>
      </c>
      <c r="T2331" s="28">
        <f t="shared" si="577"/>
        <v>0</v>
      </c>
      <c r="U2331" s="28">
        <f t="shared" si="584"/>
        <v>1</v>
      </c>
      <c r="V2331" s="57">
        <f t="shared" si="585"/>
        <v>0</v>
      </c>
    </row>
    <row r="2332" spans="1:22" x14ac:dyDescent="0.2">
      <c r="A2332" s="61">
        <v>36237</v>
      </c>
      <c r="B2332" s="62">
        <v>1316.55</v>
      </c>
      <c r="C2332" s="16">
        <f t="shared" si="587"/>
        <v>1.4328744942889418E-2</v>
      </c>
      <c r="D2332" s="73">
        <f t="shared" si="578"/>
        <v>1.4303238120761221E-4</v>
      </c>
      <c r="E2332" s="27">
        <f t="shared" si="568"/>
        <v>2.7822223982239769E-2</v>
      </c>
      <c r="F2332" s="68">
        <f t="shared" si="569"/>
        <v>1.9671815439860529E-2</v>
      </c>
      <c r="G2332" s="16">
        <f t="shared" si="570"/>
        <v>3.0972683940316652E-2</v>
      </c>
      <c r="H2332" s="68">
        <f t="shared" si="571"/>
        <v>1.9469770632428076E-2</v>
      </c>
      <c r="I2332" s="69">
        <f t="shared" si="572"/>
        <v>-1.9671815439860529E-2</v>
      </c>
      <c r="J2332" s="70">
        <f t="shared" si="573"/>
        <v>-1.9469770632428076E-2</v>
      </c>
      <c r="K2332" s="28">
        <f t="shared" si="574"/>
        <v>0</v>
      </c>
      <c r="L2332" s="28">
        <f t="shared" si="579"/>
        <v>1</v>
      </c>
      <c r="M2332" s="57">
        <f t="shared" si="586"/>
        <v>0</v>
      </c>
      <c r="N2332" s="28">
        <f t="shared" si="575"/>
        <v>0</v>
      </c>
      <c r="O2332" s="28">
        <f t="shared" si="580"/>
        <v>1</v>
      </c>
      <c r="P2332" s="57">
        <f t="shared" si="581"/>
        <v>0</v>
      </c>
      <c r="Q2332" s="28">
        <f t="shared" si="576"/>
        <v>0</v>
      </c>
      <c r="R2332" s="28">
        <f t="shared" si="582"/>
        <v>1</v>
      </c>
      <c r="S2332" s="57">
        <f t="shared" si="583"/>
        <v>0</v>
      </c>
      <c r="T2332" s="28">
        <f t="shared" si="577"/>
        <v>0</v>
      </c>
      <c r="U2332" s="28">
        <f t="shared" si="584"/>
        <v>1</v>
      </c>
      <c r="V2332" s="57">
        <f t="shared" si="585"/>
        <v>0</v>
      </c>
    </row>
    <row r="2333" spans="1:22" x14ac:dyDescent="0.2">
      <c r="A2333" s="61">
        <v>36238</v>
      </c>
      <c r="B2333" s="62">
        <v>1299.29</v>
      </c>
      <c r="C2333" s="16">
        <f t="shared" si="587"/>
        <v>-1.3196717299099121E-2</v>
      </c>
      <c r="D2333" s="73">
        <f t="shared" si="578"/>
        <v>1.4676921423345819E-4</v>
      </c>
      <c r="E2333" s="27">
        <f t="shared" si="568"/>
        <v>2.8183319413445141E-2</v>
      </c>
      <c r="F2333" s="68">
        <f t="shared" si="569"/>
        <v>1.9927129417757601E-2</v>
      </c>
      <c r="G2333" s="16">
        <f t="shared" si="570"/>
        <v>3.0972683940316652E-2</v>
      </c>
      <c r="H2333" s="68">
        <f t="shared" si="571"/>
        <v>1.9469770632428076E-2</v>
      </c>
      <c r="I2333" s="69">
        <f t="shared" si="572"/>
        <v>-1.9927129417757601E-2</v>
      </c>
      <c r="J2333" s="70">
        <f t="shared" si="573"/>
        <v>-1.9469770632428076E-2</v>
      </c>
      <c r="K2333" s="28">
        <f t="shared" si="574"/>
        <v>0</v>
      </c>
      <c r="L2333" s="28">
        <f t="shared" si="579"/>
        <v>1</v>
      </c>
      <c r="M2333" s="57">
        <f t="shared" si="586"/>
        <v>0</v>
      </c>
      <c r="N2333" s="28">
        <f t="shared" si="575"/>
        <v>0</v>
      </c>
      <c r="O2333" s="28">
        <f t="shared" si="580"/>
        <v>1</v>
      </c>
      <c r="P2333" s="57">
        <f t="shared" si="581"/>
        <v>0</v>
      </c>
      <c r="Q2333" s="28">
        <f t="shared" si="576"/>
        <v>0</v>
      </c>
      <c r="R2333" s="28">
        <f t="shared" si="582"/>
        <v>1</v>
      </c>
      <c r="S2333" s="57">
        <f t="shared" si="583"/>
        <v>0</v>
      </c>
      <c r="T2333" s="28">
        <f t="shared" si="577"/>
        <v>0</v>
      </c>
      <c r="U2333" s="28">
        <f t="shared" si="584"/>
        <v>1</v>
      </c>
      <c r="V2333" s="57">
        <f t="shared" si="585"/>
        <v>0</v>
      </c>
    </row>
    <row r="2334" spans="1:22" x14ac:dyDescent="0.2">
      <c r="A2334" s="61">
        <v>36241</v>
      </c>
      <c r="B2334" s="62">
        <v>1297.01</v>
      </c>
      <c r="C2334" s="16">
        <f t="shared" si="587"/>
        <v>-1.7563460201846202E-3</v>
      </c>
      <c r="D2334" s="73">
        <f t="shared" si="578"/>
        <v>1.4841226222779121E-4</v>
      </c>
      <c r="E2334" s="27">
        <f t="shared" si="568"/>
        <v>2.8340633293043392E-2</v>
      </c>
      <c r="F2334" s="68">
        <f t="shared" si="569"/>
        <v>2.0038358829452391E-2</v>
      </c>
      <c r="G2334" s="16">
        <f t="shared" si="570"/>
        <v>3.0972683940316652E-2</v>
      </c>
      <c r="H2334" s="68">
        <f t="shared" si="571"/>
        <v>1.9469770632428076E-2</v>
      </c>
      <c r="I2334" s="69">
        <f t="shared" si="572"/>
        <v>-2.0038358829452391E-2</v>
      </c>
      <c r="J2334" s="70">
        <f t="shared" si="573"/>
        <v>-1.9469770632428076E-2</v>
      </c>
      <c r="K2334" s="28">
        <f t="shared" si="574"/>
        <v>0</v>
      </c>
      <c r="L2334" s="28">
        <f t="shared" si="579"/>
        <v>1</v>
      </c>
      <c r="M2334" s="57">
        <f t="shared" si="586"/>
        <v>0</v>
      </c>
      <c r="N2334" s="28">
        <f t="shared" si="575"/>
        <v>0</v>
      </c>
      <c r="O2334" s="28">
        <f t="shared" si="580"/>
        <v>1</v>
      </c>
      <c r="P2334" s="57">
        <f t="shared" si="581"/>
        <v>0</v>
      </c>
      <c r="Q2334" s="28">
        <f t="shared" si="576"/>
        <v>0</v>
      </c>
      <c r="R2334" s="28">
        <f t="shared" si="582"/>
        <v>1</v>
      </c>
      <c r="S2334" s="57">
        <f t="shared" si="583"/>
        <v>0</v>
      </c>
      <c r="T2334" s="28">
        <f t="shared" si="577"/>
        <v>0</v>
      </c>
      <c r="U2334" s="28">
        <f t="shared" si="584"/>
        <v>1</v>
      </c>
      <c r="V2334" s="57">
        <f t="shared" si="585"/>
        <v>0</v>
      </c>
    </row>
    <row r="2335" spans="1:22" x14ac:dyDescent="0.2">
      <c r="A2335" s="61">
        <v>36242</v>
      </c>
      <c r="B2335" s="62">
        <v>1262.1400000000001</v>
      </c>
      <c r="C2335" s="16">
        <f t="shared" si="587"/>
        <v>-2.7252922414856925E-2</v>
      </c>
      <c r="D2335" s="73">
        <f t="shared" si="578"/>
        <v>1.3969261157468083E-4</v>
      </c>
      <c r="E2335" s="27">
        <f t="shared" si="568"/>
        <v>2.7495484477281944E-2</v>
      </c>
      <c r="F2335" s="68">
        <f t="shared" si="569"/>
        <v>1.9440792957885516E-2</v>
      </c>
      <c r="G2335" s="16">
        <f t="shared" si="570"/>
        <v>3.0972683940316652E-2</v>
      </c>
      <c r="H2335" s="68">
        <f t="shared" si="571"/>
        <v>1.9469770632428076E-2</v>
      </c>
      <c r="I2335" s="69">
        <f t="shared" si="572"/>
        <v>-1.9440792957885516E-2</v>
      </c>
      <c r="J2335" s="70">
        <f t="shared" si="573"/>
        <v>-1.9469770632428076E-2</v>
      </c>
      <c r="K2335" s="28">
        <f t="shared" si="574"/>
        <v>0</v>
      </c>
      <c r="L2335" s="28">
        <f t="shared" si="579"/>
        <v>1</v>
      </c>
      <c r="M2335" s="57">
        <f t="shared" si="586"/>
        <v>0</v>
      </c>
      <c r="N2335" s="28">
        <f t="shared" si="575"/>
        <v>1</v>
      </c>
      <c r="O2335" s="28">
        <f t="shared" si="580"/>
        <v>0</v>
      </c>
      <c r="P2335" s="57">
        <f t="shared" si="581"/>
        <v>1</v>
      </c>
      <c r="Q2335" s="28">
        <f t="shared" si="576"/>
        <v>0</v>
      </c>
      <c r="R2335" s="28">
        <f t="shared" si="582"/>
        <v>1</v>
      </c>
      <c r="S2335" s="57">
        <f t="shared" si="583"/>
        <v>0</v>
      </c>
      <c r="T2335" s="28">
        <f t="shared" si="577"/>
        <v>1</v>
      </c>
      <c r="U2335" s="28">
        <f t="shared" si="584"/>
        <v>0</v>
      </c>
      <c r="V2335" s="57">
        <f t="shared" si="585"/>
        <v>1</v>
      </c>
    </row>
    <row r="2336" spans="1:22" x14ac:dyDescent="0.2">
      <c r="A2336" s="61">
        <v>36243</v>
      </c>
      <c r="B2336" s="62">
        <v>1268.5899999999999</v>
      </c>
      <c r="C2336" s="16">
        <f t="shared" si="587"/>
        <v>5.0973544912879315E-3</v>
      </c>
      <c r="D2336" s="73">
        <f t="shared" si="578"/>
        <v>1.7587436168921261E-4</v>
      </c>
      <c r="E2336" s="27">
        <f t="shared" si="568"/>
        <v>3.085147449622281E-2</v>
      </c>
      <c r="F2336" s="68">
        <f t="shared" si="569"/>
        <v>2.1813659207282454E-2</v>
      </c>
      <c r="G2336" s="16">
        <f t="shared" si="570"/>
        <v>3.0972683940316652E-2</v>
      </c>
      <c r="H2336" s="68">
        <f t="shared" si="571"/>
        <v>1.9477077333007742E-2</v>
      </c>
      <c r="I2336" s="69">
        <f t="shared" si="572"/>
        <v>-2.1813659207282454E-2</v>
      </c>
      <c r="J2336" s="70">
        <f t="shared" si="573"/>
        <v>-1.9477077333007742E-2</v>
      </c>
      <c r="K2336" s="28">
        <f t="shared" si="574"/>
        <v>0</v>
      </c>
      <c r="L2336" s="28">
        <f t="shared" si="579"/>
        <v>1</v>
      </c>
      <c r="M2336" s="57">
        <f t="shared" si="586"/>
        <v>0</v>
      </c>
      <c r="N2336" s="28">
        <f t="shared" si="575"/>
        <v>0</v>
      </c>
      <c r="O2336" s="28">
        <f t="shared" si="580"/>
        <v>0</v>
      </c>
      <c r="P2336" s="57">
        <f t="shared" si="581"/>
        <v>0</v>
      </c>
      <c r="Q2336" s="28">
        <f t="shared" si="576"/>
        <v>0</v>
      </c>
      <c r="R2336" s="28">
        <f t="shared" si="582"/>
        <v>1</v>
      </c>
      <c r="S2336" s="57">
        <f t="shared" si="583"/>
        <v>0</v>
      </c>
      <c r="T2336" s="28">
        <f t="shared" si="577"/>
        <v>0</v>
      </c>
      <c r="U2336" s="28">
        <f t="shared" si="584"/>
        <v>0</v>
      </c>
      <c r="V2336" s="57">
        <f t="shared" si="585"/>
        <v>0</v>
      </c>
    </row>
    <row r="2337" spans="1:22" x14ac:dyDescent="0.2">
      <c r="A2337" s="61">
        <v>36244</v>
      </c>
      <c r="B2337" s="62">
        <v>1289.99</v>
      </c>
      <c r="C2337" s="16">
        <f t="shared" si="587"/>
        <v>1.6728418924303337E-2</v>
      </c>
      <c r="D2337" s="73">
        <f t="shared" si="578"/>
        <v>1.6688088135645104E-4</v>
      </c>
      <c r="E2337" s="27">
        <f t="shared" si="568"/>
        <v>3.0052316257859681E-2</v>
      </c>
      <c r="F2337" s="68">
        <f t="shared" si="569"/>
        <v>2.1248611158558563E-2</v>
      </c>
      <c r="G2337" s="16">
        <f t="shared" si="570"/>
        <v>3.0972683940316652E-2</v>
      </c>
      <c r="H2337" s="68">
        <f t="shared" si="571"/>
        <v>1.9477077333007742E-2</v>
      </c>
      <c r="I2337" s="69">
        <f t="shared" si="572"/>
        <v>-2.1248611158558563E-2</v>
      </c>
      <c r="J2337" s="70">
        <f t="shared" si="573"/>
        <v>-1.9477077333007742E-2</v>
      </c>
      <c r="K2337" s="28">
        <f t="shared" si="574"/>
        <v>0</v>
      </c>
      <c r="L2337" s="28">
        <f t="shared" si="579"/>
        <v>1</v>
      </c>
      <c r="M2337" s="57">
        <f t="shared" si="586"/>
        <v>0</v>
      </c>
      <c r="N2337" s="28">
        <f t="shared" si="575"/>
        <v>0</v>
      </c>
      <c r="O2337" s="28">
        <f t="shared" si="580"/>
        <v>1</v>
      </c>
      <c r="P2337" s="57">
        <f t="shared" si="581"/>
        <v>0</v>
      </c>
      <c r="Q2337" s="28">
        <f t="shared" si="576"/>
        <v>0</v>
      </c>
      <c r="R2337" s="28">
        <f t="shared" si="582"/>
        <v>1</v>
      </c>
      <c r="S2337" s="57">
        <f t="shared" si="583"/>
        <v>0</v>
      </c>
      <c r="T2337" s="28">
        <f t="shared" si="577"/>
        <v>0</v>
      </c>
      <c r="U2337" s="28">
        <f t="shared" si="584"/>
        <v>1</v>
      </c>
      <c r="V2337" s="57">
        <f t="shared" si="585"/>
        <v>0</v>
      </c>
    </row>
    <row r="2338" spans="1:22" x14ac:dyDescent="0.2">
      <c r="A2338" s="61">
        <v>36245</v>
      </c>
      <c r="B2338" s="62">
        <v>1282.8</v>
      </c>
      <c r="C2338" s="16">
        <f t="shared" si="587"/>
        <v>-5.5892775686870316E-3</v>
      </c>
      <c r="D2338" s="73">
        <f t="shared" si="578"/>
        <v>1.7365842845748337E-4</v>
      </c>
      <c r="E2338" s="27">
        <f t="shared" si="568"/>
        <v>3.0656501461756896E-2</v>
      </c>
      <c r="F2338" s="68">
        <f t="shared" si="569"/>
        <v>2.1675802738575587E-2</v>
      </c>
      <c r="G2338" s="16">
        <f t="shared" si="570"/>
        <v>3.0972683940316652E-2</v>
      </c>
      <c r="H2338" s="68">
        <f t="shared" si="571"/>
        <v>1.9477077333007742E-2</v>
      </c>
      <c r="I2338" s="69">
        <f t="shared" si="572"/>
        <v>-2.1675802738575587E-2</v>
      </c>
      <c r="J2338" s="70">
        <f t="shared" si="573"/>
        <v>-1.9477077333007742E-2</v>
      </c>
      <c r="K2338" s="28">
        <f t="shared" si="574"/>
        <v>0</v>
      </c>
      <c r="L2338" s="28">
        <f t="shared" si="579"/>
        <v>1</v>
      </c>
      <c r="M2338" s="57">
        <f t="shared" si="586"/>
        <v>0</v>
      </c>
      <c r="N2338" s="28">
        <f t="shared" si="575"/>
        <v>0</v>
      </c>
      <c r="O2338" s="28">
        <f t="shared" si="580"/>
        <v>1</v>
      </c>
      <c r="P2338" s="57">
        <f t="shared" si="581"/>
        <v>0</v>
      </c>
      <c r="Q2338" s="28">
        <f t="shared" si="576"/>
        <v>0</v>
      </c>
      <c r="R2338" s="28">
        <f t="shared" si="582"/>
        <v>1</v>
      </c>
      <c r="S2338" s="57">
        <f t="shared" si="583"/>
        <v>0</v>
      </c>
      <c r="T2338" s="28">
        <f t="shared" si="577"/>
        <v>0</v>
      </c>
      <c r="U2338" s="28">
        <f t="shared" si="584"/>
        <v>1</v>
      </c>
      <c r="V2338" s="57">
        <f t="shared" si="585"/>
        <v>0</v>
      </c>
    </row>
    <row r="2339" spans="1:22" x14ac:dyDescent="0.2">
      <c r="A2339" s="61">
        <v>36248</v>
      </c>
      <c r="B2339" s="62">
        <v>1310.17</v>
      </c>
      <c r="C2339" s="16">
        <f t="shared" si="587"/>
        <v>2.1111710949036997E-2</v>
      </c>
      <c r="D2339" s="73">
        <f t="shared" si="578"/>
        <v>1.6511332417442403E-4</v>
      </c>
      <c r="E2339" s="27">
        <f t="shared" si="568"/>
        <v>2.9892739579911964E-2</v>
      </c>
      <c r="F2339" s="68">
        <f t="shared" si="569"/>
        <v>2.1135781826183937E-2</v>
      </c>
      <c r="G2339" s="16">
        <f t="shared" si="570"/>
        <v>3.0972683940316652E-2</v>
      </c>
      <c r="H2339" s="68">
        <f t="shared" si="571"/>
        <v>1.9477077333007742E-2</v>
      </c>
      <c r="I2339" s="69">
        <f t="shared" si="572"/>
        <v>-2.1135781826183937E-2</v>
      </c>
      <c r="J2339" s="70">
        <f t="shared" si="573"/>
        <v>-1.9477077333007742E-2</v>
      </c>
      <c r="K2339" s="28">
        <f t="shared" si="574"/>
        <v>0</v>
      </c>
      <c r="L2339" s="28">
        <f t="shared" si="579"/>
        <v>1</v>
      </c>
      <c r="M2339" s="57">
        <f t="shared" si="586"/>
        <v>0</v>
      </c>
      <c r="N2339" s="28">
        <f t="shared" si="575"/>
        <v>0</v>
      </c>
      <c r="O2339" s="28">
        <f t="shared" si="580"/>
        <v>1</v>
      </c>
      <c r="P2339" s="57">
        <f t="shared" si="581"/>
        <v>0</v>
      </c>
      <c r="Q2339" s="28">
        <f t="shared" si="576"/>
        <v>0</v>
      </c>
      <c r="R2339" s="28">
        <f t="shared" si="582"/>
        <v>1</v>
      </c>
      <c r="S2339" s="57">
        <f t="shared" si="583"/>
        <v>0</v>
      </c>
      <c r="T2339" s="28">
        <f t="shared" si="577"/>
        <v>0</v>
      </c>
      <c r="U2339" s="28">
        <f t="shared" si="584"/>
        <v>1</v>
      </c>
      <c r="V2339" s="57">
        <f t="shared" si="585"/>
        <v>0</v>
      </c>
    </row>
    <row r="2340" spans="1:22" x14ac:dyDescent="0.2">
      <c r="A2340" s="61">
        <v>36249</v>
      </c>
      <c r="B2340" s="62">
        <v>1300.75</v>
      </c>
      <c r="C2340" s="16">
        <f t="shared" si="587"/>
        <v>-7.2158785976239297E-3</v>
      </c>
      <c r="D2340" s="73">
        <f t="shared" si="578"/>
        <v>1.819487850756999E-4</v>
      </c>
      <c r="E2340" s="27">
        <f t="shared" si="568"/>
        <v>3.1379732578342402E-2</v>
      </c>
      <c r="F2340" s="68">
        <f t="shared" si="569"/>
        <v>2.2187166210270597E-2</v>
      </c>
      <c r="G2340" s="16">
        <f t="shared" si="570"/>
        <v>3.0972683940316652E-2</v>
      </c>
      <c r="H2340" s="68">
        <f t="shared" si="571"/>
        <v>1.9477077333007742E-2</v>
      </c>
      <c r="I2340" s="69">
        <f t="shared" si="572"/>
        <v>-2.2187166210270597E-2</v>
      </c>
      <c r="J2340" s="70">
        <f t="shared" si="573"/>
        <v>-1.9477077333007742E-2</v>
      </c>
      <c r="K2340" s="28">
        <f t="shared" si="574"/>
        <v>0</v>
      </c>
      <c r="L2340" s="28">
        <f t="shared" si="579"/>
        <v>1</v>
      </c>
      <c r="M2340" s="57">
        <f t="shared" si="586"/>
        <v>0</v>
      </c>
      <c r="N2340" s="28">
        <f t="shared" si="575"/>
        <v>0</v>
      </c>
      <c r="O2340" s="28">
        <f t="shared" si="580"/>
        <v>1</v>
      </c>
      <c r="P2340" s="57">
        <f t="shared" si="581"/>
        <v>0</v>
      </c>
      <c r="Q2340" s="28">
        <f t="shared" si="576"/>
        <v>0</v>
      </c>
      <c r="R2340" s="28">
        <f t="shared" si="582"/>
        <v>1</v>
      </c>
      <c r="S2340" s="57">
        <f t="shared" si="583"/>
        <v>0</v>
      </c>
      <c r="T2340" s="28">
        <f t="shared" si="577"/>
        <v>0</v>
      </c>
      <c r="U2340" s="28">
        <f t="shared" si="584"/>
        <v>1</v>
      </c>
      <c r="V2340" s="57">
        <f t="shared" si="585"/>
        <v>0</v>
      </c>
    </row>
    <row r="2341" spans="1:22" x14ac:dyDescent="0.2">
      <c r="A2341" s="61">
        <v>36250</v>
      </c>
      <c r="B2341" s="62">
        <v>1286.3699999999999</v>
      </c>
      <c r="C2341" s="16">
        <f t="shared" si="587"/>
        <v>-1.1116722913169791E-2</v>
      </c>
      <c r="D2341" s="73">
        <f t="shared" si="578"/>
        <v>1.7415599220729671E-4</v>
      </c>
      <c r="E2341" s="27">
        <f t="shared" si="568"/>
        <v>3.0700388342192221E-2</v>
      </c>
      <c r="F2341" s="68">
        <f t="shared" si="569"/>
        <v>2.1706833134014357E-2</v>
      </c>
      <c r="G2341" s="16">
        <f t="shared" si="570"/>
        <v>3.0972683940316652E-2</v>
      </c>
      <c r="H2341" s="68">
        <f t="shared" si="571"/>
        <v>1.9469770632428076E-2</v>
      </c>
      <c r="I2341" s="69">
        <f t="shared" si="572"/>
        <v>-2.1706833134014357E-2</v>
      </c>
      <c r="J2341" s="70">
        <f t="shared" si="573"/>
        <v>-1.9469770632428076E-2</v>
      </c>
      <c r="K2341" s="28">
        <f t="shared" si="574"/>
        <v>0</v>
      </c>
      <c r="L2341" s="28">
        <f t="shared" si="579"/>
        <v>1</v>
      </c>
      <c r="M2341" s="57">
        <f t="shared" si="586"/>
        <v>0</v>
      </c>
      <c r="N2341" s="28">
        <f t="shared" si="575"/>
        <v>0</v>
      </c>
      <c r="O2341" s="28">
        <f t="shared" si="580"/>
        <v>1</v>
      </c>
      <c r="P2341" s="57">
        <f t="shared" si="581"/>
        <v>0</v>
      </c>
      <c r="Q2341" s="28">
        <f t="shared" si="576"/>
        <v>0</v>
      </c>
      <c r="R2341" s="28">
        <f t="shared" si="582"/>
        <v>1</v>
      </c>
      <c r="S2341" s="57">
        <f t="shared" si="583"/>
        <v>0</v>
      </c>
      <c r="T2341" s="28">
        <f t="shared" si="577"/>
        <v>0</v>
      </c>
      <c r="U2341" s="28">
        <f t="shared" si="584"/>
        <v>1</v>
      </c>
      <c r="V2341" s="57">
        <f t="shared" si="585"/>
        <v>0</v>
      </c>
    </row>
    <row r="2342" spans="1:22" x14ac:dyDescent="0.2">
      <c r="A2342" s="61">
        <v>36251</v>
      </c>
      <c r="B2342" s="62">
        <v>1293.72</v>
      </c>
      <c r="C2342" s="16">
        <f t="shared" si="587"/>
        <v>5.6974910817838382E-3</v>
      </c>
      <c r="D2342" s="73">
        <f t="shared" si="578"/>
        <v>1.7112152437455055E-4</v>
      </c>
      <c r="E2342" s="27">
        <f t="shared" si="568"/>
        <v>3.0431753560979026E-2</v>
      </c>
      <c r="F2342" s="68">
        <f t="shared" si="569"/>
        <v>2.151689383081104E-2</v>
      </c>
      <c r="G2342" s="16">
        <f t="shared" si="570"/>
        <v>3.0972683940316652E-2</v>
      </c>
      <c r="H2342" s="68">
        <f t="shared" si="571"/>
        <v>1.9424493790718037E-2</v>
      </c>
      <c r="I2342" s="69">
        <f t="shared" si="572"/>
        <v>-2.151689383081104E-2</v>
      </c>
      <c r="J2342" s="70">
        <f t="shared" si="573"/>
        <v>-1.9424493790718037E-2</v>
      </c>
      <c r="K2342" s="28">
        <f t="shared" si="574"/>
        <v>0</v>
      </c>
      <c r="L2342" s="28">
        <f t="shared" si="579"/>
        <v>1</v>
      </c>
      <c r="M2342" s="57">
        <f t="shared" si="586"/>
        <v>0</v>
      </c>
      <c r="N2342" s="28">
        <f t="shared" si="575"/>
        <v>0</v>
      </c>
      <c r="O2342" s="28">
        <f t="shared" si="580"/>
        <v>1</v>
      </c>
      <c r="P2342" s="57">
        <f t="shared" si="581"/>
        <v>0</v>
      </c>
      <c r="Q2342" s="28">
        <f t="shared" si="576"/>
        <v>0</v>
      </c>
      <c r="R2342" s="28">
        <f t="shared" si="582"/>
        <v>1</v>
      </c>
      <c r="S2342" s="57">
        <f t="shared" si="583"/>
        <v>0</v>
      </c>
      <c r="T2342" s="28">
        <f t="shared" si="577"/>
        <v>0</v>
      </c>
      <c r="U2342" s="28">
        <f t="shared" si="584"/>
        <v>1</v>
      </c>
      <c r="V2342" s="57">
        <f t="shared" si="585"/>
        <v>0</v>
      </c>
    </row>
    <row r="2343" spans="1:22" x14ac:dyDescent="0.2">
      <c r="A2343" s="61">
        <v>36255</v>
      </c>
      <c r="B2343" s="62">
        <v>1321.12</v>
      </c>
      <c r="C2343" s="16">
        <f t="shared" si="587"/>
        <v>2.0958072330091386E-2</v>
      </c>
      <c r="D2343" s="73">
        <f t="shared" si="578"/>
        <v>1.6280191718969788E-4</v>
      </c>
      <c r="E2343" s="27">
        <f t="shared" si="568"/>
        <v>2.9682769227346285E-2</v>
      </c>
      <c r="F2343" s="68">
        <f t="shared" si="569"/>
        <v>2.098732144335648E-2</v>
      </c>
      <c r="G2343" s="16">
        <f t="shared" si="570"/>
        <v>3.0972683940316652E-2</v>
      </c>
      <c r="H2343" s="68">
        <f t="shared" si="571"/>
        <v>1.9424493790718037E-2</v>
      </c>
      <c r="I2343" s="69">
        <f t="shared" si="572"/>
        <v>-2.098732144335648E-2</v>
      </c>
      <c r="J2343" s="70">
        <f t="shared" si="573"/>
        <v>-1.9424493790718037E-2</v>
      </c>
      <c r="K2343" s="28">
        <f t="shared" si="574"/>
        <v>0</v>
      </c>
      <c r="L2343" s="28">
        <f t="shared" si="579"/>
        <v>1</v>
      </c>
      <c r="M2343" s="57">
        <f t="shared" si="586"/>
        <v>0</v>
      </c>
      <c r="N2343" s="28">
        <f t="shared" si="575"/>
        <v>0</v>
      </c>
      <c r="O2343" s="28">
        <f t="shared" si="580"/>
        <v>1</v>
      </c>
      <c r="P2343" s="57">
        <f t="shared" si="581"/>
        <v>0</v>
      </c>
      <c r="Q2343" s="28">
        <f t="shared" si="576"/>
        <v>0</v>
      </c>
      <c r="R2343" s="28">
        <f t="shared" si="582"/>
        <v>1</v>
      </c>
      <c r="S2343" s="57">
        <f t="shared" si="583"/>
        <v>0</v>
      </c>
      <c r="T2343" s="28">
        <f t="shared" si="577"/>
        <v>0</v>
      </c>
      <c r="U2343" s="28">
        <f t="shared" si="584"/>
        <v>1</v>
      </c>
      <c r="V2343" s="57">
        <f t="shared" si="585"/>
        <v>0</v>
      </c>
    </row>
    <row r="2344" spans="1:22" x14ac:dyDescent="0.2">
      <c r="A2344" s="61">
        <v>36256</v>
      </c>
      <c r="B2344" s="62">
        <v>1317.89</v>
      </c>
      <c r="C2344" s="16">
        <f t="shared" si="587"/>
        <v>-2.4478888771845113E-3</v>
      </c>
      <c r="D2344" s="73">
        <f t="shared" si="578"/>
        <v>1.7938824990591651E-4</v>
      </c>
      <c r="E2344" s="27">
        <f t="shared" si="568"/>
        <v>3.1158149345916129E-2</v>
      </c>
      <c r="F2344" s="68">
        <f t="shared" si="569"/>
        <v>2.2030494894000559E-2</v>
      </c>
      <c r="G2344" s="16">
        <f t="shared" si="570"/>
        <v>3.0972683940316652E-2</v>
      </c>
      <c r="H2344" s="68">
        <f t="shared" si="571"/>
        <v>1.9424493790718037E-2</v>
      </c>
      <c r="I2344" s="69">
        <f t="shared" si="572"/>
        <v>-2.2030494894000559E-2</v>
      </c>
      <c r="J2344" s="70">
        <f t="shared" si="573"/>
        <v>-1.9424493790718037E-2</v>
      </c>
      <c r="K2344" s="28">
        <f t="shared" si="574"/>
        <v>0</v>
      </c>
      <c r="L2344" s="28">
        <f t="shared" si="579"/>
        <v>1</v>
      </c>
      <c r="M2344" s="57">
        <f t="shared" si="586"/>
        <v>0</v>
      </c>
      <c r="N2344" s="28">
        <f t="shared" si="575"/>
        <v>0</v>
      </c>
      <c r="O2344" s="28">
        <f t="shared" si="580"/>
        <v>1</v>
      </c>
      <c r="P2344" s="57">
        <f t="shared" si="581"/>
        <v>0</v>
      </c>
      <c r="Q2344" s="28">
        <f t="shared" si="576"/>
        <v>0</v>
      </c>
      <c r="R2344" s="28">
        <f t="shared" si="582"/>
        <v>1</v>
      </c>
      <c r="S2344" s="57">
        <f t="shared" si="583"/>
        <v>0</v>
      </c>
      <c r="T2344" s="28">
        <f t="shared" si="577"/>
        <v>0</v>
      </c>
      <c r="U2344" s="28">
        <f t="shared" si="584"/>
        <v>1</v>
      </c>
      <c r="V2344" s="57">
        <f t="shared" si="585"/>
        <v>0</v>
      </c>
    </row>
    <row r="2345" spans="1:22" x14ac:dyDescent="0.2">
      <c r="A2345" s="61">
        <v>36257</v>
      </c>
      <c r="B2345" s="62">
        <v>1326.89</v>
      </c>
      <c r="C2345" s="16">
        <f t="shared" si="587"/>
        <v>6.8058853591072008E-3</v>
      </c>
      <c r="D2345" s="73">
        <f t="shared" si="578"/>
        <v>1.6898448450886413E-4</v>
      </c>
      <c r="E2345" s="27">
        <f t="shared" si="568"/>
        <v>3.0241134083365824E-2</v>
      </c>
      <c r="F2345" s="68">
        <f t="shared" si="569"/>
        <v>2.1382115561998191E-2</v>
      </c>
      <c r="G2345" s="16">
        <f t="shared" si="570"/>
        <v>3.0972683940316652E-2</v>
      </c>
      <c r="H2345" s="68">
        <f t="shared" si="571"/>
        <v>1.9424493790718037E-2</v>
      </c>
      <c r="I2345" s="69">
        <f t="shared" si="572"/>
        <v>-2.1382115561998191E-2</v>
      </c>
      <c r="J2345" s="70">
        <f t="shared" si="573"/>
        <v>-1.9424493790718037E-2</v>
      </c>
      <c r="K2345" s="28">
        <f t="shared" si="574"/>
        <v>0</v>
      </c>
      <c r="L2345" s="28">
        <f t="shared" si="579"/>
        <v>1</v>
      </c>
      <c r="M2345" s="57">
        <f t="shared" si="586"/>
        <v>0</v>
      </c>
      <c r="N2345" s="28">
        <f t="shared" si="575"/>
        <v>0</v>
      </c>
      <c r="O2345" s="28">
        <f t="shared" si="580"/>
        <v>1</v>
      </c>
      <c r="P2345" s="57">
        <f t="shared" si="581"/>
        <v>0</v>
      </c>
      <c r="Q2345" s="28">
        <f t="shared" si="576"/>
        <v>0</v>
      </c>
      <c r="R2345" s="28">
        <f t="shared" si="582"/>
        <v>1</v>
      </c>
      <c r="S2345" s="57">
        <f t="shared" si="583"/>
        <v>0</v>
      </c>
      <c r="T2345" s="28">
        <f t="shared" si="577"/>
        <v>0</v>
      </c>
      <c r="U2345" s="28">
        <f t="shared" si="584"/>
        <v>1</v>
      </c>
      <c r="V2345" s="57">
        <f t="shared" si="585"/>
        <v>0</v>
      </c>
    </row>
    <row r="2346" spans="1:22" x14ac:dyDescent="0.2">
      <c r="A2346" s="61">
        <v>36258</v>
      </c>
      <c r="B2346" s="62">
        <v>1343.98</v>
      </c>
      <c r="C2346" s="16">
        <f t="shared" si="587"/>
        <v>1.2797502868950279E-2</v>
      </c>
      <c r="D2346" s="73">
        <f t="shared" si="578"/>
        <v>1.6162461996961086E-4</v>
      </c>
      <c r="E2346" s="27">
        <f t="shared" si="568"/>
        <v>2.9575249461920198E-2</v>
      </c>
      <c r="F2346" s="68">
        <f t="shared" si="569"/>
        <v>2.0911299160488322E-2</v>
      </c>
      <c r="G2346" s="16">
        <f t="shared" si="570"/>
        <v>3.0972683940316652E-2</v>
      </c>
      <c r="H2346" s="68">
        <f t="shared" si="571"/>
        <v>1.9424493790718037E-2</v>
      </c>
      <c r="I2346" s="69">
        <f t="shared" si="572"/>
        <v>-2.0911299160488322E-2</v>
      </c>
      <c r="J2346" s="70">
        <f t="shared" si="573"/>
        <v>-1.9424493790718037E-2</v>
      </c>
      <c r="K2346" s="28">
        <f t="shared" si="574"/>
        <v>0</v>
      </c>
      <c r="L2346" s="28">
        <f t="shared" si="579"/>
        <v>1</v>
      </c>
      <c r="M2346" s="57">
        <f t="shared" si="586"/>
        <v>0</v>
      </c>
      <c r="N2346" s="28">
        <f t="shared" si="575"/>
        <v>0</v>
      </c>
      <c r="O2346" s="28">
        <f t="shared" si="580"/>
        <v>1</v>
      </c>
      <c r="P2346" s="57">
        <f t="shared" si="581"/>
        <v>0</v>
      </c>
      <c r="Q2346" s="28">
        <f t="shared" si="576"/>
        <v>0</v>
      </c>
      <c r="R2346" s="28">
        <f t="shared" si="582"/>
        <v>1</v>
      </c>
      <c r="S2346" s="57">
        <f t="shared" si="583"/>
        <v>0</v>
      </c>
      <c r="T2346" s="28">
        <f t="shared" si="577"/>
        <v>0</v>
      </c>
      <c r="U2346" s="28">
        <f t="shared" si="584"/>
        <v>1</v>
      </c>
      <c r="V2346" s="57">
        <f t="shared" si="585"/>
        <v>0</v>
      </c>
    </row>
    <row r="2347" spans="1:22" x14ac:dyDescent="0.2">
      <c r="A2347" s="61">
        <v>36259</v>
      </c>
      <c r="B2347" s="62">
        <v>1348.35</v>
      </c>
      <c r="C2347" s="16">
        <f t="shared" si="587"/>
        <v>3.2462616675265014E-3</v>
      </c>
      <c r="D2347" s="73">
        <f t="shared" si="578"/>
        <v>1.6175370755228162E-4</v>
      </c>
      <c r="E2347" s="27">
        <f t="shared" si="568"/>
        <v>2.9587057797364463E-2</v>
      </c>
      <c r="F2347" s="68">
        <f t="shared" si="569"/>
        <v>2.0919648291587972E-2</v>
      </c>
      <c r="G2347" s="16">
        <f t="shared" si="570"/>
        <v>3.0972683940316652E-2</v>
      </c>
      <c r="H2347" s="68">
        <f t="shared" si="571"/>
        <v>1.9424493790718037E-2</v>
      </c>
      <c r="I2347" s="69">
        <f t="shared" si="572"/>
        <v>-2.0919648291587972E-2</v>
      </c>
      <c r="J2347" s="70">
        <f t="shared" si="573"/>
        <v>-1.9424493790718037E-2</v>
      </c>
      <c r="K2347" s="28">
        <f t="shared" si="574"/>
        <v>0</v>
      </c>
      <c r="L2347" s="28">
        <f t="shared" si="579"/>
        <v>1</v>
      </c>
      <c r="M2347" s="57">
        <f t="shared" si="586"/>
        <v>0</v>
      </c>
      <c r="N2347" s="28">
        <f t="shared" si="575"/>
        <v>0</v>
      </c>
      <c r="O2347" s="28">
        <f t="shared" si="580"/>
        <v>1</v>
      </c>
      <c r="P2347" s="57">
        <f t="shared" si="581"/>
        <v>0</v>
      </c>
      <c r="Q2347" s="28">
        <f t="shared" si="576"/>
        <v>0</v>
      </c>
      <c r="R2347" s="28">
        <f t="shared" si="582"/>
        <v>1</v>
      </c>
      <c r="S2347" s="57">
        <f t="shared" si="583"/>
        <v>0</v>
      </c>
      <c r="T2347" s="28">
        <f t="shared" si="577"/>
        <v>0</v>
      </c>
      <c r="U2347" s="28">
        <f t="shared" si="584"/>
        <v>1</v>
      </c>
      <c r="V2347" s="57">
        <f t="shared" si="585"/>
        <v>0</v>
      </c>
    </row>
    <row r="2348" spans="1:22" x14ac:dyDescent="0.2">
      <c r="A2348" s="61">
        <v>36262</v>
      </c>
      <c r="B2348" s="62">
        <v>1358.63</v>
      </c>
      <c r="C2348" s="16">
        <f t="shared" si="587"/>
        <v>7.5952163804312457E-3</v>
      </c>
      <c r="D2348" s="73">
        <f t="shared" si="578"/>
        <v>1.5268077798798784E-4</v>
      </c>
      <c r="E2348" s="27">
        <f t="shared" si="568"/>
        <v>2.8745299652677747E-2</v>
      </c>
      <c r="F2348" s="68">
        <f t="shared" si="569"/>
        <v>2.0324479807650571E-2</v>
      </c>
      <c r="G2348" s="16">
        <f t="shared" si="570"/>
        <v>3.0972683940316652E-2</v>
      </c>
      <c r="H2348" s="68">
        <f t="shared" si="571"/>
        <v>1.9424493790718037E-2</v>
      </c>
      <c r="I2348" s="69">
        <f t="shared" si="572"/>
        <v>-2.0324479807650571E-2</v>
      </c>
      <c r="J2348" s="70">
        <f t="shared" si="573"/>
        <v>-1.9424493790718037E-2</v>
      </c>
      <c r="K2348" s="28">
        <f t="shared" si="574"/>
        <v>0</v>
      </c>
      <c r="L2348" s="28">
        <f t="shared" si="579"/>
        <v>1</v>
      </c>
      <c r="M2348" s="57">
        <f t="shared" si="586"/>
        <v>0</v>
      </c>
      <c r="N2348" s="28">
        <f t="shared" si="575"/>
        <v>0</v>
      </c>
      <c r="O2348" s="28">
        <f t="shared" si="580"/>
        <v>1</v>
      </c>
      <c r="P2348" s="57">
        <f t="shared" si="581"/>
        <v>0</v>
      </c>
      <c r="Q2348" s="28">
        <f t="shared" si="576"/>
        <v>0</v>
      </c>
      <c r="R2348" s="28">
        <f t="shared" si="582"/>
        <v>1</v>
      </c>
      <c r="S2348" s="57">
        <f t="shared" si="583"/>
        <v>0</v>
      </c>
      <c r="T2348" s="28">
        <f t="shared" si="577"/>
        <v>0</v>
      </c>
      <c r="U2348" s="28">
        <f t="shared" si="584"/>
        <v>1</v>
      </c>
      <c r="V2348" s="57">
        <f t="shared" si="585"/>
        <v>0</v>
      </c>
    </row>
    <row r="2349" spans="1:22" x14ac:dyDescent="0.2">
      <c r="A2349" s="61">
        <v>36263</v>
      </c>
      <c r="B2349" s="62">
        <v>1349.82</v>
      </c>
      <c r="C2349" s="16">
        <f t="shared" si="587"/>
        <v>-6.5055888584864968E-3</v>
      </c>
      <c r="D2349" s="73">
        <f t="shared" si="578"/>
        <v>1.4698117002064282E-4</v>
      </c>
      <c r="E2349" s="27">
        <f t="shared" si="568"/>
        <v>2.8203662448422685E-2</v>
      </c>
      <c r="F2349" s="68">
        <f t="shared" si="569"/>
        <v>1.9941513042510975E-2</v>
      </c>
      <c r="G2349" s="16">
        <f t="shared" si="570"/>
        <v>3.0972683940316652E-2</v>
      </c>
      <c r="H2349" s="68">
        <f t="shared" si="571"/>
        <v>1.9424493790718037E-2</v>
      </c>
      <c r="I2349" s="69">
        <f t="shared" si="572"/>
        <v>-1.9941513042510975E-2</v>
      </c>
      <c r="J2349" s="70">
        <f t="shared" si="573"/>
        <v>-1.9424493790718037E-2</v>
      </c>
      <c r="K2349" s="28">
        <f t="shared" si="574"/>
        <v>0</v>
      </c>
      <c r="L2349" s="28">
        <f t="shared" si="579"/>
        <v>1</v>
      </c>
      <c r="M2349" s="57">
        <f t="shared" si="586"/>
        <v>0</v>
      </c>
      <c r="N2349" s="28">
        <f t="shared" si="575"/>
        <v>0</v>
      </c>
      <c r="O2349" s="28">
        <f t="shared" si="580"/>
        <v>1</v>
      </c>
      <c r="P2349" s="57">
        <f t="shared" si="581"/>
        <v>0</v>
      </c>
      <c r="Q2349" s="28">
        <f t="shared" si="576"/>
        <v>0</v>
      </c>
      <c r="R2349" s="28">
        <f t="shared" si="582"/>
        <v>1</v>
      </c>
      <c r="S2349" s="57">
        <f t="shared" si="583"/>
        <v>0</v>
      </c>
      <c r="T2349" s="28">
        <f t="shared" si="577"/>
        <v>0</v>
      </c>
      <c r="U2349" s="28">
        <f t="shared" si="584"/>
        <v>1</v>
      </c>
      <c r="V2349" s="57">
        <f t="shared" si="585"/>
        <v>0</v>
      </c>
    </row>
    <row r="2350" spans="1:22" x14ac:dyDescent="0.2">
      <c r="A2350" s="61">
        <v>36264</v>
      </c>
      <c r="B2350" s="62">
        <v>1328.44</v>
      </c>
      <c r="C2350" s="16">
        <f t="shared" si="587"/>
        <v>-1.5965928747985351E-2</v>
      </c>
      <c r="D2350" s="73">
        <f t="shared" si="578"/>
        <v>1.4070166100314406E-4</v>
      </c>
      <c r="E2350" s="27">
        <f t="shared" si="568"/>
        <v>2.7594610626406939E-2</v>
      </c>
      <c r="F2350" s="68">
        <f t="shared" si="569"/>
        <v>1.9510880500567072E-2</v>
      </c>
      <c r="G2350" s="16">
        <f t="shared" si="570"/>
        <v>3.0972683940316652E-2</v>
      </c>
      <c r="H2350" s="68">
        <f t="shared" si="571"/>
        <v>1.9424493790718037E-2</v>
      </c>
      <c r="I2350" s="69">
        <f t="shared" si="572"/>
        <v>-1.9510880500567072E-2</v>
      </c>
      <c r="J2350" s="70">
        <f t="shared" si="573"/>
        <v>-1.9424493790718037E-2</v>
      </c>
      <c r="K2350" s="28">
        <f t="shared" si="574"/>
        <v>0</v>
      </c>
      <c r="L2350" s="28">
        <f t="shared" si="579"/>
        <v>1</v>
      </c>
      <c r="M2350" s="57">
        <f t="shared" si="586"/>
        <v>0</v>
      </c>
      <c r="N2350" s="28">
        <f t="shared" si="575"/>
        <v>0</v>
      </c>
      <c r="O2350" s="28">
        <f t="shared" si="580"/>
        <v>1</v>
      </c>
      <c r="P2350" s="57">
        <f t="shared" si="581"/>
        <v>0</v>
      </c>
      <c r="Q2350" s="28">
        <f t="shared" si="576"/>
        <v>0</v>
      </c>
      <c r="R2350" s="28">
        <f t="shared" si="582"/>
        <v>1</v>
      </c>
      <c r="S2350" s="57">
        <f t="shared" si="583"/>
        <v>0</v>
      </c>
      <c r="T2350" s="28">
        <f t="shared" si="577"/>
        <v>0</v>
      </c>
      <c r="U2350" s="28">
        <f t="shared" si="584"/>
        <v>1</v>
      </c>
      <c r="V2350" s="57">
        <f t="shared" si="585"/>
        <v>0</v>
      </c>
    </row>
    <row r="2351" spans="1:22" x14ac:dyDescent="0.2">
      <c r="A2351" s="61">
        <v>36265</v>
      </c>
      <c r="B2351" s="62">
        <v>1322.85</v>
      </c>
      <c r="C2351" s="16">
        <f t="shared" si="587"/>
        <v>-4.2168214591779031E-3</v>
      </c>
      <c r="D2351" s="73">
        <f t="shared" si="578"/>
        <v>1.4755421419010011E-4</v>
      </c>
      <c r="E2351" s="27">
        <f t="shared" si="568"/>
        <v>2.8258588606899709E-2</v>
      </c>
      <c r="F2351" s="68">
        <f t="shared" si="569"/>
        <v>1.9980348803917764E-2</v>
      </c>
      <c r="G2351" s="16">
        <f t="shared" si="570"/>
        <v>3.0972683940316652E-2</v>
      </c>
      <c r="H2351" s="68">
        <f t="shared" si="571"/>
        <v>1.9146391963887784E-2</v>
      </c>
      <c r="I2351" s="69">
        <f t="shared" si="572"/>
        <v>-1.9980348803917764E-2</v>
      </c>
      <c r="J2351" s="70">
        <f t="shared" si="573"/>
        <v>-1.9146391963887784E-2</v>
      </c>
      <c r="K2351" s="28">
        <f t="shared" si="574"/>
        <v>0</v>
      </c>
      <c r="L2351" s="28">
        <f t="shared" si="579"/>
        <v>1</v>
      </c>
      <c r="M2351" s="57">
        <f t="shared" si="586"/>
        <v>0</v>
      </c>
      <c r="N2351" s="28">
        <f t="shared" si="575"/>
        <v>0</v>
      </c>
      <c r="O2351" s="28">
        <f t="shared" si="580"/>
        <v>1</v>
      </c>
      <c r="P2351" s="57">
        <f t="shared" si="581"/>
        <v>0</v>
      </c>
      <c r="Q2351" s="28">
        <f t="shared" si="576"/>
        <v>0</v>
      </c>
      <c r="R2351" s="28">
        <f t="shared" si="582"/>
        <v>1</v>
      </c>
      <c r="S2351" s="57">
        <f t="shared" si="583"/>
        <v>0</v>
      </c>
      <c r="T2351" s="28">
        <f t="shared" si="577"/>
        <v>0</v>
      </c>
      <c r="U2351" s="28">
        <f t="shared" si="584"/>
        <v>1</v>
      </c>
      <c r="V2351" s="57">
        <f t="shared" si="585"/>
        <v>0</v>
      </c>
    </row>
    <row r="2352" spans="1:22" x14ac:dyDescent="0.2">
      <c r="A2352" s="61">
        <v>36266</v>
      </c>
      <c r="B2352" s="62">
        <v>1319</v>
      </c>
      <c r="C2352" s="16">
        <f t="shared" si="587"/>
        <v>-2.9146262849847975E-3</v>
      </c>
      <c r="D2352" s="73">
        <f t="shared" si="578"/>
        <v>1.397678563318091E-4</v>
      </c>
      <c r="E2352" s="27">
        <f t="shared" si="568"/>
        <v>2.7502888635969145E-2</v>
      </c>
      <c r="F2352" s="68">
        <f t="shared" si="569"/>
        <v>1.9446028098084052E-2</v>
      </c>
      <c r="G2352" s="16">
        <f t="shared" si="570"/>
        <v>3.0972683940316652E-2</v>
      </c>
      <c r="H2352" s="68">
        <f t="shared" si="571"/>
        <v>1.9146391963887784E-2</v>
      </c>
      <c r="I2352" s="69">
        <f t="shared" si="572"/>
        <v>-1.9446028098084052E-2</v>
      </c>
      <c r="J2352" s="70">
        <f t="shared" si="573"/>
        <v>-1.9146391963887784E-2</v>
      </c>
      <c r="K2352" s="28">
        <f t="shared" si="574"/>
        <v>0</v>
      </c>
      <c r="L2352" s="28">
        <f t="shared" si="579"/>
        <v>1</v>
      </c>
      <c r="M2352" s="57">
        <f t="shared" si="586"/>
        <v>0</v>
      </c>
      <c r="N2352" s="28">
        <f t="shared" si="575"/>
        <v>0</v>
      </c>
      <c r="O2352" s="28">
        <f t="shared" si="580"/>
        <v>1</v>
      </c>
      <c r="P2352" s="57">
        <f t="shared" si="581"/>
        <v>0</v>
      </c>
      <c r="Q2352" s="28">
        <f t="shared" si="576"/>
        <v>0</v>
      </c>
      <c r="R2352" s="28">
        <f t="shared" si="582"/>
        <v>1</v>
      </c>
      <c r="S2352" s="57">
        <f t="shared" si="583"/>
        <v>0</v>
      </c>
      <c r="T2352" s="28">
        <f t="shared" si="577"/>
        <v>0</v>
      </c>
      <c r="U2352" s="28">
        <f t="shared" si="584"/>
        <v>1</v>
      </c>
      <c r="V2352" s="57">
        <f t="shared" si="585"/>
        <v>0</v>
      </c>
    </row>
    <row r="2353" spans="1:22" x14ac:dyDescent="0.2">
      <c r="A2353" s="61">
        <v>36269</v>
      </c>
      <c r="B2353" s="62">
        <v>1289.48</v>
      </c>
      <c r="C2353" s="16">
        <f t="shared" si="587"/>
        <v>-2.2634837403747988E-2</v>
      </c>
      <c r="D2353" s="73">
        <f t="shared" si="578"/>
        <v>1.3189148773476799E-4</v>
      </c>
      <c r="E2353" s="27">
        <f t="shared" si="568"/>
        <v>2.671671401904176E-2</v>
      </c>
      <c r="F2353" s="68">
        <f t="shared" si="569"/>
        <v>1.8890160171150142E-2</v>
      </c>
      <c r="G2353" s="16">
        <f t="shared" si="570"/>
        <v>3.0972683940316652E-2</v>
      </c>
      <c r="H2353" s="68">
        <f t="shared" si="571"/>
        <v>1.9146391963887784E-2</v>
      </c>
      <c r="I2353" s="69">
        <f t="shared" si="572"/>
        <v>-1.8890160171150142E-2</v>
      </c>
      <c r="J2353" s="70">
        <f t="shared" si="573"/>
        <v>-1.9146391963887784E-2</v>
      </c>
      <c r="K2353" s="28">
        <f t="shared" si="574"/>
        <v>0</v>
      </c>
      <c r="L2353" s="28">
        <f t="shared" si="579"/>
        <v>1</v>
      </c>
      <c r="M2353" s="57">
        <f t="shared" si="586"/>
        <v>0</v>
      </c>
      <c r="N2353" s="28">
        <f t="shared" si="575"/>
        <v>1</v>
      </c>
      <c r="O2353" s="28">
        <f t="shared" si="580"/>
        <v>0</v>
      </c>
      <c r="P2353" s="57">
        <f t="shared" si="581"/>
        <v>1</v>
      </c>
      <c r="Q2353" s="28">
        <f t="shared" si="576"/>
        <v>0</v>
      </c>
      <c r="R2353" s="28">
        <f t="shared" si="582"/>
        <v>1</v>
      </c>
      <c r="S2353" s="57">
        <f t="shared" si="583"/>
        <v>0</v>
      </c>
      <c r="T2353" s="28">
        <f t="shared" si="577"/>
        <v>1</v>
      </c>
      <c r="U2353" s="28">
        <f t="shared" si="584"/>
        <v>0</v>
      </c>
      <c r="V2353" s="57">
        <f t="shared" si="585"/>
        <v>1</v>
      </c>
    </row>
    <row r="2354" spans="1:22" x14ac:dyDescent="0.2">
      <c r="A2354" s="61">
        <v>36270</v>
      </c>
      <c r="B2354" s="62">
        <v>1306.17</v>
      </c>
      <c r="C2354" s="16">
        <f t="shared" si="587"/>
        <v>1.2860154504924223E-2</v>
      </c>
      <c r="D2354" s="73">
        <f t="shared" si="578"/>
        <v>1.5471815032832846E-4</v>
      </c>
      <c r="E2354" s="27">
        <f t="shared" si="568"/>
        <v>2.8936452722213707E-2</v>
      </c>
      <c r="F2354" s="68">
        <f t="shared" si="569"/>
        <v>2.0459635354779893E-2</v>
      </c>
      <c r="G2354" s="16">
        <f t="shared" si="570"/>
        <v>3.0972683940316652E-2</v>
      </c>
      <c r="H2354" s="68">
        <f t="shared" si="571"/>
        <v>1.9424493790718037E-2</v>
      </c>
      <c r="I2354" s="69">
        <f t="shared" si="572"/>
        <v>-2.0459635354779893E-2</v>
      </c>
      <c r="J2354" s="70">
        <f t="shared" si="573"/>
        <v>-1.9424493790718037E-2</v>
      </c>
      <c r="K2354" s="28">
        <f t="shared" si="574"/>
        <v>0</v>
      </c>
      <c r="L2354" s="28">
        <f t="shared" si="579"/>
        <v>1</v>
      </c>
      <c r="M2354" s="57">
        <f t="shared" si="586"/>
        <v>0</v>
      </c>
      <c r="N2354" s="28">
        <f t="shared" si="575"/>
        <v>0</v>
      </c>
      <c r="O2354" s="28">
        <f t="shared" si="580"/>
        <v>0</v>
      </c>
      <c r="P2354" s="57">
        <f t="shared" si="581"/>
        <v>0</v>
      </c>
      <c r="Q2354" s="28">
        <f t="shared" si="576"/>
        <v>0</v>
      </c>
      <c r="R2354" s="28">
        <f t="shared" si="582"/>
        <v>1</v>
      </c>
      <c r="S2354" s="57">
        <f t="shared" si="583"/>
        <v>0</v>
      </c>
      <c r="T2354" s="28">
        <f t="shared" si="577"/>
        <v>0</v>
      </c>
      <c r="U2354" s="28">
        <f t="shared" si="584"/>
        <v>0</v>
      </c>
      <c r="V2354" s="57">
        <f t="shared" si="585"/>
        <v>0</v>
      </c>
    </row>
    <row r="2355" spans="1:22" x14ac:dyDescent="0.2">
      <c r="A2355" s="61">
        <v>36271</v>
      </c>
      <c r="B2355" s="62">
        <v>1336.12</v>
      </c>
      <c r="C2355" s="16">
        <f t="shared" si="587"/>
        <v>2.2670700603774498E-2</v>
      </c>
      <c r="D2355" s="73">
        <f t="shared" si="578"/>
        <v>1.5535807574206011E-4</v>
      </c>
      <c r="E2355" s="27">
        <f t="shared" si="568"/>
        <v>2.8996232598870037E-2</v>
      </c>
      <c r="F2355" s="68">
        <f t="shared" si="569"/>
        <v>2.0501902957159618E-2</v>
      </c>
      <c r="G2355" s="16">
        <f t="shared" si="570"/>
        <v>3.0972683940316652E-2</v>
      </c>
      <c r="H2355" s="68">
        <f t="shared" si="571"/>
        <v>1.9424493790718037E-2</v>
      </c>
      <c r="I2355" s="69">
        <f t="shared" si="572"/>
        <v>-2.0501902957159618E-2</v>
      </c>
      <c r="J2355" s="70">
        <f t="shared" si="573"/>
        <v>-1.9424493790718037E-2</v>
      </c>
      <c r="K2355" s="28">
        <f t="shared" si="574"/>
        <v>0</v>
      </c>
      <c r="L2355" s="28">
        <f t="shared" si="579"/>
        <v>1</v>
      </c>
      <c r="M2355" s="57">
        <f t="shared" si="586"/>
        <v>0</v>
      </c>
      <c r="N2355" s="28">
        <f t="shared" si="575"/>
        <v>0</v>
      </c>
      <c r="O2355" s="28">
        <f t="shared" si="580"/>
        <v>1</v>
      </c>
      <c r="P2355" s="57">
        <f t="shared" si="581"/>
        <v>0</v>
      </c>
      <c r="Q2355" s="28">
        <f t="shared" si="576"/>
        <v>0</v>
      </c>
      <c r="R2355" s="28">
        <f t="shared" si="582"/>
        <v>1</v>
      </c>
      <c r="S2355" s="57">
        <f t="shared" si="583"/>
        <v>0</v>
      </c>
      <c r="T2355" s="28">
        <f t="shared" si="577"/>
        <v>0</v>
      </c>
      <c r="U2355" s="28">
        <f t="shared" si="584"/>
        <v>1</v>
      </c>
      <c r="V2355" s="57">
        <f t="shared" si="585"/>
        <v>0</v>
      </c>
    </row>
    <row r="2356" spans="1:22" x14ac:dyDescent="0.2">
      <c r="A2356" s="61">
        <v>36272</v>
      </c>
      <c r="B2356" s="62">
        <v>1358.82</v>
      </c>
      <c r="C2356" s="16">
        <f t="shared" si="587"/>
        <v>1.6846784625432681E-2</v>
      </c>
      <c r="D2356" s="73">
        <f t="shared" si="578"/>
        <v>1.7687423114949539E-4</v>
      </c>
      <c r="E2356" s="27">
        <f t="shared" si="568"/>
        <v>3.0939047602584212E-2</v>
      </c>
      <c r="F2356" s="68">
        <f t="shared" si="569"/>
        <v>2.1875578124581678E-2</v>
      </c>
      <c r="G2356" s="16">
        <f t="shared" si="570"/>
        <v>3.0972683940316652E-2</v>
      </c>
      <c r="H2356" s="68">
        <f t="shared" si="571"/>
        <v>1.9424493790718037E-2</v>
      </c>
      <c r="I2356" s="69">
        <f t="shared" si="572"/>
        <v>-2.1875578124581678E-2</v>
      </c>
      <c r="J2356" s="70">
        <f t="shared" si="573"/>
        <v>-1.9424493790718037E-2</v>
      </c>
      <c r="K2356" s="28">
        <f t="shared" si="574"/>
        <v>0</v>
      </c>
      <c r="L2356" s="28">
        <f t="shared" si="579"/>
        <v>1</v>
      </c>
      <c r="M2356" s="57">
        <f t="shared" si="586"/>
        <v>0</v>
      </c>
      <c r="N2356" s="28">
        <f t="shared" si="575"/>
        <v>0</v>
      </c>
      <c r="O2356" s="28">
        <f t="shared" si="580"/>
        <v>1</v>
      </c>
      <c r="P2356" s="57">
        <f t="shared" si="581"/>
        <v>0</v>
      </c>
      <c r="Q2356" s="28">
        <f t="shared" si="576"/>
        <v>0</v>
      </c>
      <c r="R2356" s="28">
        <f t="shared" si="582"/>
        <v>1</v>
      </c>
      <c r="S2356" s="57">
        <f t="shared" si="583"/>
        <v>0</v>
      </c>
      <c r="T2356" s="28">
        <f t="shared" si="577"/>
        <v>0</v>
      </c>
      <c r="U2356" s="28">
        <f t="shared" si="584"/>
        <v>1</v>
      </c>
      <c r="V2356" s="57">
        <f t="shared" si="585"/>
        <v>0</v>
      </c>
    </row>
    <row r="2357" spans="1:22" x14ac:dyDescent="0.2">
      <c r="A2357" s="61">
        <v>36273</v>
      </c>
      <c r="B2357" s="62">
        <v>1356.85</v>
      </c>
      <c r="C2357" s="16">
        <f t="shared" si="587"/>
        <v>-1.4508392739618885E-3</v>
      </c>
      <c r="D2357" s="73">
        <f t="shared" si="578"/>
        <v>1.8329062641346856E-4</v>
      </c>
      <c r="E2357" s="27">
        <f t="shared" si="568"/>
        <v>3.1495230120631157E-2</v>
      </c>
      <c r="F2357" s="68">
        <f t="shared" si="569"/>
        <v>2.2268829212376835E-2</v>
      </c>
      <c r="G2357" s="16">
        <f t="shared" si="570"/>
        <v>3.0972683940316652E-2</v>
      </c>
      <c r="H2357" s="68">
        <f t="shared" si="571"/>
        <v>1.9424493790718037E-2</v>
      </c>
      <c r="I2357" s="69">
        <f t="shared" si="572"/>
        <v>-2.2268829212376835E-2</v>
      </c>
      <c r="J2357" s="70">
        <f t="shared" si="573"/>
        <v>-1.9424493790718037E-2</v>
      </c>
      <c r="K2357" s="28">
        <f t="shared" si="574"/>
        <v>0</v>
      </c>
      <c r="L2357" s="28">
        <f t="shared" si="579"/>
        <v>1</v>
      </c>
      <c r="M2357" s="57">
        <f t="shared" si="586"/>
        <v>0</v>
      </c>
      <c r="N2357" s="28">
        <f t="shared" si="575"/>
        <v>0</v>
      </c>
      <c r="O2357" s="28">
        <f t="shared" si="580"/>
        <v>1</v>
      </c>
      <c r="P2357" s="57">
        <f t="shared" si="581"/>
        <v>0</v>
      </c>
      <c r="Q2357" s="28">
        <f t="shared" si="576"/>
        <v>0</v>
      </c>
      <c r="R2357" s="28">
        <f t="shared" si="582"/>
        <v>1</v>
      </c>
      <c r="S2357" s="57">
        <f t="shared" si="583"/>
        <v>0</v>
      </c>
      <c r="T2357" s="28">
        <f t="shared" si="577"/>
        <v>0</v>
      </c>
      <c r="U2357" s="28">
        <f t="shared" si="584"/>
        <v>1</v>
      </c>
      <c r="V2357" s="57">
        <f t="shared" si="585"/>
        <v>0</v>
      </c>
    </row>
    <row r="2358" spans="1:22" x14ac:dyDescent="0.2">
      <c r="A2358" s="61">
        <v>36276</v>
      </c>
      <c r="B2358" s="62">
        <v>1360.04</v>
      </c>
      <c r="C2358" s="16">
        <f t="shared" si="587"/>
        <v>2.3482742885498693E-3</v>
      </c>
      <c r="D2358" s="73">
        <f t="shared" si="578"/>
        <v>1.7241948490459265E-4</v>
      </c>
      <c r="E2358" s="27">
        <f t="shared" si="568"/>
        <v>3.0546948295376786E-2</v>
      </c>
      <c r="F2358" s="68">
        <f t="shared" si="569"/>
        <v>2.1598342731379269E-2</v>
      </c>
      <c r="G2358" s="16">
        <f t="shared" si="570"/>
        <v>3.0972683940316652E-2</v>
      </c>
      <c r="H2358" s="68">
        <f t="shared" si="571"/>
        <v>1.9424493790718037E-2</v>
      </c>
      <c r="I2358" s="69">
        <f t="shared" si="572"/>
        <v>-2.1598342731379269E-2</v>
      </c>
      <c r="J2358" s="70">
        <f t="shared" si="573"/>
        <v>-1.9424493790718037E-2</v>
      </c>
      <c r="K2358" s="28">
        <f t="shared" si="574"/>
        <v>0</v>
      </c>
      <c r="L2358" s="28">
        <f t="shared" si="579"/>
        <v>1</v>
      </c>
      <c r="M2358" s="57">
        <f t="shared" si="586"/>
        <v>0</v>
      </c>
      <c r="N2358" s="28">
        <f t="shared" si="575"/>
        <v>0</v>
      </c>
      <c r="O2358" s="28">
        <f t="shared" si="580"/>
        <v>1</v>
      </c>
      <c r="P2358" s="57">
        <f t="shared" si="581"/>
        <v>0</v>
      </c>
      <c r="Q2358" s="28">
        <f t="shared" si="576"/>
        <v>0</v>
      </c>
      <c r="R2358" s="28">
        <f t="shared" si="582"/>
        <v>1</v>
      </c>
      <c r="S2358" s="57">
        <f t="shared" si="583"/>
        <v>0</v>
      </c>
      <c r="T2358" s="28">
        <f t="shared" si="577"/>
        <v>0</v>
      </c>
      <c r="U2358" s="28">
        <f t="shared" si="584"/>
        <v>1</v>
      </c>
      <c r="V2358" s="57">
        <f t="shared" si="585"/>
        <v>0</v>
      </c>
    </row>
    <row r="2359" spans="1:22" x14ac:dyDescent="0.2">
      <c r="A2359" s="61">
        <v>36277</v>
      </c>
      <c r="B2359" s="62">
        <v>1362.8</v>
      </c>
      <c r="C2359" s="16">
        <f t="shared" si="587"/>
        <v>2.0272957245253539E-3</v>
      </c>
      <c r="D2359" s="73">
        <f t="shared" si="578"/>
        <v>1.6240517933837294E-4</v>
      </c>
      <c r="E2359" s="27">
        <f t="shared" si="568"/>
        <v>2.9646579661669604E-2</v>
      </c>
      <c r="F2359" s="68">
        <f t="shared" si="569"/>
        <v>2.0961733465296395E-2</v>
      </c>
      <c r="G2359" s="16">
        <f t="shared" si="570"/>
        <v>3.0972683940316652E-2</v>
      </c>
      <c r="H2359" s="68">
        <f t="shared" si="571"/>
        <v>1.9424493790718037E-2</v>
      </c>
      <c r="I2359" s="69">
        <f t="shared" si="572"/>
        <v>-2.0961733465296395E-2</v>
      </c>
      <c r="J2359" s="70">
        <f t="shared" si="573"/>
        <v>-1.9424493790718037E-2</v>
      </c>
      <c r="K2359" s="28">
        <f t="shared" si="574"/>
        <v>0</v>
      </c>
      <c r="L2359" s="28">
        <f t="shared" si="579"/>
        <v>1</v>
      </c>
      <c r="M2359" s="57">
        <f t="shared" si="586"/>
        <v>0</v>
      </c>
      <c r="N2359" s="28">
        <f t="shared" si="575"/>
        <v>0</v>
      </c>
      <c r="O2359" s="28">
        <f t="shared" si="580"/>
        <v>1</v>
      </c>
      <c r="P2359" s="57">
        <f t="shared" si="581"/>
        <v>0</v>
      </c>
      <c r="Q2359" s="28">
        <f t="shared" si="576"/>
        <v>0</v>
      </c>
      <c r="R2359" s="28">
        <f t="shared" si="582"/>
        <v>1</v>
      </c>
      <c r="S2359" s="57">
        <f t="shared" si="583"/>
        <v>0</v>
      </c>
      <c r="T2359" s="28">
        <f t="shared" si="577"/>
        <v>0</v>
      </c>
      <c r="U2359" s="28">
        <f t="shared" si="584"/>
        <v>1</v>
      </c>
      <c r="V2359" s="57">
        <f t="shared" si="585"/>
        <v>0</v>
      </c>
    </row>
    <row r="2360" spans="1:22" x14ac:dyDescent="0.2">
      <c r="A2360" s="61">
        <v>36278</v>
      </c>
      <c r="B2360" s="62">
        <v>1350.91</v>
      </c>
      <c r="C2360" s="16">
        <f t="shared" si="587"/>
        <v>-8.762967366148143E-3</v>
      </c>
      <c r="D2360" s="73">
        <f t="shared" si="578"/>
        <v>1.5290746425535129E-4</v>
      </c>
      <c r="E2360" s="27">
        <f t="shared" si="568"/>
        <v>2.8766630916222637E-2</v>
      </c>
      <c r="F2360" s="68">
        <f t="shared" si="569"/>
        <v>2.033956216338971E-2</v>
      </c>
      <c r="G2360" s="16">
        <f t="shared" si="570"/>
        <v>3.0972683940316652E-2</v>
      </c>
      <c r="H2360" s="68">
        <f t="shared" si="571"/>
        <v>1.9424493790718037E-2</v>
      </c>
      <c r="I2360" s="69">
        <f t="shared" si="572"/>
        <v>-2.033956216338971E-2</v>
      </c>
      <c r="J2360" s="70">
        <f t="shared" si="573"/>
        <v>-1.9424493790718037E-2</v>
      </c>
      <c r="K2360" s="28">
        <f t="shared" si="574"/>
        <v>0</v>
      </c>
      <c r="L2360" s="28">
        <f t="shared" si="579"/>
        <v>1</v>
      </c>
      <c r="M2360" s="57">
        <f t="shared" si="586"/>
        <v>0</v>
      </c>
      <c r="N2360" s="28">
        <f t="shared" si="575"/>
        <v>0</v>
      </c>
      <c r="O2360" s="28">
        <f t="shared" si="580"/>
        <v>1</v>
      </c>
      <c r="P2360" s="57">
        <f t="shared" si="581"/>
        <v>0</v>
      </c>
      <c r="Q2360" s="28">
        <f t="shared" si="576"/>
        <v>0</v>
      </c>
      <c r="R2360" s="28">
        <f t="shared" si="582"/>
        <v>1</v>
      </c>
      <c r="S2360" s="57">
        <f t="shared" si="583"/>
        <v>0</v>
      </c>
      <c r="T2360" s="28">
        <f t="shared" si="577"/>
        <v>0</v>
      </c>
      <c r="U2360" s="28">
        <f t="shared" si="584"/>
        <v>1</v>
      </c>
      <c r="V2360" s="57">
        <f t="shared" si="585"/>
        <v>0</v>
      </c>
    </row>
    <row r="2361" spans="1:22" x14ac:dyDescent="0.2">
      <c r="A2361" s="61">
        <v>36279</v>
      </c>
      <c r="B2361" s="62">
        <v>1342.83</v>
      </c>
      <c r="C2361" s="16">
        <f t="shared" si="587"/>
        <v>-5.9991121881196006E-3</v>
      </c>
      <c r="D2361" s="73">
        <f t="shared" si="578"/>
        <v>1.4834039222364083E-4</v>
      </c>
      <c r="E2361" s="27">
        <f t="shared" si="568"/>
        <v>2.8333770355805778E-2</v>
      </c>
      <c r="F2361" s="68">
        <f t="shared" si="569"/>
        <v>2.0033506362057984E-2</v>
      </c>
      <c r="G2361" s="16">
        <f t="shared" si="570"/>
        <v>3.0972683940316652E-2</v>
      </c>
      <c r="H2361" s="68">
        <f t="shared" si="571"/>
        <v>1.9424493790718037E-2</v>
      </c>
      <c r="I2361" s="69">
        <f t="shared" si="572"/>
        <v>-2.0033506362057984E-2</v>
      </c>
      <c r="J2361" s="70">
        <f t="shared" si="573"/>
        <v>-1.9424493790718037E-2</v>
      </c>
      <c r="K2361" s="28">
        <f t="shared" si="574"/>
        <v>0</v>
      </c>
      <c r="L2361" s="28">
        <f t="shared" si="579"/>
        <v>1</v>
      </c>
      <c r="M2361" s="57">
        <f t="shared" si="586"/>
        <v>0</v>
      </c>
      <c r="N2361" s="28">
        <f t="shared" si="575"/>
        <v>0</v>
      </c>
      <c r="O2361" s="28">
        <f t="shared" si="580"/>
        <v>1</v>
      </c>
      <c r="P2361" s="57">
        <f t="shared" si="581"/>
        <v>0</v>
      </c>
      <c r="Q2361" s="28">
        <f t="shared" si="576"/>
        <v>0</v>
      </c>
      <c r="R2361" s="28">
        <f t="shared" si="582"/>
        <v>1</v>
      </c>
      <c r="S2361" s="57">
        <f t="shared" si="583"/>
        <v>0</v>
      </c>
      <c r="T2361" s="28">
        <f t="shared" si="577"/>
        <v>0</v>
      </c>
      <c r="U2361" s="28">
        <f t="shared" si="584"/>
        <v>1</v>
      </c>
      <c r="V2361" s="57">
        <f t="shared" si="585"/>
        <v>0</v>
      </c>
    </row>
    <row r="2362" spans="1:22" x14ac:dyDescent="0.2">
      <c r="A2362" s="61">
        <v>36280</v>
      </c>
      <c r="B2362" s="62">
        <v>1335.18</v>
      </c>
      <c r="C2362" s="16">
        <f t="shared" si="587"/>
        <v>-5.7132130264640982E-3</v>
      </c>
      <c r="D2362" s="73">
        <f t="shared" si="578"/>
        <v>1.4159932951296109E-4</v>
      </c>
      <c r="E2362" s="27">
        <f t="shared" si="568"/>
        <v>2.7682496687116618E-2</v>
      </c>
      <c r="F2362" s="68">
        <f t="shared" si="569"/>
        <v>1.9573020693497759E-2</v>
      </c>
      <c r="G2362" s="16">
        <f t="shared" si="570"/>
        <v>3.0972683940316652E-2</v>
      </c>
      <c r="H2362" s="68">
        <f t="shared" si="571"/>
        <v>1.9424493790718037E-2</v>
      </c>
      <c r="I2362" s="69">
        <f t="shared" si="572"/>
        <v>-1.9573020693497759E-2</v>
      </c>
      <c r="J2362" s="70">
        <f t="shared" si="573"/>
        <v>-1.9424493790718037E-2</v>
      </c>
      <c r="K2362" s="28">
        <f t="shared" si="574"/>
        <v>0</v>
      </c>
      <c r="L2362" s="28">
        <f t="shared" si="579"/>
        <v>1</v>
      </c>
      <c r="M2362" s="57">
        <f t="shared" si="586"/>
        <v>0</v>
      </c>
      <c r="N2362" s="28">
        <f t="shared" si="575"/>
        <v>0</v>
      </c>
      <c r="O2362" s="28">
        <f t="shared" si="580"/>
        <v>1</v>
      </c>
      <c r="P2362" s="57">
        <f t="shared" si="581"/>
        <v>0</v>
      </c>
      <c r="Q2362" s="28">
        <f t="shared" si="576"/>
        <v>0</v>
      </c>
      <c r="R2362" s="28">
        <f t="shared" si="582"/>
        <v>1</v>
      </c>
      <c r="S2362" s="57">
        <f t="shared" si="583"/>
        <v>0</v>
      </c>
      <c r="T2362" s="28">
        <f t="shared" si="577"/>
        <v>0</v>
      </c>
      <c r="U2362" s="28">
        <f t="shared" si="584"/>
        <v>1</v>
      </c>
      <c r="V2362" s="57">
        <f t="shared" si="585"/>
        <v>0</v>
      </c>
    </row>
    <row r="2363" spans="1:22" x14ac:dyDescent="0.2">
      <c r="A2363" s="61">
        <v>36283</v>
      </c>
      <c r="B2363" s="62">
        <v>1354.63</v>
      </c>
      <c r="C2363" s="16">
        <f t="shared" si="587"/>
        <v>1.4462240088678798E-2</v>
      </c>
      <c r="D2363" s="73">
        <f t="shared" si="578"/>
        <v>1.3506181792732896E-4</v>
      </c>
      <c r="E2363" s="27">
        <f t="shared" si="568"/>
        <v>2.7035907609861867E-2</v>
      </c>
      <c r="F2363" s="68">
        <f t="shared" si="569"/>
        <v>1.9115847284164822E-2</v>
      </c>
      <c r="G2363" s="16">
        <f t="shared" si="570"/>
        <v>3.0972683940316652E-2</v>
      </c>
      <c r="H2363" s="68">
        <f t="shared" si="571"/>
        <v>1.9424493790718037E-2</v>
      </c>
      <c r="I2363" s="69">
        <f t="shared" si="572"/>
        <v>-1.9115847284164822E-2</v>
      </c>
      <c r="J2363" s="70">
        <f t="shared" si="573"/>
        <v>-1.9424493790718037E-2</v>
      </c>
      <c r="K2363" s="28">
        <f t="shared" si="574"/>
        <v>0</v>
      </c>
      <c r="L2363" s="28">
        <f t="shared" si="579"/>
        <v>1</v>
      </c>
      <c r="M2363" s="57">
        <f t="shared" si="586"/>
        <v>0</v>
      </c>
      <c r="N2363" s="28">
        <f t="shared" si="575"/>
        <v>0</v>
      </c>
      <c r="O2363" s="28">
        <f t="shared" si="580"/>
        <v>1</v>
      </c>
      <c r="P2363" s="57">
        <f t="shared" si="581"/>
        <v>0</v>
      </c>
      <c r="Q2363" s="28">
        <f t="shared" si="576"/>
        <v>0</v>
      </c>
      <c r="R2363" s="28">
        <f t="shared" si="582"/>
        <v>1</v>
      </c>
      <c r="S2363" s="57">
        <f t="shared" si="583"/>
        <v>0</v>
      </c>
      <c r="T2363" s="28">
        <f t="shared" si="577"/>
        <v>0</v>
      </c>
      <c r="U2363" s="28">
        <f t="shared" si="584"/>
        <v>1</v>
      </c>
      <c r="V2363" s="57">
        <f t="shared" si="585"/>
        <v>0</v>
      </c>
    </row>
    <row r="2364" spans="1:22" x14ac:dyDescent="0.2">
      <c r="A2364" s="61">
        <v>36284</v>
      </c>
      <c r="B2364" s="62">
        <v>1332</v>
      </c>
      <c r="C2364" s="16">
        <f t="shared" si="587"/>
        <v>-1.6846782194423992E-2</v>
      </c>
      <c r="D2364" s="73">
        <f t="shared" si="578"/>
        <v>1.3950749215464449E-4</v>
      </c>
      <c r="E2364" s="27">
        <f t="shared" si="568"/>
        <v>2.7477260050486792E-2</v>
      </c>
      <c r="F2364" s="68">
        <f t="shared" si="569"/>
        <v>1.9427907303574046E-2</v>
      </c>
      <c r="G2364" s="16">
        <f t="shared" si="570"/>
        <v>3.0972683940316652E-2</v>
      </c>
      <c r="H2364" s="68">
        <f t="shared" si="571"/>
        <v>1.9424493790718037E-2</v>
      </c>
      <c r="I2364" s="69">
        <f t="shared" si="572"/>
        <v>-1.9427907303574046E-2</v>
      </c>
      <c r="J2364" s="70">
        <f t="shared" si="573"/>
        <v>-1.9424493790718037E-2</v>
      </c>
      <c r="K2364" s="28">
        <f t="shared" si="574"/>
        <v>0</v>
      </c>
      <c r="L2364" s="28">
        <f t="shared" si="579"/>
        <v>1</v>
      </c>
      <c r="M2364" s="57">
        <f t="shared" si="586"/>
        <v>0</v>
      </c>
      <c r="N2364" s="28">
        <f t="shared" si="575"/>
        <v>0</v>
      </c>
      <c r="O2364" s="28">
        <f t="shared" si="580"/>
        <v>1</v>
      </c>
      <c r="P2364" s="57">
        <f t="shared" si="581"/>
        <v>0</v>
      </c>
      <c r="Q2364" s="28">
        <f t="shared" si="576"/>
        <v>0</v>
      </c>
      <c r="R2364" s="28">
        <f t="shared" si="582"/>
        <v>1</v>
      </c>
      <c r="S2364" s="57">
        <f t="shared" si="583"/>
        <v>0</v>
      </c>
      <c r="T2364" s="28">
        <f t="shared" si="577"/>
        <v>0</v>
      </c>
      <c r="U2364" s="28">
        <f t="shared" si="584"/>
        <v>1</v>
      </c>
      <c r="V2364" s="57">
        <f t="shared" si="585"/>
        <v>0</v>
      </c>
    </row>
    <row r="2365" spans="1:22" x14ac:dyDescent="0.2">
      <c r="A2365" s="61">
        <v>36285</v>
      </c>
      <c r="B2365" s="62">
        <v>1347.31</v>
      </c>
      <c r="C2365" s="16">
        <f t="shared" si="587"/>
        <v>1.1428439885834049E-2</v>
      </c>
      <c r="D2365" s="73">
        <f t="shared" si="578"/>
        <v>1.4816588684374749E-4</v>
      </c>
      <c r="E2365" s="27">
        <f t="shared" si="568"/>
        <v>2.8317099743474867E-2</v>
      </c>
      <c r="F2365" s="68">
        <f t="shared" si="569"/>
        <v>2.002171933851693E-2</v>
      </c>
      <c r="G2365" s="16">
        <f t="shared" si="570"/>
        <v>3.0972683940316652E-2</v>
      </c>
      <c r="H2365" s="68">
        <f t="shared" si="571"/>
        <v>1.9424493790718037E-2</v>
      </c>
      <c r="I2365" s="69">
        <f t="shared" si="572"/>
        <v>-2.002171933851693E-2</v>
      </c>
      <c r="J2365" s="70">
        <f t="shared" si="573"/>
        <v>-1.9424493790718037E-2</v>
      </c>
      <c r="K2365" s="28">
        <f t="shared" si="574"/>
        <v>0</v>
      </c>
      <c r="L2365" s="28">
        <f t="shared" si="579"/>
        <v>1</v>
      </c>
      <c r="M2365" s="57">
        <f t="shared" si="586"/>
        <v>0</v>
      </c>
      <c r="N2365" s="28">
        <f t="shared" si="575"/>
        <v>0</v>
      </c>
      <c r="O2365" s="28">
        <f t="shared" si="580"/>
        <v>1</v>
      </c>
      <c r="P2365" s="57">
        <f t="shared" si="581"/>
        <v>0</v>
      </c>
      <c r="Q2365" s="28">
        <f t="shared" si="576"/>
        <v>0</v>
      </c>
      <c r="R2365" s="28">
        <f t="shared" si="582"/>
        <v>1</v>
      </c>
      <c r="S2365" s="57">
        <f t="shared" si="583"/>
        <v>0</v>
      </c>
      <c r="T2365" s="28">
        <f t="shared" si="577"/>
        <v>0</v>
      </c>
      <c r="U2365" s="28">
        <f t="shared" si="584"/>
        <v>1</v>
      </c>
      <c r="V2365" s="57">
        <f t="shared" si="585"/>
        <v>0</v>
      </c>
    </row>
    <row r="2366" spans="1:22" x14ac:dyDescent="0.2">
      <c r="A2366" s="61">
        <v>36286</v>
      </c>
      <c r="B2366" s="62">
        <v>1332.05</v>
      </c>
      <c r="C2366" s="16">
        <f t="shared" si="587"/>
        <v>-1.1390903052812283E-2</v>
      </c>
      <c r="D2366" s="73">
        <f t="shared" si="578"/>
        <v>1.4711248792656997E-4</v>
      </c>
      <c r="E2366" s="27">
        <f t="shared" si="568"/>
        <v>2.8216258684459795E-2</v>
      </c>
      <c r="F2366" s="68">
        <f t="shared" si="569"/>
        <v>1.9950419261895776E-2</v>
      </c>
      <c r="G2366" s="16">
        <f t="shared" si="570"/>
        <v>3.0972683940316652E-2</v>
      </c>
      <c r="H2366" s="68">
        <f t="shared" si="571"/>
        <v>1.9424493790718037E-2</v>
      </c>
      <c r="I2366" s="69">
        <f t="shared" si="572"/>
        <v>-1.9950419261895776E-2</v>
      </c>
      <c r="J2366" s="70">
        <f t="shared" si="573"/>
        <v>-1.9424493790718037E-2</v>
      </c>
      <c r="K2366" s="28">
        <f t="shared" si="574"/>
        <v>0</v>
      </c>
      <c r="L2366" s="28">
        <f t="shared" si="579"/>
        <v>1</v>
      </c>
      <c r="M2366" s="57">
        <f t="shared" si="586"/>
        <v>0</v>
      </c>
      <c r="N2366" s="28">
        <f t="shared" si="575"/>
        <v>0</v>
      </c>
      <c r="O2366" s="28">
        <f t="shared" si="580"/>
        <v>1</v>
      </c>
      <c r="P2366" s="57">
        <f t="shared" si="581"/>
        <v>0</v>
      </c>
      <c r="Q2366" s="28">
        <f t="shared" si="576"/>
        <v>0</v>
      </c>
      <c r="R2366" s="28">
        <f t="shared" si="582"/>
        <v>1</v>
      </c>
      <c r="S2366" s="57">
        <f t="shared" si="583"/>
        <v>0</v>
      </c>
      <c r="T2366" s="28">
        <f t="shared" si="577"/>
        <v>0</v>
      </c>
      <c r="U2366" s="28">
        <f t="shared" si="584"/>
        <v>1</v>
      </c>
      <c r="V2366" s="57">
        <f t="shared" si="585"/>
        <v>0</v>
      </c>
    </row>
    <row r="2367" spans="1:22" x14ac:dyDescent="0.2">
      <c r="A2367" s="61">
        <v>36287</v>
      </c>
      <c r="B2367" s="62">
        <v>1345</v>
      </c>
      <c r="C2367" s="16">
        <f t="shared" si="587"/>
        <v>9.6749041025832889E-3</v>
      </c>
      <c r="D2367" s="73">
        <f t="shared" si="578"/>
        <v>1.4607089899248984E-4</v>
      </c>
      <c r="E2367" s="27">
        <f t="shared" ref="E2367:E2430" si="588">-NORMSINV($E$4)*SQRT(D2367)</f>
        <v>2.8116192572902838E-2</v>
      </c>
      <c r="F2367" s="68">
        <f t="shared" ref="F2367:F2430" si="589">-NORMSINV($F$4)*SQRT(D2367)</f>
        <v>1.9879667114993737E-2</v>
      </c>
      <c r="G2367" s="16">
        <f t="shared" ref="G2367:G2430" si="590">-PERCENTILE($C1862:$C2366,$G$4)</f>
        <v>3.0972683940316652E-2</v>
      </c>
      <c r="H2367" s="68">
        <f t="shared" ref="H2367:H2430" si="591">-PERCENTILE($C1862:$C2366,$H$4)</f>
        <v>1.9424493790718037E-2</v>
      </c>
      <c r="I2367" s="69">
        <f t="shared" ref="I2367:I2430" si="592">-F2367</f>
        <v>-1.9879667114993737E-2</v>
      </c>
      <c r="J2367" s="70">
        <f t="shared" ref="J2367:J2430" si="593">-1*H2367</f>
        <v>-1.9424493790718037E-2</v>
      </c>
      <c r="K2367" s="28">
        <f t="shared" ref="K2367:K2430" si="594">IF($C2367&lt;-E2367,1,0)</f>
        <v>0</v>
      </c>
      <c r="L2367" s="28">
        <f t="shared" si="579"/>
        <v>1</v>
      </c>
      <c r="M2367" s="57">
        <f t="shared" si="586"/>
        <v>0</v>
      </c>
      <c r="N2367" s="28">
        <f t="shared" ref="N2367:N2430" si="595">IF($C2367&lt;-F2367,1,0)</f>
        <v>0</v>
      </c>
      <c r="O2367" s="28">
        <f t="shared" si="580"/>
        <v>1</v>
      </c>
      <c r="P2367" s="57">
        <f t="shared" si="581"/>
        <v>0</v>
      </c>
      <c r="Q2367" s="28">
        <f t="shared" ref="Q2367:Q2430" si="596">IF($C2367&lt;-G2367,1,0)</f>
        <v>0</v>
      </c>
      <c r="R2367" s="28">
        <f t="shared" si="582"/>
        <v>1</v>
      </c>
      <c r="S2367" s="57">
        <f t="shared" si="583"/>
        <v>0</v>
      </c>
      <c r="T2367" s="28">
        <f t="shared" ref="T2367:T2430" si="597">IF($C2367&lt;-H2367,1,0)</f>
        <v>0</v>
      </c>
      <c r="U2367" s="28">
        <f t="shared" si="584"/>
        <v>1</v>
      </c>
      <c r="V2367" s="57">
        <f t="shared" si="585"/>
        <v>0</v>
      </c>
    </row>
    <row r="2368" spans="1:22" x14ac:dyDescent="0.2">
      <c r="A2368" s="61">
        <v>36290</v>
      </c>
      <c r="B2368" s="62">
        <v>1340.3</v>
      </c>
      <c r="C2368" s="16">
        <f t="shared" si="587"/>
        <v>-3.5005435514885749E-3</v>
      </c>
      <c r="D2368" s="73">
        <f t="shared" ref="D2368:D2431" si="598">0.94*D2367+0.06*(C2367^2)</f>
        <v>1.4292287121659141E-4</v>
      </c>
      <c r="E2368" s="27">
        <f t="shared" si="588"/>
        <v>2.7811571167544052E-2</v>
      </c>
      <c r="F2368" s="68">
        <f t="shared" si="589"/>
        <v>1.9664283324356643E-2</v>
      </c>
      <c r="G2368" s="16">
        <f t="shared" si="590"/>
        <v>3.0972683940316652E-2</v>
      </c>
      <c r="H2368" s="68">
        <f t="shared" si="591"/>
        <v>1.9424493790718037E-2</v>
      </c>
      <c r="I2368" s="69">
        <f t="shared" si="592"/>
        <v>-1.9664283324356643E-2</v>
      </c>
      <c r="J2368" s="70">
        <f t="shared" si="593"/>
        <v>-1.9424493790718037E-2</v>
      </c>
      <c r="K2368" s="28">
        <f t="shared" si="594"/>
        <v>0</v>
      </c>
      <c r="L2368" s="28">
        <f t="shared" ref="L2368:L2431" si="599">IF(AND(K2367=0,K2368=0), 1,0)</f>
        <v>1</v>
      </c>
      <c r="M2368" s="57">
        <f t="shared" si="586"/>
        <v>0</v>
      </c>
      <c r="N2368" s="28">
        <f t="shared" si="595"/>
        <v>0</v>
      </c>
      <c r="O2368" s="28">
        <f t="shared" ref="O2368:O2431" si="600">IF(AND(N2367=0,N2368=0), 1,0)</f>
        <v>1</v>
      </c>
      <c r="P2368" s="57">
        <f t="shared" ref="P2368:P2431" si="601">IF(AND(N2368=1,N2367=0),1,0)</f>
        <v>0</v>
      </c>
      <c r="Q2368" s="28">
        <f t="shared" si="596"/>
        <v>0</v>
      </c>
      <c r="R2368" s="28">
        <f t="shared" ref="R2368:R2431" si="602">IF(AND(Q2367=0,Q2368=0), 1,0)</f>
        <v>1</v>
      </c>
      <c r="S2368" s="57">
        <f t="shared" ref="S2368:S2431" si="603">IF(AND(Q2368=1,Q2367=0),1,0)</f>
        <v>0</v>
      </c>
      <c r="T2368" s="28">
        <f t="shared" si="597"/>
        <v>0</v>
      </c>
      <c r="U2368" s="28">
        <f t="shared" ref="U2368:U2431" si="604">IF(AND(T2367=0,T2368=0), 1,0)</f>
        <v>1</v>
      </c>
      <c r="V2368" s="57">
        <f t="shared" ref="V2368:V2431" si="605">IF(AND(T2368=1,T2367=0),1,0)</f>
        <v>0</v>
      </c>
    </row>
    <row r="2369" spans="1:22" x14ac:dyDescent="0.2">
      <c r="A2369" s="61">
        <v>36291</v>
      </c>
      <c r="B2369" s="62">
        <v>1355.61</v>
      </c>
      <c r="C2369" s="16">
        <f t="shared" si="587"/>
        <v>1.1358068028554573E-2</v>
      </c>
      <c r="D2369" s="73">
        <f t="shared" si="598"/>
        <v>1.3508272725294799E-4</v>
      </c>
      <c r="E2369" s="27">
        <f t="shared" si="588"/>
        <v>2.7038000283894175E-2</v>
      </c>
      <c r="F2369" s="68">
        <f t="shared" si="589"/>
        <v>1.9117326917761534E-2</v>
      </c>
      <c r="G2369" s="16">
        <f t="shared" si="590"/>
        <v>3.0972683940316652E-2</v>
      </c>
      <c r="H2369" s="68">
        <f t="shared" si="591"/>
        <v>1.9424493790718037E-2</v>
      </c>
      <c r="I2369" s="69">
        <f t="shared" si="592"/>
        <v>-1.9117326917761534E-2</v>
      </c>
      <c r="J2369" s="70">
        <f t="shared" si="593"/>
        <v>-1.9424493790718037E-2</v>
      </c>
      <c r="K2369" s="28">
        <f t="shared" si="594"/>
        <v>0</v>
      </c>
      <c r="L2369" s="28">
        <f t="shared" si="599"/>
        <v>1</v>
      </c>
      <c r="M2369" s="57">
        <f t="shared" ref="M2369:M2432" si="606">IF(AND(K2369=1,K2368=0),1,0)</f>
        <v>0</v>
      </c>
      <c r="N2369" s="28">
        <f t="shared" si="595"/>
        <v>0</v>
      </c>
      <c r="O2369" s="28">
        <f t="shared" si="600"/>
        <v>1</v>
      </c>
      <c r="P2369" s="57">
        <f t="shared" si="601"/>
        <v>0</v>
      </c>
      <c r="Q2369" s="28">
        <f t="shared" si="596"/>
        <v>0</v>
      </c>
      <c r="R2369" s="28">
        <f t="shared" si="602"/>
        <v>1</v>
      </c>
      <c r="S2369" s="57">
        <f t="shared" si="603"/>
        <v>0</v>
      </c>
      <c r="T2369" s="28">
        <f t="shared" si="597"/>
        <v>0</v>
      </c>
      <c r="U2369" s="28">
        <f t="shared" si="604"/>
        <v>1</v>
      </c>
      <c r="V2369" s="57">
        <f t="shared" si="605"/>
        <v>0</v>
      </c>
    </row>
    <row r="2370" spans="1:22" x14ac:dyDescent="0.2">
      <c r="A2370" s="61">
        <v>36292</v>
      </c>
      <c r="B2370" s="62">
        <v>1364</v>
      </c>
      <c r="C2370" s="16">
        <f t="shared" si="587"/>
        <v>6.170021890401921E-3</v>
      </c>
      <c r="D2370" s="73">
        <f t="shared" si="598"/>
        <v>1.3471810617824752E-4</v>
      </c>
      <c r="E2370" s="27">
        <f t="shared" si="588"/>
        <v>2.7001484562672567E-2</v>
      </c>
      <c r="F2370" s="68">
        <f t="shared" si="589"/>
        <v>1.9091508330110762E-2</v>
      </c>
      <c r="G2370" s="16">
        <f t="shared" si="590"/>
        <v>3.0972683940316652E-2</v>
      </c>
      <c r="H2370" s="68">
        <f t="shared" si="591"/>
        <v>1.9424493790718037E-2</v>
      </c>
      <c r="I2370" s="69">
        <f t="shared" si="592"/>
        <v>-1.9091508330110762E-2</v>
      </c>
      <c r="J2370" s="70">
        <f t="shared" si="593"/>
        <v>-1.9424493790718037E-2</v>
      </c>
      <c r="K2370" s="28">
        <f t="shared" si="594"/>
        <v>0</v>
      </c>
      <c r="L2370" s="28">
        <f t="shared" si="599"/>
        <v>1</v>
      </c>
      <c r="M2370" s="57">
        <f t="shared" si="606"/>
        <v>0</v>
      </c>
      <c r="N2370" s="28">
        <f t="shared" si="595"/>
        <v>0</v>
      </c>
      <c r="O2370" s="28">
        <f t="shared" si="600"/>
        <v>1</v>
      </c>
      <c r="P2370" s="57">
        <f t="shared" si="601"/>
        <v>0</v>
      </c>
      <c r="Q2370" s="28">
        <f t="shared" si="596"/>
        <v>0</v>
      </c>
      <c r="R2370" s="28">
        <f t="shared" si="602"/>
        <v>1</v>
      </c>
      <c r="S2370" s="57">
        <f t="shared" si="603"/>
        <v>0</v>
      </c>
      <c r="T2370" s="28">
        <f t="shared" si="597"/>
        <v>0</v>
      </c>
      <c r="U2370" s="28">
        <f t="shared" si="604"/>
        <v>1</v>
      </c>
      <c r="V2370" s="57">
        <f t="shared" si="605"/>
        <v>0</v>
      </c>
    </row>
    <row r="2371" spans="1:22" x14ac:dyDescent="0.2">
      <c r="A2371" s="61">
        <v>36293</v>
      </c>
      <c r="B2371" s="62">
        <v>1367.56</v>
      </c>
      <c r="C2371" s="16">
        <f t="shared" si="587"/>
        <v>2.6065706157767797E-3</v>
      </c>
      <c r="D2371" s="73">
        <f t="shared" si="598"/>
        <v>1.2891917001523498E-4</v>
      </c>
      <c r="E2371" s="27">
        <f t="shared" si="588"/>
        <v>2.6413953476554734E-2</v>
      </c>
      <c r="F2371" s="68">
        <f t="shared" si="589"/>
        <v>1.8676092111095749E-2</v>
      </c>
      <c r="G2371" s="16">
        <f t="shared" si="590"/>
        <v>3.0972683940316652E-2</v>
      </c>
      <c r="H2371" s="68">
        <f t="shared" si="591"/>
        <v>1.9424493790718037E-2</v>
      </c>
      <c r="I2371" s="69">
        <f t="shared" si="592"/>
        <v>-1.8676092111095749E-2</v>
      </c>
      <c r="J2371" s="70">
        <f t="shared" si="593"/>
        <v>-1.9424493790718037E-2</v>
      </c>
      <c r="K2371" s="28">
        <f t="shared" si="594"/>
        <v>0</v>
      </c>
      <c r="L2371" s="28">
        <f t="shared" si="599"/>
        <v>1</v>
      </c>
      <c r="M2371" s="57">
        <f t="shared" si="606"/>
        <v>0</v>
      </c>
      <c r="N2371" s="28">
        <f t="shared" si="595"/>
        <v>0</v>
      </c>
      <c r="O2371" s="28">
        <f t="shared" si="600"/>
        <v>1</v>
      </c>
      <c r="P2371" s="57">
        <f t="shared" si="601"/>
        <v>0</v>
      </c>
      <c r="Q2371" s="28">
        <f t="shared" si="596"/>
        <v>0</v>
      </c>
      <c r="R2371" s="28">
        <f t="shared" si="602"/>
        <v>1</v>
      </c>
      <c r="S2371" s="57">
        <f t="shared" si="603"/>
        <v>0</v>
      </c>
      <c r="T2371" s="28">
        <f t="shared" si="597"/>
        <v>0</v>
      </c>
      <c r="U2371" s="28">
        <f t="shared" si="604"/>
        <v>1</v>
      </c>
      <c r="V2371" s="57">
        <f t="shared" si="605"/>
        <v>0</v>
      </c>
    </row>
    <row r="2372" spans="1:22" x14ac:dyDescent="0.2">
      <c r="A2372" s="61">
        <v>36294</v>
      </c>
      <c r="B2372" s="62">
        <v>1337.8</v>
      </c>
      <c r="C2372" s="16">
        <f t="shared" si="587"/>
        <v>-2.2001656334876409E-2</v>
      </c>
      <c r="D2372" s="73">
        <f t="shared" si="598"/>
        <v>1.2159167243682273E-4</v>
      </c>
      <c r="E2372" s="27">
        <f t="shared" si="588"/>
        <v>2.5652315585993873E-2</v>
      </c>
      <c r="F2372" s="68">
        <f t="shared" si="589"/>
        <v>1.8137572975289708E-2</v>
      </c>
      <c r="G2372" s="16">
        <f t="shared" si="590"/>
        <v>3.0972683940316652E-2</v>
      </c>
      <c r="H2372" s="68">
        <f t="shared" si="591"/>
        <v>1.9424493790718037E-2</v>
      </c>
      <c r="I2372" s="69">
        <f t="shared" si="592"/>
        <v>-1.8137572975289708E-2</v>
      </c>
      <c r="J2372" s="70">
        <f t="shared" si="593"/>
        <v>-1.9424493790718037E-2</v>
      </c>
      <c r="K2372" s="28">
        <f t="shared" si="594"/>
        <v>0</v>
      </c>
      <c r="L2372" s="28">
        <f t="shared" si="599"/>
        <v>1</v>
      </c>
      <c r="M2372" s="57">
        <f t="shared" si="606"/>
        <v>0</v>
      </c>
      <c r="N2372" s="28">
        <f t="shared" si="595"/>
        <v>1</v>
      </c>
      <c r="O2372" s="28">
        <f t="shared" si="600"/>
        <v>0</v>
      </c>
      <c r="P2372" s="57">
        <f t="shared" si="601"/>
        <v>1</v>
      </c>
      <c r="Q2372" s="28">
        <f t="shared" si="596"/>
        <v>0</v>
      </c>
      <c r="R2372" s="28">
        <f t="shared" si="602"/>
        <v>1</v>
      </c>
      <c r="S2372" s="57">
        <f t="shared" si="603"/>
        <v>0</v>
      </c>
      <c r="T2372" s="28">
        <f t="shared" si="597"/>
        <v>1</v>
      </c>
      <c r="U2372" s="28">
        <f t="shared" si="604"/>
        <v>0</v>
      </c>
      <c r="V2372" s="57">
        <f t="shared" si="605"/>
        <v>1</v>
      </c>
    </row>
    <row r="2373" spans="1:22" x14ac:dyDescent="0.2">
      <c r="A2373" s="61">
        <v>36297</v>
      </c>
      <c r="B2373" s="62">
        <v>1339.49</v>
      </c>
      <c r="C2373" s="16">
        <f t="shared" si="587"/>
        <v>1.2624708002978563E-3</v>
      </c>
      <c r="D2373" s="73">
        <f t="shared" si="598"/>
        <v>1.4334054497929378E-4</v>
      </c>
      <c r="E2373" s="27">
        <f t="shared" si="588"/>
        <v>2.7852179396193288E-2</v>
      </c>
      <c r="F2373" s="68">
        <f t="shared" si="589"/>
        <v>1.9692995535854813E-2</v>
      </c>
      <c r="G2373" s="16">
        <f t="shared" si="590"/>
        <v>3.0972683940316652E-2</v>
      </c>
      <c r="H2373" s="68">
        <f t="shared" si="591"/>
        <v>1.9469770632428076E-2</v>
      </c>
      <c r="I2373" s="69">
        <f t="shared" si="592"/>
        <v>-1.9692995535854813E-2</v>
      </c>
      <c r="J2373" s="70">
        <f t="shared" si="593"/>
        <v>-1.9469770632428076E-2</v>
      </c>
      <c r="K2373" s="28">
        <f t="shared" si="594"/>
        <v>0</v>
      </c>
      <c r="L2373" s="28">
        <f t="shared" si="599"/>
        <v>1</v>
      </c>
      <c r="M2373" s="57">
        <f t="shared" si="606"/>
        <v>0</v>
      </c>
      <c r="N2373" s="28">
        <f t="shared" si="595"/>
        <v>0</v>
      </c>
      <c r="O2373" s="28">
        <f t="shared" si="600"/>
        <v>0</v>
      </c>
      <c r="P2373" s="57">
        <f t="shared" si="601"/>
        <v>0</v>
      </c>
      <c r="Q2373" s="28">
        <f t="shared" si="596"/>
        <v>0</v>
      </c>
      <c r="R2373" s="28">
        <f t="shared" si="602"/>
        <v>1</v>
      </c>
      <c r="S2373" s="57">
        <f t="shared" si="603"/>
        <v>0</v>
      </c>
      <c r="T2373" s="28">
        <f t="shared" si="597"/>
        <v>0</v>
      </c>
      <c r="U2373" s="28">
        <f t="shared" si="604"/>
        <v>0</v>
      </c>
      <c r="V2373" s="57">
        <f t="shared" si="605"/>
        <v>0</v>
      </c>
    </row>
    <row r="2374" spans="1:22" x14ac:dyDescent="0.2">
      <c r="A2374" s="61">
        <v>36298</v>
      </c>
      <c r="B2374" s="62">
        <v>1333.32</v>
      </c>
      <c r="C2374" s="16">
        <f t="shared" si="587"/>
        <v>-4.616872100687933E-3</v>
      </c>
      <c r="D2374" s="73">
        <f t="shared" si="598"/>
        <v>1.3483574223183245E-4</v>
      </c>
      <c r="E2374" s="27">
        <f t="shared" si="588"/>
        <v>2.701327085881183E-2</v>
      </c>
      <c r="F2374" s="68">
        <f t="shared" si="589"/>
        <v>1.9099841878231109E-2</v>
      </c>
      <c r="G2374" s="16">
        <f t="shared" si="590"/>
        <v>3.0972683940316652E-2</v>
      </c>
      <c r="H2374" s="68">
        <f t="shared" si="591"/>
        <v>1.9469770632428076E-2</v>
      </c>
      <c r="I2374" s="69">
        <f t="shared" si="592"/>
        <v>-1.9099841878231109E-2</v>
      </c>
      <c r="J2374" s="70">
        <f t="shared" si="593"/>
        <v>-1.9469770632428076E-2</v>
      </c>
      <c r="K2374" s="28">
        <f t="shared" si="594"/>
        <v>0</v>
      </c>
      <c r="L2374" s="28">
        <f t="shared" si="599"/>
        <v>1</v>
      </c>
      <c r="M2374" s="57">
        <f t="shared" si="606"/>
        <v>0</v>
      </c>
      <c r="N2374" s="28">
        <f t="shared" si="595"/>
        <v>0</v>
      </c>
      <c r="O2374" s="28">
        <f t="shared" si="600"/>
        <v>1</v>
      </c>
      <c r="P2374" s="57">
        <f t="shared" si="601"/>
        <v>0</v>
      </c>
      <c r="Q2374" s="28">
        <f t="shared" si="596"/>
        <v>0</v>
      </c>
      <c r="R2374" s="28">
        <f t="shared" si="602"/>
        <v>1</v>
      </c>
      <c r="S2374" s="57">
        <f t="shared" si="603"/>
        <v>0</v>
      </c>
      <c r="T2374" s="28">
        <f t="shared" si="597"/>
        <v>0</v>
      </c>
      <c r="U2374" s="28">
        <f t="shared" si="604"/>
        <v>1</v>
      </c>
      <c r="V2374" s="57">
        <f t="shared" si="605"/>
        <v>0</v>
      </c>
    </row>
    <row r="2375" spans="1:22" x14ac:dyDescent="0.2">
      <c r="A2375" s="61">
        <v>36299</v>
      </c>
      <c r="B2375" s="62">
        <v>1344.23</v>
      </c>
      <c r="C2375" s="16">
        <f t="shared" ref="C2375:C2438" si="607">LN(B2375/B2374)</f>
        <v>8.1492860103271492E-3</v>
      </c>
      <c r="D2375" s="73">
        <f t="shared" si="598"/>
        <v>1.2802452817756914E-4</v>
      </c>
      <c r="E2375" s="27">
        <f t="shared" si="588"/>
        <v>2.6322143360344837E-2</v>
      </c>
      <c r="F2375" s="68">
        <f t="shared" si="589"/>
        <v>1.8611177398930895E-2</v>
      </c>
      <c r="G2375" s="16">
        <f t="shared" si="590"/>
        <v>3.0972683940316652E-2</v>
      </c>
      <c r="H2375" s="68">
        <f t="shared" si="591"/>
        <v>1.9469770632428076E-2</v>
      </c>
      <c r="I2375" s="69">
        <f t="shared" si="592"/>
        <v>-1.8611177398930895E-2</v>
      </c>
      <c r="J2375" s="70">
        <f t="shared" si="593"/>
        <v>-1.9469770632428076E-2</v>
      </c>
      <c r="K2375" s="28">
        <f t="shared" si="594"/>
        <v>0</v>
      </c>
      <c r="L2375" s="28">
        <f t="shared" si="599"/>
        <v>1</v>
      </c>
      <c r="M2375" s="57">
        <f t="shared" si="606"/>
        <v>0</v>
      </c>
      <c r="N2375" s="28">
        <f t="shared" si="595"/>
        <v>0</v>
      </c>
      <c r="O2375" s="28">
        <f t="shared" si="600"/>
        <v>1</v>
      </c>
      <c r="P2375" s="57">
        <f t="shared" si="601"/>
        <v>0</v>
      </c>
      <c r="Q2375" s="28">
        <f t="shared" si="596"/>
        <v>0</v>
      </c>
      <c r="R2375" s="28">
        <f t="shared" si="602"/>
        <v>1</v>
      </c>
      <c r="S2375" s="57">
        <f t="shared" si="603"/>
        <v>0</v>
      </c>
      <c r="T2375" s="28">
        <f t="shared" si="597"/>
        <v>0</v>
      </c>
      <c r="U2375" s="28">
        <f t="shared" si="604"/>
        <v>1</v>
      </c>
      <c r="V2375" s="57">
        <f t="shared" si="605"/>
        <v>0</v>
      </c>
    </row>
    <row r="2376" spans="1:22" x14ac:dyDescent="0.2">
      <c r="A2376" s="61">
        <v>36300</v>
      </c>
      <c r="B2376" s="62">
        <v>1338.83</v>
      </c>
      <c r="C2376" s="16">
        <f t="shared" si="607"/>
        <v>-4.0252601814510175E-3</v>
      </c>
      <c r="D2376" s="73">
        <f t="shared" si="598"/>
        <v>1.2432770823560182E-4</v>
      </c>
      <c r="E2376" s="27">
        <f t="shared" si="588"/>
        <v>2.5939322115776316E-2</v>
      </c>
      <c r="F2376" s="68">
        <f t="shared" si="589"/>
        <v>1.834050209725778E-2</v>
      </c>
      <c r="G2376" s="16">
        <f t="shared" si="590"/>
        <v>3.0972683940316652E-2</v>
      </c>
      <c r="H2376" s="68">
        <f t="shared" si="591"/>
        <v>1.9469770632428076E-2</v>
      </c>
      <c r="I2376" s="69">
        <f t="shared" si="592"/>
        <v>-1.834050209725778E-2</v>
      </c>
      <c r="J2376" s="70">
        <f t="shared" si="593"/>
        <v>-1.9469770632428076E-2</v>
      </c>
      <c r="K2376" s="28">
        <f t="shared" si="594"/>
        <v>0</v>
      </c>
      <c r="L2376" s="28">
        <f t="shared" si="599"/>
        <v>1</v>
      </c>
      <c r="M2376" s="57">
        <f t="shared" si="606"/>
        <v>0</v>
      </c>
      <c r="N2376" s="28">
        <f t="shared" si="595"/>
        <v>0</v>
      </c>
      <c r="O2376" s="28">
        <f t="shared" si="600"/>
        <v>1</v>
      </c>
      <c r="P2376" s="57">
        <f t="shared" si="601"/>
        <v>0</v>
      </c>
      <c r="Q2376" s="28">
        <f t="shared" si="596"/>
        <v>0</v>
      </c>
      <c r="R2376" s="28">
        <f t="shared" si="602"/>
        <v>1</v>
      </c>
      <c r="S2376" s="57">
        <f t="shared" si="603"/>
        <v>0</v>
      </c>
      <c r="T2376" s="28">
        <f t="shared" si="597"/>
        <v>0</v>
      </c>
      <c r="U2376" s="28">
        <f t="shared" si="604"/>
        <v>1</v>
      </c>
      <c r="V2376" s="57">
        <f t="shared" si="605"/>
        <v>0</v>
      </c>
    </row>
    <row r="2377" spans="1:22" x14ac:dyDescent="0.2">
      <c r="A2377" s="61">
        <v>36301</v>
      </c>
      <c r="B2377" s="62">
        <v>1330.29</v>
      </c>
      <c r="C2377" s="16">
        <f t="shared" si="607"/>
        <v>-6.3991346525930342E-3</v>
      </c>
      <c r="D2377" s="73">
        <f t="shared" si="598"/>
        <v>1.178402089131682E-4</v>
      </c>
      <c r="E2377" s="27">
        <f t="shared" si="588"/>
        <v>2.5253490261178849E-2</v>
      </c>
      <c r="F2377" s="68">
        <f t="shared" si="589"/>
        <v>1.7855581924268341E-2</v>
      </c>
      <c r="G2377" s="16">
        <f t="shared" si="590"/>
        <v>3.0972683940316652E-2</v>
      </c>
      <c r="H2377" s="68">
        <f t="shared" si="591"/>
        <v>1.9469770632428076E-2</v>
      </c>
      <c r="I2377" s="69">
        <f t="shared" si="592"/>
        <v>-1.7855581924268341E-2</v>
      </c>
      <c r="J2377" s="70">
        <f t="shared" si="593"/>
        <v>-1.9469770632428076E-2</v>
      </c>
      <c r="K2377" s="28">
        <f t="shared" si="594"/>
        <v>0</v>
      </c>
      <c r="L2377" s="28">
        <f t="shared" si="599"/>
        <v>1</v>
      </c>
      <c r="M2377" s="57">
        <f t="shared" si="606"/>
        <v>0</v>
      </c>
      <c r="N2377" s="28">
        <f t="shared" si="595"/>
        <v>0</v>
      </c>
      <c r="O2377" s="28">
        <f t="shared" si="600"/>
        <v>1</v>
      </c>
      <c r="P2377" s="57">
        <f t="shared" si="601"/>
        <v>0</v>
      </c>
      <c r="Q2377" s="28">
        <f t="shared" si="596"/>
        <v>0</v>
      </c>
      <c r="R2377" s="28">
        <f t="shared" si="602"/>
        <v>1</v>
      </c>
      <c r="S2377" s="57">
        <f t="shared" si="603"/>
        <v>0</v>
      </c>
      <c r="T2377" s="28">
        <f t="shared" si="597"/>
        <v>0</v>
      </c>
      <c r="U2377" s="28">
        <f t="shared" si="604"/>
        <v>1</v>
      </c>
      <c r="V2377" s="57">
        <f t="shared" si="605"/>
        <v>0</v>
      </c>
    </row>
    <row r="2378" spans="1:22" x14ac:dyDescent="0.2">
      <c r="A2378" s="61">
        <v>36304</v>
      </c>
      <c r="B2378" s="62">
        <v>1306.6500000000001</v>
      </c>
      <c r="C2378" s="16">
        <f t="shared" si="607"/>
        <v>-1.7930353627189987E-2</v>
      </c>
      <c r="D2378" s="73">
        <f t="shared" si="598"/>
        <v>1.1322673183649912E-4</v>
      </c>
      <c r="E2378" s="27">
        <f t="shared" si="588"/>
        <v>2.4754214176023297E-2</v>
      </c>
      <c r="F2378" s="68">
        <f t="shared" si="589"/>
        <v>1.7502566758874457E-2</v>
      </c>
      <c r="G2378" s="16">
        <f t="shared" si="590"/>
        <v>3.0972683940316652E-2</v>
      </c>
      <c r="H2378" s="68">
        <f t="shared" si="591"/>
        <v>1.9469770632428076E-2</v>
      </c>
      <c r="I2378" s="69">
        <f t="shared" si="592"/>
        <v>-1.7502566758874457E-2</v>
      </c>
      <c r="J2378" s="70">
        <f t="shared" si="593"/>
        <v>-1.9469770632428076E-2</v>
      </c>
      <c r="K2378" s="28">
        <f t="shared" si="594"/>
        <v>0</v>
      </c>
      <c r="L2378" s="28">
        <f t="shared" si="599"/>
        <v>1</v>
      </c>
      <c r="M2378" s="57">
        <f t="shared" si="606"/>
        <v>0</v>
      </c>
      <c r="N2378" s="28">
        <f t="shared" si="595"/>
        <v>1</v>
      </c>
      <c r="O2378" s="28">
        <f t="shared" si="600"/>
        <v>0</v>
      </c>
      <c r="P2378" s="57">
        <f t="shared" si="601"/>
        <v>1</v>
      </c>
      <c r="Q2378" s="28">
        <f t="shared" si="596"/>
        <v>0</v>
      </c>
      <c r="R2378" s="28">
        <f t="shared" si="602"/>
        <v>1</v>
      </c>
      <c r="S2378" s="57">
        <f t="shared" si="603"/>
        <v>0</v>
      </c>
      <c r="T2378" s="28">
        <f t="shared" si="597"/>
        <v>0</v>
      </c>
      <c r="U2378" s="28">
        <f t="shared" si="604"/>
        <v>1</v>
      </c>
      <c r="V2378" s="57">
        <f t="shared" si="605"/>
        <v>0</v>
      </c>
    </row>
    <row r="2379" spans="1:22" x14ac:dyDescent="0.2">
      <c r="A2379" s="61">
        <v>36305</v>
      </c>
      <c r="B2379" s="62">
        <v>1284.4000000000001</v>
      </c>
      <c r="C2379" s="16">
        <f t="shared" si="607"/>
        <v>-1.7174926717651869E-2</v>
      </c>
      <c r="D2379" s="73">
        <f t="shared" si="598"/>
        <v>1.2572298279807427E-4</v>
      </c>
      <c r="E2379" s="27">
        <f t="shared" si="588"/>
        <v>2.6084468759406211E-2</v>
      </c>
      <c r="F2379" s="68">
        <f t="shared" si="589"/>
        <v>1.8443128615792934E-2</v>
      </c>
      <c r="G2379" s="16">
        <f t="shared" si="590"/>
        <v>3.0972683940316652E-2</v>
      </c>
      <c r="H2379" s="68">
        <f t="shared" si="591"/>
        <v>1.9469770632428076E-2</v>
      </c>
      <c r="I2379" s="69">
        <f t="shared" si="592"/>
        <v>-1.8443128615792934E-2</v>
      </c>
      <c r="J2379" s="70">
        <f t="shared" si="593"/>
        <v>-1.9469770632428076E-2</v>
      </c>
      <c r="K2379" s="28">
        <f t="shared" si="594"/>
        <v>0</v>
      </c>
      <c r="L2379" s="28">
        <f t="shared" si="599"/>
        <v>1</v>
      </c>
      <c r="M2379" s="57">
        <f t="shared" si="606"/>
        <v>0</v>
      </c>
      <c r="N2379" s="28">
        <f t="shared" si="595"/>
        <v>0</v>
      </c>
      <c r="O2379" s="28">
        <f t="shared" si="600"/>
        <v>0</v>
      </c>
      <c r="P2379" s="57">
        <f t="shared" si="601"/>
        <v>0</v>
      </c>
      <c r="Q2379" s="28">
        <f t="shared" si="596"/>
        <v>0</v>
      </c>
      <c r="R2379" s="28">
        <f t="shared" si="602"/>
        <v>1</v>
      </c>
      <c r="S2379" s="57">
        <f t="shared" si="603"/>
        <v>0</v>
      </c>
      <c r="T2379" s="28">
        <f t="shared" si="597"/>
        <v>0</v>
      </c>
      <c r="U2379" s="28">
        <f t="shared" si="604"/>
        <v>1</v>
      </c>
      <c r="V2379" s="57">
        <f t="shared" si="605"/>
        <v>0</v>
      </c>
    </row>
    <row r="2380" spans="1:22" x14ac:dyDescent="0.2">
      <c r="A2380" s="61">
        <v>36306</v>
      </c>
      <c r="B2380" s="62">
        <v>1304.76</v>
      </c>
      <c r="C2380" s="16">
        <f t="shared" si="607"/>
        <v>1.5727432582299406E-2</v>
      </c>
      <c r="D2380" s="73">
        <f t="shared" si="598"/>
        <v>1.3587829029559253E-4</v>
      </c>
      <c r="E2380" s="27">
        <f t="shared" si="588"/>
        <v>2.711750288193775E-2</v>
      </c>
      <c r="F2380" s="68">
        <f t="shared" si="589"/>
        <v>1.9173539549674098E-2</v>
      </c>
      <c r="G2380" s="16">
        <f t="shared" si="590"/>
        <v>3.0972683940316652E-2</v>
      </c>
      <c r="H2380" s="68">
        <f t="shared" si="591"/>
        <v>1.9469770632428076E-2</v>
      </c>
      <c r="I2380" s="69">
        <f t="shared" si="592"/>
        <v>-1.9173539549674098E-2</v>
      </c>
      <c r="J2380" s="70">
        <f t="shared" si="593"/>
        <v>-1.9469770632428076E-2</v>
      </c>
      <c r="K2380" s="28">
        <f t="shared" si="594"/>
        <v>0</v>
      </c>
      <c r="L2380" s="28">
        <f t="shared" si="599"/>
        <v>1</v>
      </c>
      <c r="M2380" s="57">
        <f t="shared" si="606"/>
        <v>0</v>
      </c>
      <c r="N2380" s="28">
        <f t="shared" si="595"/>
        <v>0</v>
      </c>
      <c r="O2380" s="28">
        <f t="shared" si="600"/>
        <v>1</v>
      </c>
      <c r="P2380" s="57">
        <f t="shared" si="601"/>
        <v>0</v>
      </c>
      <c r="Q2380" s="28">
        <f t="shared" si="596"/>
        <v>0</v>
      </c>
      <c r="R2380" s="28">
        <f t="shared" si="602"/>
        <v>1</v>
      </c>
      <c r="S2380" s="57">
        <f t="shared" si="603"/>
        <v>0</v>
      </c>
      <c r="T2380" s="28">
        <f t="shared" si="597"/>
        <v>0</v>
      </c>
      <c r="U2380" s="28">
        <f t="shared" si="604"/>
        <v>1</v>
      </c>
      <c r="V2380" s="57">
        <f t="shared" si="605"/>
        <v>0</v>
      </c>
    </row>
    <row r="2381" spans="1:22" x14ac:dyDescent="0.2">
      <c r="A2381" s="61">
        <v>36307</v>
      </c>
      <c r="B2381" s="62">
        <v>1281.4100000000001</v>
      </c>
      <c r="C2381" s="16">
        <f t="shared" si="607"/>
        <v>-1.8058081658773966E-2</v>
      </c>
      <c r="D2381" s="73">
        <f t="shared" si="598"/>
        <v>1.4256672101570334E-4</v>
      </c>
      <c r="E2381" s="27">
        <f t="shared" si="588"/>
        <v>2.7776897658280029E-2</v>
      </c>
      <c r="F2381" s="68">
        <f t="shared" si="589"/>
        <v>1.9639767280084642E-2</v>
      </c>
      <c r="G2381" s="16">
        <f t="shared" si="590"/>
        <v>3.0972683940316652E-2</v>
      </c>
      <c r="H2381" s="68">
        <f t="shared" si="591"/>
        <v>1.9469770632428076E-2</v>
      </c>
      <c r="I2381" s="69">
        <f t="shared" si="592"/>
        <v>-1.9639767280084642E-2</v>
      </c>
      <c r="J2381" s="70">
        <f t="shared" si="593"/>
        <v>-1.9469770632428076E-2</v>
      </c>
      <c r="K2381" s="28">
        <f t="shared" si="594"/>
        <v>0</v>
      </c>
      <c r="L2381" s="28">
        <f t="shared" si="599"/>
        <v>1</v>
      </c>
      <c r="M2381" s="57">
        <f t="shared" si="606"/>
        <v>0</v>
      </c>
      <c r="N2381" s="28">
        <f t="shared" si="595"/>
        <v>0</v>
      </c>
      <c r="O2381" s="28">
        <f t="shared" si="600"/>
        <v>1</v>
      </c>
      <c r="P2381" s="57">
        <f t="shared" si="601"/>
        <v>0</v>
      </c>
      <c r="Q2381" s="28">
        <f t="shared" si="596"/>
        <v>0</v>
      </c>
      <c r="R2381" s="28">
        <f t="shared" si="602"/>
        <v>1</v>
      </c>
      <c r="S2381" s="57">
        <f t="shared" si="603"/>
        <v>0</v>
      </c>
      <c r="T2381" s="28">
        <f t="shared" si="597"/>
        <v>0</v>
      </c>
      <c r="U2381" s="28">
        <f t="shared" si="604"/>
        <v>1</v>
      </c>
      <c r="V2381" s="57">
        <f t="shared" si="605"/>
        <v>0</v>
      </c>
    </row>
    <row r="2382" spans="1:22" x14ac:dyDescent="0.2">
      <c r="A2382" s="61">
        <v>36308</v>
      </c>
      <c r="B2382" s="62">
        <v>1301.8399999999999</v>
      </c>
      <c r="C2382" s="16">
        <f t="shared" si="607"/>
        <v>1.5817614213474381E-2</v>
      </c>
      <c r="D2382" s="73">
        <f t="shared" si="598"/>
        <v>1.5357837654645805E-4</v>
      </c>
      <c r="E2382" s="27">
        <f t="shared" si="588"/>
        <v>2.8829671534066126E-2</v>
      </c>
      <c r="F2382" s="68">
        <f t="shared" si="589"/>
        <v>2.0384135285948977E-2</v>
      </c>
      <c r="G2382" s="16">
        <f t="shared" si="590"/>
        <v>3.0972683940316652E-2</v>
      </c>
      <c r="H2382" s="68">
        <f t="shared" si="591"/>
        <v>1.9469770632428076E-2</v>
      </c>
      <c r="I2382" s="69">
        <f t="shared" si="592"/>
        <v>-2.0384135285948977E-2</v>
      </c>
      <c r="J2382" s="70">
        <f t="shared" si="593"/>
        <v>-1.9469770632428076E-2</v>
      </c>
      <c r="K2382" s="28">
        <f t="shared" si="594"/>
        <v>0</v>
      </c>
      <c r="L2382" s="28">
        <f t="shared" si="599"/>
        <v>1</v>
      </c>
      <c r="M2382" s="57">
        <f t="shared" si="606"/>
        <v>0</v>
      </c>
      <c r="N2382" s="28">
        <f t="shared" si="595"/>
        <v>0</v>
      </c>
      <c r="O2382" s="28">
        <f t="shared" si="600"/>
        <v>1</v>
      </c>
      <c r="P2382" s="57">
        <f t="shared" si="601"/>
        <v>0</v>
      </c>
      <c r="Q2382" s="28">
        <f t="shared" si="596"/>
        <v>0</v>
      </c>
      <c r="R2382" s="28">
        <f t="shared" si="602"/>
        <v>1</v>
      </c>
      <c r="S2382" s="57">
        <f t="shared" si="603"/>
        <v>0</v>
      </c>
      <c r="T2382" s="28">
        <f t="shared" si="597"/>
        <v>0</v>
      </c>
      <c r="U2382" s="28">
        <f t="shared" si="604"/>
        <v>1</v>
      </c>
      <c r="V2382" s="57">
        <f t="shared" si="605"/>
        <v>0</v>
      </c>
    </row>
    <row r="2383" spans="1:22" x14ac:dyDescent="0.2">
      <c r="A2383" s="61">
        <v>36312</v>
      </c>
      <c r="B2383" s="62">
        <v>1294.26</v>
      </c>
      <c r="C2383" s="16">
        <f t="shared" si="607"/>
        <v>-5.8395451176784085E-3</v>
      </c>
      <c r="D2383" s="73">
        <f t="shared" si="598"/>
        <v>1.5937548911804897E-4</v>
      </c>
      <c r="E2383" s="27">
        <f t="shared" si="588"/>
        <v>2.9368747368666077E-2</v>
      </c>
      <c r="F2383" s="68">
        <f t="shared" si="589"/>
        <v>2.0765291024365449E-2</v>
      </c>
      <c r="G2383" s="16">
        <f t="shared" si="590"/>
        <v>3.0972683940316652E-2</v>
      </c>
      <c r="H2383" s="68">
        <f t="shared" si="591"/>
        <v>1.9469770632428076E-2</v>
      </c>
      <c r="I2383" s="69">
        <f t="shared" si="592"/>
        <v>-2.0765291024365449E-2</v>
      </c>
      <c r="J2383" s="70">
        <f t="shared" si="593"/>
        <v>-1.9469770632428076E-2</v>
      </c>
      <c r="K2383" s="28">
        <f t="shared" si="594"/>
        <v>0</v>
      </c>
      <c r="L2383" s="28">
        <f t="shared" si="599"/>
        <v>1</v>
      </c>
      <c r="M2383" s="57">
        <f t="shared" si="606"/>
        <v>0</v>
      </c>
      <c r="N2383" s="28">
        <f t="shared" si="595"/>
        <v>0</v>
      </c>
      <c r="O2383" s="28">
        <f t="shared" si="600"/>
        <v>1</v>
      </c>
      <c r="P2383" s="57">
        <f t="shared" si="601"/>
        <v>0</v>
      </c>
      <c r="Q2383" s="28">
        <f t="shared" si="596"/>
        <v>0</v>
      </c>
      <c r="R2383" s="28">
        <f t="shared" si="602"/>
        <v>1</v>
      </c>
      <c r="S2383" s="57">
        <f t="shared" si="603"/>
        <v>0</v>
      </c>
      <c r="T2383" s="28">
        <f t="shared" si="597"/>
        <v>0</v>
      </c>
      <c r="U2383" s="28">
        <f t="shared" si="604"/>
        <v>1</v>
      </c>
      <c r="V2383" s="57">
        <f t="shared" si="605"/>
        <v>0</v>
      </c>
    </row>
    <row r="2384" spans="1:22" x14ac:dyDescent="0.2">
      <c r="A2384" s="61">
        <v>36313</v>
      </c>
      <c r="B2384" s="62">
        <v>1294.81</v>
      </c>
      <c r="C2384" s="16">
        <f t="shared" si="607"/>
        <v>4.2486298807933474E-4</v>
      </c>
      <c r="D2384" s="73">
        <f t="shared" si="598"/>
        <v>1.5185897700185013E-4</v>
      </c>
      <c r="E2384" s="27">
        <f t="shared" si="588"/>
        <v>2.866783479689252E-2</v>
      </c>
      <c r="F2384" s="68">
        <f t="shared" si="589"/>
        <v>2.0269707969602858E-2</v>
      </c>
      <c r="G2384" s="16">
        <f t="shared" si="590"/>
        <v>3.0972683940316652E-2</v>
      </c>
      <c r="H2384" s="68">
        <f t="shared" si="591"/>
        <v>1.9469770632428076E-2</v>
      </c>
      <c r="I2384" s="69">
        <f t="shared" si="592"/>
        <v>-2.0269707969602858E-2</v>
      </c>
      <c r="J2384" s="70">
        <f t="shared" si="593"/>
        <v>-1.9469770632428076E-2</v>
      </c>
      <c r="K2384" s="28">
        <f t="shared" si="594"/>
        <v>0</v>
      </c>
      <c r="L2384" s="28">
        <f t="shared" si="599"/>
        <v>1</v>
      </c>
      <c r="M2384" s="57">
        <f t="shared" si="606"/>
        <v>0</v>
      </c>
      <c r="N2384" s="28">
        <f t="shared" si="595"/>
        <v>0</v>
      </c>
      <c r="O2384" s="28">
        <f t="shared" si="600"/>
        <v>1</v>
      </c>
      <c r="P2384" s="57">
        <f t="shared" si="601"/>
        <v>0</v>
      </c>
      <c r="Q2384" s="28">
        <f t="shared" si="596"/>
        <v>0</v>
      </c>
      <c r="R2384" s="28">
        <f t="shared" si="602"/>
        <v>1</v>
      </c>
      <c r="S2384" s="57">
        <f t="shared" si="603"/>
        <v>0</v>
      </c>
      <c r="T2384" s="28">
        <f t="shared" si="597"/>
        <v>0</v>
      </c>
      <c r="U2384" s="28">
        <f t="shared" si="604"/>
        <v>1</v>
      </c>
      <c r="V2384" s="57">
        <f t="shared" si="605"/>
        <v>0</v>
      </c>
    </row>
    <row r="2385" spans="1:22" x14ac:dyDescent="0.2">
      <c r="A2385" s="61">
        <v>36314</v>
      </c>
      <c r="B2385" s="62">
        <v>1299.54</v>
      </c>
      <c r="C2385" s="16">
        <f t="shared" si="607"/>
        <v>3.6463894546999104E-3</v>
      </c>
      <c r="D2385" s="73">
        <f t="shared" si="598"/>
        <v>1.4275826889525751E-4</v>
      </c>
      <c r="E2385" s="27">
        <f t="shared" si="588"/>
        <v>2.7795551450208757E-2</v>
      </c>
      <c r="F2385" s="68">
        <f t="shared" si="589"/>
        <v>1.965295651874183E-2</v>
      </c>
      <c r="G2385" s="16">
        <f t="shared" si="590"/>
        <v>3.0972683940316652E-2</v>
      </c>
      <c r="H2385" s="68">
        <f t="shared" si="591"/>
        <v>1.9469770632428076E-2</v>
      </c>
      <c r="I2385" s="69">
        <f t="shared" si="592"/>
        <v>-1.965295651874183E-2</v>
      </c>
      <c r="J2385" s="70">
        <f t="shared" si="593"/>
        <v>-1.9469770632428076E-2</v>
      </c>
      <c r="K2385" s="28">
        <f t="shared" si="594"/>
        <v>0</v>
      </c>
      <c r="L2385" s="28">
        <f t="shared" si="599"/>
        <v>1</v>
      </c>
      <c r="M2385" s="57">
        <f t="shared" si="606"/>
        <v>0</v>
      </c>
      <c r="N2385" s="28">
        <f t="shared" si="595"/>
        <v>0</v>
      </c>
      <c r="O2385" s="28">
        <f t="shared" si="600"/>
        <v>1</v>
      </c>
      <c r="P2385" s="57">
        <f t="shared" si="601"/>
        <v>0</v>
      </c>
      <c r="Q2385" s="28">
        <f t="shared" si="596"/>
        <v>0</v>
      </c>
      <c r="R2385" s="28">
        <f t="shared" si="602"/>
        <v>1</v>
      </c>
      <c r="S2385" s="57">
        <f t="shared" si="603"/>
        <v>0</v>
      </c>
      <c r="T2385" s="28">
        <f t="shared" si="597"/>
        <v>0</v>
      </c>
      <c r="U2385" s="28">
        <f t="shared" si="604"/>
        <v>1</v>
      </c>
      <c r="V2385" s="57">
        <f t="shared" si="605"/>
        <v>0</v>
      </c>
    </row>
    <row r="2386" spans="1:22" x14ac:dyDescent="0.2">
      <c r="A2386" s="61">
        <v>36315</v>
      </c>
      <c r="B2386" s="62">
        <v>1327.75</v>
      </c>
      <c r="C2386" s="16">
        <f t="shared" si="607"/>
        <v>2.1475424625048825E-2</v>
      </c>
      <c r="D2386" s="73">
        <f t="shared" si="598"/>
        <v>1.3499054212486286E-4</v>
      </c>
      <c r="E2386" s="27">
        <f t="shared" si="588"/>
        <v>2.702877287578094E-2</v>
      </c>
      <c r="F2386" s="68">
        <f t="shared" si="589"/>
        <v>1.9110802641718477E-2</v>
      </c>
      <c r="G2386" s="16">
        <f t="shared" si="590"/>
        <v>3.0972683940316652E-2</v>
      </c>
      <c r="H2386" s="68">
        <f t="shared" si="591"/>
        <v>1.9469770632428076E-2</v>
      </c>
      <c r="I2386" s="69">
        <f t="shared" si="592"/>
        <v>-1.9110802641718477E-2</v>
      </c>
      <c r="J2386" s="70">
        <f t="shared" si="593"/>
        <v>-1.9469770632428076E-2</v>
      </c>
      <c r="K2386" s="28">
        <f t="shared" si="594"/>
        <v>0</v>
      </c>
      <c r="L2386" s="28">
        <f t="shared" si="599"/>
        <v>1</v>
      </c>
      <c r="M2386" s="57">
        <f t="shared" si="606"/>
        <v>0</v>
      </c>
      <c r="N2386" s="28">
        <f t="shared" si="595"/>
        <v>0</v>
      </c>
      <c r="O2386" s="28">
        <f t="shared" si="600"/>
        <v>1</v>
      </c>
      <c r="P2386" s="57">
        <f t="shared" si="601"/>
        <v>0</v>
      </c>
      <c r="Q2386" s="28">
        <f t="shared" si="596"/>
        <v>0</v>
      </c>
      <c r="R2386" s="28">
        <f t="shared" si="602"/>
        <v>1</v>
      </c>
      <c r="S2386" s="57">
        <f t="shared" si="603"/>
        <v>0</v>
      </c>
      <c r="T2386" s="28">
        <f t="shared" si="597"/>
        <v>0</v>
      </c>
      <c r="U2386" s="28">
        <f t="shared" si="604"/>
        <v>1</v>
      </c>
      <c r="V2386" s="57">
        <f t="shared" si="605"/>
        <v>0</v>
      </c>
    </row>
    <row r="2387" spans="1:22" x14ac:dyDescent="0.2">
      <c r="A2387" s="61">
        <v>36318</v>
      </c>
      <c r="B2387" s="62">
        <v>1334.52</v>
      </c>
      <c r="C2387" s="16">
        <f t="shared" si="607"/>
        <v>5.0858963162423339E-3</v>
      </c>
      <c r="D2387" s="73">
        <f t="shared" si="598"/>
        <v>1.5456274136694027E-4</v>
      </c>
      <c r="E2387" s="27">
        <f t="shared" si="588"/>
        <v>2.8921916244471702E-2</v>
      </c>
      <c r="F2387" s="68">
        <f t="shared" si="589"/>
        <v>2.0449357279688957E-2</v>
      </c>
      <c r="G2387" s="16">
        <f t="shared" si="590"/>
        <v>3.0972683940316652E-2</v>
      </c>
      <c r="H2387" s="68">
        <f t="shared" si="591"/>
        <v>1.9469770632428076E-2</v>
      </c>
      <c r="I2387" s="69">
        <f t="shared" si="592"/>
        <v>-2.0449357279688957E-2</v>
      </c>
      <c r="J2387" s="70">
        <f t="shared" si="593"/>
        <v>-1.9469770632428076E-2</v>
      </c>
      <c r="K2387" s="28">
        <f t="shared" si="594"/>
        <v>0</v>
      </c>
      <c r="L2387" s="28">
        <f t="shared" si="599"/>
        <v>1</v>
      </c>
      <c r="M2387" s="57">
        <f t="shared" si="606"/>
        <v>0</v>
      </c>
      <c r="N2387" s="28">
        <f t="shared" si="595"/>
        <v>0</v>
      </c>
      <c r="O2387" s="28">
        <f t="shared" si="600"/>
        <v>1</v>
      </c>
      <c r="P2387" s="57">
        <f t="shared" si="601"/>
        <v>0</v>
      </c>
      <c r="Q2387" s="28">
        <f t="shared" si="596"/>
        <v>0</v>
      </c>
      <c r="R2387" s="28">
        <f t="shared" si="602"/>
        <v>1</v>
      </c>
      <c r="S2387" s="57">
        <f t="shared" si="603"/>
        <v>0</v>
      </c>
      <c r="T2387" s="28">
        <f t="shared" si="597"/>
        <v>0</v>
      </c>
      <c r="U2387" s="28">
        <f t="shared" si="604"/>
        <v>1</v>
      </c>
      <c r="V2387" s="57">
        <f t="shared" si="605"/>
        <v>0</v>
      </c>
    </row>
    <row r="2388" spans="1:22" x14ac:dyDescent="0.2">
      <c r="A2388" s="61">
        <v>36319</v>
      </c>
      <c r="B2388" s="62">
        <v>1317.33</v>
      </c>
      <c r="C2388" s="16">
        <f t="shared" si="607"/>
        <v>-1.2964715786676035E-2</v>
      </c>
      <c r="D2388" s="73">
        <f t="shared" si="598"/>
        <v>1.4684095736529787E-4</v>
      </c>
      <c r="E2388" s="27">
        <f t="shared" si="588"/>
        <v>2.8190206799808038E-2</v>
      </c>
      <c r="F2388" s="68">
        <f t="shared" si="589"/>
        <v>1.9931999172004437E-2</v>
      </c>
      <c r="G2388" s="16">
        <f t="shared" si="590"/>
        <v>3.0972683940316652E-2</v>
      </c>
      <c r="H2388" s="68">
        <f t="shared" si="591"/>
        <v>1.9469770632428076E-2</v>
      </c>
      <c r="I2388" s="69">
        <f t="shared" si="592"/>
        <v>-1.9931999172004437E-2</v>
      </c>
      <c r="J2388" s="70">
        <f t="shared" si="593"/>
        <v>-1.9469770632428076E-2</v>
      </c>
      <c r="K2388" s="28">
        <f t="shared" si="594"/>
        <v>0</v>
      </c>
      <c r="L2388" s="28">
        <f t="shared" si="599"/>
        <v>1</v>
      </c>
      <c r="M2388" s="57">
        <f t="shared" si="606"/>
        <v>0</v>
      </c>
      <c r="N2388" s="28">
        <f t="shared" si="595"/>
        <v>0</v>
      </c>
      <c r="O2388" s="28">
        <f t="shared" si="600"/>
        <v>1</v>
      </c>
      <c r="P2388" s="57">
        <f t="shared" si="601"/>
        <v>0</v>
      </c>
      <c r="Q2388" s="28">
        <f t="shared" si="596"/>
        <v>0</v>
      </c>
      <c r="R2388" s="28">
        <f t="shared" si="602"/>
        <v>1</v>
      </c>
      <c r="S2388" s="57">
        <f t="shared" si="603"/>
        <v>0</v>
      </c>
      <c r="T2388" s="28">
        <f t="shared" si="597"/>
        <v>0</v>
      </c>
      <c r="U2388" s="28">
        <f t="shared" si="604"/>
        <v>1</v>
      </c>
      <c r="V2388" s="57">
        <f t="shared" si="605"/>
        <v>0</v>
      </c>
    </row>
    <row r="2389" spans="1:22" x14ac:dyDescent="0.2">
      <c r="A2389" s="61">
        <v>36320</v>
      </c>
      <c r="B2389" s="62">
        <v>1318.64</v>
      </c>
      <c r="C2389" s="16">
        <f t="shared" si="607"/>
        <v>9.9394159102576124E-4</v>
      </c>
      <c r="D2389" s="73">
        <f t="shared" si="598"/>
        <v>1.481155312491372E-4</v>
      </c>
      <c r="E2389" s="27">
        <f t="shared" si="588"/>
        <v>2.8312287415888187E-2</v>
      </c>
      <c r="F2389" s="68">
        <f t="shared" si="589"/>
        <v>2.0018316762929093E-2</v>
      </c>
      <c r="G2389" s="16">
        <f t="shared" si="590"/>
        <v>3.0972683940316652E-2</v>
      </c>
      <c r="H2389" s="68">
        <f t="shared" si="591"/>
        <v>1.9469770632428076E-2</v>
      </c>
      <c r="I2389" s="69">
        <f t="shared" si="592"/>
        <v>-2.0018316762929093E-2</v>
      </c>
      <c r="J2389" s="70">
        <f t="shared" si="593"/>
        <v>-1.9469770632428076E-2</v>
      </c>
      <c r="K2389" s="28">
        <f t="shared" si="594"/>
        <v>0</v>
      </c>
      <c r="L2389" s="28">
        <f t="shared" si="599"/>
        <v>1</v>
      </c>
      <c r="M2389" s="57">
        <f t="shared" si="606"/>
        <v>0</v>
      </c>
      <c r="N2389" s="28">
        <f t="shared" si="595"/>
        <v>0</v>
      </c>
      <c r="O2389" s="28">
        <f t="shared" si="600"/>
        <v>1</v>
      </c>
      <c r="P2389" s="57">
        <f t="shared" si="601"/>
        <v>0</v>
      </c>
      <c r="Q2389" s="28">
        <f t="shared" si="596"/>
        <v>0</v>
      </c>
      <c r="R2389" s="28">
        <f t="shared" si="602"/>
        <v>1</v>
      </c>
      <c r="S2389" s="57">
        <f t="shared" si="603"/>
        <v>0</v>
      </c>
      <c r="T2389" s="28">
        <f t="shared" si="597"/>
        <v>0</v>
      </c>
      <c r="U2389" s="28">
        <f t="shared" si="604"/>
        <v>1</v>
      </c>
      <c r="V2389" s="57">
        <f t="shared" si="605"/>
        <v>0</v>
      </c>
    </row>
    <row r="2390" spans="1:22" x14ac:dyDescent="0.2">
      <c r="A2390" s="61">
        <v>36321</v>
      </c>
      <c r="B2390" s="62">
        <v>1302.82</v>
      </c>
      <c r="C2390" s="16">
        <f t="shared" si="607"/>
        <v>-1.2069756588349518E-2</v>
      </c>
      <c r="D2390" s="73">
        <f t="shared" si="598"/>
        <v>1.392878745673712E-4</v>
      </c>
      <c r="E2390" s="27">
        <f t="shared" si="588"/>
        <v>2.7455623698698806E-2</v>
      </c>
      <c r="F2390" s="68">
        <f t="shared" si="589"/>
        <v>1.9412609233964772E-2</v>
      </c>
      <c r="G2390" s="16">
        <f t="shared" si="590"/>
        <v>3.0972683940316652E-2</v>
      </c>
      <c r="H2390" s="68">
        <f t="shared" si="591"/>
        <v>1.9469770632428076E-2</v>
      </c>
      <c r="I2390" s="69">
        <f t="shared" si="592"/>
        <v>-1.9412609233964772E-2</v>
      </c>
      <c r="J2390" s="70">
        <f t="shared" si="593"/>
        <v>-1.9469770632428076E-2</v>
      </c>
      <c r="K2390" s="28">
        <f t="shared" si="594"/>
        <v>0</v>
      </c>
      <c r="L2390" s="28">
        <f t="shared" si="599"/>
        <v>1</v>
      </c>
      <c r="M2390" s="57">
        <f t="shared" si="606"/>
        <v>0</v>
      </c>
      <c r="N2390" s="28">
        <f t="shared" si="595"/>
        <v>0</v>
      </c>
      <c r="O2390" s="28">
        <f t="shared" si="600"/>
        <v>1</v>
      </c>
      <c r="P2390" s="57">
        <f t="shared" si="601"/>
        <v>0</v>
      </c>
      <c r="Q2390" s="28">
        <f t="shared" si="596"/>
        <v>0</v>
      </c>
      <c r="R2390" s="28">
        <f t="shared" si="602"/>
        <v>1</v>
      </c>
      <c r="S2390" s="57">
        <f t="shared" si="603"/>
        <v>0</v>
      </c>
      <c r="T2390" s="28">
        <f t="shared" si="597"/>
        <v>0</v>
      </c>
      <c r="U2390" s="28">
        <f t="shared" si="604"/>
        <v>1</v>
      </c>
      <c r="V2390" s="57">
        <f t="shared" si="605"/>
        <v>0</v>
      </c>
    </row>
    <row r="2391" spans="1:22" x14ac:dyDescent="0.2">
      <c r="A2391" s="61">
        <v>36322</v>
      </c>
      <c r="B2391" s="62">
        <v>1293.6400000000001</v>
      </c>
      <c r="C2391" s="16">
        <f t="shared" si="607"/>
        <v>-7.0711955904195498E-3</v>
      </c>
      <c r="D2391" s="73">
        <f t="shared" si="598"/>
        <v>1.3967134353944931E-4</v>
      </c>
      <c r="E2391" s="27">
        <f t="shared" si="588"/>
        <v>2.749339132007951E-2</v>
      </c>
      <c r="F2391" s="68">
        <f t="shared" si="589"/>
        <v>1.9439312982661421E-2</v>
      </c>
      <c r="G2391" s="16">
        <f t="shared" si="590"/>
        <v>3.0972683940316652E-2</v>
      </c>
      <c r="H2391" s="68">
        <f t="shared" si="591"/>
        <v>1.9469770632428076E-2</v>
      </c>
      <c r="I2391" s="69">
        <f t="shared" si="592"/>
        <v>-1.9439312982661421E-2</v>
      </c>
      <c r="J2391" s="70">
        <f t="shared" si="593"/>
        <v>-1.9469770632428076E-2</v>
      </c>
      <c r="K2391" s="28">
        <f t="shared" si="594"/>
        <v>0</v>
      </c>
      <c r="L2391" s="28">
        <f t="shared" si="599"/>
        <v>1</v>
      </c>
      <c r="M2391" s="57">
        <f t="shared" si="606"/>
        <v>0</v>
      </c>
      <c r="N2391" s="28">
        <f t="shared" si="595"/>
        <v>0</v>
      </c>
      <c r="O2391" s="28">
        <f t="shared" si="600"/>
        <v>1</v>
      </c>
      <c r="P2391" s="57">
        <f t="shared" si="601"/>
        <v>0</v>
      </c>
      <c r="Q2391" s="28">
        <f t="shared" si="596"/>
        <v>0</v>
      </c>
      <c r="R2391" s="28">
        <f t="shared" si="602"/>
        <v>1</v>
      </c>
      <c r="S2391" s="57">
        <f t="shared" si="603"/>
        <v>0</v>
      </c>
      <c r="T2391" s="28">
        <f t="shared" si="597"/>
        <v>0</v>
      </c>
      <c r="U2391" s="28">
        <f t="shared" si="604"/>
        <v>1</v>
      </c>
      <c r="V2391" s="57">
        <f t="shared" si="605"/>
        <v>0</v>
      </c>
    </row>
    <row r="2392" spans="1:22" x14ac:dyDescent="0.2">
      <c r="A2392" s="61">
        <v>36325</v>
      </c>
      <c r="B2392" s="62">
        <v>1294</v>
      </c>
      <c r="C2392" s="16">
        <f t="shared" si="607"/>
        <v>2.7824581651428651E-4</v>
      </c>
      <c r="D2392" s="73">
        <f t="shared" si="598"/>
        <v>1.3429117135176048E-4</v>
      </c>
      <c r="E2392" s="27">
        <f t="shared" si="588"/>
        <v>2.6958665441344766E-2</v>
      </c>
      <c r="F2392" s="68">
        <f t="shared" si="589"/>
        <v>1.9061232898046263E-2</v>
      </c>
      <c r="G2392" s="16">
        <f t="shared" si="590"/>
        <v>3.0972683940316652E-2</v>
      </c>
      <c r="H2392" s="68">
        <f t="shared" si="591"/>
        <v>1.9469770632428076E-2</v>
      </c>
      <c r="I2392" s="69">
        <f t="shared" si="592"/>
        <v>-1.9061232898046263E-2</v>
      </c>
      <c r="J2392" s="70">
        <f t="shared" si="593"/>
        <v>-1.9469770632428076E-2</v>
      </c>
      <c r="K2392" s="28">
        <f t="shared" si="594"/>
        <v>0</v>
      </c>
      <c r="L2392" s="28">
        <f t="shared" si="599"/>
        <v>1</v>
      </c>
      <c r="M2392" s="57">
        <f t="shared" si="606"/>
        <v>0</v>
      </c>
      <c r="N2392" s="28">
        <f t="shared" si="595"/>
        <v>0</v>
      </c>
      <c r="O2392" s="28">
        <f t="shared" si="600"/>
        <v>1</v>
      </c>
      <c r="P2392" s="57">
        <f t="shared" si="601"/>
        <v>0</v>
      </c>
      <c r="Q2392" s="28">
        <f t="shared" si="596"/>
        <v>0</v>
      </c>
      <c r="R2392" s="28">
        <f t="shared" si="602"/>
        <v>1</v>
      </c>
      <c r="S2392" s="57">
        <f t="shared" si="603"/>
        <v>0</v>
      </c>
      <c r="T2392" s="28">
        <f t="shared" si="597"/>
        <v>0</v>
      </c>
      <c r="U2392" s="28">
        <f t="shared" si="604"/>
        <v>1</v>
      </c>
      <c r="V2392" s="57">
        <f t="shared" si="605"/>
        <v>0</v>
      </c>
    </row>
    <row r="2393" spans="1:22" x14ac:dyDescent="0.2">
      <c r="A2393" s="61">
        <v>36326</v>
      </c>
      <c r="B2393" s="62">
        <v>1301.1600000000001</v>
      </c>
      <c r="C2393" s="16">
        <f t="shared" si="607"/>
        <v>5.5179782112449822E-3</v>
      </c>
      <c r="D2393" s="73">
        <f t="shared" si="598"/>
        <v>1.2623834631471931E-4</v>
      </c>
      <c r="E2393" s="27">
        <f t="shared" si="588"/>
        <v>2.6137876796062425E-2</v>
      </c>
      <c r="F2393" s="68">
        <f t="shared" si="589"/>
        <v>1.8480890983056494E-2</v>
      </c>
      <c r="G2393" s="16">
        <f t="shared" si="590"/>
        <v>3.0972683940316652E-2</v>
      </c>
      <c r="H2393" s="68">
        <f t="shared" si="591"/>
        <v>1.9469770632428076E-2</v>
      </c>
      <c r="I2393" s="69">
        <f t="shared" si="592"/>
        <v>-1.8480890983056494E-2</v>
      </c>
      <c r="J2393" s="70">
        <f t="shared" si="593"/>
        <v>-1.9469770632428076E-2</v>
      </c>
      <c r="K2393" s="28">
        <f t="shared" si="594"/>
        <v>0</v>
      </c>
      <c r="L2393" s="28">
        <f t="shared" si="599"/>
        <v>1</v>
      </c>
      <c r="M2393" s="57">
        <f t="shared" si="606"/>
        <v>0</v>
      </c>
      <c r="N2393" s="28">
        <f t="shared" si="595"/>
        <v>0</v>
      </c>
      <c r="O2393" s="28">
        <f t="shared" si="600"/>
        <v>1</v>
      </c>
      <c r="P2393" s="57">
        <f t="shared" si="601"/>
        <v>0</v>
      </c>
      <c r="Q2393" s="28">
        <f t="shared" si="596"/>
        <v>0</v>
      </c>
      <c r="R2393" s="28">
        <f t="shared" si="602"/>
        <v>1</v>
      </c>
      <c r="S2393" s="57">
        <f t="shared" si="603"/>
        <v>0</v>
      </c>
      <c r="T2393" s="28">
        <f t="shared" si="597"/>
        <v>0</v>
      </c>
      <c r="U2393" s="28">
        <f t="shared" si="604"/>
        <v>1</v>
      </c>
      <c r="V2393" s="57">
        <f t="shared" si="605"/>
        <v>0</v>
      </c>
    </row>
    <row r="2394" spans="1:22" x14ac:dyDescent="0.2">
      <c r="A2394" s="61">
        <v>36327</v>
      </c>
      <c r="B2394" s="62">
        <v>1330.41</v>
      </c>
      <c r="C2394" s="16">
        <f t="shared" si="607"/>
        <v>2.2230991114758132E-2</v>
      </c>
      <c r="D2394" s="73">
        <f t="shared" si="598"/>
        <v>1.204909305482226E-4</v>
      </c>
      <c r="E2394" s="27">
        <f t="shared" si="588"/>
        <v>2.5535939301824816E-2</v>
      </c>
      <c r="F2394" s="68">
        <f t="shared" si="589"/>
        <v>1.8055288655200417E-2</v>
      </c>
      <c r="G2394" s="16">
        <f t="shared" si="590"/>
        <v>3.0972683940316652E-2</v>
      </c>
      <c r="H2394" s="68">
        <f t="shared" si="591"/>
        <v>1.9469770632428076E-2</v>
      </c>
      <c r="I2394" s="69">
        <f t="shared" si="592"/>
        <v>-1.8055288655200417E-2</v>
      </c>
      <c r="J2394" s="70">
        <f t="shared" si="593"/>
        <v>-1.9469770632428076E-2</v>
      </c>
      <c r="K2394" s="28">
        <f t="shared" si="594"/>
        <v>0</v>
      </c>
      <c r="L2394" s="28">
        <f t="shared" si="599"/>
        <v>1</v>
      </c>
      <c r="M2394" s="57">
        <f t="shared" si="606"/>
        <v>0</v>
      </c>
      <c r="N2394" s="28">
        <f t="shared" si="595"/>
        <v>0</v>
      </c>
      <c r="O2394" s="28">
        <f t="shared" si="600"/>
        <v>1</v>
      </c>
      <c r="P2394" s="57">
        <f t="shared" si="601"/>
        <v>0</v>
      </c>
      <c r="Q2394" s="28">
        <f t="shared" si="596"/>
        <v>0</v>
      </c>
      <c r="R2394" s="28">
        <f t="shared" si="602"/>
        <v>1</v>
      </c>
      <c r="S2394" s="57">
        <f t="shared" si="603"/>
        <v>0</v>
      </c>
      <c r="T2394" s="28">
        <f t="shared" si="597"/>
        <v>0</v>
      </c>
      <c r="U2394" s="28">
        <f t="shared" si="604"/>
        <v>1</v>
      </c>
      <c r="V2394" s="57">
        <f t="shared" si="605"/>
        <v>0</v>
      </c>
    </row>
    <row r="2395" spans="1:22" x14ac:dyDescent="0.2">
      <c r="A2395" s="61">
        <v>36328</v>
      </c>
      <c r="B2395" s="62">
        <v>1339.9</v>
      </c>
      <c r="C2395" s="16">
        <f t="shared" si="607"/>
        <v>7.1078189077134262E-3</v>
      </c>
      <c r="D2395" s="73">
        <f t="shared" si="598"/>
        <v>1.4291449267199655E-4</v>
      </c>
      <c r="E2395" s="27">
        <f t="shared" si="588"/>
        <v>2.78107559589547E-2</v>
      </c>
      <c r="F2395" s="68">
        <f t="shared" si="589"/>
        <v>1.9663706927842656E-2</v>
      </c>
      <c r="G2395" s="16">
        <f t="shared" si="590"/>
        <v>3.0972683940316652E-2</v>
      </c>
      <c r="H2395" s="68">
        <f t="shared" si="591"/>
        <v>1.9469770632428076E-2</v>
      </c>
      <c r="I2395" s="69">
        <f t="shared" si="592"/>
        <v>-1.9663706927842656E-2</v>
      </c>
      <c r="J2395" s="70">
        <f t="shared" si="593"/>
        <v>-1.9469770632428076E-2</v>
      </c>
      <c r="K2395" s="28">
        <f t="shared" si="594"/>
        <v>0</v>
      </c>
      <c r="L2395" s="28">
        <f t="shared" si="599"/>
        <v>1</v>
      </c>
      <c r="M2395" s="57">
        <f t="shared" si="606"/>
        <v>0</v>
      </c>
      <c r="N2395" s="28">
        <f t="shared" si="595"/>
        <v>0</v>
      </c>
      <c r="O2395" s="28">
        <f t="shared" si="600"/>
        <v>1</v>
      </c>
      <c r="P2395" s="57">
        <f t="shared" si="601"/>
        <v>0</v>
      </c>
      <c r="Q2395" s="28">
        <f t="shared" si="596"/>
        <v>0</v>
      </c>
      <c r="R2395" s="28">
        <f t="shared" si="602"/>
        <v>1</v>
      </c>
      <c r="S2395" s="57">
        <f t="shared" si="603"/>
        <v>0</v>
      </c>
      <c r="T2395" s="28">
        <f t="shared" si="597"/>
        <v>0</v>
      </c>
      <c r="U2395" s="28">
        <f t="shared" si="604"/>
        <v>1</v>
      </c>
      <c r="V2395" s="57">
        <f t="shared" si="605"/>
        <v>0</v>
      </c>
    </row>
    <row r="2396" spans="1:22" x14ac:dyDescent="0.2">
      <c r="A2396" s="61">
        <v>36329</v>
      </c>
      <c r="B2396" s="62">
        <v>1342.84</v>
      </c>
      <c r="C2396" s="16">
        <f t="shared" si="607"/>
        <v>2.1917898692870716E-3</v>
      </c>
      <c r="D2396" s="73">
        <f t="shared" si="598"/>
        <v>1.3737088848916768E-4</v>
      </c>
      <c r="E2396" s="27">
        <f t="shared" si="588"/>
        <v>2.7266036499709913E-2</v>
      </c>
      <c r="F2396" s="68">
        <f t="shared" si="589"/>
        <v>1.9278560841907745E-2</v>
      </c>
      <c r="G2396" s="16">
        <f t="shared" si="590"/>
        <v>3.0972683940316652E-2</v>
      </c>
      <c r="H2396" s="68">
        <f t="shared" si="591"/>
        <v>1.9469770632428076E-2</v>
      </c>
      <c r="I2396" s="69">
        <f t="shared" si="592"/>
        <v>-1.9278560841907745E-2</v>
      </c>
      <c r="J2396" s="70">
        <f t="shared" si="593"/>
        <v>-1.9469770632428076E-2</v>
      </c>
      <c r="K2396" s="28">
        <f t="shared" si="594"/>
        <v>0</v>
      </c>
      <c r="L2396" s="28">
        <f t="shared" si="599"/>
        <v>1</v>
      </c>
      <c r="M2396" s="57">
        <f t="shared" si="606"/>
        <v>0</v>
      </c>
      <c r="N2396" s="28">
        <f t="shared" si="595"/>
        <v>0</v>
      </c>
      <c r="O2396" s="28">
        <f t="shared" si="600"/>
        <v>1</v>
      </c>
      <c r="P2396" s="57">
        <f t="shared" si="601"/>
        <v>0</v>
      </c>
      <c r="Q2396" s="28">
        <f t="shared" si="596"/>
        <v>0</v>
      </c>
      <c r="R2396" s="28">
        <f t="shared" si="602"/>
        <v>1</v>
      </c>
      <c r="S2396" s="57">
        <f t="shared" si="603"/>
        <v>0</v>
      </c>
      <c r="T2396" s="28">
        <f t="shared" si="597"/>
        <v>0</v>
      </c>
      <c r="U2396" s="28">
        <f t="shared" si="604"/>
        <v>1</v>
      </c>
      <c r="V2396" s="57">
        <f t="shared" si="605"/>
        <v>0</v>
      </c>
    </row>
    <row r="2397" spans="1:22" x14ac:dyDescent="0.2">
      <c r="A2397" s="61">
        <v>36332</v>
      </c>
      <c r="B2397" s="62">
        <v>1349</v>
      </c>
      <c r="C2397" s="16">
        <f t="shared" si="607"/>
        <v>4.5768030439062518E-3</v>
      </c>
      <c r="D2397" s="73">
        <f t="shared" si="598"/>
        <v>1.2941687174968417E-4</v>
      </c>
      <c r="E2397" s="27">
        <f t="shared" si="588"/>
        <v>2.6464890846300302E-2</v>
      </c>
      <c r="F2397" s="68">
        <f t="shared" si="589"/>
        <v>1.87121075833767E-2</v>
      </c>
      <c r="G2397" s="16">
        <f t="shared" si="590"/>
        <v>3.0972683940316652E-2</v>
      </c>
      <c r="H2397" s="68">
        <f t="shared" si="591"/>
        <v>1.9469770632428076E-2</v>
      </c>
      <c r="I2397" s="69">
        <f t="shared" si="592"/>
        <v>-1.87121075833767E-2</v>
      </c>
      <c r="J2397" s="70">
        <f t="shared" si="593"/>
        <v>-1.9469770632428076E-2</v>
      </c>
      <c r="K2397" s="28">
        <f t="shared" si="594"/>
        <v>0</v>
      </c>
      <c r="L2397" s="28">
        <f t="shared" si="599"/>
        <v>1</v>
      </c>
      <c r="M2397" s="57">
        <f t="shared" si="606"/>
        <v>0</v>
      </c>
      <c r="N2397" s="28">
        <f t="shared" si="595"/>
        <v>0</v>
      </c>
      <c r="O2397" s="28">
        <f t="shared" si="600"/>
        <v>1</v>
      </c>
      <c r="P2397" s="57">
        <f t="shared" si="601"/>
        <v>0</v>
      </c>
      <c r="Q2397" s="28">
        <f t="shared" si="596"/>
        <v>0</v>
      </c>
      <c r="R2397" s="28">
        <f t="shared" si="602"/>
        <v>1</v>
      </c>
      <c r="S2397" s="57">
        <f t="shared" si="603"/>
        <v>0</v>
      </c>
      <c r="T2397" s="28">
        <f t="shared" si="597"/>
        <v>0</v>
      </c>
      <c r="U2397" s="28">
        <f t="shared" si="604"/>
        <v>1</v>
      </c>
      <c r="V2397" s="57">
        <f t="shared" si="605"/>
        <v>0</v>
      </c>
    </row>
    <row r="2398" spans="1:22" x14ac:dyDescent="0.2">
      <c r="A2398" s="61">
        <v>36333</v>
      </c>
      <c r="B2398" s="62">
        <v>1335.88</v>
      </c>
      <c r="C2398" s="16">
        <f t="shared" si="607"/>
        <v>-9.7733265045361825E-3</v>
      </c>
      <c r="D2398" s="73">
        <f t="shared" si="598"/>
        <v>1.2290868701086567E-4</v>
      </c>
      <c r="E2398" s="27">
        <f t="shared" si="588"/>
        <v>2.5790867351880679E-2</v>
      </c>
      <c r="F2398" s="68">
        <f t="shared" si="589"/>
        <v>1.8235536558974887E-2</v>
      </c>
      <c r="G2398" s="16">
        <f t="shared" si="590"/>
        <v>3.0972683940316652E-2</v>
      </c>
      <c r="H2398" s="68">
        <f t="shared" si="591"/>
        <v>1.9469770632428076E-2</v>
      </c>
      <c r="I2398" s="69">
        <f t="shared" si="592"/>
        <v>-1.8235536558974887E-2</v>
      </c>
      <c r="J2398" s="70">
        <f t="shared" si="593"/>
        <v>-1.9469770632428076E-2</v>
      </c>
      <c r="K2398" s="28">
        <f t="shared" si="594"/>
        <v>0</v>
      </c>
      <c r="L2398" s="28">
        <f t="shared" si="599"/>
        <v>1</v>
      </c>
      <c r="M2398" s="57">
        <f t="shared" si="606"/>
        <v>0</v>
      </c>
      <c r="N2398" s="28">
        <f t="shared" si="595"/>
        <v>0</v>
      </c>
      <c r="O2398" s="28">
        <f t="shared" si="600"/>
        <v>1</v>
      </c>
      <c r="P2398" s="57">
        <f t="shared" si="601"/>
        <v>0</v>
      </c>
      <c r="Q2398" s="28">
        <f t="shared" si="596"/>
        <v>0</v>
      </c>
      <c r="R2398" s="28">
        <f t="shared" si="602"/>
        <v>1</v>
      </c>
      <c r="S2398" s="57">
        <f t="shared" si="603"/>
        <v>0</v>
      </c>
      <c r="T2398" s="28">
        <f t="shared" si="597"/>
        <v>0</v>
      </c>
      <c r="U2398" s="28">
        <f t="shared" si="604"/>
        <v>1</v>
      </c>
      <c r="V2398" s="57">
        <f t="shared" si="605"/>
        <v>0</v>
      </c>
    </row>
    <row r="2399" spans="1:22" x14ac:dyDescent="0.2">
      <c r="A2399" s="61">
        <v>36334</v>
      </c>
      <c r="B2399" s="62">
        <v>1333.06</v>
      </c>
      <c r="C2399" s="16">
        <f t="shared" si="607"/>
        <v>-2.1131992846738085E-3</v>
      </c>
      <c r="D2399" s="73">
        <f t="shared" si="598"/>
        <v>1.2126524044806989E-4</v>
      </c>
      <c r="E2399" s="27">
        <f t="shared" si="588"/>
        <v>2.5617858604133462E-2</v>
      </c>
      <c r="F2399" s="68">
        <f t="shared" si="589"/>
        <v>1.8113210027589862E-2</v>
      </c>
      <c r="G2399" s="16">
        <f t="shared" si="590"/>
        <v>3.0972683940316652E-2</v>
      </c>
      <c r="H2399" s="68">
        <f t="shared" si="591"/>
        <v>1.9469770632428076E-2</v>
      </c>
      <c r="I2399" s="69">
        <f t="shared" si="592"/>
        <v>-1.8113210027589862E-2</v>
      </c>
      <c r="J2399" s="70">
        <f t="shared" si="593"/>
        <v>-1.9469770632428076E-2</v>
      </c>
      <c r="K2399" s="28">
        <f t="shared" si="594"/>
        <v>0</v>
      </c>
      <c r="L2399" s="28">
        <f t="shared" si="599"/>
        <v>1</v>
      </c>
      <c r="M2399" s="57">
        <f t="shared" si="606"/>
        <v>0</v>
      </c>
      <c r="N2399" s="28">
        <f t="shared" si="595"/>
        <v>0</v>
      </c>
      <c r="O2399" s="28">
        <f t="shared" si="600"/>
        <v>1</v>
      </c>
      <c r="P2399" s="57">
        <f t="shared" si="601"/>
        <v>0</v>
      </c>
      <c r="Q2399" s="28">
        <f t="shared" si="596"/>
        <v>0</v>
      </c>
      <c r="R2399" s="28">
        <f t="shared" si="602"/>
        <v>1</v>
      </c>
      <c r="S2399" s="57">
        <f t="shared" si="603"/>
        <v>0</v>
      </c>
      <c r="T2399" s="28">
        <f t="shared" si="597"/>
        <v>0</v>
      </c>
      <c r="U2399" s="28">
        <f t="shared" si="604"/>
        <v>1</v>
      </c>
      <c r="V2399" s="57">
        <f t="shared" si="605"/>
        <v>0</v>
      </c>
    </row>
    <row r="2400" spans="1:22" x14ac:dyDescent="0.2">
      <c r="A2400" s="61">
        <v>36335</v>
      </c>
      <c r="B2400" s="62">
        <v>1315.78</v>
      </c>
      <c r="C2400" s="16">
        <f t="shared" si="607"/>
        <v>-1.3047405760568594E-2</v>
      </c>
      <c r="D2400" s="73">
        <f t="shared" si="598"/>
        <v>1.1425726269419044E-4</v>
      </c>
      <c r="E2400" s="27">
        <f t="shared" si="588"/>
        <v>2.4866609010522563E-2</v>
      </c>
      <c r="F2400" s="68">
        <f t="shared" si="589"/>
        <v>1.7582035978950989E-2</v>
      </c>
      <c r="G2400" s="16">
        <f t="shared" si="590"/>
        <v>3.0972683940316652E-2</v>
      </c>
      <c r="H2400" s="68">
        <f t="shared" si="591"/>
        <v>1.9469770632428076E-2</v>
      </c>
      <c r="I2400" s="69">
        <f t="shared" si="592"/>
        <v>-1.7582035978950989E-2</v>
      </c>
      <c r="J2400" s="70">
        <f t="shared" si="593"/>
        <v>-1.9469770632428076E-2</v>
      </c>
      <c r="K2400" s="28">
        <f t="shared" si="594"/>
        <v>0</v>
      </c>
      <c r="L2400" s="28">
        <f t="shared" si="599"/>
        <v>1</v>
      </c>
      <c r="M2400" s="57">
        <f t="shared" si="606"/>
        <v>0</v>
      </c>
      <c r="N2400" s="28">
        <f t="shared" si="595"/>
        <v>0</v>
      </c>
      <c r="O2400" s="28">
        <f t="shared" si="600"/>
        <v>1</v>
      </c>
      <c r="P2400" s="57">
        <f t="shared" si="601"/>
        <v>0</v>
      </c>
      <c r="Q2400" s="28">
        <f t="shared" si="596"/>
        <v>0</v>
      </c>
      <c r="R2400" s="28">
        <f t="shared" si="602"/>
        <v>1</v>
      </c>
      <c r="S2400" s="57">
        <f t="shared" si="603"/>
        <v>0</v>
      </c>
      <c r="T2400" s="28">
        <f t="shared" si="597"/>
        <v>0</v>
      </c>
      <c r="U2400" s="28">
        <f t="shared" si="604"/>
        <v>1</v>
      </c>
      <c r="V2400" s="57">
        <f t="shared" si="605"/>
        <v>0</v>
      </c>
    </row>
    <row r="2401" spans="1:22" x14ac:dyDescent="0.2">
      <c r="A2401" s="61">
        <v>36336</v>
      </c>
      <c r="B2401" s="62">
        <v>1315.31</v>
      </c>
      <c r="C2401" s="16">
        <f t="shared" si="607"/>
        <v>-3.5726638389356702E-4</v>
      </c>
      <c r="D2401" s="73">
        <f t="shared" si="598"/>
        <v>1.1761591475739413E-4</v>
      </c>
      <c r="E2401" s="27">
        <f t="shared" si="588"/>
        <v>2.5229445377948821E-2</v>
      </c>
      <c r="F2401" s="68">
        <f t="shared" si="589"/>
        <v>1.7838580892809604E-2</v>
      </c>
      <c r="G2401" s="16">
        <f t="shared" si="590"/>
        <v>3.0972683940316652E-2</v>
      </c>
      <c r="H2401" s="68">
        <f t="shared" si="591"/>
        <v>1.9424493790718037E-2</v>
      </c>
      <c r="I2401" s="69">
        <f t="shared" si="592"/>
        <v>-1.7838580892809604E-2</v>
      </c>
      <c r="J2401" s="70">
        <f t="shared" si="593"/>
        <v>-1.9424493790718037E-2</v>
      </c>
      <c r="K2401" s="28">
        <f t="shared" si="594"/>
        <v>0</v>
      </c>
      <c r="L2401" s="28">
        <f t="shared" si="599"/>
        <v>1</v>
      </c>
      <c r="M2401" s="57">
        <f t="shared" si="606"/>
        <v>0</v>
      </c>
      <c r="N2401" s="28">
        <f t="shared" si="595"/>
        <v>0</v>
      </c>
      <c r="O2401" s="28">
        <f t="shared" si="600"/>
        <v>1</v>
      </c>
      <c r="P2401" s="57">
        <f t="shared" si="601"/>
        <v>0</v>
      </c>
      <c r="Q2401" s="28">
        <f t="shared" si="596"/>
        <v>0</v>
      </c>
      <c r="R2401" s="28">
        <f t="shared" si="602"/>
        <v>1</v>
      </c>
      <c r="S2401" s="57">
        <f t="shared" si="603"/>
        <v>0</v>
      </c>
      <c r="T2401" s="28">
        <f t="shared" si="597"/>
        <v>0</v>
      </c>
      <c r="U2401" s="28">
        <f t="shared" si="604"/>
        <v>1</v>
      </c>
      <c r="V2401" s="57">
        <f t="shared" si="605"/>
        <v>0</v>
      </c>
    </row>
    <row r="2402" spans="1:22" x14ac:dyDescent="0.2">
      <c r="A2402" s="61">
        <v>36339</v>
      </c>
      <c r="B2402" s="62">
        <v>1331.35</v>
      </c>
      <c r="C2402" s="16">
        <f t="shared" si="607"/>
        <v>1.2121085733375074E-2</v>
      </c>
      <c r="D2402" s="73">
        <f t="shared" si="598"/>
        <v>1.105666182280941E-4</v>
      </c>
      <c r="E2402" s="27">
        <f t="shared" si="588"/>
        <v>2.4461702014560101E-2</v>
      </c>
      <c r="F2402" s="68">
        <f t="shared" si="589"/>
        <v>1.7295744857868559E-2</v>
      </c>
      <c r="G2402" s="16">
        <f t="shared" si="590"/>
        <v>3.0972683940316652E-2</v>
      </c>
      <c r="H2402" s="68">
        <f t="shared" si="591"/>
        <v>1.9424493790718037E-2</v>
      </c>
      <c r="I2402" s="69">
        <f t="shared" si="592"/>
        <v>-1.7295744857868559E-2</v>
      </c>
      <c r="J2402" s="70">
        <f t="shared" si="593"/>
        <v>-1.9424493790718037E-2</v>
      </c>
      <c r="K2402" s="28">
        <f t="shared" si="594"/>
        <v>0</v>
      </c>
      <c r="L2402" s="28">
        <f t="shared" si="599"/>
        <v>1</v>
      </c>
      <c r="M2402" s="57">
        <f t="shared" si="606"/>
        <v>0</v>
      </c>
      <c r="N2402" s="28">
        <f t="shared" si="595"/>
        <v>0</v>
      </c>
      <c r="O2402" s="28">
        <f t="shared" si="600"/>
        <v>1</v>
      </c>
      <c r="P2402" s="57">
        <f t="shared" si="601"/>
        <v>0</v>
      </c>
      <c r="Q2402" s="28">
        <f t="shared" si="596"/>
        <v>0</v>
      </c>
      <c r="R2402" s="28">
        <f t="shared" si="602"/>
        <v>1</v>
      </c>
      <c r="S2402" s="57">
        <f t="shared" si="603"/>
        <v>0</v>
      </c>
      <c r="T2402" s="28">
        <f t="shared" si="597"/>
        <v>0</v>
      </c>
      <c r="U2402" s="28">
        <f t="shared" si="604"/>
        <v>1</v>
      </c>
      <c r="V2402" s="57">
        <f t="shared" si="605"/>
        <v>0</v>
      </c>
    </row>
    <row r="2403" spans="1:22" x14ac:dyDescent="0.2">
      <c r="A2403" s="61">
        <v>36340</v>
      </c>
      <c r="B2403" s="62">
        <v>1351.45</v>
      </c>
      <c r="C2403" s="16">
        <f t="shared" si="607"/>
        <v>1.4984625094229502E-2</v>
      </c>
      <c r="D2403" s="73">
        <f t="shared" si="598"/>
        <v>1.1274786429575817E-4</v>
      </c>
      <c r="E2403" s="27">
        <f t="shared" si="588"/>
        <v>2.4701812461750332E-2</v>
      </c>
      <c r="F2403" s="68">
        <f t="shared" si="589"/>
        <v>1.7465515915902015E-2</v>
      </c>
      <c r="G2403" s="16">
        <f t="shared" si="590"/>
        <v>3.0972683940316652E-2</v>
      </c>
      <c r="H2403" s="68">
        <f t="shared" si="591"/>
        <v>1.9424493790718037E-2</v>
      </c>
      <c r="I2403" s="69">
        <f t="shared" si="592"/>
        <v>-1.7465515915902015E-2</v>
      </c>
      <c r="J2403" s="70">
        <f t="shared" si="593"/>
        <v>-1.9424493790718037E-2</v>
      </c>
      <c r="K2403" s="28">
        <f t="shared" si="594"/>
        <v>0</v>
      </c>
      <c r="L2403" s="28">
        <f t="shared" si="599"/>
        <v>1</v>
      </c>
      <c r="M2403" s="57">
        <f t="shared" si="606"/>
        <v>0</v>
      </c>
      <c r="N2403" s="28">
        <f t="shared" si="595"/>
        <v>0</v>
      </c>
      <c r="O2403" s="28">
        <f t="shared" si="600"/>
        <v>1</v>
      </c>
      <c r="P2403" s="57">
        <f t="shared" si="601"/>
        <v>0</v>
      </c>
      <c r="Q2403" s="28">
        <f t="shared" si="596"/>
        <v>0</v>
      </c>
      <c r="R2403" s="28">
        <f t="shared" si="602"/>
        <v>1</v>
      </c>
      <c r="S2403" s="57">
        <f t="shared" si="603"/>
        <v>0</v>
      </c>
      <c r="T2403" s="28">
        <f t="shared" si="597"/>
        <v>0</v>
      </c>
      <c r="U2403" s="28">
        <f t="shared" si="604"/>
        <v>1</v>
      </c>
      <c r="V2403" s="57">
        <f t="shared" si="605"/>
        <v>0</v>
      </c>
    </row>
    <row r="2404" spans="1:22" x14ac:dyDescent="0.2">
      <c r="A2404" s="61">
        <v>36341</v>
      </c>
      <c r="B2404" s="62">
        <v>1372.71</v>
      </c>
      <c r="C2404" s="16">
        <f t="shared" si="607"/>
        <v>1.5608798042336038E-2</v>
      </c>
      <c r="D2404" s="73">
        <f t="shared" si="598"/>
        <v>1.1945533179088943E-4</v>
      </c>
      <c r="E2404" s="27">
        <f t="shared" si="588"/>
        <v>2.5425963991142261E-2</v>
      </c>
      <c r="F2404" s="68">
        <f t="shared" si="589"/>
        <v>1.7977530169176099E-2</v>
      </c>
      <c r="G2404" s="16">
        <f t="shared" si="590"/>
        <v>3.0972683940316652E-2</v>
      </c>
      <c r="H2404" s="68">
        <f t="shared" si="591"/>
        <v>1.9424493790718037E-2</v>
      </c>
      <c r="I2404" s="69">
        <f t="shared" si="592"/>
        <v>-1.7977530169176099E-2</v>
      </c>
      <c r="J2404" s="70">
        <f t="shared" si="593"/>
        <v>-1.9424493790718037E-2</v>
      </c>
      <c r="K2404" s="28">
        <f t="shared" si="594"/>
        <v>0</v>
      </c>
      <c r="L2404" s="28">
        <f t="shared" si="599"/>
        <v>1</v>
      </c>
      <c r="M2404" s="57">
        <f t="shared" si="606"/>
        <v>0</v>
      </c>
      <c r="N2404" s="28">
        <f t="shared" si="595"/>
        <v>0</v>
      </c>
      <c r="O2404" s="28">
        <f t="shared" si="600"/>
        <v>1</v>
      </c>
      <c r="P2404" s="57">
        <f t="shared" si="601"/>
        <v>0</v>
      </c>
      <c r="Q2404" s="28">
        <f t="shared" si="596"/>
        <v>0</v>
      </c>
      <c r="R2404" s="28">
        <f t="shared" si="602"/>
        <v>1</v>
      </c>
      <c r="S2404" s="57">
        <f t="shared" si="603"/>
        <v>0</v>
      </c>
      <c r="T2404" s="28">
        <f t="shared" si="597"/>
        <v>0</v>
      </c>
      <c r="U2404" s="28">
        <f t="shared" si="604"/>
        <v>1</v>
      </c>
      <c r="V2404" s="57">
        <f t="shared" si="605"/>
        <v>0</v>
      </c>
    </row>
    <row r="2405" spans="1:22" x14ac:dyDescent="0.2">
      <c r="A2405" s="61">
        <v>36342</v>
      </c>
      <c r="B2405" s="62">
        <v>1380.96</v>
      </c>
      <c r="C2405" s="16">
        <f t="shared" si="607"/>
        <v>5.9920213273232104E-3</v>
      </c>
      <c r="D2405" s="73">
        <f t="shared" si="598"/>
        <v>1.2690608646302205E-4</v>
      </c>
      <c r="E2405" s="27">
        <f t="shared" si="588"/>
        <v>2.6206914022756083E-2</v>
      </c>
      <c r="F2405" s="68">
        <f t="shared" si="589"/>
        <v>1.8529704032037207E-2</v>
      </c>
      <c r="G2405" s="16">
        <f t="shared" si="590"/>
        <v>3.0972683940316652E-2</v>
      </c>
      <c r="H2405" s="68">
        <f t="shared" si="591"/>
        <v>1.9424493790718037E-2</v>
      </c>
      <c r="I2405" s="69">
        <f t="shared" si="592"/>
        <v>-1.8529704032037207E-2</v>
      </c>
      <c r="J2405" s="70">
        <f t="shared" si="593"/>
        <v>-1.9424493790718037E-2</v>
      </c>
      <c r="K2405" s="28">
        <f t="shared" si="594"/>
        <v>0</v>
      </c>
      <c r="L2405" s="28">
        <f t="shared" si="599"/>
        <v>1</v>
      </c>
      <c r="M2405" s="57">
        <f t="shared" si="606"/>
        <v>0</v>
      </c>
      <c r="N2405" s="28">
        <f t="shared" si="595"/>
        <v>0</v>
      </c>
      <c r="O2405" s="28">
        <f t="shared" si="600"/>
        <v>1</v>
      </c>
      <c r="P2405" s="57">
        <f t="shared" si="601"/>
        <v>0</v>
      </c>
      <c r="Q2405" s="28">
        <f t="shared" si="596"/>
        <v>0</v>
      </c>
      <c r="R2405" s="28">
        <f t="shared" si="602"/>
        <v>1</v>
      </c>
      <c r="S2405" s="57">
        <f t="shared" si="603"/>
        <v>0</v>
      </c>
      <c r="T2405" s="28">
        <f t="shared" si="597"/>
        <v>0</v>
      </c>
      <c r="U2405" s="28">
        <f t="shared" si="604"/>
        <v>1</v>
      </c>
      <c r="V2405" s="57">
        <f t="shared" si="605"/>
        <v>0</v>
      </c>
    </row>
    <row r="2406" spans="1:22" x14ac:dyDescent="0.2">
      <c r="A2406" s="61">
        <v>36343</v>
      </c>
      <c r="B2406" s="62">
        <v>1391.22</v>
      </c>
      <c r="C2406" s="16">
        <f t="shared" si="607"/>
        <v>7.4021505435967958E-3</v>
      </c>
      <c r="D2406" s="73">
        <f t="shared" si="598"/>
        <v>1.214459804504665E-4</v>
      </c>
      <c r="E2406" s="27">
        <f t="shared" si="588"/>
        <v>2.5636942588261453E-2</v>
      </c>
      <c r="F2406" s="68">
        <f t="shared" si="589"/>
        <v>1.8126703435372888E-2</v>
      </c>
      <c r="G2406" s="16">
        <f t="shared" si="590"/>
        <v>3.0972683940316652E-2</v>
      </c>
      <c r="H2406" s="68">
        <f t="shared" si="591"/>
        <v>1.9424493790718037E-2</v>
      </c>
      <c r="I2406" s="69">
        <f t="shared" si="592"/>
        <v>-1.8126703435372888E-2</v>
      </c>
      <c r="J2406" s="70">
        <f t="shared" si="593"/>
        <v>-1.9424493790718037E-2</v>
      </c>
      <c r="K2406" s="28">
        <f t="shared" si="594"/>
        <v>0</v>
      </c>
      <c r="L2406" s="28">
        <f t="shared" si="599"/>
        <v>1</v>
      </c>
      <c r="M2406" s="57">
        <f t="shared" si="606"/>
        <v>0</v>
      </c>
      <c r="N2406" s="28">
        <f t="shared" si="595"/>
        <v>0</v>
      </c>
      <c r="O2406" s="28">
        <f t="shared" si="600"/>
        <v>1</v>
      </c>
      <c r="P2406" s="57">
        <f t="shared" si="601"/>
        <v>0</v>
      </c>
      <c r="Q2406" s="28">
        <f t="shared" si="596"/>
        <v>0</v>
      </c>
      <c r="R2406" s="28">
        <f t="shared" si="602"/>
        <v>1</v>
      </c>
      <c r="S2406" s="57">
        <f t="shared" si="603"/>
        <v>0</v>
      </c>
      <c r="T2406" s="28">
        <f t="shared" si="597"/>
        <v>0</v>
      </c>
      <c r="U2406" s="28">
        <f t="shared" si="604"/>
        <v>1</v>
      </c>
      <c r="V2406" s="57">
        <f t="shared" si="605"/>
        <v>0</v>
      </c>
    </row>
    <row r="2407" spans="1:22" x14ac:dyDescent="0.2">
      <c r="A2407" s="61">
        <v>36347</v>
      </c>
      <c r="B2407" s="62">
        <v>1388.12</v>
      </c>
      <c r="C2407" s="16">
        <f t="shared" si="607"/>
        <v>-2.230746353829258E-3</v>
      </c>
      <c r="D2407" s="73">
        <f t="shared" si="598"/>
        <v>1.1744673158364272E-4</v>
      </c>
      <c r="E2407" s="27">
        <f t="shared" si="588"/>
        <v>2.5211293354428482E-2</v>
      </c>
      <c r="F2407" s="68">
        <f t="shared" si="589"/>
        <v>1.7825746431524982E-2</v>
      </c>
      <c r="G2407" s="16">
        <f t="shared" si="590"/>
        <v>3.0972683940316652E-2</v>
      </c>
      <c r="H2407" s="68">
        <f t="shared" si="591"/>
        <v>1.9424493790718037E-2</v>
      </c>
      <c r="I2407" s="69">
        <f t="shared" si="592"/>
        <v>-1.7825746431524982E-2</v>
      </c>
      <c r="J2407" s="70">
        <f t="shared" si="593"/>
        <v>-1.9424493790718037E-2</v>
      </c>
      <c r="K2407" s="28">
        <f t="shared" si="594"/>
        <v>0</v>
      </c>
      <c r="L2407" s="28">
        <f t="shared" si="599"/>
        <v>1</v>
      </c>
      <c r="M2407" s="57">
        <f t="shared" si="606"/>
        <v>0</v>
      </c>
      <c r="N2407" s="28">
        <f t="shared" si="595"/>
        <v>0</v>
      </c>
      <c r="O2407" s="28">
        <f t="shared" si="600"/>
        <v>1</v>
      </c>
      <c r="P2407" s="57">
        <f t="shared" si="601"/>
        <v>0</v>
      </c>
      <c r="Q2407" s="28">
        <f t="shared" si="596"/>
        <v>0</v>
      </c>
      <c r="R2407" s="28">
        <f t="shared" si="602"/>
        <v>1</v>
      </c>
      <c r="S2407" s="57">
        <f t="shared" si="603"/>
        <v>0</v>
      </c>
      <c r="T2407" s="28">
        <f t="shared" si="597"/>
        <v>0</v>
      </c>
      <c r="U2407" s="28">
        <f t="shared" si="604"/>
        <v>1</v>
      </c>
      <c r="V2407" s="57">
        <f t="shared" si="605"/>
        <v>0</v>
      </c>
    </row>
    <row r="2408" spans="1:22" x14ac:dyDescent="0.2">
      <c r="A2408" s="61">
        <v>36348</v>
      </c>
      <c r="B2408" s="62">
        <v>1395.86</v>
      </c>
      <c r="C2408" s="16">
        <f t="shared" si="607"/>
        <v>5.5603990992208075E-3</v>
      </c>
      <c r="D2408" s="73">
        <f t="shared" si="598"/>
        <v>1.106985014463315E-4</v>
      </c>
      <c r="E2408" s="27">
        <f t="shared" si="588"/>
        <v>2.4476286554611634E-2</v>
      </c>
      <c r="F2408" s="68">
        <f t="shared" si="589"/>
        <v>1.7306056915608881E-2</v>
      </c>
      <c r="G2408" s="16">
        <f t="shared" si="590"/>
        <v>3.0972683940316652E-2</v>
      </c>
      <c r="H2408" s="68">
        <f t="shared" si="591"/>
        <v>1.9424493790718037E-2</v>
      </c>
      <c r="I2408" s="69">
        <f t="shared" si="592"/>
        <v>-1.7306056915608881E-2</v>
      </c>
      <c r="J2408" s="70">
        <f t="shared" si="593"/>
        <v>-1.9424493790718037E-2</v>
      </c>
      <c r="K2408" s="28">
        <f t="shared" si="594"/>
        <v>0</v>
      </c>
      <c r="L2408" s="28">
        <f t="shared" si="599"/>
        <v>1</v>
      </c>
      <c r="M2408" s="57">
        <f t="shared" si="606"/>
        <v>0</v>
      </c>
      <c r="N2408" s="28">
        <f t="shared" si="595"/>
        <v>0</v>
      </c>
      <c r="O2408" s="28">
        <f t="shared" si="600"/>
        <v>1</v>
      </c>
      <c r="P2408" s="57">
        <f t="shared" si="601"/>
        <v>0</v>
      </c>
      <c r="Q2408" s="28">
        <f t="shared" si="596"/>
        <v>0</v>
      </c>
      <c r="R2408" s="28">
        <f t="shared" si="602"/>
        <v>1</v>
      </c>
      <c r="S2408" s="57">
        <f t="shared" si="603"/>
        <v>0</v>
      </c>
      <c r="T2408" s="28">
        <f t="shared" si="597"/>
        <v>0</v>
      </c>
      <c r="U2408" s="28">
        <f t="shared" si="604"/>
        <v>1</v>
      </c>
      <c r="V2408" s="57">
        <f t="shared" si="605"/>
        <v>0</v>
      </c>
    </row>
    <row r="2409" spans="1:22" x14ac:dyDescent="0.2">
      <c r="A2409" s="61">
        <v>36349</v>
      </c>
      <c r="B2409" s="62">
        <v>1394.42</v>
      </c>
      <c r="C2409" s="16">
        <f t="shared" si="607"/>
        <v>-1.0321545707534655E-3</v>
      </c>
      <c r="D2409" s="73">
        <f t="shared" si="598"/>
        <v>1.0591167364810854E-4</v>
      </c>
      <c r="E2409" s="27">
        <f t="shared" si="588"/>
        <v>2.3941236325633716E-2</v>
      </c>
      <c r="F2409" s="68">
        <f t="shared" si="589"/>
        <v>1.6927747497848904E-2</v>
      </c>
      <c r="G2409" s="16">
        <f t="shared" si="590"/>
        <v>3.0972683940316652E-2</v>
      </c>
      <c r="H2409" s="68">
        <f t="shared" si="591"/>
        <v>1.9424493790718037E-2</v>
      </c>
      <c r="I2409" s="69">
        <f t="shared" si="592"/>
        <v>-1.6927747497848904E-2</v>
      </c>
      <c r="J2409" s="70">
        <f t="shared" si="593"/>
        <v>-1.9424493790718037E-2</v>
      </c>
      <c r="K2409" s="28">
        <f t="shared" si="594"/>
        <v>0</v>
      </c>
      <c r="L2409" s="28">
        <f t="shared" si="599"/>
        <v>1</v>
      </c>
      <c r="M2409" s="57">
        <f t="shared" si="606"/>
        <v>0</v>
      </c>
      <c r="N2409" s="28">
        <f t="shared" si="595"/>
        <v>0</v>
      </c>
      <c r="O2409" s="28">
        <f t="shared" si="600"/>
        <v>1</v>
      </c>
      <c r="P2409" s="57">
        <f t="shared" si="601"/>
        <v>0</v>
      </c>
      <c r="Q2409" s="28">
        <f t="shared" si="596"/>
        <v>0</v>
      </c>
      <c r="R2409" s="28">
        <f t="shared" si="602"/>
        <v>1</v>
      </c>
      <c r="S2409" s="57">
        <f t="shared" si="603"/>
        <v>0</v>
      </c>
      <c r="T2409" s="28">
        <f t="shared" si="597"/>
        <v>0</v>
      </c>
      <c r="U2409" s="28">
        <f t="shared" si="604"/>
        <v>1</v>
      </c>
      <c r="V2409" s="57">
        <f t="shared" si="605"/>
        <v>0</v>
      </c>
    </row>
    <row r="2410" spans="1:22" x14ac:dyDescent="0.2">
      <c r="A2410" s="61">
        <v>36350</v>
      </c>
      <c r="B2410" s="62">
        <v>1403.28</v>
      </c>
      <c r="C2410" s="16">
        <f t="shared" si="607"/>
        <v>6.33379534594233E-3</v>
      </c>
      <c r="D2410" s="73">
        <f t="shared" si="598"/>
        <v>9.9620893812697655E-5</v>
      </c>
      <c r="E2410" s="27">
        <f t="shared" si="588"/>
        <v>2.3219340224080315E-2</v>
      </c>
      <c r="F2410" s="68">
        <f t="shared" si="589"/>
        <v>1.6417327953905242E-2</v>
      </c>
      <c r="G2410" s="16">
        <f t="shared" si="590"/>
        <v>3.0972683940316652E-2</v>
      </c>
      <c r="H2410" s="68">
        <f t="shared" si="591"/>
        <v>1.9424493790718037E-2</v>
      </c>
      <c r="I2410" s="69">
        <f t="shared" si="592"/>
        <v>-1.6417327953905242E-2</v>
      </c>
      <c r="J2410" s="70">
        <f t="shared" si="593"/>
        <v>-1.9424493790718037E-2</v>
      </c>
      <c r="K2410" s="28">
        <f t="shared" si="594"/>
        <v>0</v>
      </c>
      <c r="L2410" s="28">
        <f t="shared" si="599"/>
        <v>1</v>
      </c>
      <c r="M2410" s="57">
        <f t="shared" si="606"/>
        <v>0</v>
      </c>
      <c r="N2410" s="28">
        <f t="shared" si="595"/>
        <v>0</v>
      </c>
      <c r="O2410" s="28">
        <f t="shared" si="600"/>
        <v>1</v>
      </c>
      <c r="P2410" s="57">
        <f t="shared" si="601"/>
        <v>0</v>
      </c>
      <c r="Q2410" s="28">
        <f t="shared" si="596"/>
        <v>0</v>
      </c>
      <c r="R2410" s="28">
        <f t="shared" si="602"/>
        <v>1</v>
      </c>
      <c r="S2410" s="57">
        <f t="shared" si="603"/>
        <v>0</v>
      </c>
      <c r="T2410" s="28">
        <f t="shared" si="597"/>
        <v>0</v>
      </c>
      <c r="U2410" s="28">
        <f t="shared" si="604"/>
        <v>1</v>
      </c>
      <c r="V2410" s="57">
        <f t="shared" si="605"/>
        <v>0</v>
      </c>
    </row>
    <row r="2411" spans="1:22" x14ac:dyDescent="0.2">
      <c r="A2411" s="61">
        <v>36353</v>
      </c>
      <c r="B2411" s="62">
        <v>1399.1</v>
      </c>
      <c r="C2411" s="16">
        <f t="shared" si="607"/>
        <v>-2.9831807962845736E-3</v>
      </c>
      <c r="D2411" s="73">
        <f t="shared" si="598"/>
        <v>9.6050657992992642E-5</v>
      </c>
      <c r="E2411" s="27">
        <f t="shared" si="588"/>
        <v>2.279947414067662E-2</v>
      </c>
      <c r="F2411" s="68">
        <f t="shared" si="589"/>
        <v>1.6120459949843201E-2</v>
      </c>
      <c r="G2411" s="16">
        <f t="shared" si="590"/>
        <v>3.0972683940316652E-2</v>
      </c>
      <c r="H2411" s="68">
        <f t="shared" si="591"/>
        <v>1.9424493790718037E-2</v>
      </c>
      <c r="I2411" s="69">
        <f t="shared" si="592"/>
        <v>-1.6120459949843201E-2</v>
      </c>
      <c r="J2411" s="70">
        <f t="shared" si="593"/>
        <v>-1.9424493790718037E-2</v>
      </c>
      <c r="K2411" s="28">
        <f t="shared" si="594"/>
        <v>0</v>
      </c>
      <c r="L2411" s="28">
        <f t="shared" si="599"/>
        <v>1</v>
      </c>
      <c r="M2411" s="57">
        <f t="shared" si="606"/>
        <v>0</v>
      </c>
      <c r="N2411" s="28">
        <f t="shared" si="595"/>
        <v>0</v>
      </c>
      <c r="O2411" s="28">
        <f t="shared" si="600"/>
        <v>1</v>
      </c>
      <c r="P2411" s="57">
        <f t="shared" si="601"/>
        <v>0</v>
      </c>
      <c r="Q2411" s="28">
        <f t="shared" si="596"/>
        <v>0</v>
      </c>
      <c r="R2411" s="28">
        <f t="shared" si="602"/>
        <v>1</v>
      </c>
      <c r="S2411" s="57">
        <f t="shared" si="603"/>
        <v>0</v>
      </c>
      <c r="T2411" s="28">
        <f t="shared" si="597"/>
        <v>0</v>
      </c>
      <c r="U2411" s="28">
        <f t="shared" si="604"/>
        <v>1</v>
      </c>
      <c r="V2411" s="57">
        <f t="shared" si="605"/>
        <v>0</v>
      </c>
    </row>
    <row r="2412" spans="1:22" x14ac:dyDescent="0.2">
      <c r="A2412" s="61">
        <v>36354</v>
      </c>
      <c r="B2412" s="62">
        <v>1393.56</v>
      </c>
      <c r="C2412" s="16">
        <f t="shared" si="607"/>
        <v>-3.9675486935734925E-3</v>
      </c>
      <c r="D2412" s="73">
        <f t="shared" si="598"/>
        <v>9.0821580573212339E-5</v>
      </c>
      <c r="E2412" s="27">
        <f t="shared" si="588"/>
        <v>2.2170178306087682E-2</v>
      </c>
      <c r="F2412" s="68">
        <f t="shared" si="589"/>
        <v>1.5675513797335446E-2</v>
      </c>
      <c r="G2412" s="16">
        <f t="shared" si="590"/>
        <v>3.0972683940316652E-2</v>
      </c>
      <c r="H2412" s="68">
        <f t="shared" si="591"/>
        <v>1.9424493790718037E-2</v>
      </c>
      <c r="I2412" s="69">
        <f t="shared" si="592"/>
        <v>-1.5675513797335446E-2</v>
      </c>
      <c r="J2412" s="70">
        <f t="shared" si="593"/>
        <v>-1.9424493790718037E-2</v>
      </c>
      <c r="K2412" s="28">
        <f t="shared" si="594"/>
        <v>0</v>
      </c>
      <c r="L2412" s="28">
        <f t="shared" si="599"/>
        <v>1</v>
      </c>
      <c r="M2412" s="57">
        <f t="shared" si="606"/>
        <v>0</v>
      </c>
      <c r="N2412" s="28">
        <f t="shared" si="595"/>
        <v>0</v>
      </c>
      <c r="O2412" s="28">
        <f t="shared" si="600"/>
        <v>1</v>
      </c>
      <c r="P2412" s="57">
        <f t="shared" si="601"/>
        <v>0</v>
      </c>
      <c r="Q2412" s="28">
        <f t="shared" si="596"/>
        <v>0</v>
      </c>
      <c r="R2412" s="28">
        <f t="shared" si="602"/>
        <v>1</v>
      </c>
      <c r="S2412" s="57">
        <f t="shared" si="603"/>
        <v>0</v>
      </c>
      <c r="T2412" s="28">
        <f t="shared" si="597"/>
        <v>0</v>
      </c>
      <c r="U2412" s="28">
        <f t="shared" si="604"/>
        <v>1</v>
      </c>
      <c r="V2412" s="57">
        <f t="shared" si="605"/>
        <v>0</v>
      </c>
    </row>
    <row r="2413" spans="1:22" x14ac:dyDescent="0.2">
      <c r="A2413" s="61">
        <v>36355</v>
      </c>
      <c r="B2413" s="62">
        <v>1398.17</v>
      </c>
      <c r="C2413" s="16">
        <f t="shared" si="607"/>
        <v>3.3026146441140717E-3</v>
      </c>
      <c r="D2413" s="73">
        <f t="shared" si="598"/>
        <v>8.6316772296972187E-5</v>
      </c>
      <c r="E2413" s="27">
        <f t="shared" si="588"/>
        <v>2.1613358353124331E-2</v>
      </c>
      <c r="F2413" s="68">
        <f t="shared" si="589"/>
        <v>1.5281812008617222E-2</v>
      </c>
      <c r="G2413" s="16">
        <f t="shared" si="590"/>
        <v>3.0972683940316652E-2</v>
      </c>
      <c r="H2413" s="68">
        <f t="shared" si="591"/>
        <v>1.9424493790718037E-2</v>
      </c>
      <c r="I2413" s="69">
        <f t="shared" si="592"/>
        <v>-1.5281812008617222E-2</v>
      </c>
      <c r="J2413" s="70">
        <f t="shared" si="593"/>
        <v>-1.9424493790718037E-2</v>
      </c>
      <c r="K2413" s="28">
        <f t="shared" si="594"/>
        <v>0</v>
      </c>
      <c r="L2413" s="28">
        <f t="shared" si="599"/>
        <v>1</v>
      </c>
      <c r="M2413" s="57">
        <f t="shared" si="606"/>
        <v>0</v>
      </c>
      <c r="N2413" s="28">
        <f t="shared" si="595"/>
        <v>0</v>
      </c>
      <c r="O2413" s="28">
        <f t="shared" si="600"/>
        <v>1</v>
      </c>
      <c r="P2413" s="57">
        <f t="shared" si="601"/>
        <v>0</v>
      </c>
      <c r="Q2413" s="28">
        <f t="shared" si="596"/>
        <v>0</v>
      </c>
      <c r="R2413" s="28">
        <f t="shared" si="602"/>
        <v>1</v>
      </c>
      <c r="S2413" s="57">
        <f t="shared" si="603"/>
        <v>0</v>
      </c>
      <c r="T2413" s="28">
        <f t="shared" si="597"/>
        <v>0</v>
      </c>
      <c r="U2413" s="28">
        <f t="shared" si="604"/>
        <v>1</v>
      </c>
      <c r="V2413" s="57">
        <f t="shared" si="605"/>
        <v>0</v>
      </c>
    </row>
    <row r="2414" spans="1:22" x14ac:dyDescent="0.2">
      <c r="A2414" s="61">
        <v>36356</v>
      </c>
      <c r="B2414" s="62">
        <v>1409.62</v>
      </c>
      <c r="C2414" s="16">
        <f t="shared" si="607"/>
        <v>8.15592581372695E-3</v>
      </c>
      <c r="D2414" s="73">
        <f t="shared" si="598"/>
        <v>8.179220176840486E-5</v>
      </c>
      <c r="E2414" s="27">
        <f t="shared" si="588"/>
        <v>2.1039267127305149E-2</v>
      </c>
      <c r="F2414" s="68">
        <f t="shared" si="589"/>
        <v>1.4875898496916383E-2</v>
      </c>
      <c r="G2414" s="16">
        <f t="shared" si="590"/>
        <v>3.0972683940316652E-2</v>
      </c>
      <c r="H2414" s="68">
        <f t="shared" si="591"/>
        <v>1.9424493790718037E-2</v>
      </c>
      <c r="I2414" s="69">
        <f t="shared" si="592"/>
        <v>-1.4875898496916383E-2</v>
      </c>
      <c r="J2414" s="70">
        <f t="shared" si="593"/>
        <v>-1.9424493790718037E-2</v>
      </c>
      <c r="K2414" s="28">
        <f t="shared" si="594"/>
        <v>0</v>
      </c>
      <c r="L2414" s="28">
        <f t="shared" si="599"/>
        <v>1</v>
      </c>
      <c r="M2414" s="57">
        <f t="shared" si="606"/>
        <v>0</v>
      </c>
      <c r="N2414" s="28">
        <f t="shared" si="595"/>
        <v>0</v>
      </c>
      <c r="O2414" s="28">
        <f t="shared" si="600"/>
        <v>1</v>
      </c>
      <c r="P2414" s="57">
        <f t="shared" si="601"/>
        <v>0</v>
      </c>
      <c r="Q2414" s="28">
        <f t="shared" si="596"/>
        <v>0</v>
      </c>
      <c r="R2414" s="28">
        <f t="shared" si="602"/>
        <v>1</v>
      </c>
      <c r="S2414" s="57">
        <f t="shared" si="603"/>
        <v>0</v>
      </c>
      <c r="T2414" s="28">
        <f t="shared" si="597"/>
        <v>0</v>
      </c>
      <c r="U2414" s="28">
        <f t="shared" si="604"/>
        <v>1</v>
      </c>
      <c r="V2414" s="57">
        <f t="shared" si="605"/>
        <v>0</v>
      </c>
    </row>
    <row r="2415" spans="1:22" x14ac:dyDescent="0.2">
      <c r="A2415" s="61">
        <v>36357</v>
      </c>
      <c r="B2415" s="62">
        <v>1418.78</v>
      </c>
      <c r="C2415" s="16">
        <f t="shared" si="607"/>
        <v>6.4771828770941358E-3</v>
      </c>
      <c r="D2415" s="73">
        <f t="shared" si="598"/>
        <v>8.0875817215041623E-5</v>
      </c>
      <c r="E2415" s="27">
        <f t="shared" si="588"/>
        <v>2.0921075134730825E-2</v>
      </c>
      <c r="F2415" s="68">
        <f t="shared" si="589"/>
        <v>1.4792330372891658E-2</v>
      </c>
      <c r="G2415" s="16">
        <f t="shared" si="590"/>
        <v>3.0972683940316652E-2</v>
      </c>
      <c r="H2415" s="68">
        <f t="shared" si="591"/>
        <v>1.9424493790718037E-2</v>
      </c>
      <c r="I2415" s="69">
        <f t="shared" si="592"/>
        <v>-1.4792330372891658E-2</v>
      </c>
      <c r="J2415" s="70">
        <f t="shared" si="593"/>
        <v>-1.9424493790718037E-2</v>
      </c>
      <c r="K2415" s="28">
        <f t="shared" si="594"/>
        <v>0</v>
      </c>
      <c r="L2415" s="28">
        <f t="shared" si="599"/>
        <v>1</v>
      </c>
      <c r="M2415" s="57">
        <f t="shared" si="606"/>
        <v>0</v>
      </c>
      <c r="N2415" s="28">
        <f t="shared" si="595"/>
        <v>0</v>
      </c>
      <c r="O2415" s="28">
        <f t="shared" si="600"/>
        <v>1</v>
      </c>
      <c r="P2415" s="57">
        <f t="shared" si="601"/>
        <v>0</v>
      </c>
      <c r="Q2415" s="28">
        <f t="shared" si="596"/>
        <v>0</v>
      </c>
      <c r="R2415" s="28">
        <f t="shared" si="602"/>
        <v>1</v>
      </c>
      <c r="S2415" s="57">
        <f t="shared" si="603"/>
        <v>0</v>
      </c>
      <c r="T2415" s="28">
        <f t="shared" si="597"/>
        <v>0</v>
      </c>
      <c r="U2415" s="28">
        <f t="shared" si="604"/>
        <v>1</v>
      </c>
      <c r="V2415" s="57">
        <f t="shared" si="605"/>
        <v>0</v>
      </c>
    </row>
    <row r="2416" spans="1:22" x14ac:dyDescent="0.2">
      <c r="A2416" s="61">
        <v>36360</v>
      </c>
      <c r="B2416" s="62">
        <v>1407.65</v>
      </c>
      <c r="C2416" s="16">
        <f t="shared" si="607"/>
        <v>-7.8757001090848638E-3</v>
      </c>
      <c r="D2416" s="73">
        <f t="shared" si="598"/>
        <v>7.8540502063538411E-5</v>
      </c>
      <c r="E2416" s="27">
        <f t="shared" si="588"/>
        <v>2.061681124058411E-2</v>
      </c>
      <c r="F2416" s="68">
        <f t="shared" si="589"/>
        <v>1.4577199361995901E-2</v>
      </c>
      <c r="G2416" s="16">
        <f t="shared" si="590"/>
        <v>3.0972683940316652E-2</v>
      </c>
      <c r="H2416" s="68">
        <f t="shared" si="591"/>
        <v>1.9424493790718037E-2</v>
      </c>
      <c r="I2416" s="69">
        <f t="shared" si="592"/>
        <v>-1.4577199361995901E-2</v>
      </c>
      <c r="J2416" s="70">
        <f t="shared" si="593"/>
        <v>-1.9424493790718037E-2</v>
      </c>
      <c r="K2416" s="28">
        <f t="shared" si="594"/>
        <v>0</v>
      </c>
      <c r="L2416" s="28">
        <f t="shared" si="599"/>
        <v>1</v>
      </c>
      <c r="M2416" s="57">
        <f t="shared" si="606"/>
        <v>0</v>
      </c>
      <c r="N2416" s="28">
        <f t="shared" si="595"/>
        <v>0</v>
      </c>
      <c r="O2416" s="28">
        <f t="shared" si="600"/>
        <v>1</v>
      </c>
      <c r="P2416" s="57">
        <f t="shared" si="601"/>
        <v>0</v>
      </c>
      <c r="Q2416" s="28">
        <f t="shared" si="596"/>
        <v>0</v>
      </c>
      <c r="R2416" s="28">
        <f t="shared" si="602"/>
        <v>1</v>
      </c>
      <c r="S2416" s="57">
        <f t="shared" si="603"/>
        <v>0</v>
      </c>
      <c r="T2416" s="28">
        <f t="shared" si="597"/>
        <v>0</v>
      </c>
      <c r="U2416" s="28">
        <f t="shared" si="604"/>
        <v>1</v>
      </c>
      <c r="V2416" s="57">
        <f t="shared" si="605"/>
        <v>0</v>
      </c>
    </row>
    <row r="2417" spans="1:22" x14ac:dyDescent="0.2">
      <c r="A2417" s="61">
        <v>36361</v>
      </c>
      <c r="B2417" s="62">
        <v>1377.1</v>
      </c>
      <c r="C2417" s="16">
        <f t="shared" si="607"/>
        <v>-2.1941808538436872E-2</v>
      </c>
      <c r="D2417" s="73">
        <f t="shared" si="598"/>
        <v>7.754967107222047E-5</v>
      </c>
      <c r="E2417" s="27">
        <f t="shared" si="588"/>
        <v>2.0486352359701466E-2</v>
      </c>
      <c r="F2417" s="68">
        <f t="shared" si="589"/>
        <v>1.4484957885223505E-2</v>
      </c>
      <c r="G2417" s="16">
        <f t="shared" si="590"/>
        <v>3.0972683940316652E-2</v>
      </c>
      <c r="H2417" s="68">
        <f t="shared" si="591"/>
        <v>1.9424493790718037E-2</v>
      </c>
      <c r="I2417" s="69">
        <f t="shared" si="592"/>
        <v>-1.4484957885223505E-2</v>
      </c>
      <c r="J2417" s="70">
        <f t="shared" si="593"/>
        <v>-1.9424493790718037E-2</v>
      </c>
      <c r="K2417" s="28">
        <f t="shared" si="594"/>
        <v>1</v>
      </c>
      <c r="L2417" s="28">
        <f t="shared" si="599"/>
        <v>0</v>
      </c>
      <c r="M2417" s="57">
        <f t="shared" si="606"/>
        <v>1</v>
      </c>
      <c r="N2417" s="28">
        <f t="shared" si="595"/>
        <v>1</v>
      </c>
      <c r="O2417" s="28">
        <f t="shared" si="600"/>
        <v>0</v>
      </c>
      <c r="P2417" s="57">
        <f t="shared" si="601"/>
        <v>1</v>
      </c>
      <c r="Q2417" s="28">
        <f t="shared" si="596"/>
        <v>0</v>
      </c>
      <c r="R2417" s="28">
        <f t="shared" si="602"/>
        <v>1</v>
      </c>
      <c r="S2417" s="57">
        <f t="shared" si="603"/>
        <v>0</v>
      </c>
      <c r="T2417" s="28">
        <f t="shared" si="597"/>
        <v>1</v>
      </c>
      <c r="U2417" s="28">
        <f t="shared" si="604"/>
        <v>0</v>
      </c>
      <c r="V2417" s="57">
        <f t="shared" si="605"/>
        <v>1</v>
      </c>
    </row>
    <row r="2418" spans="1:22" x14ac:dyDescent="0.2">
      <c r="A2418" s="61">
        <v>36362</v>
      </c>
      <c r="B2418" s="62">
        <v>1379.29</v>
      </c>
      <c r="C2418" s="16">
        <f t="shared" si="607"/>
        <v>1.5890352677368422E-3</v>
      </c>
      <c r="D2418" s="73">
        <f t="shared" si="598"/>
        <v>1.0178326852413252E-4</v>
      </c>
      <c r="E2418" s="27">
        <f t="shared" si="588"/>
        <v>2.3469987305072434E-2</v>
      </c>
      <c r="F2418" s="68">
        <f t="shared" si="589"/>
        <v>1.6594548981274018E-2</v>
      </c>
      <c r="G2418" s="16">
        <f t="shared" si="590"/>
        <v>3.0972683940316652E-2</v>
      </c>
      <c r="H2418" s="68">
        <f t="shared" si="591"/>
        <v>1.9469770632428076E-2</v>
      </c>
      <c r="I2418" s="69">
        <f t="shared" si="592"/>
        <v>-1.6594548981274018E-2</v>
      </c>
      <c r="J2418" s="70">
        <f t="shared" si="593"/>
        <v>-1.9469770632428076E-2</v>
      </c>
      <c r="K2418" s="28">
        <f t="shared" si="594"/>
        <v>0</v>
      </c>
      <c r="L2418" s="28">
        <f t="shared" si="599"/>
        <v>0</v>
      </c>
      <c r="M2418" s="57">
        <f t="shared" si="606"/>
        <v>0</v>
      </c>
      <c r="N2418" s="28">
        <f t="shared" si="595"/>
        <v>0</v>
      </c>
      <c r="O2418" s="28">
        <f t="shared" si="600"/>
        <v>0</v>
      </c>
      <c r="P2418" s="57">
        <f t="shared" si="601"/>
        <v>0</v>
      </c>
      <c r="Q2418" s="28">
        <f t="shared" si="596"/>
        <v>0</v>
      </c>
      <c r="R2418" s="28">
        <f t="shared" si="602"/>
        <v>1</v>
      </c>
      <c r="S2418" s="57">
        <f t="shared" si="603"/>
        <v>0</v>
      </c>
      <c r="T2418" s="28">
        <f t="shared" si="597"/>
        <v>0</v>
      </c>
      <c r="U2418" s="28">
        <f t="shared" si="604"/>
        <v>0</v>
      </c>
      <c r="V2418" s="57">
        <f t="shared" si="605"/>
        <v>0</v>
      </c>
    </row>
    <row r="2419" spans="1:22" x14ac:dyDescent="0.2">
      <c r="A2419" s="61">
        <v>36363</v>
      </c>
      <c r="B2419" s="62">
        <v>1360.97</v>
      </c>
      <c r="C2419" s="16">
        <f t="shared" si="607"/>
        <v>-1.3371193208016646E-2</v>
      </c>
      <c r="D2419" s="73">
        <f t="shared" si="598"/>
        <v>9.5827774397611265E-5</v>
      </c>
      <c r="E2419" s="27">
        <f t="shared" si="588"/>
        <v>2.2773005919350303E-2</v>
      </c>
      <c r="F2419" s="68">
        <f t="shared" si="589"/>
        <v>1.6101745487430524E-2</v>
      </c>
      <c r="G2419" s="16">
        <f t="shared" si="590"/>
        <v>3.0972683940316652E-2</v>
      </c>
      <c r="H2419" s="68">
        <f t="shared" si="591"/>
        <v>1.9469770632428076E-2</v>
      </c>
      <c r="I2419" s="69">
        <f t="shared" si="592"/>
        <v>-1.6101745487430524E-2</v>
      </c>
      <c r="J2419" s="70">
        <f t="shared" si="593"/>
        <v>-1.9469770632428076E-2</v>
      </c>
      <c r="K2419" s="28">
        <f t="shared" si="594"/>
        <v>0</v>
      </c>
      <c r="L2419" s="28">
        <f t="shared" si="599"/>
        <v>1</v>
      </c>
      <c r="M2419" s="57">
        <f t="shared" si="606"/>
        <v>0</v>
      </c>
      <c r="N2419" s="28">
        <f t="shared" si="595"/>
        <v>0</v>
      </c>
      <c r="O2419" s="28">
        <f t="shared" si="600"/>
        <v>1</v>
      </c>
      <c r="P2419" s="57">
        <f t="shared" si="601"/>
        <v>0</v>
      </c>
      <c r="Q2419" s="28">
        <f t="shared" si="596"/>
        <v>0</v>
      </c>
      <c r="R2419" s="28">
        <f t="shared" si="602"/>
        <v>1</v>
      </c>
      <c r="S2419" s="57">
        <f t="shared" si="603"/>
        <v>0</v>
      </c>
      <c r="T2419" s="28">
        <f t="shared" si="597"/>
        <v>0</v>
      </c>
      <c r="U2419" s="28">
        <f t="shared" si="604"/>
        <v>1</v>
      </c>
      <c r="V2419" s="57">
        <f t="shared" si="605"/>
        <v>0</v>
      </c>
    </row>
    <row r="2420" spans="1:22" x14ac:dyDescent="0.2">
      <c r="A2420" s="61">
        <v>36364</v>
      </c>
      <c r="B2420" s="62">
        <v>1356.94</v>
      </c>
      <c r="C2420" s="16">
        <f t="shared" si="607"/>
        <v>-2.9655161159964369E-3</v>
      </c>
      <c r="D2420" s="73">
        <f t="shared" si="598"/>
        <v>1.0080543640212121E-4</v>
      </c>
      <c r="E2420" s="27">
        <f t="shared" si="588"/>
        <v>2.3356977113587325E-2</v>
      </c>
      <c r="F2420" s="68">
        <f t="shared" si="589"/>
        <v>1.6514644670564082E-2</v>
      </c>
      <c r="G2420" s="16">
        <f t="shared" si="590"/>
        <v>3.0972683940316652E-2</v>
      </c>
      <c r="H2420" s="68">
        <f t="shared" si="591"/>
        <v>1.9469770632428076E-2</v>
      </c>
      <c r="I2420" s="69">
        <f t="shared" si="592"/>
        <v>-1.6514644670564082E-2</v>
      </c>
      <c r="J2420" s="70">
        <f t="shared" si="593"/>
        <v>-1.9469770632428076E-2</v>
      </c>
      <c r="K2420" s="28">
        <f t="shared" si="594"/>
        <v>0</v>
      </c>
      <c r="L2420" s="28">
        <f t="shared" si="599"/>
        <v>1</v>
      </c>
      <c r="M2420" s="57">
        <f t="shared" si="606"/>
        <v>0</v>
      </c>
      <c r="N2420" s="28">
        <f t="shared" si="595"/>
        <v>0</v>
      </c>
      <c r="O2420" s="28">
        <f t="shared" si="600"/>
        <v>1</v>
      </c>
      <c r="P2420" s="57">
        <f t="shared" si="601"/>
        <v>0</v>
      </c>
      <c r="Q2420" s="28">
        <f t="shared" si="596"/>
        <v>0</v>
      </c>
      <c r="R2420" s="28">
        <f t="shared" si="602"/>
        <v>1</v>
      </c>
      <c r="S2420" s="57">
        <f t="shared" si="603"/>
        <v>0</v>
      </c>
      <c r="T2420" s="28">
        <f t="shared" si="597"/>
        <v>0</v>
      </c>
      <c r="U2420" s="28">
        <f t="shared" si="604"/>
        <v>1</v>
      </c>
      <c r="V2420" s="57">
        <f t="shared" si="605"/>
        <v>0</v>
      </c>
    </row>
    <row r="2421" spans="1:22" x14ac:dyDescent="0.2">
      <c r="A2421" s="61">
        <v>36367</v>
      </c>
      <c r="B2421" s="62">
        <v>1347.76</v>
      </c>
      <c r="C2421" s="16">
        <f t="shared" si="607"/>
        <v>-6.7882095988553012E-3</v>
      </c>
      <c r="D2421" s="73">
        <f t="shared" si="598"/>
        <v>9.5284767368048002E-5</v>
      </c>
      <c r="E2421" s="27">
        <f t="shared" si="588"/>
        <v>2.270839276310517E-2</v>
      </c>
      <c r="F2421" s="68">
        <f t="shared" si="589"/>
        <v>1.6056060495265537E-2</v>
      </c>
      <c r="G2421" s="16">
        <f t="shared" si="590"/>
        <v>3.0972683940316652E-2</v>
      </c>
      <c r="H2421" s="68">
        <f t="shared" si="591"/>
        <v>1.9469770632428076E-2</v>
      </c>
      <c r="I2421" s="69">
        <f t="shared" si="592"/>
        <v>-1.6056060495265537E-2</v>
      </c>
      <c r="J2421" s="70">
        <f t="shared" si="593"/>
        <v>-1.9469770632428076E-2</v>
      </c>
      <c r="K2421" s="28">
        <f t="shared" si="594"/>
        <v>0</v>
      </c>
      <c r="L2421" s="28">
        <f t="shared" si="599"/>
        <v>1</v>
      </c>
      <c r="M2421" s="57">
        <f t="shared" si="606"/>
        <v>0</v>
      </c>
      <c r="N2421" s="28">
        <f t="shared" si="595"/>
        <v>0</v>
      </c>
      <c r="O2421" s="28">
        <f t="shared" si="600"/>
        <v>1</v>
      </c>
      <c r="P2421" s="57">
        <f t="shared" si="601"/>
        <v>0</v>
      </c>
      <c r="Q2421" s="28">
        <f t="shared" si="596"/>
        <v>0</v>
      </c>
      <c r="R2421" s="28">
        <f t="shared" si="602"/>
        <v>1</v>
      </c>
      <c r="S2421" s="57">
        <f t="shared" si="603"/>
        <v>0</v>
      </c>
      <c r="T2421" s="28">
        <f t="shared" si="597"/>
        <v>0</v>
      </c>
      <c r="U2421" s="28">
        <f t="shared" si="604"/>
        <v>1</v>
      </c>
      <c r="V2421" s="57">
        <f t="shared" si="605"/>
        <v>0</v>
      </c>
    </row>
    <row r="2422" spans="1:22" x14ac:dyDescent="0.2">
      <c r="A2422" s="61">
        <v>36368</v>
      </c>
      <c r="B2422" s="62">
        <v>1362.84</v>
      </c>
      <c r="C2422" s="16">
        <f t="shared" si="607"/>
        <v>1.1126802613606629E-2</v>
      </c>
      <c r="D2422" s="73">
        <f t="shared" si="598"/>
        <v>9.2332468699444595E-5</v>
      </c>
      <c r="E2422" s="27">
        <f t="shared" si="588"/>
        <v>2.2353826812427962E-2</v>
      </c>
      <c r="F2422" s="68">
        <f t="shared" si="589"/>
        <v>1.5805363212854428E-2</v>
      </c>
      <c r="G2422" s="16">
        <f t="shared" si="590"/>
        <v>3.0972683940316652E-2</v>
      </c>
      <c r="H2422" s="68">
        <f t="shared" si="591"/>
        <v>1.9469770632428076E-2</v>
      </c>
      <c r="I2422" s="69">
        <f t="shared" si="592"/>
        <v>-1.5805363212854428E-2</v>
      </c>
      <c r="J2422" s="70">
        <f t="shared" si="593"/>
        <v>-1.9469770632428076E-2</v>
      </c>
      <c r="K2422" s="28">
        <f t="shared" si="594"/>
        <v>0</v>
      </c>
      <c r="L2422" s="28">
        <f t="shared" si="599"/>
        <v>1</v>
      </c>
      <c r="M2422" s="57">
        <f t="shared" si="606"/>
        <v>0</v>
      </c>
      <c r="N2422" s="28">
        <f t="shared" si="595"/>
        <v>0</v>
      </c>
      <c r="O2422" s="28">
        <f t="shared" si="600"/>
        <v>1</v>
      </c>
      <c r="P2422" s="57">
        <f t="shared" si="601"/>
        <v>0</v>
      </c>
      <c r="Q2422" s="28">
        <f t="shared" si="596"/>
        <v>0</v>
      </c>
      <c r="R2422" s="28">
        <f t="shared" si="602"/>
        <v>1</v>
      </c>
      <c r="S2422" s="57">
        <f t="shared" si="603"/>
        <v>0</v>
      </c>
      <c r="T2422" s="28">
        <f t="shared" si="597"/>
        <v>0</v>
      </c>
      <c r="U2422" s="28">
        <f t="shared" si="604"/>
        <v>1</v>
      </c>
      <c r="V2422" s="57">
        <f t="shared" si="605"/>
        <v>0</v>
      </c>
    </row>
    <row r="2423" spans="1:22" x14ac:dyDescent="0.2">
      <c r="A2423" s="61">
        <v>36369</v>
      </c>
      <c r="B2423" s="62">
        <v>1365.4</v>
      </c>
      <c r="C2423" s="16">
        <f t="shared" si="607"/>
        <v>1.8766682926248852E-3</v>
      </c>
      <c r="D2423" s="73">
        <f t="shared" si="598"/>
        <v>9.4220864761607715E-5</v>
      </c>
      <c r="E2423" s="27">
        <f t="shared" si="588"/>
        <v>2.2581261552279776E-2</v>
      </c>
      <c r="F2423" s="68">
        <f t="shared" si="589"/>
        <v>1.5966171860999651E-2</v>
      </c>
      <c r="G2423" s="16">
        <f t="shared" si="590"/>
        <v>3.0972683940316652E-2</v>
      </c>
      <c r="H2423" s="68">
        <f t="shared" si="591"/>
        <v>1.9469770632428076E-2</v>
      </c>
      <c r="I2423" s="69">
        <f t="shared" si="592"/>
        <v>-1.5966171860999651E-2</v>
      </c>
      <c r="J2423" s="70">
        <f t="shared" si="593"/>
        <v>-1.9469770632428076E-2</v>
      </c>
      <c r="K2423" s="28">
        <f t="shared" si="594"/>
        <v>0</v>
      </c>
      <c r="L2423" s="28">
        <f t="shared" si="599"/>
        <v>1</v>
      </c>
      <c r="M2423" s="57">
        <f t="shared" si="606"/>
        <v>0</v>
      </c>
      <c r="N2423" s="28">
        <f t="shared" si="595"/>
        <v>0</v>
      </c>
      <c r="O2423" s="28">
        <f t="shared" si="600"/>
        <v>1</v>
      </c>
      <c r="P2423" s="57">
        <f t="shared" si="601"/>
        <v>0</v>
      </c>
      <c r="Q2423" s="28">
        <f t="shared" si="596"/>
        <v>0</v>
      </c>
      <c r="R2423" s="28">
        <f t="shared" si="602"/>
        <v>1</v>
      </c>
      <c r="S2423" s="57">
        <f t="shared" si="603"/>
        <v>0</v>
      </c>
      <c r="T2423" s="28">
        <f t="shared" si="597"/>
        <v>0</v>
      </c>
      <c r="U2423" s="28">
        <f t="shared" si="604"/>
        <v>1</v>
      </c>
      <c r="V2423" s="57">
        <f t="shared" si="605"/>
        <v>0</v>
      </c>
    </row>
    <row r="2424" spans="1:22" x14ac:dyDescent="0.2">
      <c r="A2424" s="61">
        <v>36370</v>
      </c>
      <c r="B2424" s="62">
        <v>1341.03</v>
      </c>
      <c r="C2424" s="16">
        <f t="shared" si="607"/>
        <v>-1.8009450588083443E-2</v>
      </c>
      <c r="D2424" s="73">
        <f t="shared" si="598"/>
        <v>8.8778925908743864E-5</v>
      </c>
      <c r="E2424" s="27">
        <f t="shared" si="588"/>
        <v>2.1919447409104925E-2</v>
      </c>
      <c r="F2424" s="68">
        <f t="shared" si="589"/>
        <v>1.5498233507533163E-2</v>
      </c>
      <c r="G2424" s="16">
        <f t="shared" si="590"/>
        <v>3.0972683940316652E-2</v>
      </c>
      <c r="H2424" s="68">
        <f t="shared" si="591"/>
        <v>1.9469770632428076E-2</v>
      </c>
      <c r="I2424" s="69">
        <f t="shared" si="592"/>
        <v>-1.5498233507533163E-2</v>
      </c>
      <c r="J2424" s="70">
        <f t="shared" si="593"/>
        <v>-1.9469770632428076E-2</v>
      </c>
      <c r="K2424" s="28">
        <f t="shared" si="594"/>
        <v>0</v>
      </c>
      <c r="L2424" s="28">
        <f t="shared" si="599"/>
        <v>1</v>
      </c>
      <c r="M2424" s="57">
        <f t="shared" si="606"/>
        <v>0</v>
      </c>
      <c r="N2424" s="28">
        <f t="shared" si="595"/>
        <v>1</v>
      </c>
      <c r="O2424" s="28">
        <f t="shared" si="600"/>
        <v>0</v>
      </c>
      <c r="P2424" s="57">
        <f t="shared" si="601"/>
        <v>1</v>
      </c>
      <c r="Q2424" s="28">
        <f t="shared" si="596"/>
        <v>0</v>
      </c>
      <c r="R2424" s="28">
        <f t="shared" si="602"/>
        <v>1</v>
      </c>
      <c r="S2424" s="57">
        <f t="shared" si="603"/>
        <v>0</v>
      </c>
      <c r="T2424" s="28">
        <f t="shared" si="597"/>
        <v>0</v>
      </c>
      <c r="U2424" s="28">
        <f t="shared" si="604"/>
        <v>1</v>
      </c>
      <c r="V2424" s="57">
        <f t="shared" si="605"/>
        <v>0</v>
      </c>
    </row>
    <row r="2425" spans="1:22" x14ac:dyDescent="0.2">
      <c r="A2425" s="61">
        <v>36371</v>
      </c>
      <c r="B2425" s="62">
        <v>1328.72</v>
      </c>
      <c r="C2425" s="16">
        <f t="shared" si="607"/>
        <v>-9.2219026053530582E-3</v>
      </c>
      <c r="D2425" s="73">
        <f t="shared" si="598"/>
        <v>1.0291260898329637E-4</v>
      </c>
      <c r="E2425" s="27">
        <f t="shared" si="588"/>
        <v>2.3599834224883327E-2</v>
      </c>
      <c r="F2425" s="68">
        <f t="shared" si="589"/>
        <v>1.6686357768507735E-2</v>
      </c>
      <c r="G2425" s="16">
        <f t="shared" si="590"/>
        <v>3.0972683940316652E-2</v>
      </c>
      <c r="H2425" s="68">
        <f t="shared" si="591"/>
        <v>1.9469770632428076E-2</v>
      </c>
      <c r="I2425" s="69">
        <f t="shared" si="592"/>
        <v>-1.6686357768507735E-2</v>
      </c>
      <c r="J2425" s="70">
        <f t="shared" si="593"/>
        <v>-1.9469770632428076E-2</v>
      </c>
      <c r="K2425" s="28">
        <f t="shared" si="594"/>
        <v>0</v>
      </c>
      <c r="L2425" s="28">
        <f t="shared" si="599"/>
        <v>1</v>
      </c>
      <c r="M2425" s="57">
        <f t="shared" si="606"/>
        <v>0</v>
      </c>
      <c r="N2425" s="28">
        <f t="shared" si="595"/>
        <v>0</v>
      </c>
      <c r="O2425" s="28">
        <f t="shared" si="600"/>
        <v>0</v>
      </c>
      <c r="P2425" s="57">
        <f t="shared" si="601"/>
        <v>0</v>
      </c>
      <c r="Q2425" s="28">
        <f t="shared" si="596"/>
        <v>0</v>
      </c>
      <c r="R2425" s="28">
        <f t="shared" si="602"/>
        <v>1</v>
      </c>
      <c r="S2425" s="57">
        <f t="shared" si="603"/>
        <v>0</v>
      </c>
      <c r="T2425" s="28">
        <f t="shared" si="597"/>
        <v>0</v>
      </c>
      <c r="U2425" s="28">
        <f t="shared" si="604"/>
        <v>1</v>
      </c>
      <c r="V2425" s="57">
        <f t="shared" si="605"/>
        <v>0</v>
      </c>
    </row>
    <row r="2426" spans="1:22" x14ac:dyDescent="0.2">
      <c r="A2426" s="61">
        <v>36374</v>
      </c>
      <c r="B2426" s="62">
        <v>1328.05</v>
      </c>
      <c r="C2426" s="16">
        <f t="shared" si="607"/>
        <v>-5.0437186072072721E-4</v>
      </c>
      <c r="D2426" s="73">
        <f t="shared" si="598"/>
        <v>1.0184046170405564E-4</v>
      </c>
      <c r="E2426" s="27">
        <f t="shared" si="588"/>
        <v>2.3476580405846617E-2</v>
      </c>
      <c r="F2426" s="68">
        <f t="shared" si="589"/>
        <v>1.6599210659710973E-2</v>
      </c>
      <c r="G2426" s="16">
        <f t="shared" si="590"/>
        <v>3.0972683940316652E-2</v>
      </c>
      <c r="H2426" s="68">
        <f t="shared" si="591"/>
        <v>1.9469770632428076E-2</v>
      </c>
      <c r="I2426" s="69">
        <f t="shared" si="592"/>
        <v>-1.6599210659710973E-2</v>
      </c>
      <c r="J2426" s="70">
        <f t="shared" si="593"/>
        <v>-1.9469770632428076E-2</v>
      </c>
      <c r="K2426" s="28">
        <f t="shared" si="594"/>
        <v>0</v>
      </c>
      <c r="L2426" s="28">
        <f t="shared" si="599"/>
        <v>1</v>
      </c>
      <c r="M2426" s="57">
        <f t="shared" si="606"/>
        <v>0</v>
      </c>
      <c r="N2426" s="28">
        <f t="shared" si="595"/>
        <v>0</v>
      </c>
      <c r="O2426" s="28">
        <f t="shared" si="600"/>
        <v>1</v>
      </c>
      <c r="P2426" s="57">
        <f t="shared" si="601"/>
        <v>0</v>
      </c>
      <c r="Q2426" s="28">
        <f t="shared" si="596"/>
        <v>0</v>
      </c>
      <c r="R2426" s="28">
        <f t="shared" si="602"/>
        <v>1</v>
      </c>
      <c r="S2426" s="57">
        <f t="shared" si="603"/>
        <v>0</v>
      </c>
      <c r="T2426" s="28">
        <f t="shared" si="597"/>
        <v>0</v>
      </c>
      <c r="U2426" s="28">
        <f t="shared" si="604"/>
        <v>1</v>
      </c>
      <c r="V2426" s="57">
        <f t="shared" si="605"/>
        <v>0</v>
      </c>
    </row>
    <row r="2427" spans="1:22" x14ac:dyDescent="0.2">
      <c r="A2427" s="61">
        <v>36375</v>
      </c>
      <c r="B2427" s="62">
        <v>1322.18</v>
      </c>
      <c r="C2427" s="16">
        <f t="shared" si="607"/>
        <v>-4.4298114495922702E-3</v>
      </c>
      <c r="D2427" s="73">
        <f t="shared" si="598"/>
        <v>9.5745297460245521E-5</v>
      </c>
      <c r="E2427" s="27">
        <f t="shared" si="588"/>
        <v>2.2763203687634657E-2</v>
      </c>
      <c r="F2427" s="68">
        <f t="shared" si="589"/>
        <v>1.609481478004595E-2</v>
      </c>
      <c r="G2427" s="16">
        <f t="shared" si="590"/>
        <v>3.0972683940316652E-2</v>
      </c>
      <c r="H2427" s="68">
        <f t="shared" si="591"/>
        <v>1.9469770632428076E-2</v>
      </c>
      <c r="I2427" s="69">
        <f t="shared" si="592"/>
        <v>-1.609481478004595E-2</v>
      </c>
      <c r="J2427" s="70">
        <f t="shared" si="593"/>
        <v>-1.9469770632428076E-2</v>
      </c>
      <c r="K2427" s="28">
        <f t="shared" si="594"/>
        <v>0</v>
      </c>
      <c r="L2427" s="28">
        <f t="shared" si="599"/>
        <v>1</v>
      </c>
      <c r="M2427" s="57">
        <f t="shared" si="606"/>
        <v>0</v>
      </c>
      <c r="N2427" s="28">
        <f t="shared" si="595"/>
        <v>0</v>
      </c>
      <c r="O2427" s="28">
        <f t="shared" si="600"/>
        <v>1</v>
      </c>
      <c r="P2427" s="57">
        <f t="shared" si="601"/>
        <v>0</v>
      </c>
      <c r="Q2427" s="28">
        <f t="shared" si="596"/>
        <v>0</v>
      </c>
      <c r="R2427" s="28">
        <f t="shared" si="602"/>
        <v>1</v>
      </c>
      <c r="S2427" s="57">
        <f t="shared" si="603"/>
        <v>0</v>
      </c>
      <c r="T2427" s="28">
        <f t="shared" si="597"/>
        <v>0</v>
      </c>
      <c r="U2427" s="28">
        <f t="shared" si="604"/>
        <v>1</v>
      </c>
      <c r="V2427" s="57">
        <f t="shared" si="605"/>
        <v>0</v>
      </c>
    </row>
    <row r="2428" spans="1:22" x14ac:dyDescent="0.2">
      <c r="A2428" s="61">
        <v>36376</v>
      </c>
      <c r="B2428" s="62">
        <v>1305.33</v>
      </c>
      <c r="C2428" s="16">
        <f t="shared" si="607"/>
        <v>-1.2826007127548739E-2</v>
      </c>
      <c r="D2428" s="73">
        <f t="shared" si="598"/>
        <v>9.1177973381367111E-5</v>
      </c>
      <c r="E2428" s="27">
        <f t="shared" si="588"/>
        <v>2.2213634695327136E-2</v>
      </c>
      <c r="F2428" s="68">
        <f t="shared" si="589"/>
        <v>1.5706239812241621E-2</v>
      </c>
      <c r="G2428" s="16">
        <f t="shared" si="590"/>
        <v>3.0972683940316652E-2</v>
      </c>
      <c r="H2428" s="68">
        <f t="shared" si="591"/>
        <v>1.9469770632428076E-2</v>
      </c>
      <c r="I2428" s="69">
        <f t="shared" si="592"/>
        <v>-1.5706239812241621E-2</v>
      </c>
      <c r="J2428" s="70">
        <f t="shared" si="593"/>
        <v>-1.9469770632428076E-2</v>
      </c>
      <c r="K2428" s="28">
        <f t="shared" si="594"/>
        <v>0</v>
      </c>
      <c r="L2428" s="28">
        <f t="shared" si="599"/>
        <v>1</v>
      </c>
      <c r="M2428" s="57">
        <f t="shared" si="606"/>
        <v>0</v>
      </c>
      <c r="N2428" s="28">
        <f t="shared" si="595"/>
        <v>0</v>
      </c>
      <c r="O2428" s="28">
        <f t="shared" si="600"/>
        <v>1</v>
      </c>
      <c r="P2428" s="57">
        <f t="shared" si="601"/>
        <v>0</v>
      </c>
      <c r="Q2428" s="28">
        <f t="shared" si="596"/>
        <v>0</v>
      </c>
      <c r="R2428" s="28">
        <f t="shared" si="602"/>
        <v>1</v>
      </c>
      <c r="S2428" s="57">
        <f t="shared" si="603"/>
        <v>0</v>
      </c>
      <c r="T2428" s="28">
        <f t="shared" si="597"/>
        <v>0</v>
      </c>
      <c r="U2428" s="28">
        <f t="shared" si="604"/>
        <v>1</v>
      </c>
      <c r="V2428" s="57">
        <f t="shared" si="605"/>
        <v>0</v>
      </c>
    </row>
    <row r="2429" spans="1:22" x14ac:dyDescent="0.2">
      <c r="A2429" s="61">
        <v>36377</v>
      </c>
      <c r="B2429" s="62">
        <v>1313.71</v>
      </c>
      <c r="C2429" s="16">
        <f t="shared" si="607"/>
        <v>6.3993131816047098E-3</v>
      </c>
      <c r="D2429" s="73">
        <f t="shared" si="598"/>
        <v>9.5577682508640936E-5</v>
      </c>
      <c r="E2429" s="27">
        <f t="shared" si="588"/>
        <v>2.2743269943031361E-2</v>
      </c>
      <c r="F2429" s="68">
        <f t="shared" si="589"/>
        <v>1.6080720545698916E-2</v>
      </c>
      <c r="G2429" s="16">
        <f t="shared" si="590"/>
        <v>3.0972683940316652E-2</v>
      </c>
      <c r="H2429" s="68">
        <f t="shared" si="591"/>
        <v>1.9469770632428076E-2</v>
      </c>
      <c r="I2429" s="69">
        <f t="shared" si="592"/>
        <v>-1.6080720545698916E-2</v>
      </c>
      <c r="J2429" s="70">
        <f t="shared" si="593"/>
        <v>-1.9469770632428076E-2</v>
      </c>
      <c r="K2429" s="28">
        <f t="shared" si="594"/>
        <v>0</v>
      </c>
      <c r="L2429" s="28">
        <f t="shared" si="599"/>
        <v>1</v>
      </c>
      <c r="M2429" s="57">
        <f t="shared" si="606"/>
        <v>0</v>
      </c>
      <c r="N2429" s="28">
        <f t="shared" si="595"/>
        <v>0</v>
      </c>
      <c r="O2429" s="28">
        <f t="shared" si="600"/>
        <v>1</v>
      </c>
      <c r="P2429" s="57">
        <f t="shared" si="601"/>
        <v>0</v>
      </c>
      <c r="Q2429" s="28">
        <f t="shared" si="596"/>
        <v>0</v>
      </c>
      <c r="R2429" s="28">
        <f t="shared" si="602"/>
        <v>1</v>
      </c>
      <c r="S2429" s="57">
        <f t="shared" si="603"/>
        <v>0</v>
      </c>
      <c r="T2429" s="28">
        <f t="shared" si="597"/>
        <v>0</v>
      </c>
      <c r="U2429" s="28">
        <f t="shared" si="604"/>
        <v>1</v>
      </c>
      <c r="V2429" s="57">
        <f t="shared" si="605"/>
        <v>0</v>
      </c>
    </row>
    <row r="2430" spans="1:22" x14ac:dyDescent="0.2">
      <c r="A2430" s="61">
        <v>36378</v>
      </c>
      <c r="B2430" s="62">
        <v>1300.29</v>
      </c>
      <c r="C2430" s="16">
        <f t="shared" si="607"/>
        <v>-1.0267879039738392E-2</v>
      </c>
      <c r="D2430" s="73">
        <f t="shared" si="598"/>
        <v>9.2300094109898064E-5</v>
      </c>
      <c r="E2430" s="27">
        <f t="shared" si="588"/>
        <v>2.2349907500908112E-2</v>
      </c>
      <c r="F2430" s="68">
        <f t="shared" si="589"/>
        <v>1.5802592047870673E-2</v>
      </c>
      <c r="G2430" s="16">
        <f t="shared" si="590"/>
        <v>3.0972683940316652E-2</v>
      </c>
      <c r="H2430" s="68">
        <f t="shared" si="591"/>
        <v>1.9469770632428076E-2</v>
      </c>
      <c r="I2430" s="69">
        <f t="shared" si="592"/>
        <v>-1.5802592047870673E-2</v>
      </c>
      <c r="J2430" s="70">
        <f t="shared" si="593"/>
        <v>-1.9469770632428076E-2</v>
      </c>
      <c r="K2430" s="28">
        <f t="shared" si="594"/>
        <v>0</v>
      </c>
      <c r="L2430" s="28">
        <f t="shared" si="599"/>
        <v>1</v>
      </c>
      <c r="M2430" s="57">
        <f t="shared" si="606"/>
        <v>0</v>
      </c>
      <c r="N2430" s="28">
        <f t="shared" si="595"/>
        <v>0</v>
      </c>
      <c r="O2430" s="28">
        <f t="shared" si="600"/>
        <v>1</v>
      </c>
      <c r="P2430" s="57">
        <f t="shared" si="601"/>
        <v>0</v>
      </c>
      <c r="Q2430" s="28">
        <f t="shared" si="596"/>
        <v>0</v>
      </c>
      <c r="R2430" s="28">
        <f t="shared" si="602"/>
        <v>1</v>
      </c>
      <c r="S2430" s="57">
        <f t="shared" si="603"/>
        <v>0</v>
      </c>
      <c r="T2430" s="28">
        <f t="shared" si="597"/>
        <v>0</v>
      </c>
      <c r="U2430" s="28">
        <f t="shared" si="604"/>
        <v>1</v>
      </c>
      <c r="V2430" s="57">
        <f t="shared" si="605"/>
        <v>0</v>
      </c>
    </row>
    <row r="2431" spans="1:22" x14ac:dyDescent="0.2">
      <c r="A2431" s="61">
        <v>36381</v>
      </c>
      <c r="B2431" s="62">
        <v>1297.8</v>
      </c>
      <c r="C2431" s="16">
        <f t="shared" si="607"/>
        <v>-1.916793307679885E-3</v>
      </c>
      <c r="D2431" s="73">
        <f t="shared" si="598"/>
        <v>9.3087848861786118E-5</v>
      </c>
      <c r="E2431" s="27">
        <f t="shared" ref="E2431:E2494" si="608">-NORMSINV($E$4)*SQRT(D2431)</f>
        <v>2.2445079880765148E-2</v>
      </c>
      <c r="F2431" s="68">
        <f t="shared" ref="F2431:F2494" si="609">-NORMSINV($F$4)*SQRT(D2431)</f>
        <v>1.5869884062078989E-2</v>
      </c>
      <c r="G2431" s="16">
        <f t="shared" ref="G2431:G2494" si="610">-PERCENTILE($C1926:$C2430,$G$4)</f>
        <v>3.0972683940316652E-2</v>
      </c>
      <c r="H2431" s="68">
        <f t="shared" ref="H2431:H2494" si="611">-PERCENTILE($C1926:$C2430,$H$4)</f>
        <v>1.9469770632428076E-2</v>
      </c>
      <c r="I2431" s="69">
        <f t="shared" ref="I2431:I2494" si="612">-F2431</f>
        <v>-1.5869884062078989E-2</v>
      </c>
      <c r="J2431" s="70">
        <f t="shared" ref="J2431:J2494" si="613">-1*H2431</f>
        <v>-1.9469770632428076E-2</v>
      </c>
      <c r="K2431" s="28">
        <f t="shared" ref="K2431:K2494" si="614">IF($C2431&lt;-E2431,1,0)</f>
        <v>0</v>
      </c>
      <c r="L2431" s="28">
        <f t="shared" si="599"/>
        <v>1</v>
      </c>
      <c r="M2431" s="57">
        <f t="shared" si="606"/>
        <v>0</v>
      </c>
      <c r="N2431" s="28">
        <f t="shared" ref="N2431:N2494" si="615">IF($C2431&lt;-F2431,1,0)</f>
        <v>0</v>
      </c>
      <c r="O2431" s="28">
        <f t="shared" si="600"/>
        <v>1</v>
      </c>
      <c r="P2431" s="57">
        <f t="shared" si="601"/>
        <v>0</v>
      </c>
      <c r="Q2431" s="28">
        <f t="shared" ref="Q2431:Q2494" si="616">IF($C2431&lt;-G2431,1,0)</f>
        <v>0</v>
      </c>
      <c r="R2431" s="28">
        <f t="shared" si="602"/>
        <v>1</v>
      </c>
      <c r="S2431" s="57">
        <f t="shared" si="603"/>
        <v>0</v>
      </c>
      <c r="T2431" s="28">
        <f t="shared" ref="T2431:T2494" si="617">IF($C2431&lt;-H2431,1,0)</f>
        <v>0</v>
      </c>
      <c r="U2431" s="28">
        <f t="shared" si="604"/>
        <v>1</v>
      </c>
      <c r="V2431" s="57">
        <f t="shared" si="605"/>
        <v>0</v>
      </c>
    </row>
    <row r="2432" spans="1:22" x14ac:dyDescent="0.2">
      <c r="A2432" s="61">
        <v>36382</v>
      </c>
      <c r="B2432" s="62">
        <v>1281.43</v>
      </c>
      <c r="C2432" s="16">
        <f t="shared" si="607"/>
        <v>-1.2693881362959144E-2</v>
      </c>
      <c r="D2432" s="73">
        <f t="shared" ref="D2432:D2495" si="618">0.94*D2431+0.06*(C2431^2)</f>
        <v>8.7723023725140925E-5</v>
      </c>
      <c r="E2432" s="27">
        <f t="shared" si="608"/>
        <v>2.1788706789833533E-2</v>
      </c>
      <c r="F2432" s="68">
        <f t="shared" si="609"/>
        <v>1.5405792826499121E-2</v>
      </c>
      <c r="G2432" s="16">
        <f t="shared" si="610"/>
        <v>3.0972683940316652E-2</v>
      </c>
      <c r="H2432" s="68">
        <f t="shared" si="611"/>
        <v>1.9469770632428076E-2</v>
      </c>
      <c r="I2432" s="69">
        <f t="shared" si="612"/>
        <v>-1.5405792826499121E-2</v>
      </c>
      <c r="J2432" s="70">
        <f t="shared" si="613"/>
        <v>-1.9469770632428076E-2</v>
      </c>
      <c r="K2432" s="28">
        <f t="shared" si="614"/>
        <v>0</v>
      </c>
      <c r="L2432" s="28">
        <f t="shared" ref="L2432:L2495" si="619">IF(AND(K2431=0,K2432=0), 1,0)</f>
        <v>1</v>
      </c>
      <c r="M2432" s="57">
        <f t="shared" si="606"/>
        <v>0</v>
      </c>
      <c r="N2432" s="28">
        <f t="shared" si="615"/>
        <v>0</v>
      </c>
      <c r="O2432" s="28">
        <f t="shared" ref="O2432:O2495" si="620">IF(AND(N2431=0,N2432=0), 1,0)</f>
        <v>1</v>
      </c>
      <c r="P2432" s="57">
        <f t="shared" ref="P2432:P2495" si="621">IF(AND(N2432=1,N2431=0),1,0)</f>
        <v>0</v>
      </c>
      <c r="Q2432" s="28">
        <f t="shared" si="616"/>
        <v>0</v>
      </c>
      <c r="R2432" s="28">
        <f t="shared" ref="R2432:R2495" si="622">IF(AND(Q2431=0,Q2432=0), 1,0)</f>
        <v>1</v>
      </c>
      <c r="S2432" s="57">
        <f t="shared" ref="S2432:S2495" si="623">IF(AND(Q2432=1,Q2431=0),1,0)</f>
        <v>0</v>
      </c>
      <c r="T2432" s="28">
        <f t="shared" si="617"/>
        <v>0</v>
      </c>
      <c r="U2432" s="28">
        <f t="shared" ref="U2432:U2495" si="624">IF(AND(T2431=0,T2432=0), 1,0)</f>
        <v>1</v>
      </c>
      <c r="V2432" s="57">
        <f t="shared" ref="V2432:V2495" si="625">IF(AND(T2432=1,T2431=0),1,0)</f>
        <v>0</v>
      </c>
    </row>
    <row r="2433" spans="1:22" x14ac:dyDescent="0.2">
      <c r="A2433" s="61">
        <v>36383</v>
      </c>
      <c r="B2433" s="62">
        <v>1301.93</v>
      </c>
      <c r="C2433" s="16">
        <f t="shared" si="607"/>
        <v>1.5871137058239889E-2</v>
      </c>
      <c r="D2433" s="73">
        <f t="shared" si="618"/>
        <v>9.212771974504535E-5</v>
      </c>
      <c r="E2433" s="27">
        <f t="shared" si="608"/>
        <v>2.2329028044989912E-2</v>
      </c>
      <c r="F2433" s="68">
        <f t="shared" si="609"/>
        <v>1.5787829144532327E-2</v>
      </c>
      <c r="G2433" s="16">
        <f t="shared" si="610"/>
        <v>3.0972683940316652E-2</v>
      </c>
      <c r="H2433" s="68">
        <f t="shared" si="611"/>
        <v>1.9469770632428076E-2</v>
      </c>
      <c r="I2433" s="69">
        <f t="shared" si="612"/>
        <v>-1.5787829144532327E-2</v>
      </c>
      <c r="J2433" s="70">
        <f t="shared" si="613"/>
        <v>-1.9469770632428076E-2</v>
      </c>
      <c r="K2433" s="28">
        <f t="shared" si="614"/>
        <v>0</v>
      </c>
      <c r="L2433" s="28">
        <f t="shared" si="619"/>
        <v>1</v>
      </c>
      <c r="M2433" s="57">
        <f t="shared" ref="M2433:M2496" si="626">IF(AND(K2433=1,K2432=0),1,0)</f>
        <v>0</v>
      </c>
      <c r="N2433" s="28">
        <f t="shared" si="615"/>
        <v>0</v>
      </c>
      <c r="O2433" s="28">
        <f t="shared" si="620"/>
        <v>1</v>
      </c>
      <c r="P2433" s="57">
        <f t="shared" si="621"/>
        <v>0</v>
      </c>
      <c r="Q2433" s="28">
        <f t="shared" si="616"/>
        <v>0</v>
      </c>
      <c r="R2433" s="28">
        <f t="shared" si="622"/>
        <v>1</v>
      </c>
      <c r="S2433" s="57">
        <f t="shared" si="623"/>
        <v>0</v>
      </c>
      <c r="T2433" s="28">
        <f t="shared" si="617"/>
        <v>0</v>
      </c>
      <c r="U2433" s="28">
        <f t="shared" si="624"/>
        <v>1</v>
      </c>
      <c r="V2433" s="57">
        <f t="shared" si="625"/>
        <v>0</v>
      </c>
    </row>
    <row r="2434" spans="1:22" x14ac:dyDescent="0.2">
      <c r="A2434" s="61">
        <v>36384</v>
      </c>
      <c r="B2434" s="62">
        <v>1298.1600000000001</v>
      </c>
      <c r="C2434" s="16">
        <f t="shared" si="607"/>
        <v>-2.8999016510675335E-3</v>
      </c>
      <c r="D2434" s="73">
        <f t="shared" si="618"/>
        <v>1.0171363605162876E-4</v>
      </c>
      <c r="E2434" s="27">
        <f t="shared" si="608"/>
        <v>2.3461957729697187E-2</v>
      </c>
      <c r="F2434" s="68">
        <f t="shared" si="609"/>
        <v>1.658887163768915E-2</v>
      </c>
      <c r="G2434" s="16">
        <f t="shared" si="610"/>
        <v>3.0972683940316652E-2</v>
      </c>
      <c r="H2434" s="68">
        <f t="shared" si="611"/>
        <v>1.9469770632428076E-2</v>
      </c>
      <c r="I2434" s="69">
        <f t="shared" si="612"/>
        <v>-1.658887163768915E-2</v>
      </c>
      <c r="J2434" s="70">
        <f t="shared" si="613"/>
        <v>-1.9469770632428076E-2</v>
      </c>
      <c r="K2434" s="28">
        <f t="shared" si="614"/>
        <v>0</v>
      </c>
      <c r="L2434" s="28">
        <f t="shared" si="619"/>
        <v>1</v>
      </c>
      <c r="M2434" s="57">
        <f t="shared" si="626"/>
        <v>0</v>
      </c>
      <c r="N2434" s="28">
        <f t="shared" si="615"/>
        <v>0</v>
      </c>
      <c r="O2434" s="28">
        <f t="shared" si="620"/>
        <v>1</v>
      </c>
      <c r="P2434" s="57">
        <f t="shared" si="621"/>
        <v>0</v>
      </c>
      <c r="Q2434" s="28">
        <f t="shared" si="616"/>
        <v>0</v>
      </c>
      <c r="R2434" s="28">
        <f t="shared" si="622"/>
        <v>1</v>
      </c>
      <c r="S2434" s="57">
        <f t="shared" si="623"/>
        <v>0</v>
      </c>
      <c r="T2434" s="28">
        <f t="shared" si="617"/>
        <v>0</v>
      </c>
      <c r="U2434" s="28">
        <f t="shared" si="624"/>
        <v>1</v>
      </c>
      <c r="V2434" s="57">
        <f t="shared" si="625"/>
        <v>0</v>
      </c>
    </row>
    <row r="2435" spans="1:22" x14ac:dyDescent="0.2">
      <c r="A2435" s="61">
        <v>36385</v>
      </c>
      <c r="B2435" s="62">
        <v>1327.68</v>
      </c>
      <c r="C2435" s="16">
        <f t="shared" si="607"/>
        <v>2.2485180913221846E-2</v>
      </c>
      <c r="D2435" s="73">
        <f t="shared" si="618"/>
        <v>9.6115383663682879E-5</v>
      </c>
      <c r="E2435" s="27">
        <f t="shared" si="608"/>
        <v>2.2807154789410637E-2</v>
      </c>
      <c r="F2435" s="68">
        <f t="shared" si="609"/>
        <v>1.6125890583442097E-2</v>
      </c>
      <c r="G2435" s="16">
        <f t="shared" si="610"/>
        <v>3.0972683940316652E-2</v>
      </c>
      <c r="H2435" s="68">
        <f t="shared" si="611"/>
        <v>1.9469770632428076E-2</v>
      </c>
      <c r="I2435" s="69">
        <f t="shared" si="612"/>
        <v>-1.6125890583442097E-2</v>
      </c>
      <c r="J2435" s="70">
        <f t="shared" si="613"/>
        <v>-1.9469770632428076E-2</v>
      </c>
      <c r="K2435" s="28">
        <f t="shared" si="614"/>
        <v>0</v>
      </c>
      <c r="L2435" s="28">
        <f t="shared" si="619"/>
        <v>1</v>
      </c>
      <c r="M2435" s="57">
        <f t="shared" si="626"/>
        <v>0</v>
      </c>
      <c r="N2435" s="28">
        <f t="shared" si="615"/>
        <v>0</v>
      </c>
      <c r="O2435" s="28">
        <f t="shared" si="620"/>
        <v>1</v>
      </c>
      <c r="P2435" s="57">
        <f t="shared" si="621"/>
        <v>0</v>
      </c>
      <c r="Q2435" s="28">
        <f t="shared" si="616"/>
        <v>0</v>
      </c>
      <c r="R2435" s="28">
        <f t="shared" si="622"/>
        <v>1</v>
      </c>
      <c r="S2435" s="57">
        <f t="shared" si="623"/>
        <v>0</v>
      </c>
      <c r="T2435" s="28">
        <f t="shared" si="617"/>
        <v>0</v>
      </c>
      <c r="U2435" s="28">
        <f t="shared" si="624"/>
        <v>1</v>
      </c>
      <c r="V2435" s="57">
        <f t="shared" si="625"/>
        <v>0</v>
      </c>
    </row>
    <row r="2436" spans="1:22" x14ac:dyDescent="0.2">
      <c r="A2436" s="61">
        <v>36388</v>
      </c>
      <c r="B2436" s="62">
        <v>1330.77</v>
      </c>
      <c r="C2436" s="16">
        <f t="shared" si="607"/>
        <v>2.3246639143454395E-3</v>
      </c>
      <c r="D2436" s="73">
        <f t="shared" si="618"/>
        <v>1.2068346228588086E-4</v>
      </c>
      <c r="E2436" s="27">
        <f t="shared" si="608"/>
        <v>2.5556333020707707E-2</v>
      </c>
      <c r="F2436" s="68">
        <f t="shared" si="609"/>
        <v>1.806970811621305E-2</v>
      </c>
      <c r="G2436" s="16">
        <f t="shared" si="610"/>
        <v>3.0972683940316652E-2</v>
      </c>
      <c r="H2436" s="68">
        <f t="shared" si="611"/>
        <v>1.9469770632428076E-2</v>
      </c>
      <c r="I2436" s="69">
        <f t="shared" si="612"/>
        <v>-1.806970811621305E-2</v>
      </c>
      <c r="J2436" s="70">
        <f t="shared" si="613"/>
        <v>-1.9469770632428076E-2</v>
      </c>
      <c r="K2436" s="28">
        <f t="shared" si="614"/>
        <v>0</v>
      </c>
      <c r="L2436" s="28">
        <f t="shared" si="619"/>
        <v>1</v>
      </c>
      <c r="M2436" s="57">
        <f t="shared" si="626"/>
        <v>0</v>
      </c>
      <c r="N2436" s="28">
        <f t="shared" si="615"/>
        <v>0</v>
      </c>
      <c r="O2436" s="28">
        <f t="shared" si="620"/>
        <v>1</v>
      </c>
      <c r="P2436" s="57">
        <f t="shared" si="621"/>
        <v>0</v>
      </c>
      <c r="Q2436" s="28">
        <f t="shared" si="616"/>
        <v>0</v>
      </c>
      <c r="R2436" s="28">
        <f t="shared" si="622"/>
        <v>1</v>
      </c>
      <c r="S2436" s="57">
        <f t="shared" si="623"/>
        <v>0</v>
      </c>
      <c r="T2436" s="28">
        <f t="shared" si="617"/>
        <v>0</v>
      </c>
      <c r="U2436" s="28">
        <f t="shared" si="624"/>
        <v>1</v>
      </c>
      <c r="V2436" s="57">
        <f t="shared" si="625"/>
        <v>0</v>
      </c>
    </row>
    <row r="2437" spans="1:22" x14ac:dyDescent="0.2">
      <c r="A2437" s="61">
        <v>36389</v>
      </c>
      <c r="B2437" s="62">
        <v>1344.16</v>
      </c>
      <c r="C2437" s="16">
        <f t="shared" si="607"/>
        <v>1.0011560557688561E-2</v>
      </c>
      <c r="D2437" s="73">
        <f t="shared" si="618"/>
        <v>1.137666982876076E-4</v>
      </c>
      <c r="E2437" s="27">
        <f t="shared" si="608"/>
        <v>2.4813169102356571E-2</v>
      </c>
      <c r="F2437" s="68">
        <f t="shared" si="609"/>
        <v>1.7544251076808171E-2</v>
      </c>
      <c r="G2437" s="16">
        <f t="shared" si="610"/>
        <v>3.0972683940316652E-2</v>
      </c>
      <c r="H2437" s="68">
        <f t="shared" si="611"/>
        <v>1.9469770632428076E-2</v>
      </c>
      <c r="I2437" s="69">
        <f t="shared" si="612"/>
        <v>-1.7544251076808171E-2</v>
      </c>
      <c r="J2437" s="70">
        <f t="shared" si="613"/>
        <v>-1.9469770632428076E-2</v>
      </c>
      <c r="K2437" s="28">
        <f t="shared" si="614"/>
        <v>0</v>
      </c>
      <c r="L2437" s="28">
        <f t="shared" si="619"/>
        <v>1</v>
      </c>
      <c r="M2437" s="57">
        <f t="shared" si="626"/>
        <v>0</v>
      </c>
      <c r="N2437" s="28">
        <f t="shared" si="615"/>
        <v>0</v>
      </c>
      <c r="O2437" s="28">
        <f t="shared" si="620"/>
        <v>1</v>
      </c>
      <c r="P2437" s="57">
        <f t="shared" si="621"/>
        <v>0</v>
      </c>
      <c r="Q2437" s="28">
        <f t="shared" si="616"/>
        <v>0</v>
      </c>
      <c r="R2437" s="28">
        <f t="shared" si="622"/>
        <v>1</v>
      </c>
      <c r="S2437" s="57">
        <f t="shared" si="623"/>
        <v>0</v>
      </c>
      <c r="T2437" s="28">
        <f t="shared" si="617"/>
        <v>0</v>
      </c>
      <c r="U2437" s="28">
        <f t="shared" si="624"/>
        <v>1</v>
      </c>
      <c r="V2437" s="57">
        <f t="shared" si="625"/>
        <v>0</v>
      </c>
    </row>
    <row r="2438" spans="1:22" x14ac:dyDescent="0.2">
      <c r="A2438" s="61">
        <v>36390</v>
      </c>
      <c r="B2438" s="62">
        <v>1332.84</v>
      </c>
      <c r="C2438" s="16">
        <f t="shared" si="607"/>
        <v>-8.4572786495081421E-3</v>
      </c>
      <c r="D2438" s="73">
        <f t="shared" si="618"/>
        <v>1.1295457707836706E-4</v>
      </c>
      <c r="E2438" s="27">
        <f t="shared" si="608"/>
        <v>2.4724446336622238E-2</v>
      </c>
      <c r="F2438" s="68">
        <f t="shared" si="609"/>
        <v>1.7481519288222402E-2</v>
      </c>
      <c r="G2438" s="16">
        <f t="shared" si="610"/>
        <v>3.0972683940316652E-2</v>
      </c>
      <c r="H2438" s="68">
        <f t="shared" si="611"/>
        <v>1.9469770632428076E-2</v>
      </c>
      <c r="I2438" s="69">
        <f t="shared" si="612"/>
        <v>-1.7481519288222402E-2</v>
      </c>
      <c r="J2438" s="70">
        <f t="shared" si="613"/>
        <v>-1.9469770632428076E-2</v>
      </c>
      <c r="K2438" s="28">
        <f t="shared" si="614"/>
        <v>0</v>
      </c>
      <c r="L2438" s="28">
        <f t="shared" si="619"/>
        <v>1</v>
      </c>
      <c r="M2438" s="57">
        <f t="shared" si="626"/>
        <v>0</v>
      </c>
      <c r="N2438" s="28">
        <f t="shared" si="615"/>
        <v>0</v>
      </c>
      <c r="O2438" s="28">
        <f t="shared" si="620"/>
        <v>1</v>
      </c>
      <c r="P2438" s="57">
        <f t="shared" si="621"/>
        <v>0</v>
      </c>
      <c r="Q2438" s="28">
        <f t="shared" si="616"/>
        <v>0</v>
      </c>
      <c r="R2438" s="28">
        <f t="shared" si="622"/>
        <v>1</v>
      </c>
      <c r="S2438" s="57">
        <f t="shared" si="623"/>
        <v>0</v>
      </c>
      <c r="T2438" s="28">
        <f t="shared" si="617"/>
        <v>0</v>
      </c>
      <c r="U2438" s="28">
        <f t="shared" si="624"/>
        <v>1</v>
      </c>
      <c r="V2438" s="57">
        <f t="shared" si="625"/>
        <v>0</v>
      </c>
    </row>
    <row r="2439" spans="1:22" x14ac:dyDescent="0.2">
      <c r="A2439" s="61">
        <v>36391</v>
      </c>
      <c r="B2439" s="62">
        <v>1323.59</v>
      </c>
      <c r="C2439" s="16">
        <f t="shared" ref="C2439:C2502" si="627">LN(B2439/B2438)</f>
        <v>-6.9642621007262335E-3</v>
      </c>
      <c r="D2439" s="73">
        <f t="shared" si="618"/>
        <v>1.1046883618299061E-4</v>
      </c>
      <c r="E2439" s="27">
        <f t="shared" si="608"/>
        <v>2.4450882997220796E-2</v>
      </c>
      <c r="F2439" s="68">
        <f t="shared" si="609"/>
        <v>1.7288095228116626E-2</v>
      </c>
      <c r="G2439" s="16">
        <f t="shared" si="610"/>
        <v>3.0972683940316652E-2</v>
      </c>
      <c r="H2439" s="68">
        <f t="shared" si="611"/>
        <v>1.9424493790718037E-2</v>
      </c>
      <c r="I2439" s="69">
        <f t="shared" si="612"/>
        <v>-1.7288095228116626E-2</v>
      </c>
      <c r="J2439" s="70">
        <f t="shared" si="613"/>
        <v>-1.9424493790718037E-2</v>
      </c>
      <c r="K2439" s="28">
        <f t="shared" si="614"/>
        <v>0</v>
      </c>
      <c r="L2439" s="28">
        <f t="shared" si="619"/>
        <v>1</v>
      </c>
      <c r="M2439" s="57">
        <f t="shared" si="626"/>
        <v>0</v>
      </c>
      <c r="N2439" s="28">
        <f t="shared" si="615"/>
        <v>0</v>
      </c>
      <c r="O2439" s="28">
        <f t="shared" si="620"/>
        <v>1</v>
      </c>
      <c r="P2439" s="57">
        <f t="shared" si="621"/>
        <v>0</v>
      </c>
      <c r="Q2439" s="28">
        <f t="shared" si="616"/>
        <v>0</v>
      </c>
      <c r="R2439" s="28">
        <f t="shared" si="622"/>
        <v>1</v>
      </c>
      <c r="S2439" s="57">
        <f t="shared" si="623"/>
        <v>0</v>
      </c>
      <c r="T2439" s="28">
        <f t="shared" si="617"/>
        <v>0</v>
      </c>
      <c r="U2439" s="28">
        <f t="shared" si="624"/>
        <v>1</v>
      </c>
      <c r="V2439" s="57">
        <f t="shared" si="625"/>
        <v>0</v>
      </c>
    </row>
    <row r="2440" spans="1:22" x14ac:dyDescent="0.2">
      <c r="A2440" s="61">
        <v>36392</v>
      </c>
      <c r="B2440" s="62">
        <v>1336.61</v>
      </c>
      <c r="C2440" s="16">
        <f t="shared" si="627"/>
        <v>9.7888158525881938E-3</v>
      </c>
      <c r="D2440" s="73">
        <f t="shared" si="618"/>
        <v>1.0675076280846787E-4</v>
      </c>
      <c r="E2440" s="27">
        <f t="shared" si="608"/>
        <v>2.4035886893433948E-2</v>
      </c>
      <c r="F2440" s="68">
        <f t="shared" si="609"/>
        <v>1.699467056274238E-2</v>
      </c>
      <c r="G2440" s="16">
        <f t="shared" si="610"/>
        <v>3.0972683940316652E-2</v>
      </c>
      <c r="H2440" s="68">
        <f t="shared" si="611"/>
        <v>1.9424493790718037E-2</v>
      </c>
      <c r="I2440" s="69">
        <f t="shared" si="612"/>
        <v>-1.699467056274238E-2</v>
      </c>
      <c r="J2440" s="70">
        <f t="shared" si="613"/>
        <v>-1.9424493790718037E-2</v>
      </c>
      <c r="K2440" s="28">
        <f t="shared" si="614"/>
        <v>0</v>
      </c>
      <c r="L2440" s="28">
        <f t="shared" si="619"/>
        <v>1</v>
      </c>
      <c r="M2440" s="57">
        <f t="shared" si="626"/>
        <v>0</v>
      </c>
      <c r="N2440" s="28">
        <f t="shared" si="615"/>
        <v>0</v>
      </c>
      <c r="O2440" s="28">
        <f t="shared" si="620"/>
        <v>1</v>
      </c>
      <c r="P2440" s="57">
        <f t="shared" si="621"/>
        <v>0</v>
      </c>
      <c r="Q2440" s="28">
        <f t="shared" si="616"/>
        <v>0</v>
      </c>
      <c r="R2440" s="28">
        <f t="shared" si="622"/>
        <v>1</v>
      </c>
      <c r="S2440" s="57">
        <f t="shared" si="623"/>
        <v>0</v>
      </c>
      <c r="T2440" s="28">
        <f t="shared" si="617"/>
        <v>0</v>
      </c>
      <c r="U2440" s="28">
        <f t="shared" si="624"/>
        <v>1</v>
      </c>
      <c r="V2440" s="57">
        <f t="shared" si="625"/>
        <v>0</v>
      </c>
    </row>
    <row r="2441" spans="1:22" x14ac:dyDescent="0.2">
      <c r="A2441" s="61">
        <v>36395</v>
      </c>
      <c r="B2441" s="62">
        <v>1360.22</v>
      </c>
      <c r="C2441" s="16">
        <f t="shared" si="627"/>
        <v>1.7509893634589973E-2</v>
      </c>
      <c r="D2441" s="73">
        <f t="shared" si="618"/>
        <v>1.0609497198771272E-4</v>
      </c>
      <c r="E2441" s="27">
        <f t="shared" si="608"/>
        <v>2.3961944580170629E-2</v>
      </c>
      <c r="F2441" s="68">
        <f t="shared" si="609"/>
        <v>1.6942389352561597E-2</v>
      </c>
      <c r="G2441" s="16">
        <f t="shared" si="610"/>
        <v>3.0972683940316652E-2</v>
      </c>
      <c r="H2441" s="68">
        <f t="shared" si="611"/>
        <v>1.9424493790718037E-2</v>
      </c>
      <c r="I2441" s="69">
        <f t="shared" si="612"/>
        <v>-1.6942389352561597E-2</v>
      </c>
      <c r="J2441" s="70">
        <f t="shared" si="613"/>
        <v>-1.9424493790718037E-2</v>
      </c>
      <c r="K2441" s="28">
        <f t="shared" si="614"/>
        <v>0</v>
      </c>
      <c r="L2441" s="28">
        <f t="shared" si="619"/>
        <v>1</v>
      </c>
      <c r="M2441" s="57">
        <f t="shared" si="626"/>
        <v>0</v>
      </c>
      <c r="N2441" s="28">
        <f t="shared" si="615"/>
        <v>0</v>
      </c>
      <c r="O2441" s="28">
        <f t="shared" si="620"/>
        <v>1</v>
      </c>
      <c r="P2441" s="57">
        <f t="shared" si="621"/>
        <v>0</v>
      </c>
      <c r="Q2441" s="28">
        <f t="shared" si="616"/>
        <v>0</v>
      </c>
      <c r="R2441" s="28">
        <f t="shared" si="622"/>
        <v>1</v>
      </c>
      <c r="S2441" s="57">
        <f t="shared" si="623"/>
        <v>0</v>
      </c>
      <c r="T2441" s="28">
        <f t="shared" si="617"/>
        <v>0</v>
      </c>
      <c r="U2441" s="28">
        <f t="shared" si="624"/>
        <v>1</v>
      </c>
      <c r="V2441" s="57">
        <f t="shared" si="625"/>
        <v>0</v>
      </c>
    </row>
    <row r="2442" spans="1:22" x14ac:dyDescent="0.2">
      <c r="A2442" s="61">
        <v>36396</v>
      </c>
      <c r="B2442" s="62">
        <v>1363.5</v>
      </c>
      <c r="C2442" s="16">
        <f t="shared" si="627"/>
        <v>2.4084719321624034E-3</v>
      </c>
      <c r="D2442" s="73">
        <f t="shared" si="618"/>
        <v>1.1812505617412922E-4</v>
      </c>
      <c r="E2442" s="27">
        <f t="shared" si="608"/>
        <v>2.5283993625943486E-2</v>
      </c>
      <c r="F2442" s="68">
        <f t="shared" si="609"/>
        <v>1.7877149451088908E-2</v>
      </c>
      <c r="G2442" s="16">
        <f t="shared" si="610"/>
        <v>3.0972683940316652E-2</v>
      </c>
      <c r="H2442" s="68">
        <f t="shared" si="611"/>
        <v>1.9424493790718037E-2</v>
      </c>
      <c r="I2442" s="69">
        <f t="shared" si="612"/>
        <v>-1.7877149451088908E-2</v>
      </c>
      <c r="J2442" s="70">
        <f t="shared" si="613"/>
        <v>-1.9424493790718037E-2</v>
      </c>
      <c r="K2442" s="28">
        <f t="shared" si="614"/>
        <v>0</v>
      </c>
      <c r="L2442" s="28">
        <f t="shared" si="619"/>
        <v>1</v>
      </c>
      <c r="M2442" s="57">
        <f t="shared" si="626"/>
        <v>0</v>
      </c>
      <c r="N2442" s="28">
        <f t="shared" si="615"/>
        <v>0</v>
      </c>
      <c r="O2442" s="28">
        <f t="shared" si="620"/>
        <v>1</v>
      </c>
      <c r="P2442" s="57">
        <f t="shared" si="621"/>
        <v>0</v>
      </c>
      <c r="Q2442" s="28">
        <f t="shared" si="616"/>
        <v>0</v>
      </c>
      <c r="R2442" s="28">
        <f t="shared" si="622"/>
        <v>1</v>
      </c>
      <c r="S2442" s="57">
        <f t="shared" si="623"/>
        <v>0</v>
      </c>
      <c r="T2442" s="28">
        <f t="shared" si="617"/>
        <v>0</v>
      </c>
      <c r="U2442" s="28">
        <f t="shared" si="624"/>
        <v>1</v>
      </c>
      <c r="V2442" s="57">
        <f t="shared" si="625"/>
        <v>0</v>
      </c>
    </row>
    <row r="2443" spans="1:22" x14ac:dyDescent="0.2">
      <c r="A2443" s="61">
        <v>36397</v>
      </c>
      <c r="B2443" s="62">
        <v>1381.79</v>
      </c>
      <c r="C2443" s="16">
        <f t="shared" si="627"/>
        <v>1.3324836805536398E-2</v>
      </c>
      <c r="D2443" s="73">
        <f t="shared" si="618"/>
        <v>1.1138559702656229E-4</v>
      </c>
      <c r="E2443" s="27">
        <f t="shared" si="608"/>
        <v>2.4552130095934963E-2</v>
      </c>
      <c r="F2443" s="68">
        <f t="shared" si="609"/>
        <v>1.7359682396741172E-2</v>
      </c>
      <c r="G2443" s="16">
        <f t="shared" si="610"/>
        <v>3.0972683940316652E-2</v>
      </c>
      <c r="H2443" s="68">
        <f t="shared" si="611"/>
        <v>1.9424493790718037E-2</v>
      </c>
      <c r="I2443" s="69">
        <f t="shared" si="612"/>
        <v>-1.7359682396741172E-2</v>
      </c>
      <c r="J2443" s="70">
        <f t="shared" si="613"/>
        <v>-1.9424493790718037E-2</v>
      </c>
      <c r="K2443" s="28">
        <f t="shared" si="614"/>
        <v>0</v>
      </c>
      <c r="L2443" s="28">
        <f t="shared" si="619"/>
        <v>1</v>
      </c>
      <c r="M2443" s="57">
        <f t="shared" si="626"/>
        <v>0</v>
      </c>
      <c r="N2443" s="28">
        <f t="shared" si="615"/>
        <v>0</v>
      </c>
      <c r="O2443" s="28">
        <f t="shared" si="620"/>
        <v>1</v>
      </c>
      <c r="P2443" s="57">
        <f t="shared" si="621"/>
        <v>0</v>
      </c>
      <c r="Q2443" s="28">
        <f t="shared" si="616"/>
        <v>0</v>
      </c>
      <c r="R2443" s="28">
        <f t="shared" si="622"/>
        <v>1</v>
      </c>
      <c r="S2443" s="57">
        <f t="shared" si="623"/>
        <v>0</v>
      </c>
      <c r="T2443" s="28">
        <f t="shared" si="617"/>
        <v>0</v>
      </c>
      <c r="U2443" s="28">
        <f t="shared" si="624"/>
        <v>1</v>
      </c>
      <c r="V2443" s="57">
        <f t="shared" si="625"/>
        <v>0</v>
      </c>
    </row>
    <row r="2444" spans="1:22" x14ac:dyDescent="0.2">
      <c r="A2444" s="61">
        <v>36398</v>
      </c>
      <c r="B2444" s="62">
        <v>1362.01</v>
      </c>
      <c r="C2444" s="16">
        <f t="shared" si="627"/>
        <v>-1.4418210264769324E-2</v>
      </c>
      <c r="D2444" s="73">
        <f t="shared" si="618"/>
        <v>1.1535553775861919E-4</v>
      </c>
      <c r="E2444" s="27">
        <f t="shared" si="608"/>
        <v>2.4985835835271746E-2</v>
      </c>
      <c r="F2444" s="68">
        <f t="shared" si="609"/>
        <v>1.766633578522973E-2</v>
      </c>
      <c r="G2444" s="16">
        <f t="shared" si="610"/>
        <v>3.0972683940316652E-2</v>
      </c>
      <c r="H2444" s="68">
        <f t="shared" si="611"/>
        <v>1.9424493790718037E-2</v>
      </c>
      <c r="I2444" s="69">
        <f t="shared" si="612"/>
        <v>-1.766633578522973E-2</v>
      </c>
      <c r="J2444" s="70">
        <f t="shared" si="613"/>
        <v>-1.9424493790718037E-2</v>
      </c>
      <c r="K2444" s="28">
        <f t="shared" si="614"/>
        <v>0</v>
      </c>
      <c r="L2444" s="28">
        <f t="shared" si="619"/>
        <v>1</v>
      </c>
      <c r="M2444" s="57">
        <f t="shared" si="626"/>
        <v>0</v>
      </c>
      <c r="N2444" s="28">
        <f t="shared" si="615"/>
        <v>0</v>
      </c>
      <c r="O2444" s="28">
        <f t="shared" si="620"/>
        <v>1</v>
      </c>
      <c r="P2444" s="57">
        <f t="shared" si="621"/>
        <v>0</v>
      </c>
      <c r="Q2444" s="28">
        <f t="shared" si="616"/>
        <v>0</v>
      </c>
      <c r="R2444" s="28">
        <f t="shared" si="622"/>
        <v>1</v>
      </c>
      <c r="S2444" s="57">
        <f t="shared" si="623"/>
        <v>0</v>
      </c>
      <c r="T2444" s="28">
        <f t="shared" si="617"/>
        <v>0</v>
      </c>
      <c r="U2444" s="28">
        <f t="shared" si="624"/>
        <v>1</v>
      </c>
      <c r="V2444" s="57">
        <f t="shared" si="625"/>
        <v>0</v>
      </c>
    </row>
    <row r="2445" spans="1:22" x14ac:dyDescent="0.2">
      <c r="A2445" s="61">
        <v>36399</v>
      </c>
      <c r="B2445" s="62">
        <v>1348.27</v>
      </c>
      <c r="C2445" s="16">
        <f t="shared" si="627"/>
        <v>-1.0139260674965992E-2</v>
      </c>
      <c r="D2445" s="73">
        <f t="shared" si="618"/>
        <v>1.2090729272744801E-4</v>
      </c>
      <c r="E2445" s="27">
        <f t="shared" si="608"/>
        <v>2.5580021582976287E-2</v>
      </c>
      <c r="F2445" s="68">
        <f t="shared" si="609"/>
        <v>1.8086457209501951E-2</v>
      </c>
      <c r="G2445" s="16">
        <f t="shared" si="610"/>
        <v>3.0972683940316652E-2</v>
      </c>
      <c r="H2445" s="68">
        <f t="shared" si="611"/>
        <v>1.9424493790718037E-2</v>
      </c>
      <c r="I2445" s="69">
        <f t="shared" si="612"/>
        <v>-1.8086457209501951E-2</v>
      </c>
      <c r="J2445" s="70">
        <f t="shared" si="613"/>
        <v>-1.9424493790718037E-2</v>
      </c>
      <c r="K2445" s="28">
        <f t="shared" si="614"/>
        <v>0</v>
      </c>
      <c r="L2445" s="28">
        <f t="shared" si="619"/>
        <v>1</v>
      </c>
      <c r="M2445" s="57">
        <f t="shared" si="626"/>
        <v>0</v>
      </c>
      <c r="N2445" s="28">
        <f t="shared" si="615"/>
        <v>0</v>
      </c>
      <c r="O2445" s="28">
        <f t="shared" si="620"/>
        <v>1</v>
      </c>
      <c r="P2445" s="57">
        <f t="shared" si="621"/>
        <v>0</v>
      </c>
      <c r="Q2445" s="28">
        <f t="shared" si="616"/>
        <v>0</v>
      </c>
      <c r="R2445" s="28">
        <f t="shared" si="622"/>
        <v>1</v>
      </c>
      <c r="S2445" s="57">
        <f t="shared" si="623"/>
        <v>0</v>
      </c>
      <c r="T2445" s="28">
        <f t="shared" si="617"/>
        <v>0</v>
      </c>
      <c r="U2445" s="28">
        <f t="shared" si="624"/>
        <v>1</v>
      </c>
      <c r="V2445" s="57">
        <f t="shared" si="625"/>
        <v>0</v>
      </c>
    </row>
    <row r="2446" spans="1:22" x14ac:dyDescent="0.2">
      <c r="A2446" s="61">
        <v>36402</v>
      </c>
      <c r="B2446" s="62">
        <v>1324.02</v>
      </c>
      <c r="C2446" s="16">
        <f t="shared" si="627"/>
        <v>-1.8149726028400134E-2</v>
      </c>
      <c r="D2446" s="73">
        <f t="shared" si="618"/>
        <v>1.1982113158589583E-4</v>
      </c>
      <c r="E2446" s="27">
        <f t="shared" si="608"/>
        <v>2.5464864318357143E-2</v>
      </c>
      <c r="F2446" s="68">
        <f t="shared" si="609"/>
        <v>1.800503480209149E-2</v>
      </c>
      <c r="G2446" s="16">
        <f t="shared" si="610"/>
        <v>3.0972683940316652E-2</v>
      </c>
      <c r="H2446" s="68">
        <f t="shared" si="611"/>
        <v>1.9424493790718037E-2</v>
      </c>
      <c r="I2446" s="69">
        <f t="shared" si="612"/>
        <v>-1.800503480209149E-2</v>
      </c>
      <c r="J2446" s="70">
        <f t="shared" si="613"/>
        <v>-1.9424493790718037E-2</v>
      </c>
      <c r="K2446" s="28">
        <f t="shared" si="614"/>
        <v>0</v>
      </c>
      <c r="L2446" s="28">
        <f t="shared" si="619"/>
        <v>1</v>
      </c>
      <c r="M2446" s="57">
        <f t="shared" si="626"/>
        <v>0</v>
      </c>
      <c r="N2446" s="28">
        <f t="shared" si="615"/>
        <v>1</v>
      </c>
      <c r="O2446" s="28">
        <f t="shared" si="620"/>
        <v>0</v>
      </c>
      <c r="P2446" s="57">
        <f t="shared" si="621"/>
        <v>1</v>
      </c>
      <c r="Q2446" s="28">
        <f t="shared" si="616"/>
        <v>0</v>
      </c>
      <c r="R2446" s="28">
        <f t="shared" si="622"/>
        <v>1</v>
      </c>
      <c r="S2446" s="57">
        <f t="shared" si="623"/>
        <v>0</v>
      </c>
      <c r="T2446" s="28">
        <f t="shared" si="617"/>
        <v>0</v>
      </c>
      <c r="U2446" s="28">
        <f t="shared" si="624"/>
        <v>1</v>
      </c>
      <c r="V2446" s="57">
        <f t="shared" si="625"/>
        <v>0</v>
      </c>
    </row>
    <row r="2447" spans="1:22" x14ac:dyDescent="0.2">
      <c r="A2447" s="61">
        <v>36403</v>
      </c>
      <c r="B2447" s="62">
        <v>1320.41</v>
      </c>
      <c r="C2447" s="16">
        <f t="shared" si="627"/>
        <v>-2.7302687100977034E-3</v>
      </c>
      <c r="D2447" s="73">
        <f t="shared" si="618"/>
        <v>1.3239661698510118E-4</v>
      </c>
      <c r="E2447" s="27">
        <f t="shared" si="608"/>
        <v>2.6767826100602632E-2</v>
      </c>
      <c r="F2447" s="68">
        <f t="shared" si="609"/>
        <v>1.8926299174123244E-2</v>
      </c>
      <c r="G2447" s="16">
        <f t="shared" si="610"/>
        <v>3.0972683940316652E-2</v>
      </c>
      <c r="H2447" s="68">
        <f t="shared" si="611"/>
        <v>1.9424493790718037E-2</v>
      </c>
      <c r="I2447" s="69">
        <f t="shared" si="612"/>
        <v>-1.8926299174123244E-2</v>
      </c>
      <c r="J2447" s="70">
        <f t="shared" si="613"/>
        <v>-1.9424493790718037E-2</v>
      </c>
      <c r="K2447" s="28">
        <f t="shared" si="614"/>
        <v>0</v>
      </c>
      <c r="L2447" s="28">
        <f t="shared" si="619"/>
        <v>1</v>
      </c>
      <c r="M2447" s="57">
        <f t="shared" si="626"/>
        <v>0</v>
      </c>
      <c r="N2447" s="28">
        <f t="shared" si="615"/>
        <v>0</v>
      </c>
      <c r="O2447" s="28">
        <f t="shared" si="620"/>
        <v>0</v>
      </c>
      <c r="P2447" s="57">
        <f t="shared" si="621"/>
        <v>0</v>
      </c>
      <c r="Q2447" s="28">
        <f t="shared" si="616"/>
        <v>0</v>
      </c>
      <c r="R2447" s="28">
        <f t="shared" si="622"/>
        <v>1</v>
      </c>
      <c r="S2447" s="57">
        <f t="shared" si="623"/>
        <v>0</v>
      </c>
      <c r="T2447" s="28">
        <f t="shared" si="617"/>
        <v>0</v>
      </c>
      <c r="U2447" s="28">
        <f t="shared" si="624"/>
        <v>1</v>
      </c>
      <c r="V2447" s="57">
        <f t="shared" si="625"/>
        <v>0</v>
      </c>
    </row>
    <row r="2448" spans="1:22" x14ac:dyDescent="0.2">
      <c r="A2448" s="61">
        <v>36404</v>
      </c>
      <c r="B2448" s="62">
        <v>1331.07</v>
      </c>
      <c r="C2448" s="16">
        <f t="shared" si="627"/>
        <v>8.0408356353155359E-3</v>
      </c>
      <c r="D2448" s="73">
        <f t="shared" si="618"/>
        <v>1.2490008199975543E-4</v>
      </c>
      <c r="E2448" s="27">
        <f t="shared" si="608"/>
        <v>2.5998962637242027E-2</v>
      </c>
      <c r="F2448" s="68">
        <f t="shared" si="609"/>
        <v>1.8382671167989129E-2</v>
      </c>
      <c r="G2448" s="16">
        <f t="shared" si="610"/>
        <v>3.0972683940316652E-2</v>
      </c>
      <c r="H2448" s="68">
        <f t="shared" si="611"/>
        <v>1.9424493790718037E-2</v>
      </c>
      <c r="I2448" s="69">
        <f t="shared" si="612"/>
        <v>-1.8382671167989129E-2</v>
      </c>
      <c r="J2448" s="70">
        <f t="shared" si="613"/>
        <v>-1.9424493790718037E-2</v>
      </c>
      <c r="K2448" s="28">
        <f t="shared" si="614"/>
        <v>0</v>
      </c>
      <c r="L2448" s="28">
        <f t="shared" si="619"/>
        <v>1</v>
      </c>
      <c r="M2448" s="57">
        <f t="shared" si="626"/>
        <v>0</v>
      </c>
      <c r="N2448" s="28">
        <f t="shared" si="615"/>
        <v>0</v>
      </c>
      <c r="O2448" s="28">
        <f t="shared" si="620"/>
        <v>1</v>
      </c>
      <c r="P2448" s="57">
        <f t="shared" si="621"/>
        <v>0</v>
      </c>
      <c r="Q2448" s="28">
        <f t="shared" si="616"/>
        <v>0</v>
      </c>
      <c r="R2448" s="28">
        <f t="shared" si="622"/>
        <v>1</v>
      </c>
      <c r="S2448" s="57">
        <f t="shared" si="623"/>
        <v>0</v>
      </c>
      <c r="T2448" s="28">
        <f t="shared" si="617"/>
        <v>0</v>
      </c>
      <c r="U2448" s="28">
        <f t="shared" si="624"/>
        <v>1</v>
      </c>
      <c r="V2448" s="57">
        <f t="shared" si="625"/>
        <v>0</v>
      </c>
    </row>
    <row r="2449" spans="1:22" x14ac:dyDescent="0.2">
      <c r="A2449" s="61">
        <v>36405</v>
      </c>
      <c r="B2449" s="62">
        <v>1319.11</v>
      </c>
      <c r="C2449" s="16">
        <f t="shared" si="627"/>
        <v>-9.025863295733896E-3</v>
      </c>
      <c r="D2449" s="73">
        <f t="shared" si="618"/>
        <v>1.2128537934261971E-4</v>
      </c>
      <c r="E2449" s="27">
        <f t="shared" si="608"/>
        <v>2.5619985734434681E-2</v>
      </c>
      <c r="F2449" s="68">
        <f t="shared" si="609"/>
        <v>1.8114714023630178E-2</v>
      </c>
      <c r="G2449" s="16">
        <f t="shared" si="610"/>
        <v>3.0972683940316652E-2</v>
      </c>
      <c r="H2449" s="68">
        <f t="shared" si="611"/>
        <v>1.9424493790718037E-2</v>
      </c>
      <c r="I2449" s="69">
        <f t="shared" si="612"/>
        <v>-1.8114714023630178E-2</v>
      </c>
      <c r="J2449" s="70">
        <f t="shared" si="613"/>
        <v>-1.9424493790718037E-2</v>
      </c>
      <c r="K2449" s="28">
        <f t="shared" si="614"/>
        <v>0</v>
      </c>
      <c r="L2449" s="28">
        <f t="shared" si="619"/>
        <v>1</v>
      </c>
      <c r="M2449" s="57">
        <f t="shared" si="626"/>
        <v>0</v>
      </c>
      <c r="N2449" s="28">
        <f t="shared" si="615"/>
        <v>0</v>
      </c>
      <c r="O2449" s="28">
        <f t="shared" si="620"/>
        <v>1</v>
      </c>
      <c r="P2449" s="57">
        <f t="shared" si="621"/>
        <v>0</v>
      </c>
      <c r="Q2449" s="28">
        <f t="shared" si="616"/>
        <v>0</v>
      </c>
      <c r="R2449" s="28">
        <f t="shared" si="622"/>
        <v>1</v>
      </c>
      <c r="S2449" s="57">
        <f t="shared" si="623"/>
        <v>0</v>
      </c>
      <c r="T2449" s="28">
        <f t="shared" si="617"/>
        <v>0</v>
      </c>
      <c r="U2449" s="28">
        <f t="shared" si="624"/>
        <v>1</v>
      </c>
      <c r="V2449" s="57">
        <f t="shared" si="625"/>
        <v>0</v>
      </c>
    </row>
    <row r="2450" spans="1:22" x14ac:dyDescent="0.2">
      <c r="A2450" s="61">
        <v>36406</v>
      </c>
      <c r="B2450" s="62">
        <v>1357.24</v>
      </c>
      <c r="C2450" s="16">
        <f t="shared" si="627"/>
        <v>2.8495959166508541E-2</v>
      </c>
      <c r="D2450" s="73">
        <f t="shared" si="618"/>
        <v>1.188962290760591E-4</v>
      </c>
      <c r="E2450" s="27">
        <f t="shared" si="608"/>
        <v>2.5366391939140365E-2</v>
      </c>
      <c r="F2450" s="68">
        <f t="shared" si="609"/>
        <v>1.7935409510054699E-2</v>
      </c>
      <c r="G2450" s="16">
        <f t="shared" si="610"/>
        <v>3.0972683940316652E-2</v>
      </c>
      <c r="H2450" s="68">
        <f t="shared" si="611"/>
        <v>1.9424493790718037E-2</v>
      </c>
      <c r="I2450" s="69">
        <f t="shared" si="612"/>
        <v>-1.7935409510054699E-2</v>
      </c>
      <c r="J2450" s="70">
        <f t="shared" si="613"/>
        <v>-1.9424493790718037E-2</v>
      </c>
      <c r="K2450" s="28">
        <f t="shared" si="614"/>
        <v>0</v>
      </c>
      <c r="L2450" s="28">
        <f t="shared" si="619"/>
        <v>1</v>
      </c>
      <c r="M2450" s="57">
        <f t="shared" si="626"/>
        <v>0</v>
      </c>
      <c r="N2450" s="28">
        <f t="shared" si="615"/>
        <v>0</v>
      </c>
      <c r="O2450" s="28">
        <f t="shared" si="620"/>
        <v>1</v>
      </c>
      <c r="P2450" s="57">
        <f t="shared" si="621"/>
        <v>0</v>
      </c>
      <c r="Q2450" s="28">
        <f t="shared" si="616"/>
        <v>0</v>
      </c>
      <c r="R2450" s="28">
        <f t="shared" si="622"/>
        <v>1</v>
      </c>
      <c r="S2450" s="57">
        <f t="shared" si="623"/>
        <v>0</v>
      </c>
      <c r="T2450" s="28">
        <f t="shared" si="617"/>
        <v>0</v>
      </c>
      <c r="U2450" s="28">
        <f t="shared" si="624"/>
        <v>1</v>
      </c>
      <c r="V2450" s="57">
        <f t="shared" si="625"/>
        <v>0</v>
      </c>
    </row>
    <row r="2451" spans="1:22" x14ac:dyDescent="0.2">
      <c r="A2451" s="61">
        <v>36410</v>
      </c>
      <c r="B2451" s="62">
        <v>1350.45</v>
      </c>
      <c r="C2451" s="16">
        <f t="shared" si="627"/>
        <v>-5.0153556964411912E-3</v>
      </c>
      <c r="D2451" s="73">
        <f t="shared" si="618"/>
        <v>1.6048363666065486E-4</v>
      </c>
      <c r="E2451" s="27">
        <f t="shared" si="608"/>
        <v>2.9470671853881209E-2</v>
      </c>
      <c r="F2451" s="68">
        <f t="shared" si="609"/>
        <v>2.0837357141841706E-2</v>
      </c>
      <c r="G2451" s="16">
        <f t="shared" si="610"/>
        <v>3.0972683940316652E-2</v>
      </c>
      <c r="H2451" s="68">
        <f t="shared" si="611"/>
        <v>1.9424493790718037E-2</v>
      </c>
      <c r="I2451" s="69">
        <f t="shared" si="612"/>
        <v>-2.0837357141841706E-2</v>
      </c>
      <c r="J2451" s="70">
        <f t="shared" si="613"/>
        <v>-1.9424493790718037E-2</v>
      </c>
      <c r="K2451" s="28">
        <f t="shared" si="614"/>
        <v>0</v>
      </c>
      <c r="L2451" s="28">
        <f t="shared" si="619"/>
        <v>1</v>
      </c>
      <c r="M2451" s="57">
        <f t="shared" si="626"/>
        <v>0</v>
      </c>
      <c r="N2451" s="28">
        <f t="shared" si="615"/>
        <v>0</v>
      </c>
      <c r="O2451" s="28">
        <f t="shared" si="620"/>
        <v>1</v>
      </c>
      <c r="P2451" s="57">
        <f t="shared" si="621"/>
        <v>0</v>
      </c>
      <c r="Q2451" s="28">
        <f t="shared" si="616"/>
        <v>0</v>
      </c>
      <c r="R2451" s="28">
        <f t="shared" si="622"/>
        <v>1</v>
      </c>
      <c r="S2451" s="57">
        <f t="shared" si="623"/>
        <v>0</v>
      </c>
      <c r="T2451" s="28">
        <f t="shared" si="617"/>
        <v>0</v>
      </c>
      <c r="U2451" s="28">
        <f t="shared" si="624"/>
        <v>1</v>
      </c>
      <c r="V2451" s="57">
        <f t="shared" si="625"/>
        <v>0</v>
      </c>
    </row>
    <row r="2452" spans="1:22" x14ac:dyDescent="0.2">
      <c r="A2452" s="61">
        <v>36411</v>
      </c>
      <c r="B2452" s="62">
        <v>1344.15</v>
      </c>
      <c r="C2452" s="16">
        <f t="shared" si="627"/>
        <v>-4.6760272242572882E-3</v>
      </c>
      <c r="D2452" s="73">
        <f t="shared" si="618"/>
        <v>1.5236384602672508E-4</v>
      </c>
      <c r="E2452" s="27">
        <f t="shared" si="608"/>
        <v>2.8715449670970755E-2</v>
      </c>
      <c r="F2452" s="68">
        <f t="shared" si="609"/>
        <v>2.0303374257950518E-2</v>
      </c>
      <c r="G2452" s="16">
        <f t="shared" si="610"/>
        <v>3.0972683940316652E-2</v>
      </c>
      <c r="H2452" s="68">
        <f t="shared" si="611"/>
        <v>1.9424493790718037E-2</v>
      </c>
      <c r="I2452" s="69">
        <f t="shared" si="612"/>
        <v>-2.0303374257950518E-2</v>
      </c>
      <c r="J2452" s="70">
        <f t="shared" si="613"/>
        <v>-1.9424493790718037E-2</v>
      </c>
      <c r="K2452" s="28">
        <f t="shared" si="614"/>
        <v>0</v>
      </c>
      <c r="L2452" s="28">
        <f t="shared" si="619"/>
        <v>1</v>
      </c>
      <c r="M2452" s="57">
        <f t="shared" si="626"/>
        <v>0</v>
      </c>
      <c r="N2452" s="28">
        <f t="shared" si="615"/>
        <v>0</v>
      </c>
      <c r="O2452" s="28">
        <f t="shared" si="620"/>
        <v>1</v>
      </c>
      <c r="P2452" s="57">
        <f t="shared" si="621"/>
        <v>0</v>
      </c>
      <c r="Q2452" s="28">
        <f t="shared" si="616"/>
        <v>0</v>
      </c>
      <c r="R2452" s="28">
        <f t="shared" si="622"/>
        <v>1</v>
      </c>
      <c r="S2452" s="57">
        <f t="shared" si="623"/>
        <v>0</v>
      </c>
      <c r="T2452" s="28">
        <f t="shared" si="617"/>
        <v>0</v>
      </c>
      <c r="U2452" s="28">
        <f t="shared" si="624"/>
        <v>1</v>
      </c>
      <c r="V2452" s="57">
        <f t="shared" si="625"/>
        <v>0</v>
      </c>
    </row>
    <row r="2453" spans="1:22" x14ac:dyDescent="0.2">
      <c r="A2453" s="61">
        <v>36412</v>
      </c>
      <c r="B2453" s="62">
        <v>1347.66</v>
      </c>
      <c r="C2453" s="16">
        <f t="shared" si="627"/>
        <v>2.607912140420254E-3</v>
      </c>
      <c r="D2453" s="73">
        <f t="shared" si="618"/>
        <v>1.4453392910124128E-4</v>
      </c>
      <c r="E2453" s="27">
        <f t="shared" si="608"/>
        <v>2.7967880970881768E-2</v>
      </c>
      <c r="F2453" s="68">
        <f t="shared" si="609"/>
        <v>1.9774802799890422E-2</v>
      </c>
      <c r="G2453" s="16">
        <f t="shared" si="610"/>
        <v>3.0972683940316652E-2</v>
      </c>
      <c r="H2453" s="68">
        <f t="shared" si="611"/>
        <v>1.9424493790718037E-2</v>
      </c>
      <c r="I2453" s="69">
        <f t="shared" si="612"/>
        <v>-1.9774802799890422E-2</v>
      </c>
      <c r="J2453" s="70">
        <f t="shared" si="613"/>
        <v>-1.9424493790718037E-2</v>
      </c>
      <c r="K2453" s="28">
        <f t="shared" si="614"/>
        <v>0</v>
      </c>
      <c r="L2453" s="28">
        <f t="shared" si="619"/>
        <v>1</v>
      </c>
      <c r="M2453" s="57">
        <f t="shared" si="626"/>
        <v>0</v>
      </c>
      <c r="N2453" s="28">
        <f t="shared" si="615"/>
        <v>0</v>
      </c>
      <c r="O2453" s="28">
        <f t="shared" si="620"/>
        <v>1</v>
      </c>
      <c r="P2453" s="57">
        <f t="shared" si="621"/>
        <v>0</v>
      </c>
      <c r="Q2453" s="28">
        <f t="shared" si="616"/>
        <v>0</v>
      </c>
      <c r="R2453" s="28">
        <f t="shared" si="622"/>
        <v>1</v>
      </c>
      <c r="S2453" s="57">
        <f t="shared" si="623"/>
        <v>0</v>
      </c>
      <c r="T2453" s="28">
        <f t="shared" si="617"/>
        <v>0</v>
      </c>
      <c r="U2453" s="28">
        <f t="shared" si="624"/>
        <v>1</v>
      </c>
      <c r="V2453" s="57">
        <f t="shared" si="625"/>
        <v>0</v>
      </c>
    </row>
    <row r="2454" spans="1:22" x14ac:dyDescent="0.2">
      <c r="A2454" s="61">
        <v>36413</v>
      </c>
      <c r="B2454" s="62">
        <v>1351.66</v>
      </c>
      <c r="C2454" s="16">
        <f t="shared" si="627"/>
        <v>2.9637115479909672E-3</v>
      </c>
      <c r="D2454" s="73">
        <f t="shared" si="618"/>
        <v>1.3626996569909586E-4</v>
      </c>
      <c r="E2454" s="27">
        <f t="shared" si="608"/>
        <v>2.7156558480170179E-2</v>
      </c>
      <c r="F2454" s="68">
        <f t="shared" si="609"/>
        <v>1.9201153967587353E-2</v>
      </c>
      <c r="G2454" s="16">
        <f t="shared" si="610"/>
        <v>3.0972683940316652E-2</v>
      </c>
      <c r="H2454" s="68">
        <f t="shared" si="611"/>
        <v>1.9424493790718037E-2</v>
      </c>
      <c r="I2454" s="69">
        <f t="shared" si="612"/>
        <v>-1.9201153967587353E-2</v>
      </c>
      <c r="J2454" s="70">
        <f t="shared" si="613"/>
        <v>-1.9424493790718037E-2</v>
      </c>
      <c r="K2454" s="28">
        <f t="shared" si="614"/>
        <v>0</v>
      </c>
      <c r="L2454" s="28">
        <f t="shared" si="619"/>
        <v>1</v>
      </c>
      <c r="M2454" s="57">
        <f t="shared" si="626"/>
        <v>0</v>
      </c>
      <c r="N2454" s="28">
        <f t="shared" si="615"/>
        <v>0</v>
      </c>
      <c r="O2454" s="28">
        <f t="shared" si="620"/>
        <v>1</v>
      </c>
      <c r="P2454" s="57">
        <f t="shared" si="621"/>
        <v>0</v>
      </c>
      <c r="Q2454" s="28">
        <f t="shared" si="616"/>
        <v>0</v>
      </c>
      <c r="R2454" s="28">
        <f t="shared" si="622"/>
        <v>1</v>
      </c>
      <c r="S2454" s="57">
        <f t="shared" si="623"/>
        <v>0</v>
      </c>
      <c r="T2454" s="28">
        <f t="shared" si="617"/>
        <v>0</v>
      </c>
      <c r="U2454" s="28">
        <f t="shared" si="624"/>
        <v>1</v>
      </c>
      <c r="V2454" s="57">
        <f t="shared" si="625"/>
        <v>0</v>
      </c>
    </row>
    <row r="2455" spans="1:22" x14ac:dyDescent="0.2">
      <c r="A2455" s="61">
        <v>36416</v>
      </c>
      <c r="B2455" s="62">
        <v>1344.13</v>
      </c>
      <c r="C2455" s="16">
        <f t="shared" si="627"/>
        <v>-5.5865030908548666E-3</v>
      </c>
      <c r="D2455" s="73">
        <f t="shared" si="618"/>
        <v>1.286207829255318E-4</v>
      </c>
      <c r="E2455" s="27">
        <f t="shared" si="608"/>
        <v>2.6383367844771726E-2</v>
      </c>
      <c r="F2455" s="68">
        <f t="shared" si="609"/>
        <v>1.8654466417048755E-2</v>
      </c>
      <c r="G2455" s="16">
        <f t="shared" si="610"/>
        <v>3.0972683940316652E-2</v>
      </c>
      <c r="H2455" s="68">
        <f t="shared" si="611"/>
        <v>1.9424493790718037E-2</v>
      </c>
      <c r="I2455" s="69">
        <f t="shared" si="612"/>
        <v>-1.8654466417048755E-2</v>
      </c>
      <c r="J2455" s="70">
        <f t="shared" si="613"/>
        <v>-1.9424493790718037E-2</v>
      </c>
      <c r="K2455" s="28">
        <f t="shared" si="614"/>
        <v>0</v>
      </c>
      <c r="L2455" s="28">
        <f t="shared" si="619"/>
        <v>1</v>
      </c>
      <c r="M2455" s="57">
        <f t="shared" si="626"/>
        <v>0</v>
      </c>
      <c r="N2455" s="28">
        <f t="shared" si="615"/>
        <v>0</v>
      </c>
      <c r="O2455" s="28">
        <f t="shared" si="620"/>
        <v>1</v>
      </c>
      <c r="P2455" s="57">
        <f t="shared" si="621"/>
        <v>0</v>
      </c>
      <c r="Q2455" s="28">
        <f t="shared" si="616"/>
        <v>0</v>
      </c>
      <c r="R2455" s="28">
        <f t="shared" si="622"/>
        <v>1</v>
      </c>
      <c r="S2455" s="57">
        <f t="shared" si="623"/>
        <v>0</v>
      </c>
      <c r="T2455" s="28">
        <f t="shared" si="617"/>
        <v>0</v>
      </c>
      <c r="U2455" s="28">
        <f t="shared" si="624"/>
        <v>1</v>
      </c>
      <c r="V2455" s="57">
        <f t="shared" si="625"/>
        <v>0</v>
      </c>
    </row>
    <row r="2456" spans="1:22" x14ac:dyDescent="0.2">
      <c r="A2456" s="61">
        <v>36417</v>
      </c>
      <c r="B2456" s="62">
        <v>1336.29</v>
      </c>
      <c r="C2456" s="16">
        <f t="shared" si="627"/>
        <v>-5.8498461864272102E-3</v>
      </c>
      <c r="D2456" s="73">
        <f t="shared" si="618"/>
        <v>1.2277607695704775E-4</v>
      </c>
      <c r="E2456" s="27">
        <f t="shared" si="608"/>
        <v>2.5776950307407308E-2</v>
      </c>
      <c r="F2456" s="68">
        <f t="shared" si="609"/>
        <v>1.8225696456669504E-2</v>
      </c>
      <c r="G2456" s="16">
        <f t="shared" si="610"/>
        <v>3.0972683940316652E-2</v>
      </c>
      <c r="H2456" s="68">
        <f t="shared" si="611"/>
        <v>1.9424493790718037E-2</v>
      </c>
      <c r="I2456" s="69">
        <f t="shared" si="612"/>
        <v>-1.8225696456669504E-2</v>
      </c>
      <c r="J2456" s="70">
        <f t="shared" si="613"/>
        <v>-1.9424493790718037E-2</v>
      </c>
      <c r="K2456" s="28">
        <f t="shared" si="614"/>
        <v>0</v>
      </c>
      <c r="L2456" s="28">
        <f t="shared" si="619"/>
        <v>1</v>
      </c>
      <c r="M2456" s="57">
        <f t="shared" si="626"/>
        <v>0</v>
      </c>
      <c r="N2456" s="28">
        <f t="shared" si="615"/>
        <v>0</v>
      </c>
      <c r="O2456" s="28">
        <f t="shared" si="620"/>
        <v>1</v>
      </c>
      <c r="P2456" s="57">
        <f t="shared" si="621"/>
        <v>0</v>
      </c>
      <c r="Q2456" s="28">
        <f t="shared" si="616"/>
        <v>0</v>
      </c>
      <c r="R2456" s="28">
        <f t="shared" si="622"/>
        <v>1</v>
      </c>
      <c r="S2456" s="57">
        <f t="shared" si="623"/>
        <v>0</v>
      </c>
      <c r="T2456" s="28">
        <f t="shared" si="617"/>
        <v>0</v>
      </c>
      <c r="U2456" s="28">
        <f t="shared" si="624"/>
        <v>1</v>
      </c>
      <c r="V2456" s="57">
        <f t="shared" si="625"/>
        <v>0</v>
      </c>
    </row>
    <row r="2457" spans="1:22" x14ac:dyDescent="0.2">
      <c r="A2457" s="61">
        <v>36418</v>
      </c>
      <c r="B2457" s="62">
        <v>1317.97</v>
      </c>
      <c r="C2457" s="16">
        <f t="shared" si="627"/>
        <v>-1.3804443366310541E-2</v>
      </c>
      <c r="D2457" s="73">
        <f t="shared" si="618"/>
        <v>1.1746275436391631E-4</v>
      </c>
      <c r="E2457" s="27">
        <f t="shared" si="608"/>
        <v>2.5213013032923743E-2</v>
      </c>
      <c r="F2457" s="68">
        <f t="shared" si="609"/>
        <v>1.7826962337126068E-2</v>
      </c>
      <c r="G2457" s="16">
        <f t="shared" si="610"/>
        <v>3.0972683940316652E-2</v>
      </c>
      <c r="H2457" s="68">
        <f t="shared" si="611"/>
        <v>1.9424493790718037E-2</v>
      </c>
      <c r="I2457" s="69">
        <f t="shared" si="612"/>
        <v>-1.7826962337126068E-2</v>
      </c>
      <c r="J2457" s="70">
        <f t="shared" si="613"/>
        <v>-1.9424493790718037E-2</v>
      </c>
      <c r="K2457" s="28">
        <f t="shared" si="614"/>
        <v>0</v>
      </c>
      <c r="L2457" s="28">
        <f t="shared" si="619"/>
        <v>1</v>
      </c>
      <c r="M2457" s="57">
        <f t="shared" si="626"/>
        <v>0</v>
      </c>
      <c r="N2457" s="28">
        <f t="shared" si="615"/>
        <v>0</v>
      </c>
      <c r="O2457" s="28">
        <f t="shared" si="620"/>
        <v>1</v>
      </c>
      <c r="P2457" s="57">
        <f t="shared" si="621"/>
        <v>0</v>
      </c>
      <c r="Q2457" s="28">
        <f t="shared" si="616"/>
        <v>0</v>
      </c>
      <c r="R2457" s="28">
        <f t="shared" si="622"/>
        <v>1</v>
      </c>
      <c r="S2457" s="57">
        <f t="shared" si="623"/>
        <v>0</v>
      </c>
      <c r="T2457" s="28">
        <f t="shared" si="617"/>
        <v>0</v>
      </c>
      <c r="U2457" s="28">
        <f t="shared" si="624"/>
        <v>1</v>
      </c>
      <c r="V2457" s="57">
        <f t="shared" si="625"/>
        <v>0</v>
      </c>
    </row>
    <row r="2458" spans="1:22" x14ac:dyDescent="0.2">
      <c r="A2458" s="61">
        <v>36419</v>
      </c>
      <c r="B2458" s="62">
        <v>1318.48</v>
      </c>
      <c r="C2458" s="16">
        <f t="shared" si="627"/>
        <v>3.8688388276763685E-4</v>
      </c>
      <c r="D2458" s="73">
        <f t="shared" si="618"/>
        <v>1.2184874850130184E-4</v>
      </c>
      <c r="E2458" s="27">
        <f t="shared" si="608"/>
        <v>2.5679419063622453E-2</v>
      </c>
      <c r="F2458" s="68">
        <f t="shared" si="609"/>
        <v>1.8156736598227547E-2</v>
      </c>
      <c r="G2458" s="16">
        <f t="shared" si="610"/>
        <v>3.0972683940316652E-2</v>
      </c>
      <c r="H2458" s="68">
        <f t="shared" si="611"/>
        <v>1.9424493790718037E-2</v>
      </c>
      <c r="I2458" s="69">
        <f t="shared" si="612"/>
        <v>-1.8156736598227547E-2</v>
      </c>
      <c r="J2458" s="70">
        <f t="shared" si="613"/>
        <v>-1.9424493790718037E-2</v>
      </c>
      <c r="K2458" s="28">
        <f t="shared" si="614"/>
        <v>0</v>
      </c>
      <c r="L2458" s="28">
        <f t="shared" si="619"/>
        <v>1</v>
      </c>
      <c r="M2458" s="57">
        <f t="shared" si="626"/>
        <v>0</v>
      </c>
      <c r="N2458" s="28">
        <f t="shared" si="615"/>
        <v>0</v>
      </c>
      <c r="O2458" s="28">
        <f t="shared" si="620"/>
        <v>1</v>
      </c>
      <c r="P2458" s="57">
        <f t="shared" si="621"/>
        <v>0</v>
      </c>
      <c r="Q2458" s="28">
        <f t="shared" si="616"/>
        <v>0</v>
      </c>
      <c r="R2458" s="28">
        <f t="shared" si="622"/>
        <v>1</v>
      </c>
      <c r="S2458" s="57">
        <f t="shared" si="623"/>
        <v>0</v>
      </c>
      <c r="T2458" s="28">
        <f t="shared" si="617"/>
        <v>0</v>
      </c>
      <c r="U2458" s="28">
        <f t="shared" si="624"/>
        <v>1</v>
      </c>
      <c r="V2458" s="57">
        <f t="shared" si="625"/>
        <v>0</v>
      </c>
    </row>
    <row r="2459" spans="1:22" x14ac:dyDescent="0.2">
      <c r="A2459" s="61">
        <v>36420</v>
      </c>
      <c r="B2459" s="62">
        <v>1335.42</v>
      </c>
      <c r="C2459" s="16">
        <f t="shared" si="627"/>
        <v>1.2766291171674649E-2</v>
      </c>
      <c r="D2459" s="73">
        <f t="shared" si="618"/>
        <v>1.1454680433954844E-4</v>
      </c>
      <c r="E2459" s="27">
        <f t="shared" si="608"/>
        <v>2.4898096563799273E-2</v>
      </c>
      <c r="F2459" s="68">
        <f t="shared" si="609"/>
        <v>1.7604299380219977E-2</v>
      </c>
      <c r="G2459" s="16">
        <f t="shared" si="610"/>
        <v>3.0972683940316652E-2</v>
      </c>
      <c r="H2459" s="68">
        <f t="shared" si="611"/>
        <v>1.9424493790718037E-2</v>
      </c>
      <c r="I2459" s="69">
        <f t="shared" si="612"/>
        <v>-1.7604299380219977E-2</v>
      </c>
      <c r="J2459" s="70">
        <f t="shared" si="613"/>
        <v>-1.9424493790718037E-2</v>
      </c>
      <c r="K2459" s="28">
        <f t="shared" si="614"/>
        <v>0</v>
      </c>
      <c r="L2459" s="28">
        <f t="shared" si="619"/>
        <v>1</v>
      </c>
      <c r="M2459" s="57">
        <f t="shared" si="626"/>
        <v>0</v>
      </c>
      <c r="N2459" s="28">
        <f t="shared" si="615"/>
        <v>0</v>
      </c>
      <c r="O2459" s="28">
        <f t="shared" si="620"/>
        <v>1</v>
      </c>
      <c r="P2459" s="57">
        <f t="shared" si="621"/>
        <v>0</v>
      </c>
      <c r="Q2459" s="28">
        <f t="shared" si="616"/>
        <v>0</v>
      </c>
      <c r="R2459" s="28">
        <f t="shared" si="622"/>
        <v>1</v>
      </c>
      <c r="S2459" s="57">
        <f t="shared" si="623"/>
        <v>0</v>
      </c>
      <c r="T2459" s="28">
        <f t="shared" si="617"/>
        <v>0</v>
      </c>
      <c r="U2459" s="28">
        <f t="shared" si="624"/>
        <v>1</v>
      </c>
      <c r="V2459" s="57">
        <f t="shared" si="625"/>
        <v>0</v>
      </c>
    </row>
    <row r="2460" spans="1:22" x14ac:dyDescent="0.2">
      <c r="A2460" s="61">
        <v>36423</v>
      </c>
      <c r="B2460" s="62">
        <v>1335.53</v>
      </c>
      <c r="C2460" s="16">
        <f t="shared" si="627"/>
        <v>8.2367696933360448E-5</v>
      </c>
      <c r="D2460" s="73">
        <f t="shared" si="618"/>
        <v>1.1745268749597421E-4</v>
      </c>
      <c r="E2460" s="27">
        <f t="shared" si="608"/>
        <v>2.5211932598906979E-2</v>
      </c>
      <c r="F2460" s="68">
        <f t="shared" si="609"/>
        <v>1.7826198411906205E-2</v>
      </c>
      <c r="G2460" s="16">
        <f t="shared" si="610"/>
        <v>3.0972683940316652E-2</v>
      </c>
      <c r="H2460" s="68">
        <f t="shared" si="611"/>
        <v>1.9424493790718037E-2</v>
      </c>
      <c r="I2460" s="69">
        <f t="shared" si="612"/>
        <v>-1.7826198411906205E-2</v>
      </c>
      <c r="J2460" s="70">
        <f t="shared" si="613"/>
        <v>-1.9424493790718037E-2</v>
      </c>
      <c r="K2460" s="28">
        <f t="shared" si="614"/>
        <v>0</v>
      </c>
      <c r="L2460" s="28">
        <f t="shared" si="619"/>
        <v>1</v>
      </c>
      <c r="M2460" s="57">
        <f t="shared" si="626"/>
        <v>0</v>
      </c>
      <c r="N2460" s="28">
        <f t="shared" si="615"/>
        <v>0</v>
      </c>
      <c r="O2460" s="28">
        <f t="shared" si="620"/>
        <v>1</v>
      </c>
      <c r="P2460" s="57">
        <f t="shared" si="621"/>
        <v>0</v>
      </c>
      <c r="Q2460" s="28">
        <f t="shared" si="616"/>
        <v>0</v>
      </c>
      <c r="R2460" s="28">
        <f t="shared" si="622"/>
        <v>1</v>
      </c>
      <c r="S2460" s="57">
        <f t="shared" si="623"/>
        <v>0</v>
      </c>
      <c r="T2460" s="28">
        <f t="shared" si="617"/>
        <v>0</v>
      </c>
      <c r="U2460" s="28">
        <f t="shared" si="624"/>
        <v>1</v>
      </c>
      <c r="V2460" s="57">
        <f t="shared" si="625"/>
        <v>0</v>
      </c>
    </row>
    <row r="2461" spans="1:22" x14ac:dyDescent="0.2">
      <c r="A2461" s="61">
        <v>36424</v>
      </c>
      <c r="B2461" s="62">
        <v>1307.58</v>
      </c>
      <c r="C2461" s="16">
        <f t="shared" si="627"/>
        <v>-2.115011625875789E-2</v>
      </c>
      <c r="D2461" s="73">
        <f t="shared" si="618"/>
        <v>1.1040593331246564E-4</v>
      </c>
      <c r="E2461" s="27">
        <f t="shared" si="608"/>
        <v>2.4443920627613927E-2</v>
      </c>
      <c r="F2461" s="68">
        <f t="shared" si="609"/>
        <v>1.7283172456665365E-2</v>
      </c>
      <c r="G2461" s="16">
        <f t="shared" si="610"/>
        <v>3.0972683940316652E-2</v>
      </c>
      <c r="H2461" s="68">
        <f t="shared" si="611"/>
        <v>1.9424493790718037E-2</v>
      </c>
      <c r="I2461" s="69">
        <f t="shared" si="612"/>
        <v>-1.7283172456665365E-2</v>
      </c>
      <c r="J2461" s="70">
        <f t="shared" si="613"/>
        <v>-1.9424493790718037E-2</v>
      </c>
      <c r="K2461" s="28">
        <f t="shared" si="614"/>
        <v>0</v>
      </c>
      <c r="L2461" s="28">
        <f t="shared" si="619"/>
        <v>1</v>
      </c>
      <c r="M2461" s="57">
        <f t="shared" si="626"/>
        <v>0</v>
      </c>
      <c r="N2461" s="28">
        <f t="shared" si="615"/>
        <v>1</v>
      </c>
      <c r="O2461" s="28">
        <f t="shared" si="620"/>
        <v>0</v>
      </c>
      <c r="P2461" s="57">
        <f t="shared" si="621"/>
        <v>1</v>
      </c>
      <c r="Q2461" s="28">
        <f t="shared" si="616"/>
        <v>0</v>
      </c>
      <c r="R2461" s="28">
        <f t="shared" si="622"/>
        <v>1</v>
      </c>
      <c r="S2461" s="57">
        <f t="shared" si="623"/>
        <v>0</v>
      </c>
      <c r="T2461" s="28">
        <f t="shared" si="617"/>
        <v>1</v>
      </c>
      <c r="U2461" s="28">
        <f t="shared" si="624"/>
        <v>0</v>
      </c>
      <c r="V2461" s="57">
        <f t="shared" si="625"/>
        <v>1</v>
      </c>
    </row>
    <row r="2462" spans="1:22" x14ac:dyDescent="0.2">
      <c r="A2462" s="61">
        <v>36425</v>
      </c>
      <c r="B2462" s="62">
        <v>1310.51</v>
      </c>
      <c r="C2462" s="16">
        <f t="shared" si="627"/>
        <v>2.2382738738877138E-3</v>
      </c>
      <c r="D2462" s="73">
        <f t="shared" si="618"/>
        <v>1.3062122237925619E-4</v>
      </c>
      <c r="E2462" s="27">
        <f t="shared" si="608"/>
        <v>2.6587746538054083E-2</v>
      </c>
      <c r="F2462" s="68">
        <f t="shared" si="609"/>
        <v>1.8798973194675765E-2</v>
      </c>
      <c r="G2462" s="16">
        <f t="shared" si="610"/>
        <v>3.0972683940316652E-2</v>
      </c>
      <c r="H2462" s="68">
        <f t="shared" si="611"/>
        <v>1.9469770632428076E-2</v>
      </c>
      <c r="I2462" s="69">
        <f t="shared" si="612"/>
        <v>-1.8798973194675765E-2</v>
      </c>
      <c r="J2462" s="70">
        <f t="shared" si="613"/>
        <v>-1.9469770632428076E-2</v>
      </c>
      <c r="K2462" s="28">
        <f t="shared" si="614"/>
        <v>0</v>
      </c>
      <c r="L2462" s="28">
        <f t="shared" si="619"/>
        <v>1</v>
      </c>
      <c r="M2462" s="57">
        <f t="shared" si="626"/>
        <v>0</v>
      </c>
      <c r="N2462" s="28">
        <f t="shared" si="615"/>
        <v>0</v>
      </c>
      <c r="O2462" s="28">
        <f t="shared" si="620"/>
        <v>0</v>
      </c>
      <c r="P2462" s="57">
        <f t="shared" si="621"/>
        <v>0</v>
      </c>
      <c r="Q2462" s="28">
        <f t="shared" si="616"/>
        <v>0</v>
      </c>
      <c r="R2462" s="28">
        <f t="shared" si="622"/>
        <v>1</v>
      </c>
      <c r="S2462" s="57">
        <f t="shared" si="623"/>
        <v>0</v>
      </c>
      <c r="T2462" s="28">
        <f t="shared" si="617"/>
        <v>0</v>
      </c>
      <c r="U2462" s="28">
        <f t="shared" si="624"/>
        <v>0</v>
      </c>
      <c r="V2462" s="57">
        <f t="shared" si="625"/>
        <v>0</v>
      </c>
    </row>
    <row r="2463" spans="1:22" x14ac:dyDescent="0.2">
      <c r="A2463" s="61">
        <v>36426</v>
      </c>
      <c r="B2463" s="62">
        <v>1280.4100000000001</v>
      </c>
      <c r="C2463" s="16">
        <f t="shared" si="627"/>
        <v>-2.3236035285096161E-2</v>
      </c>
      <c r="D2463" s="73">
        <f t="shared" si="618"/>
        <v>1.2308454123257252E-4</v>
      </c>
      <c r="E2463" s="27">
        <f t="shared" si="608"/>
        <v>2.5809311173400917E-2</v>
      </c>
      <c r="F2463" s="68">
        <f t="shared" si="609"/>
        <v>1.8248577337209707E-2</v>
      </c>
      <c r="G2463" s="16">
        <f t="shared" si="610"/>
        <v>3.0972683940316652E-2</v>
      </c>
      <c r="H2463" s="68">
        <f t="shared" si="611"/>
        <v>1.9469770632428076E-2</v>
      </c>
      <c r="I2463" s="69">
        <f t="shared" si="612"/>
        <v>-1.8248577337209707E-2</v>
      </c>
      <c r="J2463" s="70">
        <f t="shared" si="613"/>
        <v>-1.9469770632428076E-2</v>
      </c>
      <c r="K2463" s="28">
        <f t="shared" si="614"/>
        <v>0</v>
      </c>
      <c r="L2463" s="28">
        <f t="shared" si="619"/>
        <v>1</v>
      </c>
      <c r="M2463" s="57">
        <f t="shared" si="626"/>
        <v>0</v>
      </c>
      <c r="N2463" s="28">
        <f t="shared" si="615"/>
        <v>1</v>
      </c>
      <c r="O2463" s="28">
        <f t="shared" si="620"/>
        <v>0</v>
      </c>
      <c r="P2463" s="57">
        <f t="shared" si="621"/>
        <v>1</v>
      </c>
      <c r="Q2463" s="28">
        <f t="shared" si="616"/>
        <v>0</v>
      </c>
      <c r="R2463" s="28">
        <f t="shared" si="622"/>
        <v>1</v>
      </c>
      <c r="S2463" s="57">
        <f t="shared" si="623"/>
        <v>0</v>
      </c>
      <c r="T2463" s="28">
        <f t="shared" si="617"/>
        <v>1</v>
      </c>
      <c r="U2463" s="28">
        <f t="shared" si="624"/>
        <v>0</v>
      </c>
      <c r="V2463" s="57">
        <f t="shared" si="625"/>
        <v>1</v>
      </c>
    </row>
    <row r="2464" spans="1:22" x14ac:dyDescent="0.2">
      <c r="A2464" s="61">
        <v>36427</v>
      </c>
      <c r="B2464" s="62">
        <v>1277.3599999999999</v>
      </c>
      <c r="C2464" s="16">
        <f t="shared" si="627"/>
        <v>-2.3848910931203106E-3</v>
      </c>
      <c r="D2464" s="73">
        <f t="shared" si="618"/>
        <v>1.4809426890483219E-4</v>
      </c>
      <c r="E2464" s="27">
        <f t="shared" si="608"/>
        <v>2.831025519413637E-2</v>
      </c>
      <c r="F2464" s="68">
        <f t="shared" si="609"/>
        <v>2.0016879872360598E-2</v>
      </c>
      <c r="G2464" s="16">
        <f t="shared" si="610"/>
        <v>3.0972683940316652E-2</v>
      </c>
      <c r="H2464" s="68">
        <f t="shared" si="611"/>
        <v>1.9477077333007742E-2</v>
      </c>
      <c r="I2464" s="69">
        <f t="shared" si="612"/>
        <v>-2.0016879872360598E-2</v>
      </c>
      <c r="J2464" s="70">
        <f t="shared" si="613"/>
        <v>-1.9477077333007742E-2</v>
      </c>
      <c r="K2464" s="28">
        <f t="shared" si="614"/>
        <v>0</v>
      </c>
      <c r="L2464" s="28">
        <f t="shared" si="619"/>
        <v>1</v>
      </c>
      <c r="M2464" s="57">
        <f t="shared" si="626"/>
        <v>0</v>
      </c>
      <c r="N2464" s="28">
        <f t="shared" si="615"/>
        <v>0</v>
      </c>
      <c r="O2464" s="28">
        <f t="shared" si="620"/>
        <v>0</v>
      </c>
      <c r="P2464" s="57">
        <f t="shared" si="621"/>
        <v>0</v>
      </c>
      <c r="Q2464" s="28">
        <f t="shared" si="616"/>
        <v>0</v>
      </c>
      <c r="R2464" s="28">
        <f t="shared" si="622"/>
        <v>1</v>
      </c>
      <c r="S2464" s="57">
        <f t="shared" si="623"/>
        <v>0</v>
      </c>
      <c r="T2464" s="28">
        <f t="shared" si="617"/>
        <v>0</v>
      </c>
      <c r="U2464" s="28">
        <f t="shared" si="624"/>
        <v>0</v>
      </c>
      <c r="V2464" s="57">
        <f t="shared" si="625"/>
        <v>0</v>
      </c>
    </row>
    <row r="2465" spans="1:22" x14ac:dyDescent="0.2">
      <c r="A2465" s="61">
        <v>36430</v>
      </c>
      <c r="B2465" s="62">
        <v>1283.31</v>
      </c>
      <c r="C2465" s="16">
        <f t="shared" si="627"/>
        <v>4.6472295988012604E-3</v>
      </c>
      <c r="D2465" s="73">
        <f t="shared" si="618"/>
        <v>1.3954987510210492E-4</v>
      </c>
      <c r="E2465" s="27">
        <f t="shared" si="608"/>
        <v>2.7481433585593931E-2</v>
      </c>
      <c r="F2465" s="68">
        <f t="shared" si="609"/>
        <v>1.9430858218368343E-2</v>
      </c>
      <c r="G2465" s="16">
        <f t="shared" si="610"/>
        <v>3.0972683940316652E-2</v>
      </c>
      <c r="H2465" s="68">
        <f t="shared" si="611"/>
        <v>1.9477077333007742E-2</v>
      </c>
      <c r="I2465" s="69">
        <f t="shared" si="612"/>
        <v>-1.9430858218368343E-2</v>
      </c>
      <c r="J2465" s="70">
        <f t="shared" si="613"/>
        <v>-1.9477077333007742E-2</v>
      </c>
      <c r="K2465" s="28">
        <f t="shared" si="614"/>
        <v>0</v>
      </c>
      <c r="L2465" s="28">
        <f t="shared" si="619"/>
        <v>1</v>
      </c>
      <c r="M2465" s="57">
        <f t="shared" si="626"/>
        <v>0</v>
      </c>
      <c r="N2465" s="28">
        <f t="shared" si="615"/>
        <v>0</v>
      </c>
      <c r="O2465" s="28">
        <f t="shared" si="620"/>
        <v>1</v>
      </c>
      <c r="P2465" s="57">
        <f t="shared" si="621"/>
        <v>0</v>
      </c>
      <c r="Q2465" s="28">
        <f t="shared" si="616"/>
        <v>0</v>
      </c>
      <c r="R2465" s="28">
        <f t="shared" si="622"/>
        <v>1</v>
      </c>
      <c r="S2465" s="57">
        <f t="shared" si="623"/>
        <v>0</v>
      </c>
      <c r="T2465" s="28">
        <f t="shared" si="617"/>
        <v>0</v>
      </c>
      <c r="U2465" s="28">
        <f t="shared" si="624"/>
        <v>1</v>
      </c>
      <c r="V2465" s="57">
        <f t="shared" si="625"/>
        <v>0</v>
      </c>
    </row>
    <row r="2466" spans="1:22" x14ac:dyDescent="0.2">
      <c r="A2466" s="61">
        <v>36431</v>
      </c>
      <c r="B2466" s="62">
        <v>1282.2</v>
      </c>
      <c r="C2466" s="16">
        <f t="shared" si="627"/>
        <v>-8.6532507709010352E-4</v>
      </c>
      <c r="D2466" s="73">
        <f t="shared" si="618"/>
        <v>1.3247268717261708E-4</v>
      </c>
      <c r="E2466" s="27">
        <f t="shared" si="608"/>
        <v>2.6775514896567165E-2</v>
      </c>
      <c r="F2466" s="68">
        <f t="shared" si="609"/>
        <v>1.8931735568254268E-2</v>
      </c>
      <c r="G2466" s="16">
        <f t="shared" si="610"/>
        <v>3.0972683940316652E-2</v>
      </c>
      <c r="H2466" s="68">
        <f t="shared" si="611"/>
        <v>1.9477077333007742E-2</v>
      </c>
      <c r="I2466" s="69">
        <f t="shared" si="612"/>
        <v>-1.8931735568254268E-2</v>
      </c>
      <c r="J2466" s="70">
        <f t="shared" si="613"/>
        <v>-1.9477077333007742E-2</v>
      </c>
      <c r="K2466" s="28">
        <f t="shared" si="614"/>
        <v>0</v>
      </c>
      <c r="L2466" s="28">
        <f t="shared" si="619"/>
        <v>1</v>
      </c>
      <c r="M2466" s="57">
        <f t="shared" si="626"/>
        <v>0</v>
      </c>
      <c r="N2466" s="28">
        <f t="shared" si="615"/>
        <v>0</v>
      </c>
      <c r="O2466" s="28">
        <f t="shared" si="620"/>
        <v>1</v>
      </c>
      <c r="P2466" s="57">
        <f t="shared" si="621"/>
        <v>0</v>
      </c>
      <c r="Q2466" s="28">
        <f t="shared" si="616"/>
        <v>0</v>
      </c>
      <c r="R2466" s="28">
        <f t="shared" si="622"/>
        <v>1</v>
      </c>
      <c r="S2466" s="57">
        <f t="shared" si="623"/>
        <v>0</v>
      </c>
      <c r="T2466" s="28">
        <f t="shared" si="617"/>
        <v>0</v>
      </c>
      <c r="U2466" s="28">
        <f t="shared" si="624"/>
        <v>1</v>
      </c>
      <c r="V2466" s="57">
        <f t="shared" si="625"/>
        <v>0</v>
      </c>
    </row>
    <row r="2467" spans="1:22" x14ac:dyDescent="0.2">
      <c r="A2467" s="61">
        <v>36432</v>
      </c>
      <c r="B2467" s="62">
        <v>1268.3699999999999</v>
      </c>
      <c r="C2467" s="16">
        <f t="shared" si="627"/>
        <v>-1.0844741013518011E-2</v>
      </c>
      <c r="D2467" s="73">
        <f t="shared" si="618"/>
        <v>1.245692531916025E-4</v>
      </c>
      <c r="E2467" s="27">
        <f t="shared" si="608"/>
        <v>2.5964507459765758E-2</v>
      </c>
      <c r="F2467" s="68">
        <f t="shared" si="609"/>
        <v>1.8358309496086356E-2</v>
      </c>
      <c r="G2467" s="16">
        <f t="shared" si="610"/>
        <v>3.0972683940316652E-2</v>
      </c>
      <c r="H2467" s="68">
        <f t="shared" si="611"/>
        <v>1.9477077333007742E-2</v>
      </c>
      <c r="I2467" s="69">
        <f t="shared" si="612"/>
        <v>-1.8358309496086356E-2</v>
      </c>
      <c r="J2467" s="70">
        <f t="shared" si="613"/>
        <v>-1.9477077333007742E-2</v>
      </c>
      <c r="K2467" s="28">
        <f t="shared" si="614"/>
        <v>0</v>
      </c>
      <c r="L2467" s="28">
        <f t="shared" si="619"/>
        <v>1</v>
      </c>
      <c r="M2467" s="57">
        <f t="shared" si="626"/>
        <v>0</v>
      </c>
      <c r="N2467" s="28">
        <f t="shared" si="615"/>
        <v>0</v>
      </c>
      <c r="O2467" s="28">
        <f t="shared" si="620"/>
        <v>1</v>
      </c>
      <c r="P2467" s="57">
        <f t="shared" si="621"/>
        <v>0</v>
      </c>
      <c r="Q2467" s="28">
        <f t="shared" si="616"/>
        <v>0</v>
      </c>
      <c r="R2467" s="28">
        <f t="shared" si="622"/>
        <v>1</v>
      </c>
      <c r="S2467" s="57">
        <f t="shared" si="623"/>
        <v>0</v>
      </c>
      <c r="T2467" s="28">
        <f t="shared" si="617"/>
        <v>0</v>
      </c>
      <c r="U2467" s="28">
        <f t="shared" si="624"/>
        <v>1</v>
      </c>
      <c r="V2467" s="57">
        <f t="shared" si="625"/>
        <v>0</v>
      </c>
    </row>
    <row r="2468" spans="1:22" x14ac:dyDescent="0.2">
      <c r="A2468" s="61">
        <v>36433</v>
      </c>
      <c r="B2468" s="62">
        <v>1282.71</v>
      </c>
      <c r="C2468" s="16">
        <f t="shared" si="627"/>
        <v>1.1242415790972985E-2</v>
      </c>
      <c r="D2468" s="73">
        <f t="shared" si="618"/>
        <v>1.2415160245912311E-4</v>
      </c>
      <c r="E2468" s="27">
        <f t="shared" si="608"/>
        <v>2.592094454210727E-2</v>
      </c>
      <c r="F2468" s="68">
        <f t="shared" si="609"/>
        <v>1.8327508159832768E-2</v>
      </c>
      <c r="G2468" s="16">
        <f t="shared" si="610"/>
        <v>3.0972683940316652E-2</v>
      </c>
      <c r="H2468" s="68">
        <f t="shared" si="611"/>
        <v>1.9477077333007742E-2</v>
      </c>
      <c r="I2468" s="69">
        <f t="shared" si="612"/>
        <v>-1.8327508159832768E-2</v>
      </c>
      <c r="J2468" s="70">
        <f t="shared" si="613"/>
        <v>-1.9477077333007742E-2</v>
      </c>
      <c r="K2468" s="28">
        <f t="shared" si="614"/>
        <v>0</v>
      </c>
      <c r="L2468" s="28">
        <f t="shared" si="619"/>
        <v>1</v>
      </c>
      <c r="M2468" s="57">
        <f t="shared" si="626"/>
        <v>0</v>
      </c>
      <c r="N2468" s="28">
        <f t="shared" si="615"/>
        <v>0</v>
      </c>
      <c r="O2468" s="28">
        <f t="shared" si="620"/>
        <v>1</v>
      </c>
      <c r="P2468" s="57">
        <f t="shared" si="621"/>
        <v>0</v>
      </c>
      <c r="Q2468" s="28">
        <f t="shared" si="616"/>
        <v>0</v>
      </c>
      <c r="R2468" s="28">
        <f t="shared" si="622"/>
        <v>1</v>
      </c>
      <c r="S2468" s="57">
        <f t="shared" si="623"/>
        <v>0</v>
      </c>
      <c r="T2468" s="28">
        <f t="shared" si="617"/>
        <v>0</v>
      </c>
      <c r="U2468" s="28">
        <f t="shared" si="624"/>
        <v>1</v>
      </c>
      <c r="V2468" s="57">
        <f t="shared" si="625"/>
        <v>0</v>
      </c>
    </row>
    <row r="2469" spans="1:22" x14ac:dyDescent="0.2">
      <c r="A2469" s="61">
        <v>36434</v>
      </c>
      <c r="B2469" s="62">
        <v>1282.81</v>
      </c>
      <c r="C2469" s="16">
        <f t="shared" si="627"/>
        <v>7.7956905462177266E-5</v>
      </c>
      <c r="D2469" s="73">
        <f t="shared" si="618"/>
        <v>1.2428602108060285E-4</v>
      </c>
      <c r="E2469" s="27">
        <f t="shared" si="608"/>
        <v>2.5934973016064945E-2</v>
      </c>
      <c r="F2469" s="68">
        <f t="shared" si="609"/>
        <v>1.8337427048803485E-2</v>
      </c>
      <c r="G2469" s="16">
        <f t="shared" si="610"/>
        <v>3.0972683940316652E-2</v>
      </c>
      <c r="H2469" s="68">
        <f t="shared" si="611"/>
        <v>1.9477077333007742E-2</v>
      </c>
      <c r="I2469" s="69">
        <f t="shared" si="612"/>
        <v>-1.8337427048803485E-2</v>
      </c>
      <c r="J2469" s="70">
        <f t="shared" si="613"/>
        <v>-1.9477077333007742E-2</v>
      </c>
      <c r="K2469" s="28">
        <f t="shared" si="614"/>
        <v>0</v>
      </c>
      <c r="L2469" s="28">
        <f t="shared" si="619"/>
        <v>1</v>
      </c>
      <c r="M2469" s="57">
        <f t="shared" si="626"/>
        <v>0</v>
      </c>
      <c r="N2469" s="28">
        <f t="shared" si="615"/>
        <v>0</v>
      </c>
      <c r="O2469" s="28">
        <f t="shared" si="620"/>
        <v>1</v>
      </c>
      <c r="P2469" s="57">
        <f t="shared" si="621"/>
        <v>0</v>
      </c>
      <c r="Q2469" s="28">
        <f t="shared" si="616"/>
        <v>0</v>
      </c>
      <c r="R2469" s="28">
        <f t="shared" si="622"/>
        <v>1</v>
      </c>
      <c r="S2469" s="57">
        <f t="shared" si="623"/>
        <v>0</v>
      </c>
      <c r="T2469" s="28">
        <f t="shared" si="617"/>
        <v>0</v>
      </c>
      <c r="U2469" s="28">
        <f t="shared" si="624"/>
        <v>1</v>
      </c>
      <c r="V2469" s="57">
        <f t="shared" si="625"/>
        <v>0</v>
      </c>
    </row>
    <row r="2470" spans="1:22" x14ac:dyDescent="0.2">
      <c r="A2470" s="61">
        <v>36437</v>
      </c>
      <c r="B2470" s="62">
        <v>1304.5999999999999</v>
      </c>
      <c r="C2470" s="16">
        <f t="shared" si="627"/>
        <v>1.6843496125921502E-2</v>
      </c>
      <c r="D2470" s="73">
        <f t="shared" si="618"/>
        <v>1.1682922445251322E-4</v>
      </c>
      <c r="E2470" s="27">
        <f t="shared" si="608"/>
        <v>2.5144928498585031E-2</v>
      </c>
      <c r="F2470" s="68">
        <f t="shared" si="609"/>
        <v>1.7778822893109125E-2</v>
      </c>
      <c r="G2470" s="16">
        <f t="shared" si="610"/>
        <v>3.0972683940316652E-2</v>
      </c>
      <c r="H2470" s="68">
        <f t="shared" si="611"/>
        <v>1.9477077333007742E-2</v>
      </c>
      <c r="I2470" s="69">
        <f t="shared" si="612"/>
        <v>-1.7778822893109125E-2</v>
      </c>
      <c r="J2470" s="70">
        <f t="shared" si="613"/>
        <v>-1.9477077333007742E-2</v>
      </c>
      <c r="K2470" s="28">
        <f t="shared" si="614"/>
        <v>0</v>
      </c>
      <c r="L2470" s="28">
        <f t="shared" si="619"/>
        <v>1</v>
      </c>
      <c r="M2470" s="57">
        <f t="shared" si="626"/>
        <v>0</v>
      </c>
      <c r="N2470" s="28">
        <f t="shared" si="615"/>
        <v>0</v>
      </c>
      <c r="O2470" s="28">
        <f t="shared" si="620"/>
        <v>1</v>
      </c>
      <c r="P2470" s="57">
        <f t="shared" si="621"/>
        <v>0</v>
      </c>
      <c r="Q2470" s="28">
        <f t="shared" si="616"/>
        <v>0</v>
      </c>
      <c r="R2470" s="28">
        <f t="shared" si="622"/>
        <v>1</v>
      </c>
      <c r="S2470" s="57">
        <f t="shared" si="623"/>
        <v>0</v>
      </c>
      <c r="T2470" s="28">
        <f t="shared" si="617"/>
        <v>0</v>
      </c>
      <c r="U2470" s="28">
        <f t="shared" si="624"/>
        <v>1</v>
      </c>
      <c r="V2470" s="57">
        <f t="shared" si="625"/>
        <v>0</v>
      </c>
    </row>
    <row r="2471" spans="1:22" x14ac:dyDescent="0.2">
      <c r="A2471" s="61">
        <v>36438</v>
      </c>
      <c r="B2471" s="62">
        <v>1301.3499999999999</v>
      </c>
      <c r="C2471" s="16">
        <f t="shared" si="627"/>
        <v>-2.4942932020867829E-3</v>
      </c>
      <c r="D2471" s="73">
        <f t="shared" si="618"/>
        <v>1.2684167268999836E-4</v>
      </c>
      <c r="E2471" s="27">
        <f t="shared" si="608"/>
        <v>2.6200262251676404E-2</v>
      </c>
      <c r="F2471" s="68">
        <f t="shared" si="609"/>
        <v>1.8525000870524628E-2</v>
      </c>
      <c r="G2471" s="16">
        <f t="shared" si="610"/>
        <v>3.0972683940316652E-2</v>
      </c>
      <c r="H2471" s="68">
        <f t="shared" si="611"/>
        <v>1.9477077333007742E-2</v>
      </c>
      <c r="I2471" s="69">
        <f t="shared" si="612"/>
        <v>-1.8525000870524628E-2</v>
      </c>
      <c r="J2471" s="70">
        <f t="shared" si="613"/>
        <v>-1.9477077333007742E-2</v>
      </c>
      <c r="K2471" s="28">
        <f t="shared" si="614"/>
        <v>0</v>
      </c>
      <c r="L2471" s="28">
        <f t="shared" si="619"/>
        <v>1</v>
      </c>
      <c r="M2471" s="57">
        <f t="shared" si="626"/>
        <v>0</v>
      </c>
      <c r="N2471" s="28">
        <f t="shared" si="615"/>
        <v>0</v>
      </c>
      <c r="O2471" s="28">
        <f t="shared" si="620"/>
        <v>1</v>
      </c>
      <c r="P2471" s="57">
        <f t="shared" si="621"/>
        <v>0</v>
      </c>
      <c r="Q2471" s="28">
        <f t="shared" si="616"/>
        <v>0</v>
      </c>
      <c r="R2471" s="28">
        <f t="shared" si="622"/>
        <v>1</v>
      </c>
      <c r="S2471" s="57">
        <f t="shared" si="623"/>
        <v>0</v>
      </c>
      <c r="T2471" s="28">
        <f t="shared" si="617"/>
        <v>0</v>
      </c>
      <c r="U2471" s="28">
        <f t="shared" si="624"/>
        <v>1</v>
      </c>
      <c r="V2471" s="57">
        <f t="shared" si="625"/>
        <v>0</v>
      </c>
    </row>
    <row r="2472" spans="1:22" x14ac:dyDescent="0.2">
      <c r="A2472" s="61">
        <v>36439</v>
      </c>
      <c r="B2472" s="62">
        <v>1325.4</v>
      </c>
      <c r="C2472" s="16">
        <f t="shared" si="627"/>
        <v>1.8312113494217859E-2</v>
      </c>
      <c r="D2472" s="73">
        <f t="shared" si="618"/>
        <v>1.1960446224327704E-4</v>
      </c>
      <c r="E2472" s="27">
        <f t="shared" si="608"/>
        <v>2.5441830184631767E-2</v>
      </c>
      <c r="F2472" s="68">
        <f t="shared" si="609"/>
        <v>1.7988748425137875E-2</v>
      </c>
      <c r="G2472" s="16">
        <f t="shared" si="610"/>
        <v>3.0972683940316652E-2</v>
      </c>
      <c r="H2472" s="68">
        <f t="shared" si="611"/>
        <v>1.9477077333007742E-2</v>
      </c>
      <c r="I2472" s="69">
        <f t="shared" si="612"/>
        <v>-1.7988748425137875E-2</v>
      </c>
      <c r="J2472" s="70">
        <f t="shared" si="613"/>
        <v>-1.9477077333007742E-2</v>
      </c>
      <c r="K2472" s="28">
        <f t="shared" si="614"/>
        <v>0</v>
      </c>
      <c r="L2472" s="28">
        <f t="shared" si="619"/>
        <v>1</v>
      </c>
      <c r="M2472" s="57">
        <f t="shared" si="626"/>
        <v>0</v>
      </c>
      <c r="N2472" s="28">
        <f t="shared" si="615"/>
        <v>0</v>
      </c>
      <c r="O2472" s="28">
        <f t="shared" si="620"/>
        <v>1</v>
      </c>
      <c r="P2472" s="57">
        <f t="shared" si="621"/>
        <v>0</v>
      </c>
      <c r="Q2472" s="28">
        <f t="shared" si="616"/>
        <v>0</v>
      </c>
      <c r="R2472" s="28">
        <f t="shared" si="622"/>
        <v>1</v>
      </c>
      <c r="S2472" s="57">
        <f t="shared" si="623"/>
        <v>0</v>
      </c>
      <c r="T2472" s="28">
        <f t="shared" si="617"/>
        <v>0</v>
      </c>
      <c r="U2472" s="28">
        <f t="shared" si="624"/>
        <v>1</v>
      </c>
      <c r="V2472" s="57">
        <f t="shared" si="625"/>
        <v>0</v>
      </c>
    </row>
    <row r="2473" spans="1:22" x14ac:dyDescent="0.2">
      <c r="A2473" s="61">
        <v>36440</v>
      </c>
      <c r="B2473" s="62">
        <v>1317.64</v>
      </c>
      <c r="C2473" s="16">
        <f t="shared" si="627"/>
        <v>-5.8720430244180478E-3</v>
      </c>
      <c r="D2473" s="73">
        <f t="shared" si="618"/>
        <v>1.3254820454618735E-4</v>
      </c>
      <c r="E2473" s="27">
        <f t="shared" si="608"/>
        <v>2.6783145633583871E-2</v>
      </c>
      <c r="F2473" s="68">
        <f t="shared" si="609"/>
        <v>1.8937130911572564E-2</v>
      </c>
      <c r="G2473" s="16">
        <f t="shared" si="610"/>
        <v>3.0972683940316652E-2</v>
      </c>
      <c r="H2473" s="68">
        <f t="shared" si="611"/>
        <v>1.9477077333007742E-2</v>
      </c>
      <c r="I2473" s="69">
        <f t="shared" si="612"/>
        <v>-1.8937130911572564E-2</v>
      </c>
      <c r="J2473" s="70">
        <f t="shared" si="613"/>
        <v>-1.9477077333007742E-2</v>
      </c>
      <c r="K2473" s="28">
        <f t="shared" si="614"/>
        <v>0</v>
      </c>
      <c r="L2473" s="28">
        <f t="shared" si="619"/>
        <v>1</v>
      </c>
      <c r="M2473" s="57">
        <f t="shared" si="626"/>
        <v>0</v>
      </c>
      <c r="N2473" s="28">
        <f t="shared" si="615"/>
        <v>0</v>
      </c>
      <c r="O2473" s="28">
        <f t="shared" si="620"/>
        <v>1</v>
      </c>
      <c r="P2473" s="57">
        <f t="shared" si="621"/>
        <v>0</v>
      </c>
      <c r="Q2473" s="28">
        <f t="shared" si="616"/>
        <v>0</v>
      </c>
      <c r="R2473" s="28">
        <f t="shared" si="622"/>
        <v>1</v>
      </c>
      <c r="S2473" s="57">
        <f t="shared" si="623"/>
        <v>0</v>
      </c>
      <c r="T2473" s="28">
        <f t="shared" si="617"/>
        <v>0</v>
      </c>
      <c r="U2473" s="28">
        <f t="shared" si="624"/>
        <v>1</v>
      </c>
      <c r="V2473" s="57">
        <f t="shared" si="625"/>
        <v>0</v>
      </c>
    </row>
    <row r="2474" spans="1:22" x14ac:dyDescent="0.2">
      <c r="A2474" s="61">
        <v>36441</v>
      </c>
      <c r="B2474" s="62">
        <v>1336.02</v>
      </c>
      <c r="C2474" s="16">
        <f t="shared" si="627"/>
        <v>1.3852787414712429E-2</v>
      </c>
      <c r="D2474" s="73">
        <f t="shared" si="618"/>
        <v>1.266641656302531E-4</v>
      </c>
      <c r="E2474" s="27">
        <f t="shared" si="608"/>
        <v>2.6181923011660377E-2</v>
      </c>
      <c r="F2474" s="68">
        <f t="shared" si="609"/>
        <v>1.8512034037063259E-2</v>
      </c>
      <c r="G2474" s="16">
        <f t="shared" si="610"/>
        <v>3.0972683940316652E-2</v>
      </c>
      <c r="H2474" s="68">
        <f t="shared" si="611"/>
        <v>1.9477077333007742E-2</v>
      </c>
      <c r="I2474" s="69">
        <f t="shared" si="612"/>
        <v>-1.8512034037063259E-2</v>
      </c>
      <c r="J2474" s="70">
        <f t="shared" si="613"/>
        <v>-1.9477077333007742E-2</v>
      </c>
      <c r="K2474" s="28">
        <f t="shared" si="614"/>
        <v>0</v>
      </c>
      <c r="L2474" s="28">
        <f t="shared" si="619"/>
        <v>1</v>
      </c>
      <c r="M2474" s="57">
        <f t="shared" si="626"/>
        <v>0</v>
      </c>
      <c r="N2474" s="28">
        <f t="shared" si="615"/>
        <v>0</v>
      </c>
      <c r="O2474" s="28">
        <f t="shared" si="620"/>
        <v>1</v>
      </c>
      <c r="P2474" s="57">
        <f t="shared" si="621"/>
        <v>0</v>
      </c>
      <c r="Q2474" s="28">
        <f t="shared" si="616"/>
        <v>0</v>
      </c>
      <c r="R2474" s="28">
        <f t="shared" si="622"/>
        <v>1</v>
      </c>
      <c r="S2474" s="57">
        <f t="shared" si="623"/>
        <v>0</v>
      </c>
      <c r="T2474" s="28">
        <f t="shared" si="617"/>
        <v>0</v>
      </c>
      <c r="U2474" s="28">
        <f t="shared" si="624"/>
        <v>1</v>
      </c>
      <c r="V2474" s="57">
        <f t="shared" si="625"/>
        <v>0</v>
      </c>
    </row>
    <row r="2475" spans="1:22" x14ac:dyDescent="0.2">
      <c r="A2475" s="61">
        <v>36444</v>
      </c>
      <c r="B2475" s="62">
        <v>1335.21</v>
      </c>
      <c r="C2475" s="16">
        <f t="shared" si="627"/>
        <v>-6.0646221016256367E-4</v>
      </c>
      <c r="D2475" s="73">
        <f t="shared" si="618"/>
        <v>1.3057829884187083E-4</v>
      </c>
      <c r="E2475" s="27">
        <f t="shared" si="608"/>
        <v>2.6583377669492456E-2</v>
      </c>
      <c r="F2475" s="68">
        <f t="shared" si="609"/>
        <v>1.8795884168576336E-2</v>
      </c>
      <c r="G2475" s="16">
        <f t="shared" si="610"/>
        <v>3.0972683940316652E-2</v>
      </c>
      <c r="H2475" s="68">
        <f t="shared" si="611"/>
        <v>1.9477077333007742E-2</v>
      </c>
      <c r="I2475" s="69">
        <f t="shared" si="612"/>
        <v>-1.8795884168576336E-2</v>
      </c>
      <c r="J2475" s="70">
        <f t="shared" si="613"/>
        <v>-1.9477077333007742E-2</v>
      </c>
      <c r="K2475" s="28">
        <f t="shared" si="614"/>
        <v>0</v>
      </c>
      <c r="L2475" s="28">
        <f t="shared" si="619"/>
        <v>1</v>
      </c>
      <c r="M2475" s="57">
        <f t="shared" si="626"/>
        <v>0</v>
      </c>
      <c r="N2475" s="28">
        <f t="shared" si="615"/>
        <v>0</v>
      </c>
      <c r="O2475" s="28">
        <f t="shared" si="620"/>
        <v>1</v>
      </c>
      <c r="P2475" s="57">
        <f t="shared" si="621"/>
        <v>0</v>
      </c>
      <c r="Q2475" s="28">
        <f t="shared" si="616"/>
        <v>0</v>
      </c>
      <c r="R2475" s="28">
        <f t="shared" si="622"/>
        <v>1</v>
      </c>
      <c r="S2475" s="57">
        <f t="shared" si="623"/>
        <v>0</v>
      </c>
      <c r="T2475" s="28">
        <f t="shared" si="617"/>
        <v>0</v>
      </c>
      <c r="U2475" s="28">
        <f t="shared" si="624"/>
        <v>1</v>
      </c>
      <c r="V2475" s="57">
        <f t="shared" si="625"/>
        <v>0</v>
      </c>
    </row>
    <row r="2476" spans="1:22" x14ac:dyDescent="0.2">
      <c r="A2476" s="61">
        <v>36445</v>
      </c>
      <c r="B2476" s="62">
        <v>1313.04</v>
      </c>
      <c r="C2476" s="16">
        <f t="shared" si="627"/>
        <v>-1.674352341057837E-2</v>
      </c>
      <c r="D2476" s="73">
        <f t="shared" si="618"/>
        <v>1.227656686960999E-4</v>
      </c>
      <c r="E2476" s="27">
        <f t="shared" si="608"/>
        <v>2.5775857672269316E-2</v>
      </c>
      <c r="F2476" s="68">
        <f t="shared" si="609"/>
        <v>1.8224923904597772E-2</v>
      </c>
      <c r="G2476" s="16">
        <f t="shared" si="610"/>
        <v>3.0972683940316652E-2</v>
      </c>
      <c r="H2476" s="68">
        <f t="shared" si="611"/>
        <v>1.9477077333007742E-2</v>
      </c>
      <c r="I2476" s="69">
        <f t="shared" si="612"/>
        <v>-1.8224923904597772E-2</v>
      </c>
      <c r="J2476" s="70">
        <f t="shared" si="613"/>
        <v>-1.9477077333007742E-2</v>
      </c>
      <c r="K2476" s="28">
        <f t="shared" si="614"/>
        <v>0</v>
      </c>
      <c r="L2476" s="28">
        <f t="shared" si="619"/>
        <v>1</v>
      </c>
      <c r="M2476" s="57">
        <f t="shared" si="626"/>
        <v>0</v>
      </c>
      <c r="N2476" s="28">
        <f t="shared" si="615"/>
        <v>0</v>
      </c>
      <c r="O2476" s="28">
        <f t="shared" si="620"/>
        <v>1</v>
      </c>
      <c r="P2476" s="57">
        <f t="shared" si="621"/>
        <v>0</v>
      </c>
      <c r="Q2476" s="28">
        <f t="shared" si="616"/>
        <v>0</v>
      </c>
      <c r="R2476" s="28">
        <f t="shared" si="622"/>
        <v>1</v>
      </c>
      <c r="S2476" s="57">
        <f t="shared" si="623"/>
        <v>0</v>
      </c>
      <c r="T2476" s="28">
        <f t="shared" si="617"/>
        <v>0</v>
      </c>
      <c r="U2476" s="28">
        <f t="shared" si="624"/>
        <v>1</v>
      </c>
      <c r="V2476" s="57">
        <f t="shared" si="625"/>
        <v>0</v>
      </c>
    </row>
    <row r="2477" spans="1:22" x14ac:dyDescent="0.2">
      <c r="A2477" s="61">
        <v>36446</v>
      </c>
      <c r="B2477" s="62">
        <v>1285.55</v>
      </c>
      <c r="C2477" s="16">
        <f t="shared" si="627"/>
        <v>-2.1158417102690528E-2</v>
      </c>
      <c r="D2477" s="73">
        <f t="shared" si="618"/>
        <v>1.3222046314636905E-4</v>
      </c>
      <c r="E2477" s="27">
        <f t="shared" si="608"/>
        <v>2.6750012863048497E-2</v>
      </c>
      <c r="F2477" s="68">
        <f t="shared" si="609"/>
        <v>1.8913704252819508E-2</v>
      </c>
      <c r="G2477" s="16">
        <f t="shared" si="610"/>
        <v>3.0972683940316652E-2</v>
      </c>
      <c r="H2477" s="68">
        <f t="shared" si="611"/>
        <v>1.9477077333007742E-2</v>
      </c>
      <c r="I2477" s="69">
        <f t="shared" si="612"/>
        <v>-1.8913704252819508E-2</v>
      </c>
      <c r="J2477" s="70">
        <f t="shared" si="613"/>
        <v>-1.9477077333007742E-2</v>
      </c>
      <c r="K2477" s="28">
        <f t="shared" si="614"/>
        <v>0</v>
      </c>
      <c r="L2477" s="28">
        <f t="shared" si="619"/>
        <v>1</v>
      </c>
      <c r="M2477" s="57">
        <f t="shared" si="626"/>
        <v>0</v>
      </c>
      <c r="N2477" s="28">
        <f t="shared" si="615"/>
        <v>1</v>
      </c>
      <c r="O2477" s="28">
        <f t="shared" si="620"/>
        <v>0</v>
      </c>
      <c r="P2477" s="57">
        <f t="shared" si="621"/>
        <v>1</v>
      </c>
      <c r="Q2477" s="28">
        <f t="shared" si="616"/>
        <v>0</v>
      </c>
      <c r="R2477" s="28">
        <f t="shared" si="622"/>
        <v>1</v>
      </c>
      <c r="S2477" s="57">
        <f t="shared" si="623"/>
        <v>0</v>
      </c>
      <c r="T2477" s="28">
        <f t="shared" si="617"/>
        <v>1</v>
      </c>
      <c r="U2477" s="28">
        <f t="shared" si="624"/>
        <v>0</v>
      </c>
      <c r="V2477" s="57">
        <f t="shared" si="625"/>
        <v>1</v>
      </c>
    </row>
    <row r="2478" spans="1:22" x14ac:dyDescent="0.2">
      <c r="A2478" s="61">
        <v>36447</v>
      </c>
      <c r="B2478" s="62">
        <v>1283.42</v>
      </c>
      <c r="C2478" s="16">
        <f t="shared" si="627"/>
        <v>-1.6582525199512197E-3</v>
      </c>
      <c r="D2478" s="73">
        <f t="shared" si="618"/>
        <v>1.5114795221507252E-4</v>
      </c>
      <c r="E2478" s="27">
        <f t="shared" si="608"/>
        <v>2.860064266512238E-2</v>
      </c>
      <c r="F2478" s="68">
        <f t="shared" si="609"/>
        <v>2.0222199502413579E-2</v>
      </c>
      <c r="G2478" s="16">
        <f t="shared" si="610"/>
        <v>3.0972683940316652E-2</v>
      </c>
      <c r="H2478" s="68">
        <f t="shared" si="611"/>
        <v>1.9644493491324806E-2</v>
      </c>
      <c r="I2478" s="69">
        <f t="shared" si="612"/>
        <v>-2.0222199502413579E-2</v>
      </c>
      <c r="J2478" s="70">
        <f t="shared" si="613"/>
        <v>-1.9644493491324806E-2</v>
      </c>
      <c r="K2478" s="28">
        <f t="shared" si="614"/>
        <v>0</v>
      </c>
      <c r="L2478" s="28">
        <f t="shared" si="619"/>
        <v>1</v>
      </c>
      <c r="M2478" s="57">
        <f t="shared" si="626"/>
        <v>0</v>
      </c>
      <c r="N2478" s="28">
        <f t="shared" si="615"/>
        <v>0</v>
      </c>
      <c r="O2478" s="28">
        <f t="shared" si="620"/>
        <v>0</v>
      </c>
      <c r="P2478" s="57">
        <f t="shared" si="621"/>
        <v>0</v>
      </c>
      <c r="Q2478" s="28">
        <f t="shared" si="616"/>
        <v>0</v>
      </c>
      <c r="R2478" s="28">
        <f t="shared" si="622"/>
        <v>1</v>
      </c>
      <c r="S2478" s="57">
        <f t="shared" si="623"/>
        <v>0</v>
      </c>
      <c r="T2478" s="28">
        <f t="shared" si="617"/>
        <v>0</v>
      </c>
      <c r="U2478" s="28">
        <f t="shared" si="624"/>
        <v>0</v>
      </c>
      <c r="V2478" s="57">
        <f t="shared" si="625"/>
        <v>0</v>
      </c>
    </row>
    <row r="2479" spans="1:22" x14ac:dyDescent="0.2">
      <c r="A2479" s="61">
        <v>36448</v>
      </c>
      <c r="B2479" s="62">
        <v>1247.4100000000001</v>
      </c>
      <c r="C2479" s="16">
        <f t="shared" si="627"/>
        <v>-2.8458988066466028E-2</v>
      </c>
      <c r="D2479" s="73">
        <f t="shared" si="618"/>
        <v>1.4224406316736365E-4</v>
      </c>
      <c r="E2479" s="27">
        <f t="shared" si="608"/>
        <v>2.7745447433876375E-2</v>
      </c>
      <c r="F2479" s="68">
        <f t="shared" si="609"/>
        <v>1.9617530272345585E-2</v>
      </c>
      <c r="G2479" s="16">
        <f t="shared" si="610"/>
        <v>3.0972683940316652E-2</v>
      </c>
      <c r="H2479" s="68">
        <f t="shared" si="611"/>
        <v>1.9644493491324806E-2</v>
      </c>
      <c r="I2479" s="69">
        <f t="shared" si="612"/>
        <v>-1.9617530272345585E-2</v>
      </c>
      <c r="J2479" s="70">
        <f t="shared" si="613"/>
        <v>-1.9644493491324806E-2</v>
      </c>
      <c r="K2479" s="28">
        <f t="shared" si="614"/>
        <v>1</v>
      </c>
      <c r="L2479" s="28">
        <f t="shared" si="619"/>
        <v>0</v>
      </c>
      <c r="M2479" s="57">
        <f t="shared" si="626"/>
        <v>1</v>
      </c>
      <c r="N2479" s="28">
        <f t="shared" si="615"/>
        <v>1</v>
      </c>
      <c r="O2479" s="28">
        <f t="shared" si="620"/>
        <v>0</v>
      </c>
      <c r="P2479" s="57">
        <f t="shared" si="621"/>
        <v>1</v>
      </c>
      <c r="Q2479" s="28">
        <f t="shared" si="616"/>
        <v>0</v>
      </c>
      <c r="R2479" s="28">
        <f t="shared" si="622"/>
        <v>1</v>
      </c>
      <c r="S2479" s="57">
        <f t="shared" si="623"/>
        <v>0</v>
      </c>
      <c r="T2479" s="28">
        <f t="shared" si="617"/>
        <v>1</v>
      </c>
      <c r="U2479" s="28">
        <f t="shared" si="624"/>
        <v>0</v>
      </c>
      <c r="V2479" s="57">
        <f t="shared" si="625"/>
        <v>1</v>
      </c>
    </row>
    <row r="2480" spans="1:22" x14ac:dyDescent="0.2">
      <c r="A2480" s="61">
        <v>36451</v>
      </c>
      <c r="B2480" s="62">
        <v>1254.1300000000001</v>
      </c>
      <c r="C2480" s="16">
        <f t="shared" si="627"/>
        <v>5.3727033466738558E-3</v>
      </c>
      <c r="D2480" s="73">
        <f t="shared" si="618"/>
        <v>1.8230425948335716E-4</v>
      </c>
      <c r="E2480" s="27">
        <f t="shared" si="608"/>
        <v>3.1410371004740867E-2</v>
      </c>
      <c r="F2480" s="68">
        <f t="shared" si="609"/>
        <v>2.220882923296293E-2</v>
      </c>
      <c r="G2480" s="16">
        <f t="shared" si="610"/>
        <v>3.0972683940316652E-2</v>
      </c>
      <c r="H2480" s="68">
        <f t="shared" si="611"/>
        <v>1.9990299512640631E-2</v>
      </c>
      <c r="I2480" s="69">
        <f t="shared" si="612"/>
        <v>-2.220882923296293E-2</v>
      </c>
      <c r="J2480" s="70">
        <f t="shared" si="613"/>
        <v>-1.9990299512640631E-2</v>
      </c>
      <c r="K2480" s="28">
        <f t="shared" si="614"/>
        <v>0</v>
      </c>
      <c r="L2480" s="28">
        <f t="shared" si="619"/>
        <v>0</v>
      </c>
      <c r="M2480" s="57">
        <f t="shared" si="626"/>
        <v>0</v>
      </c>
      <c r="N2480" s="28">
        <f t="shared" si="615"/>
        <v>0</v>
      </c>
      <c r="O2480" s="28">
        <f t="shared" si="620"/>
        <v>0</v>
      </c>
      <c r="P2480" s="57">
        <f t="shared" si="621"/>
        <v>0</v>
      </c>
      <c r="Q2480" s="28">
        <f t="shared" si="616"/>
        <v>0</v>
      </c>
      <c r="R2480" s="28">
        <f t="shared" si="622"/>
        <v>1</v>
      </c>
      <c r="S2480" s="57">
        <f t="shared" si="623"/>
        <v>0</v>
      </c>
      <c r="T2480" s="28">
        <f t="shared" si="617"/>
        <v>0</v>
      </c>
      <c r="U2480" s="28">
        <f t="shared" si="624"/>
        <v>0</v>
      </c>
      <c r="V2480" s="57">
        <f t="shared" si="625"/>
        <v>0</v>
      </c>
    </row>
    <row r="2481" spans="1:22" x14ac:dyDescent="0.2">
      <c r="A2481" s="61">
        <v>36452</v>
      </c>
      <c r="B2481" s="62">
        <v>1261.32</v>
      </c>
      <c r="C2481" s="16">
        <f t="shared" si="627"/>
        <v>5.7166865420170184E-3</v>
      </c>
      <c r="D2481" s="73">
        <f t="shared" si="618"/>
        <v>1.7309796038943734E-4</v>
      </c>
      <c r="E2481" s="27">
        <f t="shared" si="608"/>
        <v>3.0606990833116222E-2</v>
      </c>
      <c r="F2481" s="68">
        <f t="shared" si="609"/>
        <v>2.1640796049334911E-2</v>
      </c>
      <c r="G2481" s="16">
        <f t="shared" si="610"/>
        <v>3.0972683940316652E-2</v>
      </c>
      <c r="H2481" s="68">
        <f t="shared" si="611"/>
        <v>1.9990299512640631E-2</v>
      </c>
      <c r="I2481" s="69">
        <f t="shared" si="612"/>
        <v>-2.1640796049334911E-2</v>
      </c>
      <c r="J2481" s="70">
        <f t="shared" si="613"/>
        <v>-1.9990299512640631E-2</v>
      </c>
      <c r="K2481" s="28">
        <f t="shared" si="614"/>
        <v>0</v>
      </c>
      <c r="L2481" s="28">
        <f t="shared" si="619"/>
        <v>1</v>
      </c>
      <c r="M2481" s="57">
        <f t="shared" si="626"/>
        <v>0</v>
      </c>
      <c r="N2481" s="28">
        <f t="shared" si="615"/>
        <v>0</v>
      </c>
      <c r="O2481" s="28">
        <f t="shared" si="620"/>
        <v>1</v>
      </c>
      <c r="P2481" s="57">
        <f t="shared" si="621"/>
        <v>0</v>
      </c>
      <c r="Q2481" s="28">
        <f t="shared" si="616"/>
        <v>0</v>
      </c>
      <c r="R2481" s="28">
        <f t="shared" si="622"/>
        <v>1</v>
      </c>
      <c r="S2481" s="57">
        <f t="shared" si="623"/>
        <v>0</v>
      </c>
      <c r="T2481" s="28">
        <f t="shared" si="617"/>
        <v>0</v>
      </c>
      <c r="U2481" s="28">
        <f t="shared" si="624"/>
        <v>1</v>
      </c>
      <c r="V2481" s="57">
        <f t="shared" si="625"/>
        <v>0</v>
      </c>
    </row>
    <row r="2482" spans="1:22" x14ac:dyDescent="0.2">
      <c r="A2482" s="61">
        <v>36453</v>
      </c>
      <c r="B2482" s="62">
        <v>1289.43</v>
      </c>
      <c r="C2482" s="16">
        <f t="shared" si="627"/>
        <v>2.2041468618237046E-2</v>
      </c>
      <c r="D2482" s="73">
        <f t="shared" si="618"/>
        <v>1.6467291306725181E-4</v>
      </c>
      <c r="E2482" s="27">
        <f t="shared" si="608"/>
        <v>2.9852846115138762E-2</v>
      </c>
      <c r="F2482" s="68">
        <f t="shared" si="609"/>
        <v>2.1107574991360956E-2</v>
      </c>
      <c r="G2482" s="16">
        <f t="shared" si="610"/>
        <v>3.0972683940316652E-2</v>
      </c>
      <c r="H2482" s="68">
        <f t="shared" si="611"/>
        <v>1.9990299512640631E-2</v>
      </c>
      <c r="I2482" s="69">
        <f t="shared" si="612"/>
        <v>-2.1107574991360956E-2</v>
      </c>
      <c r="J2482" s="70">
        <f t="shared" si="613"/>
        <v>-1.9990299512640631E-2</v>
      </c>
      <c r="K2482" s="28">
        <f t="shared" si="614"/>
        <v>0</v>
      </c>
      <c r="L2482" s="28">
        <f t="shared" si="619"/>
        <v>1</v>
      </c>
      <c r="M2482" s="57">
        <f t="shared" si="626"/>
        <v>0</v>
      </c>
      <c r="N2482" s="28">
        <f t="shared" si="615"/>
        <v>0</v>
      </c>
      <c r="O2482" s="28">
        <f t="shared" si="620"/>
        <v>1</v>
      </c>
      <c r="P2482" s="57">
        <f t="shared" si="621"/>
        <v>0</v>
      </c>
      <c r="Q2482" s="28">
        <f t="shared" si="616"/>
        <v>0</v>
      </c>
      <c r="R2482" s="28">
        <f t="shared" si="622"/>
        <v>1</v>
      </c>
      <c r="S2482" s="57">
        <f t="shared" si="623"/>
        <v>0</v>
      </c>
      <c r="T2482" s="28">
        <f t="shared" si="617"/>
        <v>0</v>
      </c>
      <c r="U2482" s="28">
        <f t="shared" si="624"/>
        <v>1</v>
      </c>
      <c r="V2482" s="57">
        <f t="shared" si="625"/>
        <v>0</v>
      </c>
    </row>
    <row r="2483" spans="1:22" x14ac:dyDescent="0.2">
      <c r="A2483" s="61">
        <v>36454</v>
      </c>
      <c r="B2483" s="62">
        <v>1283.6099999999999</v>
      </c>
      <c r="C2483" s="16">
        <f t="shared" si="627"/>
        <v>-4.5238394471765857E-3</v>
      </c>
      <c r="D2483" s="73">
        <f t="shared" si="618"/>
        <v>1.8394211861414041E-4</v>
      </c>
      <c r="E2483" s="27">
        <f t="shared" si="608"/>
        <v>3.155115413680145E-2</v>
      </c>
      <c r="F2483" s="68">
        <f t="shared" si="609"/>
        <v>2.2308370513081627E-2</v>
      </c>
      <c r="G2483" s="16">
        <f t="shared" si="610"/>
        <v>3.0972683940316652E-2</v>
      </c>
      <c r="H2483" s="68">
        <f t="shared" si="611"/>
        <v>1.9990299512640631E-2</v>
      </c>
      <c r="I2483" s="69">
        <f t="shared" si="612"/>
        <v>-2.2308370513081627E-2</v>
      </c>
      <c r="J2483" s="70">
        <f t="shared" si="613"/>
        <v>-1.9990299512640631E-2</v>
      </c>
      <c r="K2483" s="28">
        <f t="shared" si="614"/>
        <v>0</v>
      </c>
      <c r="L2483" s="28">
        <f t="shared" si="619"/>
        <v>1</v>
      </c>
      <c r="M2483" s="57">
        <f t="shared" si="626"/>
        <v>0</v>
      </c>
      <c r="N2483" s="28">
        <f t="shared" si="615"/>
        <v>0</v>
      </c>
      <c r="O2483" s="28">
        <f t="shared" si="620"/>
        <v>1</v>
      </c>
      <c r="P2483" s="57">
        <f t="shared" si="621"/>
        <v>0</v>
      </c>
      <c r="Q2483" s="28">
        <f t="shared" si="616"/>
        <v>0</v>
      </c>
      <c r="R2483" s="28">
        <f t="shared" si="622"/>
        <v>1</v>
      </c>
      <c r="S2483" s="57">
        <f t="shared" si="623"/>
        <v>0</v>
      </c>
      <c r="T2483" s="28">
        <f t="shared" si="617"/>
        <v>0</v>
      </c>
      <c r="U2483" s="28">
        <f t="shared" si="624"/>
        <v>1</v>
      </c>
      <c r="V2483" s="57">
        <f t="shared" si="625"/>
        <v>0</v>
      </c>
    </row>
    <row r="2484" spans="1:22" x14ac:dyDescent="0.2">
      <c r="A2484" s="61">
        <v>36455</v>
      </c>
      <c r="B2484" s="62">
        <v>1301.6500000000001</v>
      </c>
      <c r="C2484" s="16">
        <f t="shared" si="627"/>
        <v>1.3956269632068736E-2</v>
      </c>
      <c r="D2484" s="73">
        <f t="shared" si="618"/>
        <v>1.7413349889792184E-4</v>
      </c>
      <c r="E2484" s="27">
        <f t="shared" si="608"/>
        <v>3.0698405706903905E-2</v>
      </c>
      <c r="F2484" s="68">
        <f t="shared" si="609"/>
        <v>2.1705431303754446E-2</v>
      </c>
      <c r="G2484" s="16">
        <f t="shared" si="610"/>
        <v>3.0972683940316652E-2</v>
      </c>
      <c r="H2484" s="68">
        <f t="shared" si="611"/>
        <v>1.9990299512640631E-2</v>
      </c>
      <c r="I2484" s="69">
        <f t="shared" si="612"/>
        <v>-2.1705431303754446E-2</v>
      </c>
      <c r="J2484" s="70">
        <f t="shared" si="613"/>
        <v>-1.9990299512640631E-2</v>
      </c>
      <c r="K2484" s="28">
        <f t="shared" si="614"/>
        <v>0</v>
      </c>
      <c r="L2484" s="28">
        <f t="shared" si="619"/>
        <v>1</v>
      </c>
      <c r="M2484" s="57">
        <f t="shared" si="626"/>
        <v>0</v>
      </c>
      <c r="N2484" s="28">
        <f t="shared" si="615"/>
        <v>0</v>
      </c>
      <c r="O2484" s="28">
        <f t="shared" si="620"/>
        <v>1</v>
      </c>
      <c r="P2484" s="57">
        <f t="shared" si="621"/>
        <v>0</v>
      </c>
      <c r="Q2484" s="28">
        <f t="shared" si="616"/>
        <v>0</v>
      </c>
      <c r="R2484" s="28">
        <f t="shared" si="622"/>
        <v>1</v>
      </c>
      <c r="S2484" s="57">
        <f t="shared" si="623"/>
        <v>0</v>
      </c>
      <c r="T2484" s="28">
        <f t="shared" si="617"/>
        <v>0</v>
      </c>
      <c r="U2484" s="28">
        <f t="shared" si="624"/>
        <v>1</v>
      </c>
      <c r="V2484" s="57">
        <f t="shared" si="625"/>
        <v>0</v>
      </c>
    </row>
    <row r="2485" spans="1:22" x14ac:dyDescent="0.2">
      <c r="A2485" s="61">
        <v>36458</v>
      </c>
      <c r="B2485" s="62">
        <v>1293.6300000000001</v>
      </c>
      <c r="C2485" s="16">
        <f t="shared" si="627"/>
        <v>-6.1804703377848196E-3</v>
      </c>
      <c r="D2485" s="73">
        <f t="shared" si="618"/>
        <v>1.7537213668662678E-4</v>
      </c>
      <c r="E2485" s="27">
        <f t="shared" si="608"/>
        <v>3.0807393429117886E-2</v>
      </c>
      <c r="F2485" s="68">
        <f t="shared" si="609"/>
        <v>2.1782491511377421E-2</v>
      </c>
      <c r="G2485" s="16">
        <f t="shared" si="610"/>
        <v>3.0972683940316652E-2</v>
      </c>
      <c r="H2485" s="68">
        <f t="shared" si="611"/>
        <v>1.9990299512640631E-2</v>
      </c>
      <c r="I2485" s="69">
        <f t="shared" si="612"/>
        <v>-2.1782491511377421E-2</v>
      </c>
      <c r="J2485" s="70">
        <f t="shared" si="613"/>
        <v>-1.9990299512640631E-2</v>
      </c>
      <c r="K2485" s="28">
        <f t="shared" si="614"/>
        <v>0</v>
      </c>
      <c r="L2485" s="28">
        <f t="shared" si="619"/>
        <v>1</v>
      </c>
      <c r="M2485" s="57">
        <f t="shared" si="626"/>
        <v>0</v>
      </c>
      <c r="N2485" s="28">
        <f t="shared" si="615"/>
        <v>0</v>
      </c>
      <c r="O2485" s="28">
        <f t="shared" si="620"/>
        <v>1</v>
      </c>
      <c r="P2485" s="57">
        <f t="shared" si="621"/>
        <v>0</v>
      </c>
      <c r="Q2485" s="28">
        <f t="shared" si="616"/>
        <v>0</v>
      </c>
      <c r="R2485" s="28">
        <f t="shared" si="622"/>
        <v>1</v>
      </c>
      <c r="S2485" s="57">
        <f t="shared" si="623"/>
        <v>0</v>
      </c>
      <c r="T2485" s="28">
        <f t="shared" si="617"/>
        <v>0</v>
      </c>
      <c r="U2485" s="28">
        <f t="shared" si="624"/>
        <v>1</v>
      </c>
      <c r="V2485" s="57">
        <f t="shared" si="625"/>
        <v>0</v>
      </c>
    </row>
    <row r="2486" spans="1:22" x14ac:dyDescent="0.2">
      <c r="A2486" s="61">
        <v>36459</v>
      </c>
      <c r="B2486" s="62">
        <v>1281.9100000000001</v>
      </c>
      <c r="C2486" s="16">
        <f t="shared" si="627"/>
        <v>-9.1010668804369817E-3</v>
      </c>
      <c r="D2486" s="73">
        <f t="shared" si="618"/>
        <v>1.6714170130120343E-4</v>
      </c>
      <c r="E2486" s="27">
        <f t="shared" si="608"/>
        <v>3.0075791634950041E-2</v>
      </c>
      <c r="F2486" s="68">
        <f t="shared" si="609"/>
        <v>2.1265209518409219E-2</v>
      </c>
      <c r="G2486" s="16">
        <f t="shared" si="610"/>
        <v>3.0972683940316652E-2</v>
      </c>
      <c r="H2486" s="68">
        <f t="shared" si="611"/>
        <v>1.9990299512640631E-2</v>
      </c>
      <c r="I2486" s="69">
        <f t="shared" si="612"/>
        <v>-2.1265209518409219E-2</v>
      </c>
      <c r="J2486" s="70">
        <f t="shared" si="613"/>
        <v>-1.9990299512640631E-2</v>
      </c>
      <c r="K2486" s="28">
        <f t="shared" si="614"/>
        <v>0</v>
      </c>
      <c r="L2486" s="28">
        <f t="shared" si="619"/>
        <v>1</v>
      </c>
      <c r="M2486" s="57">
        <f t="shared" si="626"/>
        <v>0</v>
      </c>
      <c r="N2486" s="28">
        <f t="shared" si="615"/>
        <v>0</v>
      </c>
      <c r="O2486" s="28">
        <f t="shared" si="620"/>
        <v>1</v>
      </c>
      <c r="P2486" s="57">
        <f t="shared" si="621"/>
        <v>0</v>
      </c>
      <c r="Q2486" s="28">
        <f t="shared" si="616"/>
        <v>0</v>
      </c>
      <c r="R2486" s="28">
        <f t="shared" si="622"/>
        <v>1</v>
      </c>
      <c r="S2486" s="57">
        <f t="shared" si="623"/>
        <v>0</v>
      </c>
      <c r="T2486" s="28">
        <f t="shared" si="617"/>
        <v>0</v>
      </c>
      <c r="U2486" s="28">
        <f t="shared" si="624"/>
        <v>1</v>
      </c>
      <c r="V2486" s="57">
        <f t="shared" si="625"/>
        <v>0</v>
      </c>
    </row>
    <row r="2487" spans="1:22" x14ac:dyDescent="0.2">
      <c r="A2487" s="61">
        <v>36460</v>
      </c>
      <c r="B2487" s="62">
        <v>1296.71</v>
      </c>
      <c r="C2487" s="16">
        <f t="shared" si="627"/>
        <v>1.1479134200944765E-2</v>
      </c>
      <c r="D2487" s="73">
        <f t="shared" si="618"/>
        <v>1.6208296432486245E-4</v>
      </c>
      <c r="E2487" s="27">
        <f t="shared" si="608"/>
        <v>2.9617155366417319E-2</v>
      </c>
      <c r="F2487" s="68">
        <f t="shared" si="609"/>
        <v>2.0940928898917358E-2</v>
      </c>
      <c r="G2487" s="16">
        <f t="shared" si="610"/>
        <v>3.0972683940316652E-2</v>
      </c>
      <c r="H2487" s="68">
        <f t="shared" si="611"/>
        <v>1.9990299512640631E-2</v>
      </c>
      <c r="I2487" s="69">
        <f t="shared" si="612"/>
        <v>-2.0940928898917358E-2</v>
      </c>
      <c r="J2487" s="70">
        <f t="shared" si="613"/>
        <v>-1.9990299512640631E-2</v>
      </c>
      <c r="K2487" s="28">
        <f t="shared" si="614"/>
        <v>0</v>
      </c>
      <c r="L2487" s="28">
        <f t="shared" si="619"/>
        <v>1</v>
      </c>
      <c r="M2487" s="57">
        <f t="shared" si="626"/>
        <v>0</v>
      </c>
      <c r="N2487" s="28">
        <f t="shared" si="615"/>
        <v>0</v>
      </c>
      <c r="O2487" s="28">
        <f t="shared" si="620"/>
        <v>1</v>
      </c>
      <c r="P2487" s="57">
        <f t="shared" si="621"/>
        <v>0</v>
      </c>
      <c r="Q2487" s="28">
        <f t="shared" si="616"/>
        <v>0</v>
      </c>
      <c r="R2487" s="28">
        <f t="shared" si="622"/>
        <v>1</v>
      </c>
      <c r="S2487" s="57">
        <f t="shared" si="623"/>
        <v>0</v>
      </c>
      <c r="T2487" s="28">
        <f t="shared" si="617"/>
        <v>0</v>
      </c>
      <c r="U2487" s="28">
        <f t="shared" si="624"/>
        <v>1</v>
      </c>
      <c r="V2487" s="57">
        <f t="shared" si="625"/>
        <v>0</v>
      </c>
    </row>
    <row r="2488" spans="1:22" x14ac:dyDescent="0.2">
      <c r="A2488" s="61">
        <v>36461</v>
      </c>
      <c r="B2488" s="62">
        <v>1342.44</v>
      </c>
      <c r="C2488" s="16">
        <f t="shared" si="627"/>
        <v>3.465856623772394E-2</v>
      </c>
      <c r="D2488" s="73">
        <f t="shared" si="618"/>
        <v>1.6026421778556868E-4</v>
      </c>
      <c r="E2488" s="27">
        <f t="shared" si="608"/>
        <v>2.9450518293079309E-2</v>
      </c>
      <c r="F2488" s="68">
        <f t="shared" si="609"/>
        <v>2.0823107485566782E-2</v>
      </c>
      <c r="G2488" s="16">
        <f t="shared" si="610"/>
        <v>3.0972683940316652E-2</v>
      </c>
      <c r="H2488" s="68">
        <f t="shared" si="611"/>
        <v>1.9990299512640631E-2</v>
      </c>
      <c r="I2488" s="69">
        <f t="shared" si="612"/>
        <v>-2.0823107485566782E-2</v>
      </c>
      <c r="J2488" s="70">
        <f t="shared" si="613"/>
        <v>-1.9990299512640631E-2</v>
      </c>
      <c r="K2488" s="28">
        <f t="shared" si="614"/>
        <v>0</v>
      </c>
      <c r="L2488" s="28">
        <f t="shared" si="619"/>
        <v>1</v>
      </c>
      <c r="M2488" s="57">
        <f t="shared" si="626"/>
        <v>0</v>
      </c>
      <c r="N2488" s="28">
        <f t="shared" si="615"/>
        <v>0</v>
      </c>
      <c r="O2488" s="28">
        <f t="shared" si="620"/>
        <v>1</v>
      </c>
      <c r="P2488" s="57">
        <f t="shared" si="621"/>
        <v>0</v>
      </c>
      <c r="Q2488" s="28">
        <f t="shared" si="616"/>
        <v>0</v>
      </c>
      <c r="R2488" s="28">
        <f t="shared" si="622"/>
        <v>1</v>
      </c>
      <c r="S2488" s="57">
        <f t="shared" si="623"/>
        <v>0</v>
      </c>
      <c r="T2488" s="28">
        <f t="shared" si="617"/>
        <v>0</v>
      </c>
      <c r="U2488" s="28">
        <f t="shared" si="624"/>
        <v>1</v>
      </c>
      <c r="V2488" s="57">
        <f t="shared" si="625"/>
        <v>0</v>
      </c>
    </row>
    <row r="2489" spans="1:22" x14ac:dyDescent="0.2">
      <c r="A2489" s="61">
        <v>36462</v>
      </c>
      <c r="B2489" s="62">
        <v>1362.93</v>
      </c>
      <c r="C2489" s="16">
        <f t="shared" si="627"/>
        <v>1.5147940430788572E-2</v>
      </c>
      <c r="D2489" s="73">
        <f t="shared" si="618"/>
        <v>2.2272133753771642E-4</v>
      </c>
      <c r="E2489" s="27">
        <f t="shared" si="608"/>
        <v>3.4718069737491759E-2</v>
      </c>
      <c r="F2489" s="68">
        <f t="shared" si="609"/>
        <v>2.4547550934106314E-2</v>
      </c>
      <c r="G2489" s="16">
        <f t="shared" si="610"/>
        <v>3.055210182891847E-2</v>
      </c>
      <c r="H2489" s="68">
        <f t="shared" si="611"/>
        <v>1.9644493491324806E-2</v>
      </c>
      <c r="I2489" s="69">
        <f t="shared" si="612"/>
        <v>-2.4547550934106314E-2</v>
      </c>
      <c r="J2489" s="70">
        <f t="shared" si="613"/>
        <v>-1.9644493491324806E-2</v>
      </c>
      <c r="K2489" s="28">
        <f t="shared" si="614"/>
        <v>0</v>
      </c>
      <c r="L2489" s="28">
        <f t="shared" si="619"/>
        <v>1</v>
      </c>
      <c r="M2489" s="57">
        <f t="shared" si="626"/>
        <v>0</v>
      </c>
      <c r="N2489" s="28">
        <f t="shared" si="615"/>
        <v>0</v>
      </c>
      <c r="O2489" s="28">
        <f t="shared" si="620"/>
        <v>1</v>
      </c>
      <c r="P2489" s="57">
        <f t="shared" si="621"/>
        <v>0</v>
      </c>
      <c r="Q2489" s="28">
        <f t="shared" si="616"/>
        <v>0</v>
      </c>
      <c r="R2489" s="28">
        <f t="shared" si="622"/>
        <v>1</v>
      </c>
      <c r="S2489" s="57">
        <f t="shared" si="623"/>
        <v>0</v>
      </c>
      <c r="T2489" s="28">
        <f t="shared" si="617"/>
        <v>0</v>
      </c>
      <c r="U2489" s="28">
        <f t="shared" si="624"/>
        <v>1</v>
      </c>
      <c r="V2489" s="57">
        <f t="shared" si="625"/>
        <v>0</v>
      </c>
    </row>
    <row r="2490" spans="1:22" x14ac:dyDescent="0.2">
      <c r="A2490" s="61">
        <v>36465</v>
      </c>
      <c r="B2490" s="62">
        <v>1354.12</v>
      </c>
      <c r="C2490" s="16">
        <f t="shared" si="627"/>
        <v>-6.4849972400187958E-3</v>
      </c>
      <c r="D2490" s="73">
        <f t="shared" si="618"/>
        <v>2.2312566324313656E-4</v>
      </c>
      <c r="E2490" s="27">
        <f t="shared" si="608"/>
        <v>3.474956883661777E-2</v>
      </c>
      <c r="F2490" s="68">
        <f t="shared" si="609"/>
        <v>2.4569822498914515E-2</v>
      </c>
      <c r="G2490" s="16">
        <f t="shared" si="610"/>
        <v>3.055210182891847E-2</v>
      </c>
      <c r="H2490" s="68">
        <f t="shared" si="611"/>
        <v>1.9644493491324806E-2</v>
      </c>
      <c r="I2490" s="69">
        <f t="shared" si="612"/>
        <v>-2.4569822498914515E-2</v>
      </c>
      <c r="J2490" s="70">
        <f t="shared" si="613"/>
        <v>-1.9644493491324806E-2</v>
      </c>
      <c r="K2490" s="28">
        <f t="shared" si="614"/>
        <v>0</v>
      </c>
      <c r="L2490" s="28">
        <f t="shared" si="619"/>
        <v>1</v>
      </c>
      <c r="M2490" s="57">
        <f t="shared" si="626"/>
        <v>0</v>
      </c>
      <c r="N2490" s="28">
        <f t="shared" si="615"/>
        <v>0</v>
      </c>
      <c r="O2490" s="28">
        <f t="shared" si="620"/>
        <v>1</v>
      </c>
      <c r="P2490" s="57">
        <f t="shared" si="621"/>
        <v>0</v>
      </c>
      <c r="Q2490" s="28">
        <f t="shared" si="616"/>
        <v>0</v>
      </c>
      <c r="R2490" s="28">
        <f t="shared" si="622"/>
        <v>1</v>
      </c>
      <c r="S2490" s="57">
        <f t="shared" si="623"/>
        <v>0</v>
      </c>
      <c r="T2490" s="28">
        <f t="shared" si="617"/>
        <v>0</v>
      </c>
      <c r="U2490" s="28">
        <f t="shared" si="624"/>
        <v>1</v>
      </c>
      <c r="V2490" s="57">
        <f t="shared" si="625"/>
        <v>0</v>
      </c>
    </row>
    <row r="2491" spans="1:22" x14ac:dyDescent="0.2">
      <c r="A2491" s="61">
        <v>36466</v>
      </c>
      <c r="B2491" s="62">
        <v>1347.74</v>
      </c>
      <c r="C2491" s="16">
        <f t="shared" si="627"/>
        <v>-4.722681307054573E-3</v>
      </c>
      <c r="D2491" s="73">
        <f t="shared" si="618"/>
        <v>2.1226143480073144E-4</v>
      </c>
      <c r="E2491" s="27">
        <f t="shared" si="608"/>
        <v>3.3893015164273628E-2</v>
      </c>
      <c r="F2491" s="68">
        <f t="shared" si="609"/>
        <v>2.3964192777600909E-2</v>
      </c>
      <c r="G2491" s="16">
        <f t="shared" si="610"/>
        <v>3.055210182891847E-2</v>
      </c>
      <c r="H2491" s="68">
        <f t="shared" si="611"/>
        <v>1.9644493491324806E-2</v>
      </c>
      <c r="I2491" s="69">
        <f t="shared" si="612"/>
        <v>-2.3964192777600909E-2</v>
      </c>
      <c r="J2491" s="70">
        <f t="shared" si="613"/>
        <v>-1.9644493491324806E-2</v>
      </c>
      <c r="K2491" s="28">
        <f t="shared" si="614"/>
        <v>0</v>
      </c>
      <c r="L2491" s="28">
        <f t="shared" si="619"/>
        <v>1</v>
      </c>
      <c r="M2491" s="57">
        <f t="shared" si="626"/>
        <v>0</v>
      </c>
      <c r="N2491" s="28">
        <f t="shared" si="615"/>
        <v>0</v>
      </c>
      <c r="O2491" s="28">
        <f t="shared" si="620"/>
        <v>1</v>
      </c>
      <c r="P2491" s="57">
        <f t="shared" si="621"/>
        <v>0</v>
      </c>
      <c r="Q2491" s="28">
        <f t="shared" si="616"/>
        <v>0</v>
      </c>
      <c r="R2491" s="28">
        <f t="shared" si="622"/>
        <v>1</v>
      </c>
      <c r="S2491" s="57">
        <f t="shared" si="623"/>
        <v>0</v>
      </c>
      <c r="T2491" s="28">
        <f t="shared" si="617"/>
        <v>0</v>
      </c>
      <c r="U2491" s="28">
        <f t="shared" si="624"/>
        <v>1</v>
      </c>
      <c r="V2491" s="57">
        <f t="shared" si="625"/>
        <v>0</v>
      </c>
    </row>
    <row r="2492" spans="1:22" x14ac:dyDescent="0.2">
      <c r="A2492" s="61">
        <v>36467</v>
      </c>
      <c r="B2492" s="62">
        <v>1354.93</v>
      </c>
      <c r="C2492" s="16">
        <f t="shared" si="627"/>
        <v>5.3206769321911818E-3</v>
      </c>
      <c r="D2492" s="73">
        <f t="shared" si="618"/>
        <v>2.0086397183636769E-4</v>
      </c>
      <c r="E2492" s="27">
        <f t="shared" si="608"/>
        <v>3.2970511227166224E-2</v>
      </c>
      <c r="F2492" s="68">
        <f t="shared" si="609"/>
        <v>2.3311932656163246E-2</v>
      </c>
      <c r="G2492" s="16">
        <f t="shared" si="610"/>
        <v>3.055210182891847E-2</v>
      </c>
      <c r="H2492" s="68">
        <f t="shared" si="611"/>
        <v>1.9644493491324806E-2</v>
      </c>
      <c r="I2492" s="69">
        <f t="shared" si="612"/>
        <v>-2.3311932656163246E-2</v>
      </c>
      <c r="J2492" s="70">
        <f t="shared" si="613"/>
        <v>-1.9644493491324806E-2</v>
      </c>
      <c r="K2492" s="28">
        <f t="shared" si="614"/>
        <v>0</v>
      </c>
      <c r="L2492" s="28">
        <f t="shared" si="619"/>
        <v>1</v>
      </c>
      <c r="M2492" s="57">
        <f t="shared" si="626"/>
        <v>0</v>
      </c>
      <c r="N2492" s="28">
        <f t="shared" si="615"/>
        <v>0</v>
      </c>
      <c r="O2492" s="28">
        <f t="shared" si="620"/>
        <v>1</v>
      </c>
      <c r="P2492" s="57">
        <f t="shared" si="621"/>
        <v>0</v>
      </c>
      <c r="Q2492" s="28">
        <f t="shared" si="616"/>
        <v>0</v>
      </c>
      <c r="R2492" s="28">
        <f t="shared" si="622"/>
        <v>1</v>
      </c>
      <c r="S2492" s="57">
        <f t="shared" si="623"/>
        <v>0</v>
      </c>
      <c r="T2492" s="28">
        <f t="shared" si="617"/>
        <v>0</v>
      </c>
      <c r="U2492" s="28">
        <f t="shared" si="624"/>
        <v>1</v>
      </c>
      <c r="V2492" s="57">
        <f t="shared" si="625"/>
        <v>0</v>
      </c>
    </row>
    <row r="2493" spans="1:22" x14ac:dyDescent="0.2">
      <c r="A2493" s="61">
        <v>36468</v>
      </c>
      <c r="B2493" s="62">
        <v>1362.64</v>
      </c>
      <c r="C2493" s="16">
        <f t="shared" si="627"/>
        <v>5.674202089576124E-3</v>
      </c>
      <c r="D2493" s="73">
        <f t="shared" si="618"/>
        <v>1.9051070970719068E-4</v>
      </c>
      <c r="E2493" s="27">
        <f t="shared" si="608"/>
        <v>3.2109560086064012E-2</v>
      </c>
      <c r="F2493" s="68">
        <f t="shared" si="609"/>
        <v>2.2703193686866203E-2</v>
      </c>
      <c r="G2493" s="16">
        <f t="shared" si="610"/>
        <v>3.055210182891847E-2</v>
      </c>
      <c r="H2493" s="68">
        <f t="shared" si="611"/>
        <v>1.9644493491324806E-2</v>
      </c>
      <c r="I2493" s="69">
        <f t="shared" si="612"/>
        <v>-2.2703193686866203E-2</v>
      </c>
      <c r="J2493" s="70">
        <f t="shared" si="613"/>
        <v>-1.9644493491324806E-2</v>
      </c>
      <c r="K2493" s="28">
        <f t="shared" si="614"/>
        <v>0</v>
      </c>
      <c r="L2493" s="28">
        <f t="shared" si="619"/>
        <v>1</v>
      </c>
      <c r="M2493" s="57">
        <f t="shared" si="626"/>
        <v>0</v>
      </c>
      <c r="N2493" s="28">
        <f t="shared" si="615"/>
        <v>0</v>
      </c>
      <c r="O2493" s="28">
        <f t="shared" si="620"/>
        <v>1</v>
      </c>
      <c r="P2493" s="57">
        <f t="shared" si="621"/>
        <v>0</v>
      </c>
      <c r="Q2493" s="28">
        <f t="shared" si="616"/>
        <v>0</v>
      </c>
      <c r="R2493" s="28">
        <f t="shared" si="622"/>
        <v>1</v>
      </c>
      <c r="S2493" s="57">
        <f t="shared" si="623"/>
        <v>0</v>
      </c>
      <c r="T2493" s="28">
        <f t="shared" si="617"/>
        <v>0</v>
      </c>
      <c r="U2493" s="28">
        <f t="shared" si="624"/>
        <v>1</v>
      </c>
      <c r="V2493" s="57">
        <f t="shared" si="625"/>
        <v>0</v>
      </c>
    </row>
    <row r="2494" spans="1:22" x14ac:dyDescent="0.2">
      <c r="A2494" s="61">
        <v>36469</v>
      </c>
      <c r="B2494" s="62">
        <v>1370.23</v>
      </c>
      <c r="C2494" s="16">
        <f t="shared" si="627"/>
        <v>5.5546143907181968E-3</v>
      </c>
      <c r="D2494" s="73">
        <f t="shared" si="618"/>
        <v>1.8101186128596024E-4</v>
      </c>
      <c r="E2494" s="27">
        <f t="shared" si="608"/>
        <v>3.1298835186764844E-2</v>
      </c>
      <c r="F2494" s="68">
        <f t="shared" si="609"/>
        <v>2.2129967383976348E-2</v>
      </c>
      <c r="G2494" s="16">
        <f t="shared" si="610"/>
        <v>3.055210182891847E-2</v>
      </c>
      <c r="H2494" s="68">
        <f t="shared" si="611"/>
        <v>1.9644493491324806E-2</v>
      </c>
      <c r="I2494" s="69">
        <f t="shared" si="612"/>
        <v>-2.2129967383976348E-2</v>
      </c>
      <c r="J2494" s="70">
        <f t="shared" si="613"/>
        <v>-1.9644493491324806E-2</v>
      </c>
      <c r="K2494" s="28">
        <f t="shared" si="614"/>
        <v>0</v>
      </c>
      <c r="L2494" s="28">
        <f t="shared" si="619"/>
        <v>1</v>
      </c>
      <c r="M2494" s="57">
        <f t="shared" si="626"/>
        <v>0</v>
      </c>
      <c r="N2494" s="28">
        <f t="shared" si="615"/>
        <v>0</v>
      </c>
      <c r="O2494" s="28">
        <f t="shared" si="620"/>
        <v>1</v>
      </c>
      <c r="P2494" s="57">
        <f t="shared" si="621"/>
        <v>0</v>
      </c>
      <c r="Q2494" s="28">
        <f t="shared" si="616"/>
        <v>0</v>
      </c>
      <c r="R2494" s="28">
        <f t="shared" si="622"/>
        <v>1</v>
      </c>
      <c r="S2494" s="57">
        <f t="shared" si="623"/>
        <v>0</v>
      </c>
      <c r="T2494" s="28">
        <f t="shared" si="617"/>
        <v>0</v>
      </c>
      <c r="U2494" s="28">
        <f t="shared" si="624"/>
        <v>1</v>
      </c>
      <c r="V2494" s="57">
        <f t="shared" si="625"/>
        <v>0</v>
      </c>
    </row>
    <row r="2495" spans="1:22" x14ac:dyDescent="0.2">
      <c r="A2495" s="61">
        <v>36472</v>
      </c>
      <c r="B2495" s="62">
        <v>1377.01</v>
      </c>
      <c r="C2495" s="16">
        <f t="shared" si="627"/>
        <v>4.935872923370139E-3</v>
      </c>
      <c r="D2495" s="73">
        <f t="shared" si="618"/>
        <v>1.7200237407057704E-4</v>
      </c>
      <c r="E2495" s="27">
        <f t="shared" ref="E2495:E2558" si="628">-NORMSINV($E$4)*SQRT(D2495)</f>
        <v>3.0509976898724148E-2</v>
      </c>
      <c r="F2495" s="68">
        <f t="shared" ref="F2495:F2558" si="629">-NORMSINV($F$4)*SQRT(D2495)</f>
        <v>2.1572201956581081E-2</v>
      </c>
      <c r="G2495" s="16">
        <f t="shared" ref="G2495:G2558" si="630">-PERCENTILE($C1990:$C2494,$G$4)</f>
        <v>3.055210182891847E-2</v>
      </c>
      <c r="H2495" s="68">
        <f t="shared" ref="H2495:H2558" si="631">-PERCENTILE($C1990:$C2494,$H$4)</f>
        <v>1.9644493491324806E-2</v>
      </c>
      <c r="I2495" s="69">
        <f t="shared" ref="I2495:I2558" si="632">-F2495</f>
        <v>-2.1572201956581081E-2</v>
      </c>
      <c r="J2495" s="70">
        <f t="shared" ref="J2495:J2558" si="633">-1*H2495</f>
        <v>-1.9644493491324806E-2</v>
      </c>
      <c r="K2495" s="28">
        <f t="shared" ref="K2495:K2558" si="634">IF($C2495&lt;-E2495,1,0)</f>
        <v>0</v>
      </c>
      <c r="L2495" s="28">
        <f t="shared" si="619"/>
        <v>1</v>
      </c>
      <c r="M2495" s="57">
        <f t="shared" si="626"/>
        <v>0</v>
      </c>
      <c r="N2495" s="28">
        <f t="shared" ref="N2495:N2558" si="635">IF($C2495&lt;-F2495,1,0)</f>
        <v>0</v>
      </c>
      <c r="O2495" s="28">
        <f t="shared" si="620"/>
        <v>1</v>
      </c>
      <c r="P2495" s="57">
        <f t="shared" si="621"/>
        <v>0</v>
      </c>
      <c r="Q2495" s="28">
        <f t="shared" ref="Q2495:Q2558" si="636">IF($C2495&lt;-G2495,1,0)</f>
        <v>0</v>
      </c>
      <c r="R2495" s="28">
        <f t="shared" si="622"/>
        <v>1</v>
      </c>
      <c r="S2495" s="57">
        <f t="shared" si="623"/>
        <v>0</v>
      </c>
      <c r="T2495" s="28">
        <f t="shared" ref="T2495:T2558" si="637">IF($C2495&lt;-H2495,1,0)</f>
        <v>0</v>
      </c>
      <c r="U2495" s="28">
        <f t="shared" si="624"/>
        <v>1</v>
      </c>
      <c r="V2495" s="57">
        <f t="shared" si="625"/>
        <v>0</v>
      </c>
    </row>
    <row r="2496" spans="1:22" x14ac:dyDescent="0.2">
      <c r="A2496" s="61">
        <v>36473</v>
      </c>
      <c r="B2496" s="62">
        <v>1365.28</v>
      </c>
      <c r="C2496" s="16">
        <f t="shared" si="627"/>
        <v>-8.5549460781356688E-3</v>
      </c>
      <c r="D2496" s="73">
        <f t="shared" ref="D2496:D2559" si="638">0.94*D2495+0.06*(C2495^2)</f>
        <v>1.6314400211728193E-4</v>
      </c>
      <c r="E2496" s="27">
        <f t="shared" si="628"/>
        <v>2.9713938084986909E-2</v>
      </c>
      <c r="F2496" s="68">
        <f t="shared" si="629"/>
        <v>2.1009359509593348E-2</v>
      </c>
      <c r="G2496" s="16">
        <f t="shared" si="630"/>
        <v>3.055210182891847E-2</v>
      </c>
      <c r="H2496" s="68">
        <f t="shared" si="631"/>
        <v>1.9644493491324806E-2</v>
      </c>
      <c r="I2496" s="69">
        <f t="shared" si="632"/>
        <v>-2.1009359509593348E-2</v>
      </c>
      <c r="J2496" s="70">
        <f t="shared" si="633"/>
        <v>-1.9644493491324806E-2</v>
      </c>
      <c r="K2496" s="28">
        <f t="shared" si="634"/>
        <v>0</v>
      </c>
      <c r="L2496" s="28">
        <f t="shared" ref="L2496:L2559" si="639">IF(AND(K2495=0,K2496=0), 1,0)</f>
        <v>1</v>
      </c>
      <c r="M2496" s="57">
        <f t="shared" si="626"/>
        <v>0</v>
      </c>
      <c r="N2496" s="28">
        <f t="shared" si="635"/>
        <v>0</v>
      </c>
      <c r="O2496" s="28">
        <f t="shared" ref="O2496:O2559" si="640">IF(AND(N2495=0,N2496=0), 1,0)</f>
        <v>1</v>
      </c>
      <c r="P2496" s="57">
        <f t="shared" ref="P2496:P2559" si="641">IF(AND(N2496=1,N2495=0),1,0)</f>
        <v>0</v>
      </c>
      <c r="Q2496" s="28">
        <f t="shared" si="636"/>
        <v>0</v>
      </c>
      <c r="R2496" s="28">
        <f t="shared" ref="R2496:R2559" si="642">IF(AND(Q2495=0,Q2496=0), 1,0)</f>
        <v>1</v>
      </c>
      <c r="S2496" s="57">
        <f t="shared" ref="S2496:S2559" si="643">IF(AND(Q2496=1,Q2495=0),1,0)</f>
        <v>0</v>
      </c>
      <c r="T2496" s="28">
        <f t="shared" si="637"/>
        <v>0</v>
      </c>
      <c r="U2496" s="28">
        <f t="shared" ref="U2496:U2559" si="644">IF(AND(T2495=0,T2496=0), 1,0)</f>
        <v>1</v>
      </c>
      <c r="V2496" s="57">
        <f t="shared" ref="V2496:V2559" si="645">IF(AND(T2496=1,T2495=0),1,0)</f>
        <v>0</v>
      </c>
    </row>
    <row r="2497" spans="1:22" x14ac:dyDescent="0.2">
      <c r="A2497" s="61">
        <v>36474</v>
      </c>
      <c r="B2497" s="62">
        <v>1373.46</v>
      </c>
      <c r="C2497" s="16">
        <f t="shared" si="627"/>
        <v>5.9735676436940398E-3</v>
      </c>
      <c r="D2497" s="73">
        <f t="shared" si="638"/>
        <v>1.5774658813423354E-4</v>
      </c>
      <c r="E2497" s="27">
        <f t="shared" si="628"/>
        <v>2.9218279926126401E-2</v>
      </c>
      <c r="F2497" s="68">
        <f t="shared" si="629"/>
        <v>2.0658902413547068E-2</v>
      </c>
      <c r="G2497" s="16">
        <f t="shared" si="630"/>
        <v>3.055210182891847E-2</v>
      </c>
      <c r="H2497" s="68">
        <f t="shared" si="631"/>
        <v>1.9644493491324806E-2</v>
      </c>
      <c r="I2497" s="69">
        <f t="shared" si="632"/>
        <v>-2.0658902413547068E-2</v>
      </c>
      <c r="J2497" s="70">
        <f t="shared" si="633"/>
        <v>-1.9644493491324806E-2</v>
      </c>
      <c r="K2497" s="28">
        <f t="shared" si="634"/>
        <v>0</v>
      </c>
      <c r="L2497" s="28">
        <f t="shared" si="639"/>
        <v>1</v>
      </c>
      <c r="M2497" s="57">
        <f t="shared" ref="M2497:M2560" si="646">IF(AND(K2497=1,K2496=0),1,0)</f>
        <v>0</v>
      </c>
      <c r="N2497" s="28">
        <f t="shared" si="635"/>
        <v>0</v>
      </c>
      <c r="O2497" s="28">
        <f t="shared" si="640"/>
        <v>1</v>
      </c>
      <c r="P2497" s="57">
        <f t="shared" si="641"/>
        <v>0</v>
      </c>
      <c r="Q2497" s="28">
        <f t="shared" si="636"/>
        <v>0</v>
      </c>
      <c r="R2497" s="28">
        <f t="shared" si="642"/>
        <v>1</v>
      </c>
      <c r="S2497" s="57">
        <f t="shared" si="643"/>
        <v>0</v>
      </c>
      <c r="T2497" s="28">
        <f t="shared" si="637"/>
        <v>0</v>
      </c>
      <c r="U2497" s="28">
        <f t="shared" si="644"/>
        <v>1</v>
      </c>
      <c r="V2497" s="57">
        <f t="shared" si="645"/>
        <v>0</v>
      </c>
    </row>
    <row r="2498" spans="1:22" x14ac:dyDescent="0.2">
      <c r="A2498" s="61">
        <v>36475</v>
      </c>
      <c r="B2498" s="62">
        <v>1381.46</v>
      </c>
      <c r="C2498" s="16">
        <f t="shared" si="627"/>
        <v>5.807807476857706E-3</v>
      </c>
      <c r="D2498" s="73">
        <f t="shared" si="638"/>
        <v>1.5042280346980682E-4</v>
      </c>
      <c r="E2498" s="27">
        <f t="shared" si="628"/>
        <v>2.8531952831901096E-2</v>
      </c>
      <c r="F2498" s="68">
        <f t="shared" si="629"/>
        <v>2.0173632079385627E-2</v>
      </c>
      <c r="G2498" s="16">
        <f t="shared" si="630"/>
        <v>3.055210182891847E-2</v>
      </c>
      <c r="H2498" s="68">
        <f t="shared" si="631"/>
        <v>1.9644493491324806E-2</v>
      </c>
      <c r="I2498" s="69">
        <f t="shared" si="632"/>
        <v>-2.0173632079385627E-2</v>
      </c>
      <c r="J2498" s="70">
        <f t="shared" si="633"/>
        <v>-1.9644493491324806E-2</v>
      </c>
      <c r="K2498" s="28">
        <f t="shared" si="634"/>
        <v>0</v>
      </c>
      <c r="L2498" s="28">
        <f t="shared" si="639"/>
        <v>1</v>
      </c>
      <c r="M2498" s="57">
        <f t="shared" si="646"/>
        <v>0</v>
      </c>
      <c r="N2498" s="28">
        <f t="shared" si="635"/>
        <v>0</v>
      </c>
      <c r="O2498" s="28">
        <f t="shared" si="640"/>
        <v>1</v>
      </c>
      <c r="P2498" s="57">
        <f t="shared" si="641"/>
        <v>0</v>
      </c>
      <c r="Q2498" s="28">
        <f t="shared" si="636"/>
        <v>0</v>
      </c>
      <c r="R2498" s="28">
        <f t="shared" si="642"/>
        <v>1</v>
      </c>
      <c r="S2498" s="57">
        <f t="shared" si="643"/>
        <v>0</v>
      </c>
      <c r="T2498" s="28">
        <f t="shared" si="637"/>
        <v>0</v>
      </c>
      <c r="U2498" s="28">
        <f t="shared" si="644"/>
        <v>1</v>
      </c>
      <c r="V2498" s="57">
        <f t="shared" si="645"/>
        <v>0</v>
      </c>
    </row>
    <row r="2499" spans="1:22" x14ac:dyDescent="0.2">
      <c r="A2499" s="61">
        <v>36476</v>
      </c>
      <c r="B2499" s="62">
        <v>1396.06</v>
      </c>
      <c r="C2499" s="16">
        <f t="shared" si="627"/>
        <v>1.051307243257339E-2</v>
      </c>
      <c r="D2499" s="73">
        <f t="shared" si="638"/>
        <v>1.4342127292291305E-4</v>
      </c>
      <c r="E2499" s="27">
        <f t="shared" si="628"/>
        <v>2.7860021324942263E-2</v>
      </c>
      <c r="F2499" s="68">
        <f t="shared" si="629"/>
        <v>1.9698540203137372E-2</v>
      </c>
      <c r="G2499" s="16">
        <f t="shared" si="630"/>
        <v>3.055210182891847E-2</v>
      </c>
      <c r="H2499" s="68">
        <f t="shared" si="631"/>
        <v>1.9644493491324806E-2</v>
      </c>
      <c r="I2499" s="69">
        <f t="shared" si="632"/>
        <v>-1.9698540203137372E-2</v>
      </c>
      <c r="J2499" s="70">
        <f t="shared" si="633"/>
        <v>-1.9644493491324806E-2</v>
      </c>
      <c r="K2499" s="28">
        <f t="shared" si="634"/>
        <v>0</v>
      </c>
      <c r="L2499" s="28">
        <f t="shared" si="639"/>
        <v>1</v>
      </c>
      <c r="M2499" s="57">
        <f t="shared" si="646"/>
        <v>0</v>
      </c>
      <c r="N2499" s="28">
        <f t="shared" si="635"/>
        <v>0</v>
      </c>
      <c r="O2499" s="28">
        <f t="shared" si="640"/>
        <v>1</v>
      </c>
      <c r="P2499" s="57">
        <f t="shared" si="641"/>
        <v>0</v>
      </c>
      <c r="Q2499" s="28">
        <f t="shared" si="636"/>
        <v>0</v>
      </c>
      <c r="R2499" s="28">
        <f t="shared" si="642"/>
        <v>1</v>
      </c>
      <c r="S2499" s="57">
        <f t="shared" si="643"/>
        <v>0</v>
      </c>
      <c r="T2499" s="28">
        <f t="shared" si="637"/>
        <v>0</v>
      </c>
      <c r="U2499" s="28">
        <f t="shared" si="644"/>
        <v>1</v>
      </c>
      <c r="V2499" s="57">
        <f t="shared" si="645"/>
        <v>0</v>
      </c>
    </row>
    <row r="2500" spans="1:22" x14ac:dyDescent="0.2">
      <c r="A2500" s="61">
        <v>36479</v>
      </c>
      <c r="B2500" s="62">
        <v>1394.39</v>
      </c>
      <c r="C2500" s="16">
        <f t="shared" si="627"/>
        <v>-1.196939704620414E-3</v>
      </c>
      <c r="D2500" s="73">
        <f t="shared" si="638"/>
        <v>1.4144747806589034E-4</v>
      </c>
      <c r="E2500" s="27">
        <f t="shared" si="628"/>
        <v>2.7667649318861058E-2</v>
      </c>
      <c r="F2500" s="68">
        <f t="shared" si="629"/>
        <v>1.9562522802018003E-2</v>
      </c>
      <c r="G2500" s="16">
        <f t="shared" si="630"/>
        <v>3.055210182891847E-2</v>
      </c>
      <c r="H2500" s="68">
        <f t="shared" si="631"/>
        <v>1.9644493491324806E-2</v>
      </c>
      <c r="I2500" s="69">
        <f t="shared" si="632"/>
        <v>-1.9562522802018003E-2</v>
      </c>
      <c r="J2500" s="70">
        <f t="shared" si="633"/>
        <v>-1.9644493491324806E-2</v>
      </c>
      <c r="K2500" s="28">
        <f t="shared" si="634"/>
        <v>0</v>
      </c>
      <c r="L2500" s="28">
        <f t="shared" si="639"/>
        <v>1</v>
      </c>
      <c r="M2500" s="57">
        <f t="shared" si="646"/>
        <v>0</v>
      </c>
      <c r="N2500" s="28">
        <f t="shared" si="635"/>
        <v>0</v>
      </c>
      <c r="O2500" s="28">
        <f t="shared" si="640"/>
        <v>1</v>
      </c>
      <c r="P2500" s="57">
        <f t="shared" si="641"/>
        <v>0</v>
      </c>
      <c r="Q2500" s="28">
        <f t="shared" si="636"/>
        <v>0</v>
      </c>
      <c r="R2500" s="28">
        <f t="shared" si="642"/>
        <v>1</v>
      </c>
      <c r="S2500" s="57">
        <f t="shared" si="643"/>
        <v>0</v>
      </c>
      <c r="T2500" s="28">
        <f t="shared" si="637"/>
        <v>0</v>
      </c>
      <c r="U2500" s="28">
        <f t="shared" si="644"/>
        <v>1</v>
      </c>
      <c r="V2500" s="57">
        <f t="shared" si="645"/>
        <v>0</v>
      </c>
    </row>
    <row r="2501" spans="1:22" x14ac:dyDescent="0.2">
      <c r="A2501" s="61">
        <v>36480</v>
      </c>
      <c r="B2501" s="62">
        <v>1420.07</v>
      </c>
      <c r="C2501" s="16">
        <f t="shared" si="627"/>
        <v>1.8249122518178087E-2</v>
      </c>
      <c r="D2501" s="73">
        <f t="shared" si="638"/>
        <v>1.3304658926132672E-4</v>
      </c>
      <c r="E2501" s="27">
        <f t="shared" si="628"/>
        <v>2.6833451054498157E-2</v>
      </c>
      <c r="F2501" s="68">
        <f t="shared" si="629"/>
        <v>1.8972699561889021E-2</v>
      </c>
      <c r="G2501" s="16">
        <f t="shared" si="630"/>
        <v>3.055210182891847E-2</v>
      </c>
      <c r="H2501" s="68">
        <f t="shared" si="631"/>
        <v>1.9642777727874063E-2</v>
      </c>
      <c r="I2501" s="69">
        <f t="shared" si="632"/>
        <v>-1.8972699561889021E-2</v>
      </c>
      <c r="J2501" s="70">
        <f t="shared" si="633"/>
        <v>-1.9642777727874063E-2</v>
      </c>
      <c r="K2501" s="28">
        <f t="shared" si="634"/>
        <v>0</v>
      </c>
      <c r="L2501" s="28">
        <f t="shared" si="639"/>
        <v>1</v>
      </c>
      <c r="M2501" s="57">
        <f t="shared" si="646"/>
        <v>0</v>
      </c>
      <c r="N2501" s="28">
        <f t="shared" si="635"/>
        <v>0</v>
      </c>
      <c r="O2501" s="28">
        <f t="shared" si="640"/>
        <v>1</v>
      </c>
      <c r="P2501" s="57">
        <f t="shared" si="641"/>
        <v>0</v>
      </c>
      <c r="Q2501" s="28">
        <f t="shared" si="636"/>
        <v>0</v>
      </c>
      <c r="R2501" s="28">
        <f t="shared" si="642"/>
        <v>1</v>
      </c>
      <c r="S2501" s="57">
        <f t="shared" si="643"/>
        <v>0</v>
      </c>
      <c r="T2501" s="28">
        <f t="shared" si="637"/>
        <v>0</v>
      </c>
      <c r="U2501" s="28">
        <f t="shared" si="644"/>
        <v>1</v>
      </c>
      <c r="V2501" s="57">
        <f t="shared" si="645"/>
        <v>0</v>
      </c>
    </row>
    <row r="2502" spans="1:22" x14ac:dyDescent="0.2">
      <c r="A2502" s="61">
        <v>36481</v>
      </c>
      <c r="B2502" s="62">
        <v>1410.71</v>
      </c>
      <c r="C2502" s="16">
        <f t="shared" si="627"/>
        <v>-6.6130424202463026E-3</v>
      </c>
      <c r="D2502" s="73">
        <f t="shared" si="638"/>
        <v>1.4504562226665558E-4</v>
      </c>
      <c r="E2502" s="27">
        <f t="shared" si="628"/>
        <v>2.801734454572247E-2</v>
      </c>
      <c r="F2502" s="68">
        <f t="shared" si="629"/>
        <v>1.9809776219552457E-2</v>
      </c>
      <c r="G2502" s="16">
        <f t="shared" si="630"/>
        <v>3.055210182891847E-2</v>
      </c>
      <c r="H2502" s="68">
        <f t="shared" si="631"/>
        <v>1.9642777727874063E-2</v>
      </c>
      <c r="I2502" s="69">
        <f t="shared" si="632"/>
        <v>-1.9809776219552457E-2</v>
      </c>
      <c r="J2502" s="70">
        <f t="shared" si="633"/>
        <v>-1.9642777727874063E-2</v>
      </c>
      <c r="K2502" s="28">
        <f t="shared" si="634"/>
        <v>0</v>
      </c>
      <c r="L2502" s="28">
        <f t="shared" si="639"/>
        <v>1</v>
      </c>
      <c r="M2502" s="57">
        <f t="shared" si="646"/>
        <v>0</v>
      </c>
      <c r="N2502" s="28">
        <f t="shared" si="635"/>
        <v>0</v>
      </c>
      <c r="O2502" s="28">
        <f t="shared" si="640"/>
        <v>1</v>
      </c>
      <c r="P2502" s="57">
        <f t="shared" si="641"/>
        <v>0</v>
      </c>
      <c r="Q2502" s="28">
        <f t="shared" si="636"/>
        <v>0</v>
      </c>
      <c r="R2502" s="28">
        <f t="shared" si="642"/>
        <v>1</v>
      </c>
      <c r="S2502" s="57">
        <f t="shared" si="643"/>
        <v>0</v>
      </c>
      <c r="T2502" s="28">
        <f t="shared" si="637"/>
        <v>0</v>
      </c>
      <c r="U2502" s="28">
        <f t="shared" si="644"/>
        <v>1</v>
      </c>
      <c r="V2502" s="57">
        <f t="shared" si="645"/>
        <v>0</v>
      </c>
    </row>
    <row r="2503" spans="1:22" x14ac:dyDescent="0.2">
      <c r="A2503" s="61">
        <v>36482</v>
      </c>
      <c r="B2503" s="62">
        <v>1424.94</v>
      </c>
      <c r="C2503" s="16">
        <f t="shared" ref="C2503:C2566" si="647">LN(B2503/B2502)</f>
        <v>1.0036583818430344E-2</v>
      </c>
      <c r="D2503" s="73">
        <f t="shared" si="638"/>
        <v>1.3896682473377487E-4</v>
      </c>
      <c r="E2503" s="27">
        <f t="shared" si="628"/>
        <v>2.7423963697431133E-2</v>
      </c>
      <c r="F2503" s="68">
        <f t="shared" si="629"/>
        <v>1.9390223902649738E-2</v>
      </c>
      <c r="G2503" s="16">
        <f t="shared" si="630"/>
        <v>3.055210182891847E-2</v>
      </c>
      <c r="H2503" s="68">
        <f t="shared" si="631"/>
        <v>1.9642777727874063E-2</v>
      </c>
      <c r="I2503" s="69">
        <f t="shared" si="632"/>
        <v>-1.9390223902649738E-2</v>
      </c>
      <c r="J2503" s="70">
        <f t="shared" si="633"/>
        <v>-1.9642777727874063E-2</v>
      </c>
      <c r="K2503" s="28">
        <f t="shared" si="634"/>
        <v>0</v>
      </c>
      <c r="L2503" s="28">
        <f t="shared" si="639"/>
        <v>1</v>
      </c>
      <c r="M2503" s="57">
        <f t="shared" si="646"/>
        <v>0</v>
      </c>
      <c r="N2503" s="28">
        <f t="shared" si="635"/>
        <v>0</v>
      </c>
      <c r="O2503" s="28">
        <f t="shared" si="640"/>
        <v>1</v>
      </c>
      <c r="P2503" s="57">
        <f t="shared" si="641"/>
        <v>0</v>
      </c>
      <c r="Q2503" s="28">
        <f t="shared" si="636"/>
        <v>0</v>
      </c>
      <c r="R2503" s="28">
        <f t="shared" si="642"/>
        <v>1</v>
      </c>
      <c r="S2503" s="57">
        <f t="shared" si="643"/>
        <v>0</v>
      </c>
      <c r="T2503" s="28">
        <f t="shared" si="637"/>
        <v>0</v>
      </c>
      <c r="U2503" s="28">
        <f t="shared" si="644"/>
        <v>1</v>
      </c>
      <c r="V2503" s="57">
        <f t="shared" si="645"/>
        <v>0</v>
      </c>
    </row>
    <row r="2504" spans="1:22" x14ac:dyDescent="0.2">
      <c r="A2504" s="61">
        <v>36483</v>
      </c>
      <c r="B2504" s="62">
        <v>1422</v>
      </c>
      <c r="C2504" s="16">
        <f t="shared" si="647"/>
        <v>-2.0653761899554336E-3</v>
      </c>
      <c r="D2504" s="73">
        <f t="shared" si="638"/>
        <v>1.3667279613441104E-4</v>
      </c>
      <c r="E2504" s="27">
        <f t="shared" si="628"/>
        <v>2.7196667889218415E-2</v>
      </c>
      <c r="F2504" s="68">
        <f t="shared" si="629"/>
        <v>1.9229513486679086E-2</v>
      </c>
      <c r="G2504" s="16">
        <f t="shared" si="630"/>
        <v>3.055210182891847E-2</v>
      </c>
      <c r="H2504" s="68">
        <f t="shared" si="631"/>
        <v>1.9642777727874063E-2</v>
      </c>
      <c r="I2504" s="69">
        <f t="shared" si="632"/>
        <v>-1.9229513486679086E-2</v>
      </c>
      <c r="J2504" s="70">
        <f t="shared" si="633"/>
        <v>-1.9642777727874063E-2</v>
      </c>
      <c r="K2504" s="28">
        <f t="shared" si="634"/>
        <v>0</v>
      </c>
      <c r="L2504" s="28">
        <f t="shared" si="639"/>
        <v>1</v>
      </c>
      <c r="M2504" s="57">
        <f t="shared" si="646"/>
        <v>0</v>
      </c>
      <c r="N2504" s="28">
        <f t="shared" si="635"/>
        <v>0</v>
      </c>
      <c r="O2504" s="28">
        <f t="shared" si="640"/>
        <v>1</v>
      </c>
      <c r="P2504" s="57">
        <f t="shared" si="641"/>
        <v>0</v>
      </c>
      <c r="Q2504" s="28">
        <f t="shared" si="636"/>
        <v>0</v>
      </c>
      <c r="R2504" s="28">
        <f t="shared" si="642"/>
        <v>1</v>
      </c>
      <c r="S2504" s="57">
        <f t="shared" si="643"/>
        <v>0</v>
      </c>
      <c r="T2504" s="28">
        <f t="shared" si="637"/>
        <v>0</v>
      </c>
      <c r="U2504" s="28">
        <f t="shared" si="644"/>
        <v>1</v>
      </c>
      <c r="V2504" s="57">
        <f t="shared" si="645"/>
        <v>0</v>
      </c>
    </row>
    <row r="2505" spans="1:22" x14ac:dyDescent="0.2">
      <c r="A2505" s="61">
        <v>36486</v>
      </c>
      <c r="B2505" s="62">
        <v>1420.94</v>
      </c>
      <c r="C2505" s="16">
        <f t="shared" si="647"/>
        <v>-7.4570694360078047E-4</v>
      </c>
      <c r="D2505" s="73">
        <f t="shared" si="638"/>
        <v>1.2872837509470843E-4</v>
      </c>
      <c r="E2505" s="27">
        <f t="shared" si="628"/>
        <v>2.6394400472329858E-2</v>
      </c>
      <c r="F2505" s="68">
        <f t="shared" si="629"/>
        <v>1.8662267080765602E-2</v>
      </c>
      <c r="G2505" s="16">
        <f t="shared" si="630"/>
        <v>3.055210182891847E-2</v>
      </c>
      <c r="H2505" s="68">
        <f t="shared" si="631"/>
        <v>1.9642777727874063E-2</v>
      </c>
      <c r="I2505" s="69">
        <f t="shared" si="632"/>
        <v>-1.8662267080765602E-2</v>
      </c>
      <c r="J2505" s="70">
        <f t="shared" si="633"/>
        <v>-1.9642777727874063E-2</v>
      </c>
      <c r="K2505" s="28">
        <f t="shared" si="634"/>
        <v>0</v>
      </c>
      <c r="L2505" s="28">
        <f t="shared" si="639"/>
        <v>1</v>
      </c>
      <c r="M2505" s="57">
        <f t="shared" si="646"/>
        <v>0</v>
      </c>
      <c r="N2505" s="28">
        <f t="shared" si="635"/>
        <v>0</v>
      </c>
      <c r="O2505" s="28">
        <f t="shared" si="640"/>
        <v>1</v>
      </c>
      <c r="P2505" s="57">
        <f t="shared" si="641"/>
        <v>0</v>
      </c>
      <c r="Q2505" s="28">
        <f t="shared" si="636"/>
        <v>0</v>
      </c>
      <c r="R2505" s="28">
        <f t="shared" si="642"/>
        <v>1</v>
      </c>
      <c r="S2505" s="57">
        <f t="shared" si="643"/>
        <v>0</v>
      </c>
      <c r="T2505" s="28">
        <f t="shared" si="637"/>
        <v>0</v>
      </c>
      <c r="U2505" s="28">
        <f t="shared" si="644"/>
        <v>1</v>
      </c>
      <c r="V2505" s="57">
        <f t="shared" si="645"/>
        <v>0</v>
      </c>
    </row>
    <row r="2506" spans="1:22" x14ac:dyDescent="0.2">
      <c r="A2506" s="61">
        <v>36487</v>
      </c>
      <c r="B2506" s="62">
        <v>1404.64</v>
      </c>
      <c r="C2506" s="16">
        <f t="shared" si="647"/>
        <v>-1.1537582241686654E-2</v>
      </c>
      <c r="D2506" s="73">
        <f t="shared" si="638"/>
        <v>1.2103803731976998E-4</v>
      </c>
      <c r="E2506" s="27">
        <f t="shared" si="628"/>
        <v>2.559384848194211E-2</v>
      </c>
      <c r="F2506" s="68">
        <f t="shared" si="629"/>
        <v>1.8096233574063418E-2</v>
      </c>
      <c r="G2506" s="16">
        <f t="shared" si="630"/>
        <v>3.055210182891847E-2</v>
      </c>
      <c r="H2506" s="68">
        <f t="shared" si="631"/>
        <v>1.9642777727874063E-2</v>
      </c>
      <c r="I2506" s="69">
        <f t="shared" si="632"/>
        <v>-1.8096233574063418E-2</v>
      </c>
      <c r="J2506" s="70">
        <f t="shared" si="633"/>
        <v>-1.9642777727874063E-2</v>
      </c>
      <c r="K2506" s="28">
        <f t="shared" si="634"/>
        <v>0</v>
      </c>
      <c r="L2506" s="28">
        <f t="shared" si="639"/>
        <v>1</v>
      </c>
      <c r="M2506" s="57">
        <f t="shared" si="646"/>
        <v>0</v>
      </c>
      <c r="N2506" s="28">
        <f t="shared" si="635"/>
        <v>0</v>
      </c>
      <c r="O2506" s="28">
        <f t="shared" si="640"/>
        <v>1</v>
      </c>
      <c r="P2506" s="57">
        <f t="shared" si="641"/>
        <v>0</v>
      </c>
      <c r="Q2506" s="28">
        <f t="shared" si="636"/>
        <v>0</v>
      </c>
      <c r="R2506" s="28">
        <f t="shared" si="642"/>
        <v>1</v>
      </c>
      <c r="S2506" s="57">
        <f t="shared" si="643"/>
        <v>0</v>
      </c>
      <c r="T2506" s="28">
        <f t="shared" si="637"/>
        <v>0</v>
      </c>
      <c r="U2506" s="28">
        <f t="shared" si="644"/>
        <v>1</v>
      </c>
      <c r="V2506" s="57">
        <f t="shared" si="645"/>
        <v>0</v>
      </c>
    </row>
    <row r="2507" spans="1:22" x14ac:dyDescent="0.2">
      <c r="A2507" s="61">
        <v>36488</v>
      </c>
      <c r="B2507" s="62">
        <v>1417.08</v>
      </c>
      <c r="C2507" s="16">
        <f t="shared" si="647"/>
        <v>8.8173742232918358E-3</v>
      </c>
      <c r="D2507" s="73">
        <f t="shared" si="638"/>
        <v>1.2176270331960478E-4</v>
      </c>
      <c r="E2507" s="27">
        <f t="shared" si="628"/>
        <v>2.5670350523619476E-2</v>
      </c>
      <c r="F2507" s="68">
        <f t="shared" si="629"/>
        <v>1.815032465052123E-2</v>
      </c>
      <c r="G2507" s="16">
        <f t="shared" si="630"/>
        <v>3.055210182891847E-2</v>
      </c>
      <c r="H2507" s="68">
        <f t="shared" si="631"/>
        <v>1.9642777727874063E-2</v>
      </c>
      <c r="I2507" s="69">
        <f t="shared" si="632"/>
        <v>-1.815032465052123E-2</v>
      </c>
      <c r="J2507" s="70">
        <f t="shared" si="633"/>
        <v>-1.9642777727874063E-2</v>
      </c>
      <c r="K2507" s="28">
        <f t="shared" si="634"/>
        <v>0</v>
      </c>
      <c r="L2507" s="28">
        <f t="shared" si="639"/>
        <v>1</v>
      </c>
      <c r="M2507" s="57">
        <f t="shared" si="646"/>
        <v>0</v>
      </c>
      <c r="N2507" s="28">
        <f t="shared" si="635"/>
        <v>0</v>
      </c>
      <c r="O2507" s="28">
        <f t="shared" si="640"/>
        <v>1</v>
      </c>
      <c r="P2507" s="57">
        <f t="shared" si="641"/>
        <v>0</v>
      </c>
      <c r="Q2507" s="28">
        <f t="shared" si="636"/>
        <v>0</v>
      </c>
      <c r="R2507" s="28">
        <f t="shared" si="642"/>
        <v>1</v>
      </c>
      <c r="S2507" s="57">
        <f t="shared" si="643"/>
        <v>0</v>
      </c>
      <c r="T2507" s="28">
        <f t="shared" si="637"/>
        <v>0</v>
      </c>
      <c r="U2507" s="28">
        <f t="shared" si="644"/>
        <v>1</v>
      </c>
      <c r="V2507" s="57">
        <f t="shared" si="645"/>
        <v>0</v>
      </c>
    </row>
    <row r="2508" spans="1:22" x14ac:dyDescent="0.2">
      <c r="A2508" s="61">
        <v>36490</v>
      </c>
      <c r="B2508" s="62">
        <v>1416.62</v>
      </c>
      <c r="C2508" s="16">
        <f t="shared" si="647"/>
        <v>-3.2466386988082947E-4</v>
      </c>
      <c r="D2508" s="73">
        <f t="shared" si="638"/>
        <v>1.1912170641204277E-4</v>
      </c>
      <c r="E2508" s="27">
        <f t="shared" si="628"/>
        <v>2.5390433228856576E-2</v>
      </c>
      <c r="F2508" s="68">
        <f t="shared" si="629"/>
        <v>1.7952408000705029E-2</v>
      </c>
      <c r="G2508" s="16">
        <f t="shared" si="630"/>
        <v>3.055210182891847E-2</v>
      </c>
      <c r="H2508" s="68">
        <f t="shared" si="631"/>
        <v>1.9642777727874063E-2</v>
      </c>
      <c r="I2508" s="69">
        <f t="shared" si="632"/>
        <v>-1.7952408000705029E-2</v>
      </c>
      <c r="J2508" s="70">
        <f t="shared" si="633"/>
        <v>-1.9642777727874063E-2</v>
      </c>
      <c r="K2508" s="28">
        <f t="shared" si="634"/>
        <v>0</v>
      </c>
      <c r="L2508" s="28">
        <f t="shared" si="639"/>
        <v>1</v>
      </c>
      <c r="M2508" s="57">
        <f t="shared" si="646"/>
        <v>0</v>
      </c>
      <c r="N2508" s="28">
        <f t="shared" si="635"/>
        <v>0</v>
      </c>
      <c r="O2508" s="28">
        <f t="shared" si="640"/>
        <v>1</v>
      </c>
      <c r="P2508" s="57">
        <f t="shared" si="641"/>
        <v>0</v>
      </c>
      <c r="Q2508" s="28">
        <f t="shared" si="636"/>
        <v>0</v>
      </c>
      <c r="R2508" s="28">
        <f t="shared" si="642"/>
        <v>1</v>
      </c>
      <c r="S2508" s="57">
        <f t="shared" si="643"/>
        <v>0</v>
      </c>
      <c r="T2508" s="28">
        <f t="shared" si="637"/>
        <v>0</v>
      </c>
      <c r="U2508" s="28">
        <f t="shared" si="644"/>
        <v>1</v>
      </c>
      <c r="V2508" s="57">
        <f t="shared" si="645"/>
        <v>0</v>
      </c>
    </row>
    <row r="2509" spans="1:22" x14ac:dyDescent="0.2">
      <c r="A2509" s="61">
        <v>36493</v>
      </c>
      <c r="B2509" s="62">
        <v>1407.83</v>
      </c>
      <c r="C2509" s="16">
        <f t="shared" si="647"/>
        <v>-6.2242407391815647E-3</v>
      </c>
      <c r="D2509" s="73">
        <f t="shared" si="638"/>
        <v>1.1198072842502456E-4</v>
      </c>
      <c r="E2509" s="27">
        <f t="shared" si="628"/>
        <v>2.4617633528607068E-2</v>
      </c>
      <c r="F2509" s="68">
        <f t="shared" si="629"/>
        <v>1.7405996862436851E-2</v>
      </c>
      <c r="G2509" s="16">
        <f t="shared" si="630"/>
        <v>3.055210182891847E-2</v>
      </c>
      <c r="H2509" s="68">
        <f t="shared" si="631"/>
        <v>1.9642777727874063E-2</v>
      </c>
      <c r="I2509" s="69">
        <f t="shared" si="632"/>
        <v>-1.7405996862436851E-2</v>
      </c>
      <c r="J2509" s="70">
        <f t="shared" si="633"/>
        <v>-1.9642777727874063E-2</v>
      </c>
      <c r="K2509" s="28">
        <f t="shared" si="634"/>
        <v>0</v>
      </c>
      <c r="L2509" s="28">
        <f t="shared" si="639"/>
        <v>1</v>
      </c>
      <c r="M2509" s="57">
        <f t="shared" si="646"/>
        <v>0</v>
      </c>
      <c r="N2509" s="28">
        <f t="shared" si="635"/>
        <v>0</v>
      </c>
      <c r="O2509" s="28">
        <f t="shared" si="640"/>
        <v>1</v>
      </c>
      <c r="P2509" s="57">
        <f t="shared" si="641"/>
        <v>0</v>
      </c>
      <c r="Q2509" s="28">
        <f t="shared" si="636"/>
        <v>0</v>
      </c>
      <c r="R2509" s="28">
        <f t="shared" si="642"/>
        <v>1</v>
      </c>
      <c r="S2509" s="57">
        <f t="shared" si="643"/>
        <v>0</v>
      </c>
      <c r="T2509" s="28">
        <f t="shared" si="637"/>
        <v>0</v>
      </c>
      <c r="U2509" s="28">
        <f t="shared" si="644"/>
        <v>1</v>
      </c>
      <c r="V2509" s="57">
        <f t="shared" si="645"/>
        <v>0</v>
      </c>
    </row>
    <row r="2510" spans="1:22" x14ac:dyDescent="0.2">
      <c r="A2510" s="61">
        <v>36494</v>
      </c>
      <c r="B2510" s="62">
        <v>1389.07</v>
      </c>
      <c r="C2510" s="16">
        <f t="shared" si="647"/>
        <v>-1.3415053339295961E-2</v>
      </c>
      <c r="D2510" s="73">
        <f t="shared" si="638"/>
        <v>1.0758635508628032E-4</v>
      </c>
      <c r="E2510" s="27">
        <f t="shared" si="628"/>
        <v>2.4129774055073022E-2</v>
      </c>
      <c r="F2510" s="68">
        <f t="shared" si="629"/>
        <v>1.7061053858237203E-2</v>
      </c>
      <c r="G2510" s="16">
        <f t="shared" si="630"/>
        <v>3.055210182891847E-2</v>
      </c>
      <c r="H2510" s="68">
        <f t="shared" si="631"/>
        <v>1.9642777727874063E-2</v>
      </c>
      <c r="I2510" s="69">
        <f t="shared" si="632"/>
        <v>-1.7061053858237203E-2</v>
      </c>
      <c r="J2510" s="70">
        <f t="shared" si="633"/>
        <v>-1.9642777727874063E-2</v>
      </c>
      <c r="K2510" s="28">
        <f t="shared" si="634"/>
        <v>0</v>
      </c>
      <c r="L2510" s="28">
        <f t="shared" si="639"/>
        <v>1</v>
      </c>
      <c r="M2510" s="57">
        <f t="shared" si="646"/>
        <v>0</v>
      </c>
      <c r="N2510" s="28">
        <f t="shared" si="635"/>
        <v>0</v>
      </c>
      <c r="O2510" s="28">
        <f t="shared" si="640"/>
        <v>1</v>
      </c>
      <c r="P2510" s="57">
        <f t="shared" si="641"/>
        <v>0</v>
      </c>
      <c r="Q2510" s="28">
        <f t="shared" si="636"/>
        <v>0</v>
      </c>
      <c r="R2510" s="28">
        <f t="shared" si="642"/>
        <v>1</v>
      </c>
      <c r="S2510" s="57">
        <f t="shared" si="643"/>
        <v>0</v>
      </c>
      <c r="T2510" s="28">
        <f t="shared" si="637"/>
        <v>0</v>
      </c>
      <c r="U2510" s="28">
        <f t="shared" si="644"/>
        <v>1</v>
      </c>
      <c r="V2510" s="57">
        <f t="shared" si="645"/>
        <v>0</v>
      </c>
    </row>
    <row r="2511" spans="1:22" x14ac:dyDescent="0.2">
      <c r="A2511" s="61">
        <v>36495</v>
      </c>
      <c r="B2511" s="62">
        <v>1397.72</v>
      </c>
      <c r="C2511" s="16">
        <f t="shared" si="647"/>
        <v>6.2078791579465815E-3</v>
      </c>
      <c r="D2511" s="73">
        <f t="shared" si="638"/>
        <v>1.1192899314687284E-4</v>
      </c>
      <c r="E2511" s="27">
        <f t="shared" si="628"/>
        <v>2.4611946178331377E-2</v>
      </c>
      <c r="F2511" s="68">
        <f t="shared" si="629"/>
        <v>1.7401975598535135E-2</v>
      </c>
      <c r="G2511" s="16">
        <f t="shared" si="630"/>
        <v>3.055210182891847E-2</v>
      </c>
      <c r="H2511" s="68">
        <f t="shared" si="631"/>
        <v>1.9642777727874063E-2</v>
      </c>
      <c r="I2511" s="69">
        <f t="shared" si="632"/>
        <v>-1.7401975598535135E-2</v>
      </c>
      <c r="J2511" s="70">
        <f t="shared" si="633"/>
        <v>-1.9642777727874063E-2</v>
      </c>
      <c r="K2511" s="28">
        <f t="shared" si="634"/>
        <v>0</v>
      </c>
      <c r="L2511" s="28">
        <f t="shared" si="639"/>
        <v>1</v>
      </c>
      <c r="M2511" s="57">
        <f t="shared" si="646"/>
        <v>0</v>
      </c>
      <c r="N2511" s="28">
        <f t="shared" si="635"/>
        <v>0</v>
      </c>
      <c r="O2511" s="28">
        <f t="shared" si="640"/>
        <v>1</v>
      </c>
      <c r="P2511" s="57">
        <f t="shared" si="641"/>
        <v>0</v>
      </c>
      <c r="Q2511" s="28">
        <f t="shared" si="636"/>
        <v>0</v>
      </c>
      <c r="R2511" s="28">
        <f t="shared" si="642"/>
        <v>1</v>
      </c>
      <c r="S2511" s="57">
        <f t="shared" si="643"/>
        <v>0</v>
      </c>
      <c r="T2511" s="28">
        <f t="shared" si="637"/>
        <v>0</v>
      </c>
      <c r="U2511" s="28">
        <f t="shared" si="644"/>
        <v>1</v>
      </c>
      <c r="V2511" s="57">
        <f t="shared" si="645"/>
        <v>0</v>
      </c>
    </row>
    <row r="2512" spans="1:22" x14ac:dyDescent="0.2">
      <c r="A2512" s="61">
        <v>36496</v>
      </c>
      <c r="B2512" s="62">
        <v>1409.04</v>
      </c>
      <c r="C2512" s="16">
        <f t="shared" si="647"/>
        <v>8.0662838132616373E-3</v>
      </c>
      <c r="D2512" s="73">
        <f t="shared" si="638"/>
        <v>1.0752551937644052E-4</v>
      </c>
      <c r="E2512" s="27">
        <f t="shared" si="628"/>
        <v>2.4122950887268828E-2</v>
      </c>
      <c r="F2512" s="68">
        <f t="shared" si="629"/>
        <v>1.7056229509980755E-2</v>
      </c>
      <c r="G2512" s="16">
        <f t="shared" si="630"/>
        <v>3.055210182891847E-2</v>
      </c>
      <c r="H2512" s="68">
        <f t="shared" si="631"/>
        <v>1.9642777727874063E-2</v>
      </c>
      <c r="I2512" s="69">
        <f t="shared" si="632"/>
        <v>-1.7056229509980755E-2</v>
      </c>
      <c r="J2512" s="70">
        <f t="shared" si="633"/>
        <v>-1.9642777727874063E-2</v>
      </c>
      <c r="K2512" s="28">
        <f t="shared" si="634"/>
        <v>0</v>
      </c>
      <c r="L2512" s="28">
        <f t="shared" si="639"/>
        <v>1</v>
      </c>
      <c r="M2512" s="57">
        <f t="shared" si="646"/>
        <v>0</v>
      </c>
      <c r="N2512" s="28">
        <f t="shared" si="635"/>
        <v>0</v>
      </c>
      <c r="O2512" s="28">
        <f t="shared" si="640"/>
        <v>1</v>
      </c>
      <c r="P2512" s="57">
        <f t="shared" si="641"/>
        <v>0</v>
      </c>
      <c r="Q2512" s="28">
        <f t="shared" si="636"/>
        <v>0</v>
      </c>
      <c r="R2512" s="28">
        <f t="shared" si="642"/>
        <v>1</v>
      </c>
      <c r="S2512" s="57">
        <f t="shared" si="643"/>
        <v>0</v>
      </c>
      <c r="T2512" s="28">
        <f t="shared" si="637"/>
        <v>0</v>
      </c>
      <c r="U2512" s="28">
        <f t="shared" si="644"/>
        <v>1</v>
      </c>
      <c r="V2512" s="57">
        <f t="shared" si="645"/>
        <v>0</v>
      </c>
    </row>
    <row r="2513" spans="1:22" x14ac:dyDescent="0.2">
      <c r="A2513" s="61">
        <v>36497</v>
      </c>
      <c r="B2513" s="62">
        <v>1433.3</v>
      </c>
      <c r="C2513" s="16">
        <f t="shared" si="647"/>
        <v>1.7070856505129819E-2</v>
      </c>
      <c r="D2513" s="73">
        <f t="shared" si="638"/>
        <v>1.0497788428721929E-4</v>
      </c>
      <c r="E2513" s="27">
        <f t="shared" si="628"/>
        <v>2.3835461551181863E-2</v>
      </c>
      <c r="F2513" s="68">
        <f t="shared" si="629"/>
        <v>1.6852959017871965E-2</v>
      </c>
      <c r="G2513" s="16">
        <f t="shared" si="630"/>
        <v>3.055210182891847E-2</v>
      </c>
      <c r="H2513" s="68">
        <f t="shared" si="631"/>
        <v>1.9642777727874063E-2</v>
      </c>
      <c r="I2513" s="69">
        <f t="shared" si="632"/>
        <v>-1.6852959017871965E-2</v>
      </c>
      <c r="J2513" s="70">
        <f t="shared" si="633"/>
        <v>-1.9642777727874063E-2</v>
      </c>
      <c r="K2513" s="28">
        <f t="shared" si="634"/>
        <v>0</v>
      </c>
      <c r="L2513" s="28">
        <f t="shared" si="639"/>
        <v>1</v>
      </c>
      <c r="M2513" s="57">
        <f t="shared" si="646"/>
        <v>0</v>
      </c>
      <c r="N2513" s="28">
        <f t="shared" si="635"/>
        <v>0</v>
      </c>
      <c r="O2513" s="28">
        <f t="shared" si="640"/>
        <v>1</v>
      </c>
      <c r="P2513" s="57">
        <f t="shared" si="641"/>
        <v>0</v>
      </c>
      <c r="Q2513" s="28">
        <f t="shared" si="636"/>
        <v>0</v>
      </c>
      <c r="R2513" s="28">
        <f t="shared" si="642"/>
        <v>1</v>
      </c>
      <c r="S2513" s="57">
        <f t="shared" si="643"/>
        <v>0</v>
      </c>
      <c r="T2513" s="28">
        <f t="shared" si="637"/>
        <v>0</v>
      </c>
      <c r="U2513" s="28">
        <f t="shared" si="644"/>
        <v>1</v>
      </c>
      <c r="V2513" s="57">
        <f t="shared" si="645"/>
        <v>0</v>
      </c>
    </row>
    <row r="2514" spans="1:22" x14ac:dyDescent="0.2">
      <c r="A2514" s="61">
        <v>36500</v>
      </c>
      <c r="B2514" s="62">
        <v>1423.33</v>
      </c>
      <c r="C2514" s="16">
        <f t="shared" si="647"/>
        <v>-6.980281297726508E-3</v>
      </c>
      <c r="D2514" s="73">
        <f t="shared" si="638"/>
        <v>1.1616405973911012E-4</v>
      </c>
      <c r="E2514" s="27">
        <f t="shared" si="628"/>
        <v>2.507324526244566E-2</v>
      </c>
      <c r="F2514" s="68">
        <f t="shared" si="629"/>
        <v>1.7728138972500699E-2</v>
      </c>
      <c r="G2514" s="16">
        <f t="shared" si="630"/>
        <v>3.055210182891847E-2</v>
      </c>
      <c r="H2514" s="68">
        <f t="shared" si="631"/>
        <v>1.9642777727874063E-2</v>
      </c>
      <c r="I2514" s="69">
        <f t="shared" si="632"/>
        <v>-1.7728138972500699E-2</v>
      </c>
      <c r="J2514" s="70">
        <f t="shared" si="633"/>
        <v>-1.9642777727874063E-2</v>
      </c>
      <c r="K2514" s="28">
        <f t="shared" si="634"/>
        <v>0</v>
      </c>
      <c r="L2514" s="28">
        <f t="shared" si="639"/>
        <v>1</v>
      </c>
      <c r="M2514" s="57">
        <f t="shared" si="646"/>
        <v>0</v>
      </c>
      <c r="N2514" s="28">
        <f t="shared" si="635"/>
        <v>0</v>
      </c>
      <c r="O2514" s="28">
        <f t="shared" si="640"/>
        <v>1</v>
      </c>
      <c r="P2514" s="57">
        <f t="shared" si="641"/>
        <v>0</v>
      </c>
      <c r="Q2514" s="28">
        <f t="shared" si="636"/>
        <v>0</v>
      </c>
      <c r="R2514" s="28">
        <f t="shared" si="642"/>
        <v>1</v>
      </c>
      <c r="S2514" s="57">
        <f t="shared" si="643"/>
        <v>0</v>
      </c>
      <c r="T2514" s="28">
        <f t="shared" si="637"/>
        <v>0</v>
      </c>
      <c r="U2514" s="28">
        <f t="shared" si="644"/>
        <v>1</v>
      </c>
      <c r="V2514" s="57">
        <f t="shared" si="645"/>
        <v>0</v>
      </c>
    </row>
    <row r="2515" spans="1:22" x14ac:dyDescent="0.2">
      <c r="A2515" s="61">
        <v>36501</v>
      </c>
      <c r="B2515" s="62">
        <v>1409.17</v>
      </c>
      <c r="C2515" s="16">
        <f t="shared" si="647"/>
        <v>-9.9983180653930789E-3</v>
      </c>
      <c r="D2515" s="73">
        <f t="shared" si="638"/>
        <v>1.1211767577448693E-4</v>
      </c>
      <c r="E2515" s="27">
        <f t="shared" si="628"/>
        <v>2.4632682053456985E-2</v>
      </c>
      <c r="F2515" s="68">
        <f t="shared" si="629"/>
        <v>1.7416636982496222E-2</v>
      </c>
      <c r="G2515" s="16">
        <f t="shared" si="630"/>
        <v>3.055210182891847E-2</v>
      </c>
      <c r="H2515" s="68">
        <f t="shared" si="631"/>
        <v>1.9642777727874063E-2</v>
      </c>
      <c r="I2515" s="69">
        <f t="shared" si="632"/>
        <v>-1.7416636982496222E-2</v>
      </c>
      <c r="J2515" s="70">
        <f t="shared" si="633"/>
        <v>-1.9642777727874063E-2</v>
      </c>
      <c r="K2515" s="28">
        <f t="shared" si="634"/>
        <v>0</v>
      </c>
      <c r="L2515" s="28">
        <f t="shared" si="639"/>
        <v>1</v>
      </c>
      <c r="M2515" s="57">
        <f t="shared" si="646"/>
        <v>0</v>
      </c>
      <c r="N2515" s="28">
        <f t="shared" si="635"/>
        <v>0</v>
      </c>
      <c r="O2515" s="28">
        <f t="shared" si="640"/>
        <v>1</v>
      </c>
      <c r="P2515" s="57">
        <f t="shared" si="641"/>
        <v>0</v>
      </c>
      <c r="Q2515" s="28">
        <f t="shared" si="636"/>
        <v>0</v>
      </c>
      <c r="R2515" s="28">
        <f t="shared" si="642"/>
        <v>1</v>
      </c>
      <c r="S2515" s="57">
        <f t="shared" si="643"/>
        <v>0</v>
      </c>
      <c r="T2515" s="28">
        <f t="shared" si="637"/>
        <v>0</v>
      </c>
      <c r="U2515" s="28">
        <f t="shared" si="644"/>
        <v>1</v>
      </c>
      <c r="V2515" s="57">
        <f t="shared" si="645"/>
        <v>0</v>
      </c>
    </row>
    <row r="2516" spans="1:22" x14ac:dyDescent="0.2">
      <c r="A2516" s="61">
        <v>36502</v>
      </c>
      <c r="B2516" s="62">
        <v>1403.88</v>
      </c>
      <c r="C2516" s="16">
        <f t="shared" si="647"/>
        <v>-3.7610467185398137E-3</v>
      </c>
      <c r="D2516" s="73">
        <f t="shared" si="638"/>
        <v>1.1138859707622364E-4</v>
      </c>
      <c r="E2516" s="27">
        <f t="shared" si="628"/>
        <v>2.4552460736141511E-2</v>
      </c>
      <c r="F2516" s="68">
        <f t="shared" si="629"/>
        <v>1.7359916177229904E-2</v>
      </c>
      <c r="G2516" s="16">
        <f t="shared" si="630"/>
        <v>3.055210182891847E-2</v>
      </c>
      <c r="H2516" s="68">
        <f t="shared" si="631"/>
        <v>1.9642777727874063E-2</v>
      </c>
      <c r="I2516" s="69">
        <f t="shared" si="632"/>
        <v>-1.7359916177229904E-2</v>
      </c>
      <c r="J2516" s="70">
        <f t="shared" si="633"/>
        <v>-1.9642777727874063E-2</v>
      </c>
      <c r="K2516" s="28">
        <f t="shared" si="634"/>
        <v>0</v>
      </c>
      <c r="L2516" s="28">
        <f t="shared" si="639"/>
        <v>1</v>
      </c>
      <c r="M2516" s="57">
        <f t="shared" si="646"/>
        <v>0</v>
      </c>
      <c r="N2516" s="28">
        <f t="shared" si="635"/>
        <v>0</v>
      </c>
      <c r="O2516" s="28">
        <f t="shared" si="640"/>
        <v>1</v>
      </c>
      <c r="P2516" s="57">
        <f t="shared" si="641"/>
        <v>0</v>
      </c>
      <c r="Q2516" s="28">
        <f t="shared" si="636"/>
        <v>0</v>
      </c>
      <c r="R2516" s="28">
        <f t="shared" si="642"/>
        <v>1</v>
      </c>
      <c r="S2516" s="57">
        <f t="shared" si="643"/>
        <v>0</v>
      </c>
      <c r="T2516" s="28">
        <f t="shared" si="637"/>
        <v>0</v>
      </c>
      <c r="U2516" s="28">
        <f t="shared" si="644"/>
        <v>1</v>
      </c>
      <c r="V2516" s="57">
        <f t="shared" si="645"/>
        <v>0</v>
      </c>
    </row>
    <row r="2517" spans="1:22" x14ac:dyDescent="0.2">
      <c r="A2517" s="61">
        <v>36503</v>
      </c>
      <c r="B2517" s="62">
        <v>1408.11</v>
      </c>
      <c r="C2517" s="16">
        <f t="shared" si="647"/>
        <v>3.0085478188783417E-3</v>
      </c>
      <c r="D2517" s="73">
        <f t="shared" si="638"/>
        <v>1.0555400959679257E-4</v>
      </c>
      <c r="E2517" s="27">
        <f t="shared" si="628"/>
        <v>2.390077732443734E-2</v>
      </c>
      <c r="F2517" s="68">
        <f t="shared" si="629"/>
        <v>1.6899140798221864E-2</v>
      </c>
      <c r="G2517" s="16">
        <f t="shared" si="630"/>
        <v>3.055210182891847E-2</v>
      </c>
      <c r="H2517" s="68">
        <f t="shared" si="631"/>
        <v>1.9642777727874063E-2</v>
      </c>
      <c r="I2517" s="69">
        <f t="shared" si="632"/>
        <v>-1.6899140798221864E-2</v>
      </c>
      <c r="J2517" s="70">
        <f t="shared" si="633"/>
        <v>-1.9642777727874063E-2</v>
      </c>
      <c r="K2517" s="28">
        <f t="shared" si="634"/>
        <v>0</v>
      </c>
      <c r="L2517" s="28">
        <f t="shared" si="639"/>
        <v>1</v>
      </c>
      <c r="M2517" s="57">
        <f t="shared" si="646"/>
        <v>0</v>
      </c>
      <c r="N2517" s="28">
        <f t="shared" si="635"/>
        <v>0</v>
      </c>
      <c r="O2517" s="28">
        <f t="shared" si="640"/>
        <v>1</v>
      </c>
      <c r="P2517" s="57">
        <f t="shared" si="641"/>
        <v>0</v>
      </c>
      <c r="Q2517" s="28">
        <f t="shared" si="636"/>
        <v>0</v>
      </c>
      <c r="R2517" s="28">
        <f t="shared" si="642"/>
        <v>1</v>
      </c>
      <c r="S2517" s="57">
        <f t="shared" si="643"/>
        <v>0</v>
      </c>
      <c r="T2517" s="28">
        <f t="shared" si="637"/>
        <v>0</v>
      </c>
      <c r="U2517" s="28">
        <f t="shared" si="644"/>
        <v>1</v>
      </c>
      <c r="V2517" s="57">
        <f t="shared" si="645"/>
        <v>0</v>
      </c>
    </row>
    <row r="2518" spans="1:22" x14ac:dyDescent="0.2">
      <c r="A2518" s="61">
        <v>36504</v>
      </c>
      <c r="B2518" s="62">
        <v>1417.04</v>
      </c>
      <c r="C2518" s="16">
        <f t="shared" si="647"/>
        <v>6.3218092779526499E-3</v>
      </c>
      <c r="D2518" s="73">
        <f t="shared" si="638"/>
        <v>9.9763850619693673E-5</v>
      </c>
      <c r="E2518" s="27">
        <f t="shared" si="628"/>
        <v>2.3235994224247374E-2</v>
      </c>
      <c r="F2518" s="68">
        <f t="shared" si="629"/>
        <v>1.6429103231748989E-2</v>
      </c>
      <c r="G2518" s="16">
        <f t="shared" si="630"/>
        <v>3.055210182891847E-2</v>
      </c>
      <c r="H2518" s="68">
        <f t="shared" si="631"/>
        <v>1.9642777727874063E-2</v>
      </c>
      <c r="I2518" s="69">
        <f t="shared" si="632"/>
        <v>-1.6429103231748989E-2</v>
      </c>
      <c r="J2518" s="70">
        <f t="shared" si="633"/>
        <v>-1.9642777727874063E-2</v>
      </c>
      <c r="K2518" s="28">
        <f t="shared" si="634"/>
        <v>0</v>
      </c>
      <c r="L2518" s="28">
        <f t="shared" si="639"/>
        <v>1</v>
      </c>
      <c r="M2518" s="57">
        <f t="shared" si="646"/>
        <v>0</v>
      </c>
      <c r="N2518" s="28">
        <f t="shared" si="635"/>
        <v>0</v>
      </c>
      <c r="O2518" s="28">
        <f t="shared" si="640"/>
        <v>1</v>
      </c>
      <c r="P2518" s="57">
        <f t="shared" si="641"/>
        <v>0</v>
      </c>
      <c r="Q2518" s="28">
        <f t="shared" si="636"/>
        <v>0</v>
      </c>
      <c r="R2518" s="28">
        <f t="shared" si="642"/>
        <v>1</v>
      </c>
      <c r="S2518" s="57">
        <f t="shared" si="643"/>
        <v>0</v>
      </c>
      <c r="T2518" s="28">
        <f t="shared" si="637"/>
        <v>0</v>
      </c>
      <c r="U2518" s="28">
        <f t="shared" si="644"/>
        <v>1</v>
      </c>
      <c r="V2518" s="57">
        <f t="shared" si="645"/>
        <v>0</v>
      </c>
    </row>
    <row r="2519" spans="1:22" x14ac:dyDescent="0.2">
      <c r="A2519" s="61">
        <v>36507</v>
      </c>
      <c r="B2519" s="62">
        <v>1415.22</v>
      </c>
      <c r="C2519" s="16">
        <f t="shared" si="647"/>
        <v>-1.2851929205022533E-3</v>
      </c>
      <c r="D2519" s="73">
        <f t="shared" si="638"/>
        <v>9.6175935935320544E-5</v>
      </c>
      <c r="E2519" s="27">
        <f t="shared" si="628"/>
        <v>2.2814337862182198E-2</v>
      </c>
      <c r="F2519" s="68">
        <f t="shared" si="629"/>
        <v>1.6130969403954198E-2</v>
      </c>
      <c r="G2519" s="16">
        <f t="shared" si="630"/>
        <v>3.055210182891847E-2</v>
      </c>
      <c r="H2519" s="68">
        <f t="shared" si="631"/>
        <v>1.9642777727874063E-2</v>
      </c>
      <c r="I2519" s="69">
        <f t="shared" si="632"/>
        <v>-1.6130969403954198E-2</v>
      </c>
      <c r="J2519" s="70">
        <f t="shared" si="633"/>
        <v>-1.9642777727874063E-2</v>
      </c>
      <c r="K2519" s="28">
        <f t="shared" si="634"/>
        <v>0</v>
      </c>
      <c r="L2519" s="28">
        <f t="shared" si="639"/>
        <v>1</v>
      </c>
      <c r="M2519" s="57">
        <f t="shared" si="646"/>
        <v>0</v>
      </c>
      <c r="N2519" s="28">
        <f t="shared" si="635"/>
        <v>0</v>
      </c>
      <c r="O2519" s="28">
        <f t="shared" si="640"/>
        <v>1</v>
      </c>
      <c r="P2519" s="57">
        <f t="shared" si="641"/>
        <v>0</v>
      </c>
      <c r="Q2519" s="28">
        <f t="shared" si="636"/>
        <v>0</v>
      </c>
      <c r="R2519" s="28">
        <f t="shared" si="642"/>
        <v>1</v>
      </c>
      <c r="S2519" s="57">
        <f t="shared" si="643"/>
        <v>0</v>
      </c>
      <c r="T2519" s="28">
        <f t="shared" si="637"/>
        <v>0</v>
      </c>
      <c r="U2519" s="28">
        <f t="shared" si="644"/>
        <v>1</v>
      </c>
      <c r="V2519" s="57">
        <f t="shared" si="645"/>
        <v>0</v>
      </c>
    </row>
    <row r="2520" spans="1:22" x14ac:dyDescent="0.2">
      <c r="A2520" s="61">
        <v>36508</v>
      </c>
      <c r="B2520" s="62">
        <v>1403.17</v>
      </c>
      <c r="C2520" s="16">
        <f t="shared" si="647"/>
        <v>-8.5510333380043324E-3</v>
      </c>
      <c r="D2520" s="73">
        <f t="shared" si="638"/>
        <v>9.0504483029775845E-5</v>
      </c>
      <c r="E2520" s="27">
        <f t="shared" si="628"/>
        <v>2.2131441609038842E-2</v>
      </c>
      <c r="F2520" s="68">
        <f t="shared" si="629"/>
        <v>1.5648124859787498E-2</v>
      </c>
      <c r="G2520" s="16">
        <f t="shared" si="630"/>
        <v>3.055210182891847E-2</v>
      </c>
      <c r="H2520" s="68">
        <f t="shared" si="631"/>
        <v>1.9642777727874063E-2</v>
      </c>
      <c r="I2520" s="69">
        <f t="shared" si="632"/>
        <v>-1.5648124859787498E-2</v>
      </c>
      <c r="J2520" s="70">
        <f t="shared" si="633"/>
        <v>-1.9642777727874063E-2</v>
      </c>
      <c r="K2520" s="28">
        <f t="shared" si="634"/>
        <v>0</v>
      </c>
      <c r="L2520" s="28">
        <f t="shared" si="639"/>
        <v>1</v>
      </c>
      <c r="M2520" s="57">
        <f t="shared" si="646"/>
        <v>0</v>
      </c>
      <c r="N2520" s="28">
        <f t="shared" si="635"/>
        <v>0</v>
      </c>
      <c r="O2520" s="28">
        <f t="shared" si="640"/>
        <v>1</v>
      </c>
      <c r="P2520" s="57">
        <f t="shared" si="641"/>
        <v>0</v>
      </c>
      <c r="Q2520" s="28">
        <f t="shared" si="636"/>
        <v>0</v>
      </c>
      <c r="R2520" s="28">
        <f t="shared" si="642"/>
        <v>1</v>
      </c>
      <c r="S2520" s="57">
        <f t="shared" si="643"/>
        <v>0</v>
      </c>
      <c r="T2520" s="28">
        <f t="shared" si="637"/>
        <v>0</v>
      </c>
      <c r="U2520" s="28">
        <f t="shared" si="644"/>
        <v>1</v>
      </c>
      <c r="V2520" s="57">
        <f t="shared" si="645"/>
        <v>0</v>
      </c>
    </row>
    <row r="2521" spans="1:22" x14ac:dyDescent="0.2">
      <c r="A2521" s="61">
        <v>36509</v>
      </c>
      <c r="B2521" s="62">
        <v>1413.33</v>
      </c>
      <c r="C2521" s="16">
        <f t="shared" si="647"/>
        <v>7.2146593787116792E-3</v>
      </c>
      <c r="D2521" s="73">
        <f t="shared" si="638"/>
        <v>8.946142431684898E-5</v>
      </c>
      <c r="E2521" s="27">
        <f t="shared" si="628"/>
        <v>2.2003540261842959E-2</v>
      </c>
      <c r="F2521" s="68">
        <f t="shared" si="629"/>
        <v>1.5557691697501369E-2</v>
      </c>
      <c r="G2521" s="16">
        <f t="shared" si="630"/>
        <v>3.055210182891847E-2</v>
      </c>
      <c r="H2521" s="68">
        <f t="shared" si="631"/>
        <v>1.9642777727874063E-2</v>
      </c>
      <c r="I2521" s="69">
        <f t="shared" si="632"/>
        <v>-1.5557691697501369E-2</v>
      </c>
      <c r="J2521" s="70">
        <f t="shared" si="633"/>
        <v>-1.9642777727874063E-2</v>
      </c>
      <c r="K2521" s="28">
        <f t="shared" si="634"/>
        <v>0</v>
      </c>
      <c r="L2521" s="28">
        <f t="shared" si="639"/>
        <v>1</v>
      </c>
      <c r="M2521" s="57">
        <f t="shared" si="646"/>
        <v>0</v>
      </c>
      <c r="N2521" s="28">
        <f t="shared" si="635"/>
        <v>0</v>
      </c>
      <c r="O2521" s="28">
        <f t="shared" si="640"/>
        <v>1</v>
      </c>
      <c r="P2521" s="57">
        <f t="shared" si="641"/>
        <v>0</v>
      </c>
      <c r="Q2521" s="28">
        <f t="shared" si="636"/>
        <v>0</v>
      </c>
      <c r="R2521" s="28">
        <f t="shared" si="642"/>
        <v>1</v>
      </c>
      <c r="S2521" s="57">
        <f t="shared" si="643"/>
        <v>0</v>
      </c>
      <c r="T2521" s="28">
        <f t="shared" si="637"/>
        <v>0</v>
      </c>
      <c r="U2521" s="28">
        <f t="shared" si="644"/>
        <v>1</v>
      </c>
      <c r="V2521" s="57">
        <f t="shared" si="645"/>
        <v>0</v>
      </c>
    </row>
    <row r="2522" spans="1:22" x14ac:dyDescent="0.2">
      <c r="A2522" s="61">
        <v>36510</v>
      </c>
      <c r="B2522" s="62">
        <v>1418.78</v>
      </c>
      <c r="C2522" s="16">
        <f t="shared" si="647"/>
        <v>3.8487253160554452E-3</v>
      </c>
      <c r="D2522" s="73">
        <f t="shared" si="638"/>
        <v>8.7216817454887987E-5</v>
      </c>
      <c r="E2522" s="27">
        <f t="shared" si="628"/>
        <v>2.1725749899103395E-2</v>
      </c>
      <c r="F2522" s="68">
        <f t="shared" si="629"/>
        <v>1.5361278903532312E-2</v>
      </c>
      <c r="G2522" s="16">
        <f t="shared" si="630"/>
        <v>3.055210182891847E-2</v>
      </c>
      <c r="H2522" s="68">
        <f t="shared" si="631"/>
        <v>1.9642777727874063E-2</v>
      </c>
      <c r="I2522" s="69">
        <f t="shared" si="632"/>
        <v>-1.5361278903532312E-2</v>
      </c>
      <c r="J2522" s="70">
        <f t="shared" si="633"/>
        <v>-1.9642777727874063E-2</v>
      </c>
      <c r="K2522" s="28">
        <f t="shared" si="634"/>
        <v>0</v>
      </c>
      <c r="L2522" s="28">
        <f t="shared" si="639"/>
        <v>1</v>
      </c>
      <c r="M2522" s="57">
        <f t="shared" si="646"/>
        <v>0</v>
      </c>
      <c r="N2522" s="28">
        <f t="shared" si="635"/>
        <v>0</v>
      </c>
      <c r="O2522" s="28">
        <f t="shared" si="640"/>
        <v>1</v>
      </c>
      <c r="P2522" s="57">
        <f t="shared" si="641"/>
        <v>0</v>
      </c>
      <c r="Q2522" s="28">
        <f t="shared" si="636"/>
        <v>0</v>
      </c>
      <c r="R2522" s="28">
        <f t="shared" si="642"/>
        <v>1</v>
      </c>
      <c r="S2522" s="57">
        <f t="shared" si="643"/>
        <v>0</v>
      </c>
      <c r="T2522" s="28">
        <f t="shared" si="637"/>
        <v>0</v>
      </c>
      <c r="U2522" s="28">
        <f t="shared" si="644"/>
        <v>1</v>
      </c>
      <c r="V2522" s="57">
        <f t="shared" si="645"/>
        <v>0</v>
      </c>
    </row>
    <row r="2523" spans="1:22" x14ac:dyDescent="0.2">
      <c r="A2523" s="61">
        <v>36511</v>
      </c>
      <c r="B2523" s="62">
        <v>1421.03</v>
      </c>
      <c r="C2523" s="16">
        <f t="shared" si="647"/>
        <v>1.5846133866789145E-3</v>
      </c>
      <c r="D2523" s="73">
        <f t="shared" si="638"/>
        <v>8.2872569601101476E-5</v>
      </c>
      <c r="E2523" s="27">
        <f t="shared" si="628"/>
        <v>2.1177761872099805E-2</v>
      </c>
      <c r="F2523" s="68">
        <f t="shared" si="629"/>
        <v>1.4973821763608872E-2</v>
      </c>
      <c r="G2523" s="16">
        <f t="shared" si="630"/>
        <v>3.055210182891847E-2</v>
      </c>
      <c r="H2523" s="68">
        <f t="shared" si="631"/>
        <v>1.9642777727874063E-2</v>
      </c>
      <c r="I2523" s="69">
        <f t="shared" si="632"/>
        <v>-1.4973821763608872E-2</v>
      </c>
      <c r="J2523" s="70">
        <f t="shared" si="633"/>
        <v>-1.9642777727874063E-2</v>
      </c>
      <c r="K2523" s="28">
        <f t="shared" si="634"/>
        <v>0</v>
      </c>
      <c r="L2523" s="28">
        <f t="shared" si="639"/>
        <v>1</v>
      </c>
      <c r="M2523" s="57">
        <f t="shared" si="646"/>
        <v>0</v>
      </c>
      <c r="N2523" s="28">
        <f t="shared" si="635"/>
        <v>0</v>
      </c>
      <c r="O2523" s="28">
        <f t="shared" si="640"/>
        <v>1</v>
      </c>
      <c r="P2523" s="57">
        <f t="shared" si="641"/>
        <v>0</v>
      </c>
      <c r="Q2523" s="28">
        <f t="shared" si="636"/>
        <v>0</v>
      </c>
      <c r="R2523" s="28">
        <f t="shared" si="642"/>
        <v>1</v>
      </c>
      <c r="S2523" s="57">
        <f t="shared" si="643"/>
        <v>0</v>
      </c>
      <c r="T2523" s="28">
        <f t="shared" si="637"/>
        <v>0</v>
      </c>
      <c r="U2523" s="28">
        <f t="shared" si="644"/>
        <v>1</v>
      </c>
      <c r="V2523" s="57">
        <f t="shared" si="645"/>
        <v>0</v>
      </c>
    </row>
    <row r="2524" spans="1:22" x14ac:dyDescent="0.2">
      <c r="A2524" s="61">
        <v>36514</v>
      </c>
      <c r="B2524" s="62">
        <v>1418.09</v>
      </c>
      <c r="C2524" s="16">
        <f t="shared" si="647"/>
        <v>-2.0710650137233137E-3</v>
      </c>
      <c r="D2524" s="73">
        <f t="shared" si="638"/>
        <v>7.8050875400149898E-5</v>
      </c>
      <c r="E2524" s="27">
        <f t="shared" si="628"/>
        <v>2.0552447492135514E-2</v>
      </c>
      <c r="F2524" s="68">
        <f t="shared" si="629"/>
        <v>1.4531690714617223E-2</v>
      </c>
      <c r="G2524" s="16">
        <f t="shared" si="630"/>
        <v>3.055210182891847E-2</v>
      </c>
      <c r="H2524" s="68">
        <f t="shared" si="631"/>
        <v>1.9642777727874063E-2</v>
      </c>
      <c r="I2524" s="69">
        <f t="shared" si="632"/>
        <v>-1.4531690714617223E-2</v>
      </c>
      <c r="J2524" s="70">
        <f t="shared" si="633"/>
        <v>-1.9642777727874063E-2</v>
      </c>
      <c r="K2524" s="28">
        <f t="shared" si="634"/>
        <v>0</v>
      </c>
      <c r="L2524" s="28">
        <f t="shared" si="639"/>
        <v>1</v>
      </c>
      <c r="M2524" s="57">
        <f t="shared" si="646"/>
        <v>0</v>
      </c>
      <c r="N2524" s="28">
        <f t="shared" si="635"/>
        <v>0</v>
      </c>
      <c r="O2524" s="28">
        <f t="shared" si="640"/>
        <v>1</v>
      </c>
      <c r="P2524" s="57">
        <f t="shared" si="641"/>
        <v>0</v>
      </c>
      <c r="Q2524" s="28">
        <f t="shared" si="636"/>
        <v>0</v>
      </c>
      <c r="R2524" s="28">
        <f t="shared" si="642"/>
        <v>1</v>
      </c>
      <c r="S2524" s="57">
        <f t="shared" si="643"/>
        <v>0</v>
      </c>
      <c r="T2524" s="28">
        <f t="shared" si="637"/>
        <v>0</v>
      </c>
      <c r="U2524" s="28">
        <f t="shared" si="644"/>
        <v>1</v>
      </c>
      <c r="V2524" s="57">
        <f t="shared" si="645"/>
        <v>0</v>
      </c>
    </row>
    <row r="2525" spans="1:22" x14ac:dyDescent="0.2">
      <c r="A2525" s="61">
        <v>36515</v>
      </c>
      <c r="B2525" s="62">
        <v>1433.43</v>
      </c>
      <c r="C2525" s="16">
        <f t="shared" si="647"/>
        <v>1.0759277846351788E-2</v>
      </c>
      <c r="D2525" s="73">
        <f t="shared" si="638"/>
        <v>7.362518149360503E-5</v>
      </c>
      <c r="E2525" s="27">
        <f t="shared" si="628"/>
        <v>1.9961255213803718E-2</v>
      </c>
      <c r="F2525" s="68">
        <f t="shared" si="629"/>
        <v>1.4113685834912506E-2</v>
      </c>
      <c r="G2525" s="16">
        <f t="shared" si="630"/>
        <v>3.055210182891847E-2</v>
      </c>
      <c r="H2525" s="68">
        <f t="shared" si="631"/>
        <v>1.9642777727874063E-2</v>
      </c>
      <c r="I2525" s="69">
        <f t="shared" si="632"/>
        <v>-1.4113685834912506E-2</v>
      </c>
      <c r="J2525" s="70">
        <f t="shared" si="633"/>
        <v>-1.9642777727874063E-2</v>
      </c>
      <c r="K2525" s="28">
        <f t="shared" si="634"/>
        <v>0</v>
      </c>
      <c r="L2525" s="28">
        <f t="shared" si="639"/>
        <v>1</v>
      </c>
      <c r="M2525" s="57">
        <f t="shared" si="646"/>
        <v>0</v>
      </c>
      <c r="N2525" s="28">
        <f t="shared" si="635"/>
        <v>0</v>
      </c>
      <c r="O2525" s="28">
        <f t="shared" si="640"/>
        <v>1</v>
      </c>
      <c r="P2525" s="57">
        <f t="shared" si="641"/>
        <v>0</v>
      </c>
      <c r="Q2525" s="28">
        <f t="shared" si="636"/>
        <v>0</v>
      </c>
      <c r="R2525" s="28">
        <f t="shared" si="642"/>
        <v>1</v>
      </c>
      <c r="S2525" s="57">
        <f t="shared" si="643"/>
        <v>0</v>
      </c>
      <c r="T2525" s="28">
        <f t="shared" si="637"/>
        <v>0</v>
      </c>
      <c r="U2525" s="28">
        <f t="shared" si="644"/>
        <v>1</v>
      </c>
      <c r="V2525" s="57">
        <f t="shared" si="645"/>
        <v>0</v>
      </c>
    </row>
    <row r="2526" spans="1:22" x14ac:dyDescent="0.2">
      <c r="A2526" s="61">
        <v>36516</v>
      </c>
      <c r="B2526" s="62">
        <v>1435.99</v>
      </c>
      <c r="C2526" s="16">
        <f t="shared" si="647"/>
        <v>1.7843331957121393E-3</v>
      </c>
      <c r="D2526" s="73">
        <f t="shared" si="638"/>
        <v>7.6153394190488506E-5</v>
      </c>
      <c r="E2526" s="27">
        <f t="shared" si="628"/>
        <v>2.0301086914877014E-2</v>
      </c>
      <c r="F2526" s="68">
        <f t="shared" si="629"/>
        <v>1.4353965206841766E-2</v>
      </c>
      <c r="G2526" s="16">
        <f t="shared" si="630"/>
        <v>3.055210182891847E-2</v>
      </c>
      <c r="H2526" s="68">
        <f t="shared" si="631"/>
        <v>1.9642777727874063E-2</v>
      </c>
      <c r="I2526" s="69">
        <f t="shared" si="632"/>
        <v>-1.4353965206841766E-2</v>
      </c>
      <c r="J2526" s="70">
        <f t="shared" si="633"/>
        <v>-1.9642777727874063E-2</v>
      </c>
      <c r="K2526" s="28">
        <f t="shared" si="634"/>
        <v>0</v>
      </c>
      <c r="L2526" s="28">
        <f t="shared" si="639"/>
        <v>1</v>
      </c>
      <c r="M2526" s="57">
        <f t="shared" si="646"/>
        <v>0</v>
      </c>
      <c r="N2526" s="28">
        <f t="shared" si="635"/>
        <v>0</v>
      </c>
      <c r="O2526" s="28">
        <f t="shared" si="640"/>
        <v>1</v>
      </c>
      <c r="P2526" s="57">
        <f t="shared" si="641"/>
        <v>0</v>
      </c>
      <c r="Q2526" s="28">
        <f t="shared" si="636"/>
        <v>0</v>
      </c>
      <c r="R2526" s="28">
        <f t="shared" si="642"/>
        <v>1</v>
      </c>
      <c r="S2526" s="57">
        <f t="shared" si="643"/>
        <v>0</v>
      </c>
      <c r="T2526" s="28">
        <f t="shared" si="637"/>
        <v>0</v>
      </c>
      <c r="U2526" s="28">
        <f t="shared" si="644"/>
        <v>1</v>
      </c>
      <c r="V2526" s="57">
        <f t="shared" si="645"/>
        <v>0</v>
      </c>
    </row>
    <row r="2527" spans="1:22" x14ac:dyDescent="0.2">
      <c r="A2527" s="61">
        <v>36517</v>
      </c>
      <c r="B2527" s="62">
        <v>1458.34</v>
      </c>
      <c r="C2527" s="16">
        <f t="shared" si="647"/>
        <v>1.5444295746106241E-2</v>
      </c>
      <c r="D2527" s="73">
        <f t="shared" si="638"/>
        <v>7.1775221236258408E-5</v>
      </c>
      <c r="E2527" s="27">
        <f t="shared" si="628"/>
        <v>1.9708879219686747E-2</v>
      </c>
      <c r="F2527" s="68">
        <f t="shared" si="629"/>
        <v>1.3935242372560627E-2</v>
      </c>
      <c r="G2527" s="16">
        <f t="shared" si="630"/>
        <v>3.055210182891847E-2</v>
      </c>
      <c r="H2527" s="68">
        <f t="shared" si="631"/>
        <v>1.9642777727874063E-2</v>
      </c>
      <c r="I2527" s="69">
        <f t="shared" si="632"/>
        <v>-1.3935242372560627E-2</v>
      </c>
      <c r="J2527" s="70">
        <f t="shared" si="633"/>
        <v>-1.9642777727874063E-2</v>
      </c>
      <c r="K2527" s="28">
        <f t="shared" si="634"/>
        <v>0</v>
      </c>
      <c r="L2527" s="28">
        <f t="shared" si="639"/>
        <v>1</v>
      </c>
      <c r="M2527" s="57">
        <f t="shared" si="646"/>
        <v>0</v>
      </c>
      <c r="N2527" s="28">
        <f t="shared" si="635"/>
        <v>0</v>
      </c>
      <c r="O2527" s="28">
        <f t="shared" si="640"/>
        <v>1</v>
      </c>
      <c r="P2527" s="57">
        <f t="shared" si="641"/>
        <v>0</v>
      </c>
      <c r="Q2527" s="28">
        <f t="shared" si="636"/>
        <v>0</v>
      </c>
      <c r="R2527" s="28">
        <f t="shared" si="642"/>
        <v>1</v>
      </c>
      <c r="S2527" s="57">
        <f t="shared" si="643"/>
        <v>0</v>
      </c>
      <c r="T2527" s="28">
        <f t="shared" si="637"/>
        <v>0</v>
      </c>
      <c r="U2527" s="28">
        <f t="shared" si="644"/>
        <v>1</v>
      </c>
      <c r="V2527" s="57">
        <f t="shared" si="645"/>
        <v>0</v>
      </c>
    </row>
    <row r="2528" spans="1:22" x14ac:dyDescent="0.2">
      <c r="A2528" s="61">
        <v>36521</v>
      </c>
      <c r="B2528" s="62">
        <v>1457.1</v>
      </c>
      <c r="C2528" s="16">
        <f t="shared" si="647"/>
        <v>-8.506435219187723E-4</v>
      </c>
      <c r="D2528" s="73">
        <f t="shared" si="638"/>
        <v>8.1780284227674619E-5</v>
      </c>
      <c r="E2528" s="27">
        <f t="shared" si="628"/>
        <v>2.1037734307234546E-2</v>
      </c>
      <c r="F2528" s="68">
        <f t="shared" si="629"/>
        <v>1.4874814710316479E-2</v>
      </c>
      <c r="G2528" s="16">
        <f t="shared" si="630"/>
        <v>3.055210182891847E-2</v>
      </c>
      <c r="H2528" s="68">
        <f t="shared" si="631"/>
        <v>1.9642777727874063E-2</v>
      </c>
      <c r="I2528" s="69">
        <f t="shared" si="632"/>
        <v>-1.4874814710316479E-2</v>
      </c>
      <c r="J2528" s="70">
        <f t="shared" si="633"/>
        <v>-1.9642777727874063E-2</v>
      </c>
      <c r="K2528" s="28">
        <f t="shared" si="634"/>
        <v>0</v>
      </c>
      <c r="L2528" s="28">
        <f t="shared" si="639"/>
        <v>1</v>
      </c>
      <c r="M2528" s="57">
        <f t="shared" si="646"/>
        <v>0</v>
      </c>
      <c r="N2528" s="28">
        <f t="shared" si="635"/>
        <v>0</v>
      </c>
      <c r="O2528" s="28">
        <f t="shared" si="640"/>
        <v>1</v>
      </c>
      <c r="P2528" s="57">
        <f t="shared" si="641"/>
        <v>0</v>
      </c>
      <c r="Q2528" s="28">
        <f t="shared" si="636"/>
        <v>0</v>
      </c>
      <c r="R2528" s="28">
        <f t="shared" si="642"/>
        <v>1</v>
      </c>
      <c r="S2528" s="57">
        <f t="shared" si="643"/>
        <v>0</v>
      </c>
      <c r="T2528" s="28">
        <f t="shared" si="637"/>
        <v>0</v>
      </c>
      <c r="U2528" s="28">
        <f t="shared" si="644"/>
        <v>1</v>
      </c>
      <c r="V2528" s="57">
        <f t="shared" si="645"/>
        <v>0</v>
      </c>
    </row>
    <row r="2529" spans="1:22" x14ac:dyDescent="0.2">
      <c r="A2529" s="61">
        <v>36522</v>
      </c>
      <c r="B2529" s="62">
        <v>1457.66</v>
      </c>
      <c r="C2529" s="16">
        <f t="shared" si="647"/>
        <v>3.8425119522060358E-4</v>
      </c>
      <c r="D2529" s="73">
        <f t="shared" si="638"/>
        <v>7.6916882838097081E-5</v>
      </c>
      <c r="E2529" s="27">
        <f t="shared" si="628"/>
        <v>2.0402599096329781E-2</v>
      </c>
      <c r="F2529" s="68">
        <f t="shared" si="629"/>
        <v>1.4425739803283488E-2</v>
      </c>
      <c r="G2529" s="16">
        <f t="shared" si="630"/>
        <v>3.055210182891847E-2</v>
      </c>
      <c r="H2529" s="68">
        <f t="shared" si="631"/>
        <v>1.9642777727874063E-2</v>
      </c>
      <c r="I2529" s="69">
        <f t="shared" si="632"/>
        <v>-1.4425739803283488E-2</v>
      </c>
      <c r="J2529" s="70">
        <f t="shared" si="633"/>
        <v>-1.9642777727874063E-2</v>
      </c>
      <c r="K2529" s="28">
        <f t="shared" si="634"/>
        <v>0</v>
      </c>
      <c r="L2529" s="28">
        <f t="shared" si="639"/>
        <v>1</v>
      </c>
      <c r="M2529" s="57">
        <f t="shared" si="646"/>
        <v>0</v>
      </c>
      <c r="N2529" s="28">
        <f t="shared" si="635"/>
        <v>0</v>
      </c>
      <c r="O2529" s="28">
        <f t="shared" si="640"/>
        <v>1</v>
      </c>
      <c r="P2529" s="57">
        <f t="shared" si="641"/>
        <v>0</v>
      </c>
      <c r="Q2529" s="28">
        <f t="shared" si="636"/>
        <v>0</v>
      </c>
      <c r="R2529" s="28">
        <f t="shared" si="642"/>
        <v>1</v>
      </c>
      <c r="S2529" s="57">
        <f t="shared" si="643"/>
        <v>0</v>
      </c>
      <c r="T2529" s="28">
        <f t="shared" si="637"/>
        <v>0</v>
      </c>
      <c r="U2529" s="28">
        <f t="shared" si="644"/>
        <v>1</v>
      </c>
      <c r="V2529" s="57">
        <f t="shared" si="645"/>
        <v>0</v>
      </c>
    </row>
    <row r="2530" spans="1:22" x14ac:dyDescent="0.2">
      <c r="A2530" s="61">
        <v>36523</v>
      </c>
      <c r="B2530" s="62">
        <v>1463.46</v>
      </c>
      <c r="C2530" s="16">
        <f t="shared" si="647"/>
        <v>3.9710848044105388E-3</v>
      </c>
      <c r="D2530" s="73">
        <f t="shared" si="638"/>
        <v>7.2310728806672961E-5</v>
      </c>
      <c r="E2530" s="27">
        <f t="shared" si="628"/>
        <v>1.9782265556156958E-2</v>
      </c>
      <c r="F2530" s="68">
        <f t="shared" si="629"/>
        <v>1.3987130477112263E-2</v>
      </c>
      <c r="G2530" s="16">
        <f t="shared" si="630"/>
        <v>3.055210182891847E-2</v>
      </c>
      <c r="H2530" s="68">
        <f t="shared" si="631"/>
        <v>1.9642777727874063E-2</v>
      </c>
      <c r="I2530" s="69">
        <f t="shared" si="632"/>
        <v>-1.3987130477112263E-2</v>
      </c>
      <c r="J2530" s="70">
        <f t="shared" si="633"/>
        <v>-1.9642777727874063E-2</v>
      </c>
      <c r="K2530" s="28">
        <f t="shared" si="634"/>
        <v>0</v>
      </c>
      <c r="L2530" s="28">
        <f t="shared" si="639"/>
        <v>1</v>
      </c>
      <c r="M2530" s="57">
        <f t="shared" si="646"/>
        <v>0</v>
      </c>
      <c r="N2530" s="28">
        <f t="shared" si="635"/>
        <v>0</v>
      </c>
      <c r="O2530" s="28">
        <f t="shared" si="640"/>
        <v>1</v>
      </c>
      <c r="P2530" s="57">
        <f t="shared" si="641"/>
        <v>0</v>
      </c>
      <c r="Q2530" s="28">
        <f t="shared" si="636"/>
        <v>0</v>
      </c>
      <c r="R2530" s="28">
        <f t="shared" si="642"/>
        <v>1</v>
      </c>
      <c r="S2530" s="57">
        <f t="shared" si="643"/>
        <v>0</v>
      </c>
      <c r="T2530" s="28">
        <f t="shared" si="637"/>
        <v>0</v>
      </c>
      <c r="U2530" s="28">
        <f t="shared" si="644"/>
        <v>1</v>
      </c>
      <c r="V2530" s="57">
        <f t="shared" si="645"/>
        <v>0</v>
      </c>
    </row>
    <row r="2531" spans="1:22" x14ac:dyDescent="0.2">
      <c r="A2531" s="61">
        <v>36524</v>
      </c>
      <c r="B2531" s="62">
        <v>1464.47</v>
      </c>
      <c r="C2531" s="16">
        <f t="shared" si="647"/>
        <v>6.8990723143041695E-4</v>
      </c>
      <c r="D2531" s="73">
        <f t="shared" si="638"/>
        <v>6.8918255949701801E-5</v>
      </c>
      <c r="E2531" s="27">
        <f t="shared" si="628"/>
        <v>1.9312646778009711E-2</v>
      </c>
      <c r="F2531" s="68">
        <f t="shared" si="629"/>
        <v>1.3655084629997285E-2</v>
      </c>
      <c r="G2531" s="16">
        <f t="shared" si="630"/>
        <v>3.055210182891847E-2</v>
      </c>
      <c r="H2531" s="68">
        <f t="shared" si="631"/>
        <v>1.9642777727874063E-2</v>
      </c>
      <c r="I2531" s="69">
        <f t="shared" si="632"/>
        <v>-1.3655084629997285E-2</v>
      </c>
      <c r="J2531" s="70">
        <f t="shared" si="633"/>
        <v>-1.9642777727874063E-2</v>
      </c>
      <c r="K2531" s="28">
        <f t="shared" si="634"/>
        <v>0</v>
      </c>
      <c r="L2531" s="28">
        <f t="shared" si="639"/>
        <v>1</v>
      </c>
      <c r="M2531" s="57">
        <f t="shared" si="646"/>
        <v>0</v>
      </c>
      <c r="N2531" s="28">
        <f t="shared" si="635"/>
        <v>0</v>
      </c>
      <c r="O2531" s="28">
        <f t="shared" si="640"/>
        <v>1</v>
      </c>
      <c r="P2531" s="57">
        <f t="shared" si="641"/>
        <v>0</v>
      </c>
      <c r="Q2531" s="28">
        <f t="shared" si="636"/>
        <v>0</v>
      </c>
      <c r="R2531" s="28">
        <f t="shared" si="642"/>
        <v>1</v>
      </c>
      <c r="S2531" s="57">
        <f t="shared" si="643"/>
        <v>0</v>
      </c>
      <c r="T2531" s="28">
        <f t="shared" si="637"/>
        <v>0</v>
      </c>
      <c r="U2531" s="28">
        <f t="shared" si="644"/>
        <v>1</v>
      </c>
      <c r="V2531" s="57">
        <f t="shared" si="645"/>
        <v>0</v>
      </c>
    </row>
    <row r="2532" spans="1:22" x14ac:dyDescent="0.2">
      <c r="A2532" s="61">
        <v>36525</v>
      </c>
      <c r="B2532" s="62">
        <v>1469.25</v>
      </c>
      <c r="C2532" s="16">
        <f t="shared" si="647"/>
        <v>3.2586642418894855E-3</v>
      </c>
      <c r="D2532" s="73">
        <f t="shared" si="638"/>
        <v>6.4811718911998481E-5</v>
      </c>
      <c r="E2532" s="27">
        <f t="shared" si="628"/>
        <v>1.8728432412962483E-2</v>
      </c>
      <c r="F2532" s="68">
        <f t="shared" si="629"/>
        <v>1.3242013511963708E-2</v>
      </c>
      <c r="G2532" s="16">
        <f t="shared" si="630"/>
        <v>3.055210182891847E-2</v>
      </c>
      <c r="H2532" s="68">
        <f t="shared" si="631"/>
        <v>1.9642777727874063E-2</v>
      </c>
      <c r="I2532" s="69">
        <f t="shared" si="632"/>
        <v>-1.3242013511963708E-2</v>
      </c>
      <c r="J2532" s="70">
        <f t="shared" si="633"/>
        <v>-1.9642777727874063E-2</v>
      </c>
      <c r="K2532" s="28">
        <f t="shared" si="634"/>
        <v>0</v>
      </c>
      <c r="L2532" s="28">
        <f t="shared" si="639"/>
        <v>1</v>
      </c>
      <c r="M2532" s="57">
        <f t="shared" si="646"/>
        <v>0</v>
      </c>
      <c r="N2532" s="28">
        <f t="shared" si="635"/>
        <v>0</v>
      </c>
      <c r="O2532" s="28">
        <f t="shared" si="640"/>
        <v>1</v>
      </c>
      <c r="P2532" s="57">
        <f t="shared" si="641"/>
        <v>0</v>
      </c>
      <c r="Q2532" s="28">
        <f t="shared" si="636"/>
        <v>0</v>
      </c>
      <c r="R2532" s="28">
        <f t="shared" si="642"/>
        <v>1</v>
      </c>
      <c r="S2532" s="57">
        <f t="shared" si="643"/>
        <v>0</v>
      </c>
      <c r="T2532" s="28">
        <f t="shared" si="637"/>
        <v>0</v>
      </c>
      <c r="U2532" s="28">
        <f t="shared" si="644"/>
        <v>1</v>
      </c>
      <c r="V2532" s="57">
        <f t="shared" si="645"/>
        <v>0</v>
      </c>
    </row>
    <row r="2533" spans="1:22" x14ac:dyDescent="0.2">
      <c r="A2533" s="61">
        <v>36528</v>
      </c>
      <c r="B2533" s="62">
        <v>1455.22</v>
      </c>
      <c r="C2533" s="16">
        <f t="shared" si="647"/>
        <v>-9.5949745680095865E-3</v>
      </c>
      <c r="D2533" s="73">
        <f t="shared" si="638"/>
        <v>6.1560149335760717E-5</v>
      </c>
      <c r="E2533" s="27">
        <f t="shared" si="628"/>
        <v>1.8252589661882965E-2</v>
      </c>
      <c r="F2533" s="68">
        <f t="shared" si="629"/>
        <v>1.2905566979737992E-2</v>
      </c>
      <c r="G2533" s="16">
        <f t="shared" si="630"/>
        <v>3.055210182891847E-2</v>
      </c>
      <c r="H2533" s="68">
        <f t="shared" si="631"/>
        <v>1.9642777727874063E-2</v>
      </c>
      <c r="I2533" s="69">
        <f t="shared" si="632"/>
        <v>-1.2905566979737992E-2</v>
      </c>
      <c r="J2533" s="70">
        <f t="shared" si="633"/>
        <v>-1.9642777727874063E-2</v>
      </c>
      <c r="K2533" s="28">
        <f t="shared" si="634"/>
        <v>0</v>
      </c>
      <c r="L2533" s="28">
        <f t="shared" si="639"/>
        <v>1</v>
      </c>
      <c r="M2533" s="57">
        <f t="shared" si="646"/>
        <v>0</v>
      </c>
      <c r="N2533" s="28">
        <f t="shared" si="635"/>
        <v>0</v>
      </c>
      <c r="O2533" s="28">
        <f t="shared" si="640"/>
        <v>1</v>
      </c>
      <c r="P2533" s="57">
        <f t="shared" si="641"/>
        <v>0</v>
      </c>
      <c r="Q2533" s="28">
        <f t="shared" si="636"/>
        <v>0</v>
      </c>
      <c r="R2533" s="28">
        <f t="shared" si="642"/>
        <v>1</v>
      </c>
      <c r="S2533" s="57">
        <f t="shared" si="643"/>
        <v>0</v>
      </c>
      <c r="T2533" s="28">
        <f t="shared" si="637"/>
        <v>0</v>
      </c>
      <c r="U2533" s="28">
        <f t="shared" si="644"/>
        <v>1</v>
      </c>
      <c r="V2533" s="57">
        <f t="shared" si="645"/>
        <v>0</v>
      </c>
    </row>
    <row r="2534" spans="1:22" x14ac:dyDescent="0.2">
      <c r="A2534" s="61">
        <v>36529</v>
      </c>
      <c r="B2534" s="62">
        <v>1399.42</v>
      </c>
      <c r="C2534" s="16">
        <f t="shared" si="647"/>
        <v>-3.9099226875721496E-2</v>
      </c>
      <c r="D2534" s="73">
        <f t="shared" si="638"/>
        <v>6.3390352593260119E-5</v>
      </c>
      <c r="E2534" s="27">
        <f t="shared" si="628"/>
        <v>1.8521930141916512E-2</v>
      </c>
      <c r="F2534" s="68">
        <f t="shared" si="629"/>
        <v>1.3096005250132391E-2</v>
      </c>
      <c r="G2534" s="16">
        <f t="shared" si="630"/>
        <v>3.055210182891847E-2</v>
      </c>
      <c r="H2534" s="68">
        <f t="shared" si="631"/>
        <v>1.9642777727874063E-2</v>
      </c>
      <c r="I2534" s="69">
        <f t="shared" si="632"/>
        <v>-1.3096005250132391E-2</v>
      </c>
      <c r="J2534" s="70">
        <f t="shared" si="633"/>
        <v>-1.9642777727874063E-2</v>
      </c>
      <c r="K2534" s="28">
        <f t="shared" si="634"/>
        <v>1</v>
      </c>
      <c r="L2534" s="28">
        <f t="shared" si="639"/>
        <v>0</v>
      </c>
      <c r="M2534" s="57">
        <f t="shared" si="646"/>
        <v>1</v>
      </c>
      <c r="N2534" s="28">
        <f t="shared" si="635"/>
        <v>1</v>
      </c>
      <c r="O2534" s="28">
        <f t="shared" si="640"/>
        <v>0</v>
      </c>
      <c r="P2534" s="57">
        <f t="shared" si="641"/>
        <v>1</v>
      </c>
      <c r="Q2534" s="28">
        <f t="shared" si="636"/>
        <v>1</v>
      </c>
      <c r="R2534" s="28">
        <f t="shared" si="642"/>
        <v>0</v>
      </c>
      <c r="S2534" s="57">
        <f t="shared" si="643"/>
        <v>1</v>
      </c>
      <c r="T2534" s="28">
        <f t="shared" si="637"/>
        <v>1</v>
      </c>
      <c r="U2534" s="28">
        <f t="shared" si="644"/>
        <v>0</v>
      </c>
      <c r="V2534" s="57">
        <f t="shared" si="645"/>
        <v>1</v>
      </c>
    </row>
    <row r="2535" spans="1:22" x14ac:dyDescent="0.2">
      <c r="A2535" s="61">
        <v>36530</v>
      </c>
      <c r="B2535" s="62">
        <v>1402.11</v>
      </c>
      <c r="C2535" s="16">
        <f t="shared" si="647"/>
        <v>1.9203798115278359E-3</v>
      </c>
      <c r="D2535" s="73">
        <f t="shared" si="638"/>
        <v>1.5131190397441304E-4</v>
      </c>
      <c r="E2535" s="27">
        <f t="shared" si="628"/>
        <v>2.8616150168591072E-2</v>
      </c>
      <c r="F2535" s="68">
        <f t="shared" si="629"/>
        <v>2.0233164145152558E-2</v>
      </c>
      <c r="G2535" s="16">
        <f t="shared" si="630"/>
        <v>3.0972683940316652E-2</v>
      </c>
      <c r="H2535" s="68">
        <f t="shared" si="631"/>
        <v>1.9990299512640631E-2</v>
      </c>
      <c r="I2535" s="69">
        <f t="shared" si="632"/>
        <v>-2.0233164145152558E-2</v>
      </c>
      <c r="J2535" s="70">
        <f t="shared" si="633"/>
        <v>-1.9990299512640631E-2</v>
      </c>
      <c r="K2535" s="28">
        <f t="shared" si="634"/>
        <v>0</v>
      </c>
      <c r="L2535" s="28">
        <f t="shared" si="639"/>
        <v>0</v>
      </c>
      <c r="M2535" s="57">
        <f t="shared" si="646"/>
        <v>0</v>
      </c>
      <c r="N2535" s="28">
        <f t="shared" si="635"/>
        <v>0</v>
      </c>
      <c r="O2535" s="28">
        <f t="shared" si="640"/>
        <v>0</v>
      </c>
      <c r="P2535" s="57">
        <f t="shared" si="641"/>
        <v>0</v>
      </c>
      <c r="Q2535" s="28">
        <f t="shared" si="636"/>
        <v>0</v>
      </c>
      <c r="R2535" s="28">
        <f t="shared" si="642"/>
        <v>0</v>
      </c>
      <c r="S2535" s="57">
        <f t="shared" si="643"/>
        <v>0</v>
      </c>
      <c r="T2535" s="28">
        <f t="shared" si="637"/>
        <v>0</v>
      </c>
      <c r="U2535" s="28">
        <f t="shared" si="644"/>
        <v>0</v>
      </c>
      <c r="V2535" s="57">
        <f t="shared" si="645"/>
        <v>0</v>
      </c>
    </row>
    <row r="2536" spans="1:22" x14ac:dyDescent="0.2">
      <c r="A2536" s="61">
        <v>36531</v>
      </c>
      <c r="B2536" s="62">
        <v>1403.45</v>
      </c>
      <c r="C2536" s="16">
        <f t="shared" si="647"/>
        <v>9.5524608412974211E-4</v>
      </c>
      <c r="D2536" s="73">
        <f t="shared" si="638"/>
        <v>1.4245446125317967E-4</v>
      </c>
      <c r="E2536" s="27">
        <f t="shared" si="628"/>
        <v>2.7765959474416315E-2</v>
      </c>
      <c r="F2536" s="68">
        <f t="shared" si="629"/>
        <v>1.9632033393162031E-2</v>
      </c>
      <c r="G2536" s="16">
        <f t="shared" si="630"/>
        <v>3.0972683940316652E-2</v>
      </c>
      <c r="H2536" s="68">
        <f t="shared" si="631"/>
        <v>1.9990299512640631E-2</v>
      </c>
      <c r="I2536" s="69">
        <f t="shared" si="632"/>
        <v>-1.9632033393162031E-2</v>
      </c>
      <c r="J2536" s="70">
        <f t="shared" si="633"/>
        <v>-1.9990299512640631E-2</v>
      </c>
      <c r="K2536" s="28">
        <f t="shared" si="634"/>
        <v>0</v>
      </c>
      <c r="L2536" s="28">
        <f t="shared" si="639"/>
        <v>1</v>
      </c>
      <c r="M2536" s="57">
        <f t="shared" si="646"/>
        <v>0</v>
      </c>
      <c r="N2536" s="28">
        <f t="shared" si="635"/>
        <v>0</v>
      </c>
      <c r="O2536" s="28">
        <f t="shared" si="640"/>
        <v>1</v>
      </c>
      <c r="P2536" s="57">
        <f t="shared" si="641"/>
        <v>0</v>
      </c>
      <c r="Q2536" s="28">
        <f t="shared" si="636"/>
        <v>0</v>
      </c>
      <c r="R2536" s="28">
        <f t="shared" si="642"/>
        <v>1</v>
      </c>
      <c r="S2536" s="57">
        <f t="shared" si="643"/>
        <v>0</v>
      </c>
      <c r="T2536" s="28">
        <f t="shared" si="637"/>
        <v>0</v>
      </c>
      <c r="U2536" s="28">
        <f t="shared" si="644"/>
        <v>1</v>
      </c>
      <c r="V2536" s="57">
        <f t="shared" si="645"/>
        <v>0</v>
      </c>
    </row>
    <row r="2537" spans="1:22" x14ac:dyDescent="0.2">
      <c r="A2537" s="61">
        <v>36532</v>
      </c>
      <c r="B2537" s="62">
        <v>1441.47</v>
      </c>
      <c r="C2537" s="16">
        <f t="shared" si="647"/>
        <v>2.672993526267859E-2</v>
      </c>
      <c r="D2537" s="73">
        <f t="shared" si="638"/>
        <v>1.3396194328286359E-4</v>
      </c>
      <c r="E2537" s="27">
        <f t="shared" si="628"/>
        <v>2.6925599247291539E-2</v>
      </c>
      <c r="F2537" s="68">
        <f t="shared" si="629"/>
        <v>1.9037853312462851E-2</v>
      </c>
      <c r="G2537" s="16">
        <f t="shared" si="630"/>
        <v>3.0972683940316652E-2</v>
      </c>
      <c r="H2537" s="68">
        <f t="shared" si="631"/>
        <v>1.9990299512640631E-2</v>
      </c>
      <c r="I2537" s="69">
        <f t="shared" si="632"/>
        <v>-1.9037853312462851E-2</v>
      </c>
      <c r="J2537" s="70">
        <f t="shared" si="633"/>
        <v>-1.9990299512640631E-2</v>
      </c>
      <c r="K2537" s="28">
        <f t="shared" si="634"/>
        <v>0</v>
      </c>
      <c r="L2537" s="28">
        <f t="shared" si="639"/>
        <v>1</v>
      </c>
      <c r="M2537" s="57">
        <f t="shared" si="646"/>
        <v>0</v>
      </c>
      <c r="N2537" s="28">
        <f t="shared" si="635"/>
        <v>0</v>
      </c>
      <c r="O2537" s="28">
        <f t="shared" si="640"/>
        <v>1</v>
      </c>
      <c r="P2537" s="57">
        <f t="shared" si="641"/>
        <v>0</v>
      </c>
      <c r="Q2537" s="28">
        <f t="shared" si="636"/>
        <v>0</v>
      </c>
      <c r="R2537" s="28">
        <f t="shared" si="642"/>
        <v>1</v>
      </c>
      <c r="S2537" s="57">
        <f t="shared" si="643"/>
        <v>0</v>
      </c>
      <c r="T2537" s="28">
        <f t="shared" si="637"/>
        <v>0</v>
      </c>
      <c r="U2537" s="28">
        <f t="shared" si="644"/>
        <v>1</v>
      </c>
      <c r="V2537" s="57">
        <f t="shared" si="645"/>
        <v>0</v>
      </c>
    </row>
    <row r="2538" spans="1:22" x14ac:dyDescent="0.2">
      <c r="A2538" s="61">
        <v>36535</v>
      </c>
      <c r="B2538" s="62">
        <v>1457.6</v>
      </c>
      <c r="C2538" s="16">
        <f t="shared" si="647"/>
        <v>1.1127821298329016E-2</v>
      </c>
      <c r="D2538" s="73">
        <f t="shared" si="638"/>
        <v>1.6879359303471105E-4</v>
      </c>
      <c r="E2538" s="27">
        <f t="shared" si="628"/>
        <v>3.0224048473727099E-2</v>
      </c>
      <c r="F2538" s="68">
        <f t="shared" si="629"/>
        <v>2.1370035112940451E-2</v>
      </c>
      <c r="G2538" s="16">
        <f t="shared" si="630"/>
        <v>3.0972683940316652E-2</v>
      </c>
      <c r="H2538" s="68">
        <f t="shared" si="631"/>
        <v>1.9990299512640631E-2</v>
      </c>
      <c r="I2538" s="69">
        <f t="shared" si="632"/>
        <v>-2.1370035112940451E-2</v>
      </c>
      <c r="J2538" s="70">
        <f t="shared" si="633"/>
        <v>-1.9990299512640631E-2</v>
      </c>
      <c r="K2538" s="28">
        <f t="shared" si="634"/>
        <v>0</v>
      </c>
      <c r="L2538" s="28">
        <f t="shared" si="639"/>
        <v>1</v>
      </c>
      <c r="M2538" s="57">
        <f t="shared" si="646"/>
        <v>0</v>
      </c>
      <c r="N2538" s="28">
        <f t="shared" si="635"/>
        <v>0</v>
      </c>
      <c r="O2538" s="28">
        <f t="shared" si="640"/>
        <v>1</v>
      </c>
      <c r="P2538" s="57">
        <f t="shared" si="641"/>
        <v>0</v>
      </c>
      <c r="Q2538" s="28">
        <f t="shared" si="636"/>
        <v>0</v>
      </c>
      <c r="R2538" s="28">
        <f t="shared" si="642"/>
        <v>1</v>
      </c>
      <c r="S2538" s="57">
        <f t="shared" si="643"/>
        <v>0</v>
      </c>
      <c r="T2538" s="28">
        <f t="shared" si="637"/>
        <v>0</v>
      </c>
      <c r="U2538" s="28">
        <f t="shared" si="644"/>
        <v>1</v>
      </c>
      <c r="V2538" s="57">
        <f t="shared" si="645"/>
        <v>0</v>
      </c>
    </row>
    <row r="2539" spans="1:22" x14ac:dyDescent="0.2">
      <c r="A2539" s="61">
        <v>36536</v>
      </c>
      <c r="B2539" s="62">
        <v>1438.56</v>
      </c>
      <c r="C2539" s="16">
        <f t="shared" si="647"/>
        <v>-1.3148634269231135E-2</v>
      </c>
      <c r="D2539" s="73">
        <f t="shared" si="638"/>
        <v>1.6609568186348107E-4</v>
      </c>
      <c r="E2539" s="27">
        <f t="shared" si="628"/>
        <v>2.998153257755758E-2</v>
      </c>
      <c r="F2539" s="68">
        <f t="shared" si="629"/>
        <v>2.1198563272525232E-2</v>
      </c>
      <c r="G2539" s="16">
        <f t="shared" si="630"/>
        <v>3.0972683940316652E-2</v>
      </c>
      <c r="H2539" s="68">
        <f t="shared" si="631"/>
        <v>1.9990299512640631E-2</v>
      </c>
      <c r="I2539" s="69">
        <f t="shared" si="632"/>
        <v>-2.1198563272525232E-2</v>
      </c>
      <c r="J2539" s="70">
        <f t="shared" si="633"/>
        <v>-1.9990299512640631E-2</v>
      </c>
      <c r="K2539" s="28">
        <f t="shared" si="634"/>
        <v>0</v>
      </c>
      <c r="L2539" s="28">
        <f t="shared" si="639"/>
        <v>1</v>
      </c>
      <c r="M2539" s="57">
        <f t="shared" si="646"/>
        <v>0</v>
      </c>
      <c r="N2539" s="28">
        <f t="shared" si="635"/>
        <v>0</v>
      </c>
      <c r="O2539" s="28">
        <f t="shared" si="640"/>
        <v>1</v>
      </c>
      <c r="P2539" s="57">
        <f t="shared" si="641"/>
        <v>0</v>
      </c>
      <c r="Q2539" s="28">
        <f t="shared" si="636"/>
        <v>0</v>
      </c>
      <c r="R2539" s="28">
        <f t="shared" si="642"/>
        <v>1</v>
      </c>
      <c r="S2539" s="57">
        <f t="shared" si="643"/>
        <v>0</v>
      </c>
      <c r="T2539" s="28">
        <f t="shared" si="637"/>
        <v>0</v>
      </c>
      <c r="U2539" s="28">
        <f t="shared" si="644"/>
        <v>1</v>
      </c>
      <c r="V2539" s="57">
        <f t="shared" si="645"/>
        <v>0</v>
      </c>
    </row>
    <row r="2540" spans="1:22" x14ac:dyDescent="0.2">
      <c r="A2540" s="61">
        <v>36537</v>
      </c>
      <c r="B2540" s="62">
        <v>1432.25</v>
      </c>
      <c r="C2540" s="16">
        <f t="shared" si="647"/>
        <v>-4.3959789477755811E-3</v>
      </c>
      <c r="D2540" s="73">
        <f t="shared" si="638"/>
        <v>1.6650313594043217E-4</v>
      </c>
      <c r="E2540" s="27">
        <f t="shared" si="628"/>
        <v>3.0018284330539421E-2</v>
      </c>
      <c r="F2540" s="68">
        <f t="shared" si="629"/>
        <v>2.1224548747382006E-2</v>
      </c>
      <c r="G2540" s="16">
        <f t="shared" si="630"/>
        <v>3.0972683940316652E-2</v>
      </c>
      <c r="H2540" s="68">
        <f t="shared" si="631"/>
        <v>1.9642777727874063E-2</v>
      </c>
      <c r="I2540" s="69">
        <f t="shared" si="632"/>
        <v>-2.1224548747382006E-2</v>
      </c>
      <c r="J2540" s="70">
        <f t="shared" si="633"/>
        <v>-1.9642777727874063E-2</v>
      </c>
      <c r="K2540" s="28">
        <f t="shared" si="634"/>
        <v>0</v>
      </c>
      <c r="L2540" s="28">
        <f t="shared" si="639"/>
        <v>1</v>
      </c>
      <c r="M2540" s="57">
        <f t="shared" si="646"/>
        <v>0</v>
      </c>
      <c r="N2540" s="28">
        <f t="shared" si="635"/>
        <v>0</v>
      </c>
      <c r="O2540" s="28">
        <f t="shared" si="640"/>
        <v>1</v>
      </c>
      <c r="P2540" s="57">
        <f t="shared" si="641"/>
        <v>0</v>
      </c>
      <c r="Q2540" s="28">
        <f t="shared" si="636"/>
        <v>0</v>
      </c>
      <c r="R2540" s="28">
        <f t="shared" si="642"/>
        <v>1</v>
      </c>
      <c r="S2540" s="57">
        <f t="shared" si="643"/>
        <v>0</v>
      </c>
      <c r="T2540" s="28">
        <f t="shared" si="637"/>
        <v>0</v>
      </c>
      <c r="U2540" s="28">
        <f t="shared" si="644"/>
        <v>1</v>
      </c>
      <c r="V2540" s="57">
        <f t="shared" si="645"/>
        <v>0</v>
      </c>
    </row>
    <row r="2541" spans="1:22" x14ac:dyDescent="0.2">
      <c r="A2541" s="61">
        <v>36538</v>
      </c>
      <c r="B2541" s="62">
        <v>1449.68</v>
      </c>
      <c r="C2541" s="16">
        <f t="shared" si="647"/>
        <v>1.2096208115215201E-2</v>
      </c>
      <c r="D2541" s="73">
        <f t="shared" si="638"/>
        <v>1.5767242563856341E-4</v>
      </c>
      <c r="E2541" s="27">
        <f t="shared" si="628"/>
        <v>2.9211410822556499E-2</v>
      </c>
      <c r="F2541" s="68">
        <f t="shared" si="629"/>
        <v>2.0654045586222601E-2</v>
      </c>
      <c r="G2541" s="16">
        <f t="shared" si="630"/>
        <v>3.0972683940316652E-2</v>
      </c>
      <c r="H2541" s="68">
        <f t="shared" si="631"/>
        <v>1.9642777727874063E-2</v>
      </c>
      <c r="I2541" s="69">
        <f t="shared" si="632"/>
        <v>-2.0654045586222601E-2</v>
      </c>
      <c r="J2541" s="70">
        <f t="shared" si="633"/>
        <v>-1.9642777727874063E-2</v>
      </c>
      <c r="K2541" s="28">
        <f t="shared" si="634"/>
        <v>0</v>
      </c>
      <c r="L2541" s="28">
        <f t="shared" si="639"/>
        <v>1</v>
      </c>
      <c r="M2541" s="57">
        <f t="shared" si="646"/>
        <v>0</v>
      </c>
      <c r="N2541" s="28">
        <f t="shared" si="635"/>
        <v>0</v>
      </c>
      <c r="O2541" s="28">
        <f t="shared" si="640"/>
        <v>1</v>
      </c>
      <c r="P2541" s="57">
        <f t="shared" si="641"/>
        <v>0</v>
      </c>
      <c r="Q2541" s="28">
        <f t="shared" si="636"/>
        <v>0</v>
      </c>
      <c r="R2541" s="28">
        <f t="shared" si="642"/>
        <v>1</v>
      </c>
      <c r="S2541" s="57">
        <f t="shared" si="643"/>
        <v>0</v>
      </c>
      <c r="T2541" s="28">
        <f t="shared" si="637"/>
        <v>0</v>
      </c>
      <c r="U2541" s="28">
        <f t="shared" si="644"/>
        <v>1</v>
      </c>
      <c r="V2541" s="57">
        <f t="shared" si="645"/>
        <v>0</v>
      </c>
    </row>
    <row r="2542" spans="1:22" x14ac:dyDescent="0.2">
      <c r="A2542" s="61">
        <v>36539</v>
      </c>
      <c r="B2542" s="62">
        <v>1465.15</v>
      </c>
      <c r="C2542" s="16">
        <f t="shared" si="647"/>
        <v>1.0614783884359819E-2</v>
      </c>
      <c r="D2542" s="73">
        <f t="shared" si="638"/>
        <v>1.5699117514624548E-4</v>
      </c>
      <c r="E2542" s="27">
        <f t="shared" si="628"/>
        <v>2.9148236078683085E-2</v>
      </c>
      <c r="F2542" s="68">
        <f t="shared" si="629"/>
        <v>2.0609377629314068E-2</v>
      </c>
      <c r="G2542" s="16">
        <f t="shared" si="630"/>
        <v>3.0972683940316652E-2</v>
      </c>
      <c r="H2542" s="68">
        <f t="shared" si="631"/>
        <v>1.9642777727874063E-2</v>
      </c>
      <c r="I2542" s="69">
        <f t="shared" si="632"/>
        <v>-2.0609377629314068E-2</v>
      </c>
      <c r="J2542" s="70">
        <f t="shared" si="633"/>
        <v>-1.9642777727874063E-2</v>
      </c>
      <c r="K2542" s="28">
        <f t="shared" si="634"/>
        <v>0</v>
      </c>
      <c r="L2542" s="28">
        <f t="shared" si="639"/>
        <v>1</v>
      </c>
      <c r="M2542" s="57">
        <f t="shared" si="646"/>
        <v>0</v>
      </c>
      <c r="N2542" s="28">
        <f t="shared" si="635"/>
        <v>0</v>
      </c>
      <c r="O2542" s="28">
        <f t="shared" si="640"/>
        <v>1</v>
      </c>
      <c r="P2542" s="57">
        <f t="shared" si="641"/>
        <v>0</v>
      </c>
      <c r="Q2542" s="28">
        <f t="shared" si="636"/>
        <v>0</v>
      </c>
      <c r="R2542" s="28">
        <f t="shared" si="642"/>
        <v>1</v>
      </c>
      <c r="S2542" s="57">
        <f t="shared" si="643"/>
        <v>0</v>
      </c>
      <c r="T2542" s="28">
        <f t="shared" si="637"/>
        <v>0</v>
      </c>
      <c r="U2542" s="28">
        <f t="shared" si="644"/>
        <v>1</v>
      </c>
      <c r="V2542" s="57">
        <f t="shared" si="645"/>
        <v>0</v>
      </c>
    </row>
    <row r="2543" spans="1:22" x14ac:dyDescent="0.2">
      <c r="A2543" s="61">
        <v>36543</v>
      </c>
      <c r="B2543" s="62">
        <v>1455.14</v>
      </c>
      <c r="C2543" s="16">
        <f t="shared" si="647"/>
        <v>-6.8555103802383595E-3</v>
      </c>
      <c r="D2543" s="73">
        <f t="shared" si="638"/>
        <v>1.5433212285217063E-4</v>
      </c>
      <c r="E2543" s="27">
        <f t="shared" si="628"/>
        <v>2.8900331420183688E-2</v>
      </c>
      <c r="F2543" s="68">
        <f t="shared" si="629"/>
        <v>2.0434095642805912E-2</v>
      </c>
      <c r="G2543" s="16">
        <f t="shared" si="630"/>
        <v>3.0972683940316652E-2</v>
      </c>
      <c r="H2543" s="68">
        <f t="shared" si="631"/>
        <v>1.9642777727874063E-2</v>
      </c>
      <c r="I2543" s="69">
        <f t="shared" si="632"/>
        <v>-2.0434095642805912E-2</v>
      </c>
      <c r="J2543" s="70">
        <f t="shared" si="633"/>
        <v>-1.9642777727874063E-2</v>
      </c>
      <c r="K2543" s="28">
        <f t="shared" si="634"/>
        <v>0</v>
      </c>
      <c r="L2543" s="28">
        <f t="shared" si="639"/>
        <v>1</v>
      </c>
      <c r="M2543" s="57">
        <f t="shared" si="646"/>
        <v>0</v>
      </c>
      <c r="N2543" s="28">
        <f t="shared" si="635"/>
        <v>0</v>
      </c>
      <c r="O2543" s="28">
        <f t="shared" si="640"/>
        <v>1</v>
      </c>
      <c r="P2543" s="57">
        <f t="shared" si="641"/>
        <v>0</v>
      </c>
      <c r="Q2543" s="28">
        <f t="shared" si="636"/>
        <v>0</v>
      </c>
      <c r="R2543" s="28">
        <f t="shared" si="642"/>
        <v>1</v>
      </c>
      <c r="S2543" s="57">
        <f t="shared" si="643"/>
        <v>0</v>
      </c>
      <c r="T2543" s="28">
        <f t="shared" si="637"/>
        <v>0</v>
      </c>
      <c r="U2543" s="28">
        <f t="shared" si="644"/>
        <v>1</v>
      </c>
      <c r="V2543" s="57">
        <f t="shared" si="645"/>
        <v>0</v>
      </c>
    </row>
    <row r="2544" spans="1:22" x14ac:dyDescent="0.2">
      <c r="A2544" s="61">
        <v>36544</v>
      </c>
      <c r="B2544" s="62">
        <v>1455.9</v>
      </c>
      <c r="C2544" s="16">
        <f t="shared" si="647"/>
        <v>5.2215017125654007E-4</v>
      </c>
      <c r="D2544" s="73">
        <f t="shared" si="638"/>
        <v>1.4789207683545374E-4</v>
      </c>
      <c r="E2544" s="27">
        <f t="shared" si="628"/>
        <v>2.8290922696562103E-2</v>
      </c>
      <c r="F2544" s="68">
        <f t="shared" si="629"/>
        <v>2.0003210752145215E-2</v>
      </c>
      <c r="G2544" s="16">
        <f t="shared" si="630"/>
        <v>3.0972683940316652E-2</v>
      </c>
      <c r="H2544" s="68">
        <f t="shared" si="631"/>
        <v>1.9642777727874063E-2</v>
      </c>
      <c r="I2544" s="69">
        <f t="shared" si="632"/>
        <v>-2.0003210752145215E-2</v>
      </c>
      <c r="J2544" s="70">
        <f t="shared" si="633"/>
        <v>-1.9642777727874063E-2</v>
      </c>
      <c r="K2544" s="28">
        <f t="shared" si="634"/>
        <v>0</v>
      </c>
      <c r="L2544" s="28">
        <f t="shared" si="639"/>
        <v>1</v>
      </c>
      <c r="M2544" s="57">
        <f t="shared" si="646"/>
        <v>0</v>
      </c>
      <c r="N2544" s="28">
        <f t="shared" si="635"/>
        <v>0</v>
      </c>
      <c r="O2544" s="28">
        <f t="shared" si="640"/>
        <v>1</v>
      </c>
      <c r="P2544" s="57">
        <f t="shared" si="641"/>
        <v>0</v>
      </c>
      <c r="Q2544" s="28">
        <f t="shared" si="636"/>
        <v>0</v>
      </c>
      <c r="R2544" s="28">
        <f t="shared" si="642"/>
        <v>1</v>
      </c>
      <c r="S2544" s="57">
        <f t="shared" si="643"/>
        <v>0</v>
      </c>
      <c r="T2544" s="28">
        <f t="shared" si="637"/>
        <v>0</v>
      </c>
      <c r="U2544" s="28">
        <f t="shared" si="644"/>
        <v>1</v>
      </c>
      <c r="V2544" s="57">
        <f t="shared" si="645"/>
        <v>0</v>
      </c>
    </row>
    <row r="2545" spans="1:22" x14ac:dyDescent="0.2">
      <c r="A2545" s="61">
        <v>36545</v>
      </c>
      <c r="B2545" s="62">
        <v>1445.57</v>
      </c>
      <c r="C2545" s="16">
        <f t="shared" si="647"/>
        <v>-7.120558645266682E-3</v>
      </c>
      <c r="D2545" s="73">
        <f t="shared" si="638"/>
        <v>1.3903491067340711E-4</v>
      </c>
      <c r="E2545" s="27">
        <f t="shared" si="628"/>
        <v>2.7430680975789674E-2</v>
      </c>
      <c r="F2545" s="68">
        <f t="shared" si="629"/>
        <v>1.9394973381347481E-2</v>
      </c>
      <c r="G2545" s="16">
        <f t="shared" si="630"/>
        <v>3.0972683940316652E-2</v>
      </c>
      <c r="H2545" s="68">
        <f t="shared" si="631"/>
        <v>1.9642777727874063E-2</v>
      </c>
      <c r="I2545" s="69">
        <f t="shared" si="632"/>
        <v>-1.9394973381347481E-2</v>
      </c>
      <c r="J2545" s="70">
        <f t="shared" si="633"/>
        <v>-1.9642777727874063E-2</v>
      </c>
      <c r="K2545" s="28">
        <f t="shared" si="634"/>
        <v>0</v>
      </c>
      <c r="L2545" s="28">
        <f t="shared" si="639"/>
        <v>1</v>
      </c>
      <c r="M2545" s="57">
        <f t="shared" si="646"/>
        <v>0</v>
      </c>
      <c r="N2545" s="28">
        <f t="shared" si="635"/>
        <v>0</v>
      </c>
      <c r="O2545" s="28">
        <f t="shared" si="640"/>
        <v>1</v>
      </c>
      <c r="P2545" s="57">
        <f t="shared" si="641"/>
        <v>0</v>
      </c>
      <c r="Q2545" s="28">
        <f t="shared" si="636"/>
        <v>0</v>
      </c>
      <c r="R2545" s="28">
        <f t="shared" si="642"/>
        <v>1</v>
      </c>
      <c r="S2545" s="57">
        <f t="shared" si="643"/>
        <v>0</v>
      </c>
      <c r="T2545" s="28">
        <f t="shared" si="637"/>
        <v>0</v>
      </c>
      <c r="U2545" s="28">
        <f t="shared" si="644"/>
        <v>1</v>
      </c>
      <c r="V2545" s="57">
        <f t="shared" si="645"/>
        <v>0</v>
      </c>
    </row>
    <row r="2546" spans="1:22" x14ac:dyDescent="0.2">
      <c r="A2546" s="61">
        <v>36546</v>
      </c>
      <c r="B2546" s="62">
        <v>1441.36</v>
      </c>
      <c r="C2546" s="16">
        <f t="shared" si="647"/>
        <v>-2.9165951265689668E-3</v>
      </c>
      <c r="D2546" s="73">
        <f t="shared" si="638"/>
        <v>1.3373495735824362E-4</v>
      </c>
      <c r="E2546" s="27">
        <f t="shared" si="628"/>
        <v>2.6902778127256079E-2</v>
      </c>
      <c r="F2546" s="68">
        <f t="shared" si="629"/>
        <v>1.9021717547695986E-2</v>
      </c>
      <c r="G2546" s="16">
        <f t="shared" si="630"/>
        <v>3.0972683940316652E-2</v>
      </c>
      <c r="H2546" s="68">
        <f t="shared" si="631"/>
        <v>1.9642777727874063E-2</v>
      </c>
      <c r="I2546" s="69">
        <f t="shared" si="632"/>
        <v>-1.9021717547695986E-2</v>
      </c>
      <c r="J2546" s="70">
        <f t="shared" si="633"/>
        <v>-1.9642777727874063E-2</v>
      </c>
      <c r="K2546" s="28">
        <f t="shared" si="634"/>
        <v>0</v>
      </c>
      <c r="L2546" s="28">
        <f t="shared" si="639"/>
        <v>1</v>
      </c>
      <c r="M2546" s="57">
        <f t="shared" si="646"/>
        <v>0</v>
      </c>
      <c r="N2546" s="28">
        <f t="shared" si="635"/>
        <v>0</v>
      </c>
      <c r="O2546" s="28">
        <f t="shared" si="640"/>
        <v>1</v>
      </c>
      <c r="P2546" s="57">
        <f t="shared" si="641"/>
        <v>0</v>
      </c>
      <c r="Q2546" s="28">
        <f t="shared" si="636"/>
        <v>0</v>
      </c>
      <c r="R2546" s="28">
        <f t="shared" si="642"/>
        <v>1</v>
      </c>
      <c r="S2546" s="57">
        <f t="shared" si="643"/>
        <v>0</v>
      </c>
      <c r="T2546" s="28">
        <f t="shared" si="637"/>
        <v>0</v>
      </c>
      <c r="U2546" s="28">
        <f t="shared" si="644"/>
        <v>1</v>
      </c>
      <c r="V2546" s="57">
        <f t="shared" si="645"/>
        <v>0</v>
      </c>
    </row>
    <row r="2547" spans="1:22" x14ac:dyDescent="0.2">
      <c r="A2547" s="61">
        <v>36549</v>
      </c>
      <c r="B2547" s="62">
        <v>1401.53</v>
      </c>
      <c r="C2547" s="16">
        <f t="shared" si="647"/>
        <v>-2.8022615294881394E-2</v>
      </c>
      <c r="D2547" s="73">
        <f t="shared" si="638"/>
        <v>1.2622125154468854E-4</v>
      </c>
      <c r="E2547" s="27">
        <f t="shared" si="628"/>
        <v>2.6136106984694735E-2</v>
      </c>
      <c r="F2547" s="68">
        <f t="shared" si="629"/>
        <v>1.8479639630806191E-2</v>
      </c>
      <c r="G2547" s="16">
        <f t="shared" si="630"/>
        <v>3.0972683940316652E-2</v>
      </c>
      <c r="H2547" s="68">
        <f t="shared" si="631"/>
        <v>1.9642777727874063E-2</v>
      </c>
      <c r="I2547" s="69">
        <f t="shared" si="632"/>
        <v>-1.8479639630806191E-2</v>
      </c>
      <c r="J2547" s="70">
        <f t="shared" si="633"/>
        <v>-1.9642777727874063E-2</v>
      </c>
      <c r="K2547" s="28">
        <f t="shared" si="634"/>
        <v>1</v>
      </c>
      <c r="L2547" s="28">
        <f t="shared" si="639"/>
        <v>0</v>
      </c>
      <c r="M2547" s="57">
        <f t="shared" si="646"/>
        <v>1</v>
      </c>
      <c r="N2547" s="28">
        <f t="shared" si="635"/>
        <v>1</v>
      </c>
      <c r="O2547" s="28">
        <f t="shared" si="640"/>
        <v>0</v>
      </c>
      <c r="P2547" s="57">
        <f t="shared" si="641"/>
        <v>1</v>
      </c>
      <c r="Q2547" s="28">
        <f t="shared" si="636"/>
        <v>0</v>
      </c>
      <c r="R2547" s="28">
        <f t="shared" si="642"/>
        <v>1</v>
      </c>
      <c r="S2547" s="57">
        <f t="shared" si="643"/>
        <v>0</v>
      </c>
      <c r="T2547" s="28">
        <f t="shared" si="637"/>
        <v>1</v>
      </c>
      <c r="U2547" s="28">
        <f t="shared" si="644"/>
        <v>0</v>
      </c>
      <c r="V2547" s="57">
        <f t="shared" si="645"/>
        <v>1</v>
      </c>
    </row>
    <row r="2548" spans="1:22" x14ac:dyDescent="0.2">
      <c r="A2548" s="61">
        <v>36550</v>
      </c>
      <c r="B2548" s="62">
        <v>1410.03</v>
      </c>
      <c r="C2548" s="16">
        <f t="shared" si="647"/>
        <v>6.046483729051793E-3</v>
      </c>
      <c r="D2548" s="73">
        <f t="shared" si="638"/>
        <v>1.6576399452990247E-4</v>
      </c>
      <c r="E2548" s="27">
        <f t="shared" si="628"/>
        <v>2.9951581575364282E-2</v>
      </c>
      <c r="F2548" s="68">
        <f t="shared" si="629"/>
        <v>2.1177386295883768E-2</v>
      </c>
      <c r="G2548" s="16">
        <f t="shared" si="630"/>
        <v>3.0972683940316652E-2</v>
      </c>
      <c r="H2548" s="68">
        <f t="shared" si="631"/>
        <v>1.9990299512640631E-2</v>
      </c>
      <c r="I2548" s="69">
        <f t="shared" si="632"/>
        <v>-2.1177386295883768E-2</v>
      </c>
      <c r="J2548" s="70">
        <f t="shared" si="633"/>
        <v>-1.9990299512640631E-2</v>
      </c>
      <c r="K2548" s="28">
        <f t="shared" si="634"/>
        <v>0</v>
      </c>
      <c r="L2548" s="28">
        <f t="shared" si="639"/>
        <v>0</v>
      </c>
      <c r="M2548" s="57">
        <f t="shared" si="646"/>
        <v>0</v>
      </c>
      <c r="N2548" s="28">
        <f t="shared" si="635"/>
        <v>0</v>
      </c>
      <c r="O2548" s="28">
        <f t="shared" si="640"/>
        <v>0</v>
      </c>
      <c r="P2548" s="57">
        <f t="shared" si="641"/>
        <v>0</v>
      </c>
      <c r="Q2548" s="28">
        <f t="shared" si="636"/>
        <v>0</v>
      </c>
      <c r="R2548" s="28">
        <f t="shared" si="642"/>
        <v>1</v>
      </c>
      <c r="S2548" s="57">
        <f t="shared" si="643"/>
        <v>0</v>
      </c>
      <c r="T2548" s="28">
        <f t="shared" si="637"/>
        <v>0</v>
      </c>
      <c r="U2548" s="28">
        <f t="shared" si="644"/>
        <v>0</v>
      </c>
      <c r="V2548" s="57">
        <f t="shared" si="645"/>
        <v>0</v>
      </c>
    </row>
    <row r="2549" spans="1:22" x14ac:dyDescent="0.2">
      <c r="A2549" s="61">
        <v>36551</v>
      </c>
      <c r="B2549" s="62">
        <v>1404.09</v>
      </c>
      <c r="C2549" s="16">
        <f t="shared" si="647"/>
        <v>-4.2215746462376594E-3</v>
      </c>
      <c r="D2549" s="73">
        <f t="shared" si="638"/>
        <v>1.5801175278724961E-4</v>
      </c>
      <c r="E2549" s="27">
        <f t="shared" si="628"/>
        <v>2.9242826897385471E-2</v>
      </c>
      <c r="F2549" s="68">
        <f t="shared" si="629"/>
        <v>2.067625844836744E-2</v>
      </c>
      <c r="G2549" s="16">
        <f t="shared" si="630"/>
        <v>3.0972683940316652E-2</v>
      </c>
      <c r="H2549" s="68">
        <f t="shared" si="631"/>
        <v>1.9990299512640631E-2</v>
      </c>
      <c r="I2549" s="69">
        <f t="shared" si="632"/>
        <v>-2.067625844836744E-2</v>
      </c>
      <c r="J2549" s="70">
        <f t="shared" si="633"/>
        <v>-1.9990299512640631E-2</v>
      </c>
      <c r="K2549" s="28">
        <f t="shared" si="634"/>
        <v>0</v>
      </c>
      <c r="L2549" s="28">
        <f t="shared" si="639"/>
        <v>1</v>
      </c>
      <c r="M2549" s="57">
        <f t="shared" si="646"/>
        <v>0</v>
      </c>
      <c r="N2549" s="28">
        <f t="shared" si="635"/>
        <v>0</v>
      </c>
      <c r="O2549" s="28">
        <f t="shared" si="640"/>
        <v>1</v>
      </c>
      <c r="P2549" s="57">
        <f t="shared" si="641"/>
        <v>0</v>
      </c>
      <c r="Q2549" s="28">
        <f t="shared" si="636"/>
        <v>0</v>
      </c>
      <c r="R2549" s="28">
        <f t="shared" si="642"/>
        <v>1</v>
      </c>
      <c r="S2549" s="57">
        <f t="shared" si="643"/>
        <v>0</v>
      </c>
      <c r="T2549" s="28">
        <f t="shared" si="637"/>
        <v>0</v>
      </c>
      <c r="U2549" s="28">
        <f t="shared" si="644"/>
        <v>1</v>
      </c>
      <c r="V2549" s="57">
        <f t="shared" si="645"/>
        <v>0</v>
      </c>
    </row>
    <row r="2550" spans="1:22" x14ac:dyDescent="0.2">
      <c r="A2550" s="61">
        <v>36552</v>
      </c>
      <c r="B2550" s="62">
        <v>1398.56</v>
      </c>
      <c r="C2550" s="16">
        <f t="shared" si="647"/>
        <v>-3.9462702631996166E-3</v>
      </c>
      <c r="D2550" s="73">
        <f t="shared" si="638"/>
        <v>1.4960034916964001E-4</v>
      </c>
      <c r="E2550" s="27">
        <f t="shared" si="628"/>
        <v>2.8453845022333266E-2</v>
      </c>
      <c r="F2550" s="68">
        <f t="shared" si="629"/>
        <v>2.0118405638278294E-2</v>
      </c>
      <c r="G2550" s="16">
        <f t="shared" si="630"/>
        <v>3.0972683940316652E-2</v>
      </c>
      <c r="H2550" s="68">
        <f t="shared" si="631"/>
        <v>1.9990299512640631E-2</v>
      </c>
      <c r="I2550" s="69">
        <f t="shared" si="632"/>
        <v>-2.0118405638278294E-2</v>
      </c>
      <c r="J2550" s="70">
        <f t="shared" si="633"/>
        <v>-1.9990299512640631E-2</v>
      </c>
      <c r="K2550" s="28">
        <f t="shared" si="634"/>
        <v>0</v>
      </c>
      <c r="L2550" s="28">
        <f t="shared" si="639"/>
        <v>1</v>
      </c>
      <c r="M2550" s="57">
        <f t="shared" si="646"/>
        <v>0</v>
      </c>
      <c r="N2550" s="28">
        <f t="shared" si="635"/>
        <v>0</v>
      </c>
      <c r="O2550" s="28">
        <f t="shared" si="640"/>
        <v>1</v>
      </c>
      <c r="P2550" s="57">
        <f t="shared" si="641"/>
        <v>0</v>
      </c>
      <c r="Q2550" s="28">
        <f t="shared" si="636"/>
        <v>0</v>
      </c>
      <c r="R2550" s="28">
        <f t="shared" si="642"/>
        <v>1</v>
      </c>
      <c r="S2550" s="57">
        <f t="shared" si="643"/>
        <v>0</v>
      </c>
      <c r="T2550" s="28">
        <f t="shared" si="637"/>
        <v>0</v>
      </c>
      <c r="U2550" s="28">
        <f t="shared" si="644"/>
        <v>1</v>
      </c>
      <c r="V2550" s="57">
        <f t="shared" si="645"/>
        <v>0</v>
      </c>
    </row>
    <row r="2551" spans="1:22" x14ac:dyDescent="0.2">
      <c r="A2551" s="61">
        <v>36553</v>
      </c>
      <c r="B2551" s="62">
        <v>1360.16</v>
      </c>
      <c r="C2551" s="16">
        <f t="shared" si="647"/>
        <v>-2.7840795963128967E-2</v>
      </c>
      <c r="D2551" s="73">
        <f t="shared" si="638"/>
        <v>1.415587111588744E-4</v>
      </c>
      <c r="E2551" s="27">
        <f t="shared" si="628"/>
        <v>2.7678525982933813E-2</v>
      </c>
      <c r="F2551" s="68">
        <f t="shared" si="629"/>
        <v>1.9570213191124824E-2</v>
      </c>
      <c r="G2551" s="16">
        <f t="shared" si="630"/>
        <v>3.0972683940316652E-2</v>
      </c>
      <c r="H2551" s="68">
        <f t="shared" si="631"/>
        <v>1.9990299512640631E-2</v>
      </c>
      <c r="I2551" s="69">
        <f t="shared" si="632"/>
        <v>-1.9570213191124824E-2</v>
      </c>
      <c r="J2551" s="70">
        <f t="shared" si="633"/>
        <v>-1.9990299512640631E-2</v>
      </c>
      <c r="K2551" s="28">
        <f t="shared" si="634"/>
        <v>1</v>
      </c>
      <c r="L2551" s="28">
        <f t="shared" si="639"/>
        <v>0</v>
      </c>
      <c r="M2551" s="57">
        <f t="shared" si="646"/>
        <v>1</v>
      </c>
      <c r="N2551" s="28">
        <f t="shared" si="635"/>
        <v>1</v>
      </c>
      <c r="O2551" s="28">
        <f t="shared" si="640"/>
        <v>0</v>
      </c>
      <c r="P2551" s="57">
        <f t="shared" si="641"/>
        <v>1</v>
      </c>
      <c r="Q2551" s="28">
        <f t="shared" si="636"/>
        <v>0</v>
      </c>
      <c r="R2551" s="28">
        <f t="shared" si="642"/>
        <v>1</v>
      </c>
      <c r="S2551" s="57">
        <f t="shared" si="643"/>
        <v>0</v>
      </c>
      <c r="T2551" s="28">
        <f t="shared" si="637"/>
        <v>1</v>
      </c>
      <c r="U2551" s="28">
        <f t="shared" si="644"/>
        <v>0</v>
      </c>
      <c r="V2551" s="57">
        <f t="shared" si="645"/>
        <v>1</v>
      </c>
    </row>
    <row r="2552" spans="1:22" x14ac:dyDescent="0.2">
      <c r="A2552" s="61">
        <v>36556</v>
      </c>
      <c r="B2552" s="62">
        <v>1394.46</v>
      </c>
      <c r="C2552" s="16">
        <f t="shared" si="647"/>
        <v>2.4904903670926997E-2</v>
      </c>
      <c r="D2552" s="73">
        <f t="shared" si="638"/>
        <v>1.7957178368097662E-4</v>
      </c>
      <c r="E2552" s="27">
        <f t="shared" si="628"/>
        <v>3.1174084366306122E-2</v>
      </c>
      <c r="F2552" s="68">
        <f t="shared" si="629"/>
        <v>2.2041761814299326E-2</v>
      </c>
      <c r="G2552" s="16">
        <f t="shared" si="630"/>
        <v>3.0972683940316652E-2</v>
      </c>
      <c r="H2552" s="68">
        <f t="shared" si="631"/>
        <v>2.0910987235436003E-2</v>
      </c>
      <c r="I2552" s="69">
        <f t="shared" si="632"/>
        <v>-2.2041761814299326E-2</v>
      </c>
      <c r="J2552" s="70">
        <f t="shared" si="633"/>
        <v>-2.0910987235436003E-2</v>
      </c>
      <c r="K2552" s="28">
        <f t="shared" si="634"/>
        <v>0</v>
      </c>
      <c r="L2552" s="28">
        <f t="shared" si="639"/>
        <v>0</v>
      </c>
      <c r="M2552" s="57">
        <f t="shared" si="646"/>
        <v>0</v>
      </c>
      <c r="N2552" s="28">
        <f t="shared" si="635"/>
        <v>0</v>
      </c>
      <c r="O2552" s="28">
        <f t="shared" si="640"/>
        <v>0</v>
      </c>
      <c r="P2552" s="57">
        <f t="shared" si="641"/>
        <v>0</v>
      </c>
      <c r="Q2552" s="28">
        <f t="shared" si="636"/>
        <v>0</v>
      </c>
      <c r="R2552" s="28">
        <f t="shared" si="642"/>
        <v>1</v>
      </c>
      <c r="S2552" s="57">
        <f t="shared" si="643"/>
        <v>0</v>
      </c>
      <c r="T2552" s="28">
        <f t="shared" si="637"/>
        <v>0</v>
      </c>
      <c r="U2552" s="28">
        <f t="shared" si="644"/>
        <v>0</v>
      </c>
      <c r="V2552" s="57">
        <f t="shared" si="645"/>
        <v>0</v>
      </c>
    </row>
    <row r="2553" spans="1:22" x14ac:dyDescent="0.2">
      <c r="A2553" s="61">
        <v>36557</v>
      </c>
      <c r="B2553" s="62">
        <v>1409.28</v>
      </c>
      <c r="C2553" s="16">
        <f t="shared" si="647"/>
        <v>1.0571692114229847E-2</v>
      </c>
      <c r="D2553" s="73">
        <f t="shared" si="638"/>
        <v>2.060127302716072E-4</v>
      </c>
      <c r="E2553" s="27">
        <f t="shared" si="628"/>
        <v>3.3390405024246277E-2</v>
      </c>
      <c r="F2553" s="68">
        <f t="shared" si="629"/>
        <v>2.360882025529169E-2</v>
      </c>
      <c r="G2553" s="16">
        <f t="shared" si="630"/>
        <v>3.0972683940316652E-2</v>
      </c>
      <c r="H2553" s="68">
        <f t="shared" si="631"/>
        <v>2.0910987235436003E-2</v>
      </c>
      <c r="I2553" s="69">
        <f t="shared" si="632"/>
        <v>-2.360882025529169E-2</v>
      </c>
      <c r="J2553" s="70">
        <f t="shared" si="633"/>
        <v>-2.0910987235436003E-2</v>
      </c>
      <c r="K2553" s="28">
        <f t="shared" si="634"/>
        <v>0</v>
      </c>
      <c r="L2553" s="28">
        <f t="shared" si="639"/>
        <v>1</v>
      </c>
      <c r="M2553" s="57">
        <f t="shared" si="646"/>
        <v>0</v>
      </c>
      <c r="N2553" s="28">
        <f t="shared" si="635"/>
        <v>0</v>
      </c>
      <c r="O2553" s="28">
        <f t="shared" si="640"/>
        <v>1</v>
      </c>
      <c r="P2553" s="57">
        <f t="shared" si="641"/>
        <v>0</v>
      </c>
      <c r="Q2553" s="28">
        <f t="shared" si="636"/>
        <v>0</v>
      </c>
      <c r="R2553" s="28">
        <f t="shared" si="642"/>
        <v>1</v>
      </c>
      <c r="S2553" s="57">
        <f t="shared" si="643"/>
        <v>0</v>
      </c>
      <c r="T2553" s="28">
        <f t="shared" si="637"/>
        <v>0</v>
      </c>
      <c r="U2553" s="28">
        <f t="shared" si="644"/>
        <v>1</v>
      </c>
      <c r="V2553" s="57">
        <f t="shared" si="645"/>
        <v>0</v>
      </c>
    </row>
    <row r="2554" spans="1:22" x14ac:dyDescent="0.2">
      <c r="A2554" s="61">
        <v>36558</v>
      </c>
      <c r="B2554" s="62">
        <v>1409.12</v>
      </c>
      <c r="C2554" s="16">
        <f t="shared" si="647"/>
        <v>-1.1353959705650189E-4</v>
      </c>
      <c r="D2554" s="73">
        <f t="shared" si="638"/>
        <v>2.0035760690479491E-4</v>
      </c>
      <c r="E2554" s="27">
        <f t="shared" si="628"/>
        <v>3.2928926751830741E-2</v>
      </c>
      <c r="F2554" s="68">
        <f t="shared" si="629"/>
        <v>2.3282530185516567E-2</v>
      </c>
      <c r="G2554" s="16">
        <f t="shared" si="630"/>
        <v>3.0972683940316652E-2</v>
      </c>
      <c r="H2554" s="68">
        <f t="shared" si="631"/>
        <v>2.0910987235436003E-2</v>
      </c>
      <c r="I2554" s="69">
        <f t="shared" si="632"/>
        <v>-2.3282530185516567E-2</v>
      </c>
      <c r="J2554" s="70">
        <f t="shared" si="633"/>
        <v>-2.0910987235436003E-2</v>
      </c>
      <c r="K2554" s="28">
        <f t="shared" si="634"/>
        <v>0</v>
      </c>
      <c r="L2554" s="28">
        <f t="shared" si="639"/>
        <v>1</v>
      </c>
      <c r="M2554" s="57">
        <f t="shared" si="646"/>
        <v>0</v>
      </c>
      <c r="N2554" s="28">
        <f t="shared" si="635"/>
        <v>0</v>
      </c>
      <c r="O2554" s="28">
        <f t="shared" si="640"/>
        <v>1</v>
      </c>
      <c r="P2554" s="57">
        <f t="shared" si="641"/>
        <v>0</v>
      </c>
      <c r="Q2554" s="28">
        <f t="shared" si="636"/>
        <v>0</v>
      </c>
      <c r="R2554" s="28">
        <f t="shared" si="642"/>
        <v>1</v>
      </c>
      <c r="S2554" s="57">
        <f t="shared" si="643"/>
        <v>0</v>
      </c>
      <c r="T2554" s="28">
        <f t="shared" si="637"/>
        <v>0</v>
      </c>
      <c r="U2554" s="28">
        <f t="shared" si="644"/>
        <v>1</v>
      </c>
      <c r="V2554" s="57">
        <f t="shared" si="645"/>
        <v>0</v>
      </c>
    </row>
    <row r="2555" spans="1:22" x14ac:dyDescent="0.2">
      <c r="A2555" s="61">
        <v>36559</v>
      </c>
      <c r="B2555" s="62">
        <v>1424.97</v>
      </c>
      <c r="C2555" s="16">
        <f t="shared" si="647"/>
        <v>1.1185364792412934E-2</v>
      </c>
      <c r="D2555" s="73">
        <f t="shared" si="638"/>
        <v>1.883369239649132E-4</v>
      </c>
      <c r="E2555" s="27">
        <f t="shared" si="628"/>
        <v>3.1925844545878788E-2</v>
      </c>
      <c r="F2555" s="68">
        <f t="shared" si="629"/>
        <v>2.257329687479737E-2</v>
      </c>
      <c r="G2555" s="16">
        <f t="shared" si="630"/>
        <v>3.0972683940316652E-2</v>
      </c>
      <c r="H2555" s="68">
        <f t="shared" si="631"/>
        <v>2.0910987235436003E-2</v>
      </c>
      <c r="I2555" s="69">
        <f t="shared" si="632"/>
        <v>-2.257329687479737E-2</v>
      </c>
      <c r="J2555" s="70">
        <f t="shared" si="633"/>
        <v>-2.0910987235436003E-2</v>
      </c>
      <c r="K2555" s="28">
        <f t="shared" si="634"/>
        <v>0</v>
      </c>
      <c r="L2555" s="28">
        <f t="shared" si="639"/>
        <v>1</v>
      </c>
      <c r="M2555" s="57">
        <f t="shared" si="646"/>
        <v>0</v>
      </c>
      <c r="N2555" s="28">
        <f t="shared" si="635"/>
        <v>0</v>
      </c>
      <c r="O2555" s="28">
        <f t="shared" si="640"/>
        <v>1</v>
      </c>
      <c r="P2555" s="57">
        <f t="shared" si="641"/>
        <v>0</v>
      </c>
      <c r="Q2555" s="28">
        <f t="shared" si="636"/>
        <v>0</v>
      </c>
      <c r="R2555" s="28">
        <f t="shared" si="642"/>
        <v>1</v>
      </c>
      <c r="S2555" s="57">
        <f t="shared" si="643"/>
        <v>0</v>
      </c>
      <c r="T2555" s="28">
        <f t="shared" si="637"/>
        <v>0</v>
      </c>
      <c r="U2555" s="28">
        <f t="shared" si="644"/>
        <v>1</v>
      </c>
      <c r="V2555" s="57">
        <f t="shared" si="645"/>
        <v>0</v>
      </c>
    </row>
    <row r="2556" spans="1:22" x14ac:dyDescent="0.2">
      <c r="A2556" s="61">
        <v>36560</v>
      </c>
      <c r="B2556" s="62">
        <v>1424.37</v>
      </c>
      <c r="C2556" s="16">
        <f t="shared" si="647"/>
        <v>-4.2115016731490761E-4</v>
      </c>
      <c r="D2556" s="73">
        <f t="shared" si="638"/>
        <v>1.8454345165937945E-4</v>
      </c>
      <c r="E2556" s="27">
        <f t="shared" si="628"/>
        <v>3.1602684669548908E-2</v>
      </c>
      <c r="F2556" s="68">
        <f t="shared" si="629"/>
        <v>2.2344805383650305E-2</v>
      </c>
      <c r="G2556" s="16">
        <f t="shared" si="630"/>
        <v>3.0972683940316652E-2</v>
      </c>
      <c r="H2556" s="68">
        <f t="shared" si="631"/>
        <v>2.0910987235436003E-2</v>
      </c>
      <c r="I2556" s="69">
        <f t="shared" si="632"/>
        <v>-2.2344805383650305E-2</v>
      </c>
      <c r="J2556" s="70">
        <f t="shared" si="633"/>
        <v>-2.0910987235436003E-2</v>
      </c>
      <c r="K2556" s="28">
        <f t="shared" si="634"/>
        <v>0</v>
      </c>
      <c r="L2556" s="28">
        <f t="shared" si="639"/>
        <v>1</v>
      </c>
      <c r="M2556" s="57">
        <f t="shared" si="646"/>
        <v>0</v>
      </c>
      <c r="N2556" s="28">
        <f t="shared" si="635"/>
        <v>0</v>
      </c>
      <c r="O2556" s="28">
        <f t="shared" si="640"/>
        <v>1</v>
      </c>
      <c r="P2556" s="57">
        <f t="shared" si="641"/>
        <v>0</v>
      </c>
      <c r="Q2556" s="28">
        <f t="shared" si="636"/>
        <v>0</v>
      </c>
      <c r="R2556" s="28">
        <f t="shared" si="642"/>
        <v>1</v>
      </c>
      <c r="S2556" s="57">
        <f t="shared" si="643"/>
        <v>0</v>
      </c>
      <c r="T2556" s="28">
        <f t="shared" si="637"/>
        <v>0</v>
      </c>
      <c r="U2556" s="28">
        <f t="shared" si="644"/>
        <v>1</v>
      </c>
      <c r="V2556" s="57">
        <f t="shared" si="645"/>
        <v>0</v>
      </c>
    </row>
    <row r="2557" spans="1:22" x14ac:dyDescent="0.2">
      <c r="A2557" s="61">
        <v>36563</v>
      </c>
      <c r="B2557" s="62">
        <v>1424.24</v>
      </c>
      <c r="C2557" s="16">
        <f t="shared" si="647"/>
        <v>-9.1272585640115615E-5</v>
      </c>
      <c r="D2557" s="73">
        <f t="shared" si="638"/>
        <v>1.7348148660762243E-4</v>
      </c>
      <c r="E2557" s="27">
        <f t="shared" si="628"/>
        <v>3.0640879413992347E-2</v>
      </c>
      <c r="F2557" s="68">
        <f t="shared" si="629"/>
        <v>2.1664757106831228E-2</v>
      </c>
      <c r="G2557" s="16">
        <f t="shared" si="630"/>
        <v>3.0972683940316652E-2</v>
      </c>
      <c r="H2557" s="68">
        <f t="shared" si="631"/>
        <v>2.0910987235436003E-2</v>
      </c>
      <c r="I2557" s="69">
        <f t="shared" si="632"/>
        <v>-2.1664757106831228E-2</v>
      </c>
      <c r="J2557" s="70">
        <f t="shared" si="633"/>
        <v>-2.0910987235436003E-2</v>
      </c>
      <c r="K2557" s="28">
        <f t="shared" si="634"/>
        <v>0</v>
      </c>
      <c r="L2557" s="28">
        <f t="shared" si="639"/>
        <v>1</v>
      </c>
      <c r="M2557" s="57">
        <f t="shared" si="646"/>
        <v>0</v>
      </c>
      <c r="N2557" s="28">
        <f t="shared" si="635"/>
        <v>0</v>
      </c>
      <c r="O2557" s="28">
        <f t="shared" si="640"/>
        <v>1</v>
      </c>
      <c r="P2557" s="57">
        <f t="shared" si="641"/>
        <v>0</v>
      </c>
      <c r="Q2557" s="28">
        <f t="shared" si="636"/>
        <v>0</v>
      </c>
      <c r="R2557" s="28">
        <f t="shared" si="642"/>
        <v>1</v>
      </c>
      <c r="S2557" s="57">
        <f t="shared" si="643"/>
        <v>0</v>
      </c>
      <c r="T2557" s="28">
        <f t="shared" si="637"/>
        <v>0</v>
      </c>
      <c r="U2557" s="28">
        <f t="shared" si="644"/>
        <v>1</v>
      </c>
      <c r="V2557" s="57">
        <f t="shared" si="645"/>
        <v>0</v>
      </c>
    </row>
    <row r="2558" spans="1:22" x14ac:dyDescent="0.2">
      <c r="A2558" s="61">
        <v>36564</v>
      </c>
      <c r="B2558" s="62">
        <v>1441.72</v>
      </c>
      <c r="C2558" s="16">
        <f t="shared" si="647"/>
        <v>1.2198507136646801E-2</v>
      </c>
      <c r="D2558" s="73">
        <f t="shared" si="638"/>
        <v>1.6307309725225845E-4</v>
      </c>
      <c r="E2558" s="27">
        <f t="shared" si="628"/>
        <v>2.9707480318503628E-2</v>
      </c>
      <c r="F2558" s="68">
        <f t="shared" si="629"/>
        <v>2.1004793519811445E-2</v>
      </c>
      <c r="G2558" s="16">
        <f t="shared" si="630"/>
        <v>3.0972683940316652E-2</v>
      </c>
      <c r="H2558" s="68">
        <f t="shared" si="631"/>
        <v>2.0910987235436003E-2</v>
      </c>
      <c r="I2558" s="69">
        <f t="shared" si="632"/>
        <v>-2.1004793519811445E-2</v>
      </c>
      <c r="J2558" s="70">
        <f t="shared" si="633"/>
        <v>-2.0910987235436003E-2</v>
      </c>
      <c r="K2558" s="28">
        <f t="shared" si="634"/>
        <v>0</v>
      </c>
      <c r="L2558" s="28">
        <f t="shared" si="639"/>
        <v>1</v>
      </c>
      <c r="M2558" s="57">
        <f t="shared" si="646"/>
        <v>0</v>
      </c>
      <c r="N2558" s="28">
        <f t="shared" si="635"/>
        <v>0</v>
      </c>
      <c r="O2558" s="28">
        <f t="shared" si="640"/>
        <v>1</v>
      </c>
      <c r="P2558" s="57">
        <f t="shared" si="641"/>
        <v>0</v>
      </c>
      <c r="Q2558" s="28">
        <f t="shared" si="636"/>
        <v>0</v>
      </c>
      <c r="R2558" s="28">
        <f t="shared" si="642"/>
        <v>1</v>
      </c>
      <c r="S2558" s="57">
        <f t="shared" si="643"/>
        <v>0</v>
      </c>
      <c r="T2558" s="28">
        <f t="shared" si="637"/>
        <v>0</v>
      </c>
      <c r="U2558" s="28">
        <f t="shared" si="644"/>
        <v>1</v>
      </c>
      <c r="V2558" s="57">
        <f t="shared" si="645"/>
        <v>0</v>
      </c>
    </row>
    <row r="2559" spans="1:22" x14ac:dyDescent="0.2">
      <c r="A2559" s="61">
        <v>36565</v>
      </c>
      <c r="B2559" s="62">
        <v>1411.71</v>
      </c>
      <c r="C2559" s="16">
        <f t="shared" si="647"/>
        <v>-2.1035109710187998E-2</v>
      </c>
      <c r="D2559" s="73">
        <f t="shared" si="638"/>
        <v>1.622169259988923E-4</v>
      </c>
      <c r="E2559" s="27">
        <f t="shared" ref="E2559:E2622" si="648">-NORMSINV($E$4)*SQRT(D2559)</f>
        <v>2.9629392137473207E-2</v>
      </c>
      <c r="F2559" s="68">
        <f t="shared" ref="F2559:F2622" si="649">-NORMSINV($F$4)*SQRT(D2559)</f>
        <v>2.0949580957140487E-2</v>
      </c>
      <c r="G2559" s="16">
        <f t="shared" ref="G2559:G2622" si="650">-PERCENTILE($C2054:$C2558,$G$4)</f>
        <v>3.0972683940316652E-2</v>
      </c>
      <c r="H2559" s="68">
        <f t="shared" ref="H2559:H2622" si="651">-PERCENTILE($C2054:$C2558,$H$4)</f>
        <v>2.0910987235436003E-2</v>
      </c>
      <c r="I2559" s="69">
        <f t="shared" ref="I2559:I2622" si="652">-F2559</f>
        <v>-2.0949580957140487E-2</v>
      </c>
      <c r="J2559" s="70">
        <f t="shared" ref="J2559:J2622" si="653">-1*H2559</f>
        <v>-2.0910987235436003E-2</v>
      </c>
      <c r="K2559" s="28">
        <f t="shared" ref="K2559:K2622" si="654">IF($C2559&lt;-E2559,1,0)</f>
        <v>0</v>
      </c>
      <c r="L2559" s="28">
        <f t="shared" si="639"/>
        <v>1</v>
      </c>
      <c r="M2559" s="57">
        <f t="shared" si="646"/>
        <v>0</v>
      </c>
      <c r="N2559" s="28">
        <f t="shared" ref="N2559:N2622" si="655">IF($C2559&lt;-F2559,1,0)</f>
        <v>1</v>
      </c>
      <c r="O2559" s="28">
        <f t="shared" si="640"/>
        <v>0</v>
      </c>
      <c r="P2559" s="57">
        <f t="shared" si="641"/>
        <v>1</v>
      </c>
      <c r="Q2559" s="28">
        <f t="shared" ref="Q2559:Q2622" si="656">IF($C2559&lt;-G2559,1,0)</f>
        <v>0</v>
      </c>
      <c r="R2559" s="28">
        <f t="shared" si="642"/>
        <v>1</v>
      </c>
      <c r="S2559" s="57">
        <f t="shared" si="643"/>
        <v>0</v>
      </c>
      <c r="T2559" s="28">
        <f t="shared" ref="T2559:T2622" si="657">IF($C2559&lt;-H2559,1,0)</f>
        <v>1</v>
      </c>
      <c r="U2559" s="28">
        <f t="shared" si="644"/>
        <v>0</v>
      </c>
      <c r="V2559" s="57">
        <f t="shared" si="645"/>
        <v>1</v>
      </c>
    </row>
    <row r="2560" spans="1:22" x14ac:dyDescent="0.2">
      <c r="A2560" s="61">
        <v>36566</v>
      </c>
      <c r="B2560" s="62">
        <v>1416.83</v>
      </c>
      <c r="C2560" s="16">
        <f t="shared" si="647"/>
        <v>3.6202461990778156E-3</v>
      </c>
      <c r="D2560" s="73">
        <f t="shared" ref="D2560:D2623" si="658">0.94*D2559+0.06*(C2559^2)</f>
        <v>1.7903246087013749E-4</v>
      </c>
      <c r="E2560" s="27">
        <f t="shared" si="648"/>
        <v>3.1127235308665801E-2</v>
      </c>
      <c r="F2560" s="68">
        <f t="shared" si="649"/>
        <v>2.2008636999546197E-2</v>
      </c>
      <c r="G2560" s="16">
        <f t="shared" si="650"/>
        <v>3.0972683940316652E-2</v>
      </c>
      <c r="H2560" s="68">
        <f t="shared" si="651"/>
        <v>2.1104730228815517E-2</v>
      </c>
      <c r="I2560" s="69">
        <f t="shared" si="652"/>
        <v>-2.2008636999546197E-2</v>
      </c>
      <c r="J2560" s="70">
        <f t="shared" si="653"/>
        <v>-2.1104730228815517E-2</v>
      </c>
      <c r="K2560" s="28">
        <f t="shared" si="654"/>
        <v>0</v>
      </c>
      <c r="L2560" s="28">
        <f t="shared" ref="L2560:L2623" si="659">IF(AND(K2559=0,K2560=0), 1,0)</f>
        <v>1</v>
      </c>
      <c r="M2560" s="57">
        <f t="shared" si="646"/>
        <v>0</v>
      </c>
      <c r="N2560" s="28">
        <f t="shared" si="655"/>
        <v>0</v>
      </c>
      <c r="O2560" s="28">
        <f t="shared" ref="O2560:O2623" si="660">IF(AND(N2559=0,N2560=0), 1,0)</f>
        <v>0</v>
      </c>
      <c r="P2560" s="57">
        <f t="shared" ref="P2560:P2623" si="661">IF(AND(N2560=1,N2559=0),1,0)</f>
        <v>0</v>
      </c>
      <c r="Q2560" s="28">
        <f t="shared" si="656"/>
        <v>0</v>
      </c>
      <c r="R2560" s="28">
        <f t="shared" ref="R2560:R2623" si="662">IF(AND(Q2559=0,Q2560=0), 1,0)</f>
        <v>1</v>
      </c>
      <c r="S2560" s="57">
        <f t="shared" ref="S2560:S2623" si="663">IF(AND(Q2560=1,Q2559=0),1,0)</f>
        <v>0</v>
      </c>
      <c r="T2560" s="28">
        <f t="shared" si="657"/>
        <v>0</v>
      </c>
      <c r="U2560" s="28">
        <f t="shared" ref="U2560:U2623" si="664">IF(AND(T2559=0,T2560=0), 1,0)</f>
        <v>0</v>
      </c>
      <c r="V2560" s="57">
        <f t="shared" ref="V2560:V2623" si="665">IF(AND(T2560=1,T2559=0),1,0)</f>
        <v>0</v>
      </c>
    </row>
    <row r="2561" spans="1:22" x14ac:dyDescent="0.2">
      <c r="A2561" s="61">
        <v>36567</v>
      </c>
      <c r="B2561" s="62">
        <v>1387.12</v>
      </c>
      <c r="C2561" s="16">
        <f t="shared" si="647"/>
        <v>-2.1192326485726515E-2</v>
      </c>
      <c r="D2561" s="73">
        <f t="shared" si="658"/>
        <v>1.6907688417044548E-4</v>
      </c>
      <c r="E2561" s="27">
        <f t="shared" si="648"/>
        <v>3.0249400785173471E-2</v>
      </c>
      <c r="F2561" s="68">
        <f t="shared" si="649"/>
        <v>2.1387960566781428E-2</v>
      </c>
      <c r="G2561" s="16">
        <f t="shared" si="650"/>
        <v>3.0972683940316652E-2</v>
      </c>
      <c r="H2561" s="68">
        <f t="shared" si="651"/>
        <v>2.1104730228815517E-2</v>
      </c>
      <c r="I2561" s="69">
        <f t="shared" si="652"/>
        <v>-2.1387960566781428E-2</v>
      </c>
      <c r="J2561" s="70">
        <f t="shared" si="653"/>
        <v>-2.1104730228815517E-2</v>
      </c>
      <c r="K2561" s="28">
        <f t="shared" si="654"/>
        <v>0</v>
      </c>
      <c r="L2561" s="28">
        <f t="shared" si="659"/>
        <v>1</v>
      </c>
      <c r="M2561" s="57">
        <f t="shared" ref="M2561:M2624" si="666">IF(AND(K2561=1,K2560=0),1,0)</f>
        <v>0</v>
      </c>
      <c r="N2561" s="28">
        <f t="shared" si="655"/>
        <v>0</v>
      </c>
      <c r="O2561" s="28">
        <f t="shared" si="660"/>
        <v>1</v>
      </c>
      <c r="P2561" s="57">
        <f t="shared" si="661"/>
        <v>0</v>
      </c>
      <c r="Q2561" s="28">
        <f t="shared" si="656"/>
        <v>0</v>
      </c>
      <c r="R2561" s="28">
        <f t="shared" si="662"/>
        <v>1</v>
      </c>
      <c r="S2561" s="57">
        <f t="shared" si="663"/>
        <v>0</v>
      </c>
      <c r="T2561" s="28">
        <f t="shared" si="657"/>
        <v>1</v>
      </c>
      <c r="U2561" s="28">
        <f t="shared" si="664"/>
        <v>0</v>
      </c>
      <c r="V2561" s="57">
        <f t="shared" si="665"/>
        <v>1</v>
      </c>
    </row>
    <row r="2562" spans="1:22" x14ac:dyDescent="0.2">
      <c r="A2562" s="61">
        <v>36570</v>
      </c>
      <c r="B2562" s="62">
        <v>1389.94</v>
      </c>
      <c r="C2562" s="16">
        <f t="shared" si="647"/>
        <v>2.0309254890385452E-3</v>
      </c>
      <c r="D2562" s="73">
        <f t="shared" si="658"/>
        <v>1.8587915323287627E-4</v>
      </c>
      <c r="E2562" s="27">
        <f t="shared" si="648"/>
        <v>3.1716846536660917E-2</v>
      </c>
      <c r="F2562" s="68">
        <f t="shared" si="649"/>
        <v>2.2425523991247271E-2</v>
      </c>
      <c r="G2562" s="16">
        <f t="shared" si="650"/>
        <v>3.0972683940316652E-2</v>
      </c>
      <c r="H2562" s="68">
        <f t="shared" si="651"/>
        <v>2.1144520078700792E-2</v>
      </c>
      <c r="I2562" s="69">
        <f t="shared" si="652"/>
        <v>-2.2425523991247271E-2</v>
      </c>
      <c r="J2562" s="70">
        <f t="shared" si="653"/>
        <v>-2.1144520078700792E-2</v>
      </c>
      <c r="K2562" s="28">
        <f t="shared" si="654"/>
        <v>0</v>
      </c>
      <c r="L2562" s="28">
        <f t="shared" si="659"/>
        <v>1</v>
      </c>
      <c r="M2562" s="57">
        <f t="shared" si="666"/>
        <v>0</v>
      </c>
      <c r="N2562" s="28">
        <f t="shared" si="655"/>
        <v>0</v>
      </c>
      <c r="O2562" s="28">
        <f t="shared" si="660"/>
        <v>1</v>
      </c>
      <c r="P2562" s="57">
        <f t="shared" si="661"/>
        <v>0</v>
      </c>
      <c r="Q2562" s="28">
        <f t="shared" si="656"/>
        <v>0</v>
      </c>
      <c r="R2562" s="28">
        <f t="shared" si="662"/>
        <v>1</v>
      </c>
      <c r="S2562" s="57">
        <f t="shared" si="663"/>
        <v>0</v>
      </c>
      <c r="T2562" s="28">
        <f t="shared" si="657"/>
        <v>0</v>
      </c>
      <c r="U2562" s="28">
        <f t="shared" si="664"/>
        <v>0</v>
      </c>
      <c r="V2562" s="57">
        <f t="shared" si="665"/>
        <v>0</v>
      </c>
    </row>
    <row r="2563" spans="1:22" x14ac:dyDescent="0.2">
      <c r="A2563" s="61">
        <v>36571</v>
      </c>
      <c r="B2563" s="62">
        <v>1402.05</v>
      </c>
      <c r="C2563" s="16">
        <f t="shared" si="647"/>
        <v>8.6748705712460846E-3</v>
      </c>
      <c r="D2563" s="73">
        <f t="shared" si="658"/>
        <v>1.7497388353942525E-4</v>
      </c>
      <c r="E2563" s="27">
        <f t="shared" si="648"/>
        <v>3.077239324308342E-2</v>
      </c>
      <c r="F2563" s="68">
        <f t="shared" si="649"/>
        <v>2.1757744488980133E-2</v>
      </c>
      <c r="G2563" s="16">
        <f t="shared" si="650"/>
        <v>3.0972683940316652E-2</v>
      </c>
      <c r="H2563" s="68">
        <f t="shared" si="651"/>
        <v>2.1144520078700792E-2</v>
      </c>
      <c r="I2563" s="69">
        <f t="shared" si="652"/>
        <v>-2.1757744488980133E-2</v>
      </c>
      <c r="J2563" s="70">
        <f t="shared" si="653"/>
        <v>-2.1144520078700792E-2</v>
      </c>
      <c r="K2563" s="28">
        <f t="shared" si="654"/>
        <v>0</v>
      </c>
      <c r="L2563" s="28">
        <f t="shared" si="659"/>
        <v>1</v>
      </c>
      <c r="M2563" s="57">
        <f t="shared" si="666"/>
        <v>0</v>
      </c>
      <c r="N2563" s="28">
        <f t="shared" si="655"/>
        <v>0</v>
      </c>
      <c r="O2563" s="28">
        <f t="shared" si="660"/>
        <v>1</v>
      </c>
      <c r="P2563" s="57">
        <f t="shared" si="661"/>
        <v>0</v>
      </c>
      <c r="Q2563" s="28">
        <f t="shared" si="656"/>
        <v>0</v>
      </c>
      <c r="R2563" s="28">
        <f t="shared" si="662"/>
        <v>1</v>
      </c>
      <c r="S2563" s="57">
        <f t="shared" si="663"/>
        <v>0</v>
      </c>
      <c r="T2563" s="28">
        <f t="shared" si="657"/>
        <v>0</v>
      </c>
      <c r="U2563" s="28">
        <f t="shared" si="664"/>
        <v>1</v>
      </c>
      <c r="V2563" s="57">
        <f t="shared" si="665"/>
        <v>0</v>
      </c>
    </row>
    <row r="2564" spans="1:22" x14ac:dyDescent="0.2">
      <c r="A2564" s="61">
        <v>36572</v>
      </c>
      <c r="B2564" s="62">
        <v>1387.67</v>
      </c>
      <c r="C2564" s="16">
        <f t="shared" si="647"/>
        <v>-1.0309369658861213E-2</v>
      </c>
      <c r="D2564" s="73">
        <f t="shared" si="658"/>
        <v>1.68990653292732E-4</v>
      </c>
      <c r="E2564" s="27">
        <f t="shared" si="648"/>
        <v>3.024168605509903E-2</v>
      </c>
      <c r="F2564" s="68">
        <f t="shared" si="649"/>
        <v>2.1382505835833617E-2</v>
      </c>
      <c r="G2564" s="16">
        <f t="shared" si="650"/>
        <v>3.0972683940316652E-2</v>
      </c>
      <c r="H2564" s="68">
        <f t="shared" si="651"/>
        <v>2.1144520078700792E-2</v>
      </c>
      <c r="I2564" s="69">
        <f t="shared" si="652"/>
        <v>-2.1382505835833617E-2</v>
      </c>
      <c r="J2564" s="70">
        <f t="shared" si="653"/>
        <v>-2.1144520078700792E-2</v>
      </c>
      <c r="K2564" s="28">
        <f t="shared" si="654"/>
        <v>0</v>
      </c>
      <c r="L2564" s="28">
        <f t="shared" si="659"/>
        <v>1</v>
      </c>
      <c r="M2564" s="57">
        <f t="shared" si="666"/>
        <v>0</v>
      </c>
      <c r="N2564" s="28">
        <f t="shared" si="655"/>
        <v>0</v>
      </c>
      <c r="O2564" s="28">
        <f t="shared" si="660"/>
        <v>1</v>
      </c>
      <c r="P2564" s="57">
        <f t="shared" si="661"/>
        <v>0</v>
      </c>
      <c r="Q2564" s="28">
        <f t="shared" si="656"/>
        <v>0</v>
      </c>
      <c r="R2564" s="28">
        <f t="shared" si="662"/>
        <v>1</v>
      </c>
      <c r="S2564" s="57">
        <f t="shared" si="663"/>
        <v>0</v>
      </c>
      <c r="T2564" s="28">
        <f t="shared" si="657"/>
        <v>0</v>
      </c>
      <c r="U2564" s="28">
        <f t="shared" si="664"/>
        <v>1</v>
      </c>
      <c r="V2564" s="57">
        <f t="shared" si="665"/>
        <v>0</v>
      </c>
    </row>
    <row r="2565" spans="1:22" x14ac:dyDescent="0.2">
      <c r="A2565" s="61">
        <v>36573</v>
      </c>
      <c r="B2565" s="62">
        <v>1388.26</v>
      </c>
      <c r="C2565" s="16">
        <f t="shared" si="647"/>
        <v>4.2508277145605693E-4</v>
      </c>
      <c r="D2565" s="73">
        <f t="shared" si="658"/>
        <v>1.6522820026095098E-4</v>
      </c>
      <c r="E2565" s="27">
        <f t="shared" si="648"/>
        <v>2.9903136572028224E-2</v>
      </c>
      <c r="F2565" s="68">
        <f t="shared" si="649"/>
        <v>2.1143133061303429E-2</v>
      </c>
      <c r="G2565" s="16">
        <f t="shared" si="650"/>
        <v>3.0972683940316652E-2</v>
      </c>
      <c r="H2565" s="68">
        <f t="shared" si="651"/>
        <v>2.1144520078700792E-2</v>
      </c>
      <c r="I2565" s="69">
        <f t="shared" si="652"/>
        <v>-2.1143133061303429E-2</v>
      </c>
      <c r="J2565" s="70">
        <f t="shared" si="653"/>
        <v>-2.1144520078700792E-2</v>
      </c>
      <c r="K2565" s="28">
        <f t="shared" si="654"/>
        <v>0</v>
      </c>
      <c r="L2565" s="28">
        <f t="shared" si="659"/>
        <v>1</v>
      </c>
      <c r="M2565" s="57">
        <f t="shared" si="666"/>
        <v>0</v>
      </c>
      <c r="N2565" s="28">
        <f t="shared" si="655"/>
        <v>0</v>
      </c>
      <c r="O2565" s="28">
        <f t="shared" si="660"/>
        <v>1</v>
      </c>
      <c r="P2565" s="57">
        <f t="shared" si="661"/>
        <v>0</v>
      </c>
      <c r="Q2565" s="28">
        <f t="shared" si="656"/>
        <v>0</v>
      </c>
      <c r="R2565" s="28">
        <f t="shared" si="662"/>
        <v>1</v>
      </c>
      <c r="S2565" s="57">
        <f t="shared" si="663"/>
        <v>0</v>
      </c>
      <c r="T2565" s="28">
        <f t="shared" si="657"/>
        <v>0</v>
      </c>
      <c r="U2565" s="28">
        <f t="shared" si="664"/>
        <v>1</v>
      </c>
      <c r="V2565" s="57">
        <f t="shared" si="665"/>
        <v>0</v>
      </c>
    </row>
    <row r="2566" spans="1:22" x14ac:dyDescent="0.2">
      <c r="A2566" s="61">
        <v>36574</v>
      </c>
      <c r="B2566" s="62">
        <v>1346.09</v>
      </c>
      <c r="C2566" s="16">
        <f t="shared" si="647"/>
        <v>-3.0847070655427272E-2</v>
      </c>
      <c r="D2566" s="73">
        <f t="shared" si="658"/>
        <v>1.5532534996704926E-4</v>
      </c>
      <c r="E2566" s="27">
        <f t="shared" si="648"/>
        <v>2.8993178447494168E-2</v>
      </c>
      <c r="F2566" s="68">
        <f t="shared" si="649"/>
        <v>2.0499743507137583E-2</v>
      </c>
      <c r="G2566" s="16">
        <f t="shared" si="650"/>
        <v>3.0972683940316652E-2</v>
      </c>
      <c r="H2566" s="68">
        <f t="shared" si="651"/>
        <v>2.1144520078700792E-2</v>
      </c>
      <c r="I2566" s="69">
        <f t="shared" si="652"/>
        <v>-2.0499743507137583E-2</v>
      </c>
      <c r="J2566" s="70">
        <f t="shared" si="653"/>
        <v>-2.1144520078700792E-2</v>
      </c>
      <c r="K2566" s="28">
        <f t="shared" si="654"/>
        <v>1</v>
      </c>
      <c r="L2566" s="28">
        <f t="shared" si="659"/>
        <v>0</v>
      </c>
      <c r="M2566" s="57">
        <f t="shared" si="666"/>
        <v>1</v>
      </c>
      <c r="N2566" s="28">
        <f t="shared" si="655"/>
        <v>1</v>
      </c>
      <c r="O2566" s="28">
        <f t="shared" si="660"/>
        <v>0</v>
      </c>
      <c r="P2566" s="57">
        <f t="shared" si="661"/>
        <v>1</v>
      </c>
      <c r="Q2566" s="28">
        <f t="shared" si="656"/>
        <v>0</v>
      </c>
      <c r="R2566" s="28">
        <f t="shared" si="662"/>
        <v>1</v>
      </c>
      <c r="S2566" s="57">
        <f t="shared" si="663"/>
        <v>0</v>
      </c>
      <c r="T2566" s="28">
        <f t="shared" si="657"/>
        <v>1</v>
      </c>
      <c r="U2566" s="28">
        <f t="shared" si="664"/>
        <v>0</v>
      </c>
      <c r="V2566" s="57">
        <f t="shared" si="665"/>
        <v>1</v>
      </c>
    </row>
    <row r="2567" spans="1:22" x14ac:dyDescent="0.2">
      <c r="A2567" s="61">
        <v>36578</v>
      </c>
      <c r="B2567" s="62">
        <v>1352.17</v>
      </c>
      <c r="C2567" s="16">
        <f t="shared" ref="C2567:C2630" si="667">LN(B2567/B2566)</f>
        <v>4.5066155894436253E-3</v>
      </c>
      <c r="D2567" s="73">
        <f t="shared" si="658"/>
        <v>2.0309833505028163E-4</v>
      </c>
      <c r="E2567" s="27">
        <f t="shared" si="648"/>
        <v>3.3153382156501432E-2</v>
      </c>
      <c r="F2567" s="68">
        <f t="shared" si="649"/>
        <v>2.3441232282731355E-2</v>
      </c>
      <c r="G2567" s="16">
        <f t="shared" si="650"/>
        <v>3.0983750169803159E-2</v>
      </c>
      <c r="H2567" s="68">
        <f t="shared" si="651"/>
        <v>2.1156756933904002E-2</v>
      </c>
      <c r="I2567" s="69">
        <f t="shared" si="652"/>
        <v>-2.3441232282731355E-2</v>
      </c>
      <c r="J2567" s="70">
        <f t="shared" si="653"/>
        <v>-2.1156756933904002E-2</v>
      </c>
      <c r="K2567" s="28">
        <f t="shared" si="654"/>
        <v>0</v>
      </c>
      <c r="L2567" s="28">
        <f t="shared" si="659"/>
        <v>0</v>
      </c>
      <c r="M2567" s="57">
        <f t="shared" si="666"/>
        <v>0</v>
      </c>
      <c r="N2567" s="28">
        <f t="shared" si="655"/>
        <v>0</v>
      </c>
      <c r="O2567" s="28">
        <f t="shared" si="660"/>
        <v>0</v>
      </c>
      <c r="P2567" s="57">
        <f t="shared" si="661"/>
        <v>0</v>
      </c>
      <c r="Q2567" s="28">
        <f t="shared" si="656"/>
        <v>0</v>
      </c>
      <c r="R2567" s="28">
        <f t="shared" si="662"/>
        <v>1</v>
      </c>
      <c r="S2567" s="57">
        <f t="shared" si="663"/>
        <v>0</v>
      </c>
      <c r="T2567" s="28">
        <f t="shared" si="657"/>
        <v>0</v>
      </c>
      <c r="U2567" s="28">
        <f t="shared" si="664"/>
        <v>0</v>
      </c>
      <c r="V2567" s="57">
        <f t="shared" si="665"/>
        <v>0</v>
      </c>
    </row>
    <row r="2568" spans="1:22" x14ac:dyDescent="0.2">
      <c r="A2568" s="61">
        <v>36579</v>
      </c>
      <c r="B2568" s="62">
        <v>1360.69</v>
      </c>
      <c r="C2568" s="16">
        <f t="shared" si="667"/>
        <v>6.2812146679728995E-3</v>
      </c>
      <c r="D2568" s="73">
        <f t="shared" si="658"/>
        <v>1.9213100999152568E-4</v>
      </c>
      <c r="E2568" s="27">
        <f t="shared" si="648"/>
        <v>3.2245817449802441E-2</v>
      </c>
      <c r="F2568" s="68">
        <f t="shared" si="649"/>
        <v>2.279953500427833E-2</v>
      </c>
      <c r="G2568" s="16">
        <f t="shared" si="650"/>
        <v>3.0983750169803159E-2</v>
      </c>
      <c r="H2568" s="68">
        <f t="shared" si="651"/>
        <v>2.1156756933904002E-2</v>
      </c>
      <c r="I2568" s="69">
        <f t="shared" si="652"/>
        <v>-2.279953500427833E-2</v>
      </c>
      <c r="J2568" s="70">
        <f t="shared" si="653"/>
        <v>-2.1156756933904002E-2</v>
      </c>
      <c r="K2568" s="28">
        <f t="shared" si="654"/>
        <v>0</v>
      </c>
      <c r="L2568" s="28">
        <f t="shared" si="659"/>
        <v>1</v>
      </c>
      <c r="M2568" s="57">
        <f t="shared" si="666"/>
        <v>0</v>
      </c>
      <c r="N2568" s="28">
        <f t="shared" si="655"/>
        <v>0</v>
      </c>
      <c r="O2568" s="28">
        <f t="shared" si="660"/>
        <v>1</v>
      </c>
      <c r="P2568" s="57">
        <f t="shared" si="661"/>
        <v>0</v>
      </c>
      <c r="Q2568" s="28">
        <f t="shared" si="656"/>
        <v>0</v>
      </c>
      <c r="R2568" s="28">
        <f t="shared" si="662"/>
        <v>1</v>
      </c>
      <c r="S2568" s="57">
        <f t="shared" si="663"/>
        <v>0</v>
      </c>
      <c r="T2568" s="28">
        <f t="shared" si="657"/>
        <v>0</v>
      </c>
      <c r="U2568" s="28">
        <f t="shared" si="664"/>
        <v>1</v>
      </c>
      <c r="V2568" s="57">
        <f t="shared" si="665"/>
        <v>0</v>
      </c>
    </row>
    <row r="2569" spans="1:22" x14ac:dyDescent="0.2">
      <c r="A2569" s="61">
        <v>36580</v>
      </c>
      <c r="B2569" s="62">
        <v>1353.43</v>
      </c>
      <c r="C2569" s="16">
        <f t="shared" si="667"/>
        <v>-5.3498130630879681E-3</v>
      </c>
      <c r="D2569" s="73">
        <f t="shared" si="658"/>
        <v>1.829703688543436E-4</v>
      </c>
      <c r="E2569" s="27">
        <f t="shared" si="648"/>
        <v>3.1467702811784348E-2</v>
      </c>
      <c r="F2569" s="68">
        <f t="shared" si="649"/>
        <v>2.2249365917870398E-2</v>
      </c>
      <c r="G2569" s="16">
        <f t="shared" si="650"/>
        <v>3.0983750169803159E-2</v>
      </c>
      <c r="H2569" s="68">
        <f t="shared" si="651"/>
        <v>2.1156756933904002E-2</v>
      </c>
      <c r="I2569" s="69">
        <f t="shared" si="652"/>
        <v>-2.2249365917870398E-2</v>
      </c>
      <c r="J2569" s="70">
        <f t="shared" si="653"/>
        <v>-2.1156756933904002E-2</v>
      </c>
      <c r="K2569" s="28">
        <f t="shared" si="654"/>
        <v>0</v>
      </c>
      <c r="L2569" s="28">
        <f t="shared" si="659"/>
        <v>1</v>
      </c>
      <c r="M2569" s="57">
        <f t="shared" si="666"/>
        <v>0</v>
      </c>
      <c r="N2569" s="28">
        <f t="shared" si="655"/>
        <v>0</v>
      </c>
      <c r="O2569" s="28">
        <f t="shared" si="660"/>
        <v>1</v>
      </c>
      <c r="P2569" s="57">
        <f t="shared" si="661"/>
        <v>0</v>
      </c>
      <c r="Q2569" s="28">
        <f t="shared" si="656"/>
        <v>0</v>
      </c>
      <c r="R2569" s="28">
        <f t="shared" si="662"/>
        <v>1</v>
      </c>
      <c r="S2569" s="57">
        <f t="shared" si="663"/>
        <v>0</v>
      </c>
      <c r="T2569" s="28">
        <f t="shared" si="657"/>
        <v>0</v>
      </c>
      <c r="U2569" s="28">
        <f t="shared" si="664"/>
        <v>1</v>
      </c>
      <c r="V2569" s="57">
        <f t="shared" si="665"/>
        <v>0</v>
      </c>
    </row>
    <row r="2570" spans="1:22" x14ac:dyDescent="0.2">
      <c r="A2570" s="61">
        <v>36581</v>
      </c>
      <c r="B2570" s="62">
        <v>1333.36</v>
      </c>
      <c r="C2570" s="16">
        <f t="shared" si="667"/>
        <v>-1.494003871427774E-2</v>
      </c>
      <c r="D2570" s="73">
        <f t="shared" si="658"/>
        <v>1.7370937671168217E-4</v>
      </c>
      <c r="E2570" s="27">
        <f t="shared" si="648"/>
        <v>3.0660998164571764E-2</v>
      </c>
      <c r="F2570" s="68">
        <f t="shared" si="649"/>
        <v>2.1678982150398252E-2</v>
      </c>
      <c r="G2570" s="16">
        <f t="shared" si="650"/>
        <v>3.0983750169803159E-2</v>
      </c>
      <c r="H2570" s="68">
        <f t="shared" si="651"/>
        <v>2.1156756933904002E-2</v>
      </c>
      <c r="I2570" s="69">
        <f t="shared" si="652"/>
        <v>-2.1678982150398252E-2</v>
      </c>
      <c r="J2570" s="70">
        <f t="shared" si="653"/>
        <v>-2.1156756933904002E-2</v>
      </c>
      <c r="K2570" s="28">
        <f t="shared" si="654"/>
        <v>0</v>
      </c>
      <c r="L2570" s="28">
        <f t="shared" si="659"/>
        <v>1</v>
      </c>
      <c r="M2570" s="57">
        <f t="shared" si="666"/>
        <v>0</v>
      </c>
      <c r="N2570" s="28">
        <f t="shared" si="655"/>
        <v>0</v>
      </c>
      <c r="O2570" s="28">
        <f t="shared" si="660"/>
        <v>1</v>
      </c>
      <c r="P2570" s="57">
        <f t="shared" si="661"/>
        <v>0</v>
      </c>
      <c r="Q2570" s="28">
        <f t="shared" si="656"/>
        <v>0</v>
      </c>
      <c r="R2570" s="28">
        <f t="shared" si="662"/>
        <v>1</v>
      </c>
      <c r="S2570" s="57">
        <f t="shared" si="663"/>
        <v>0</v>
      </c>
      <c r="T2570" s="28">
        <f t="shared" si="657"/>
        <v>0</v>
      </c>
      <c r="U2570" s="28">
        <f t="shared" si="664"/>
        <v>1</v>
      </c>
      <c r="V2570" s="57">
        <f t="shared" si="665"/>
        <v>0</v>
      </c>
    </row>
    <row r="2571" spans="1:22" x14ac:dyDescent="0.2">
      <c r="A2571" s="61">
        <v>36584</v>
      </c>
      <c r="B2571" s="62">
        <v>1348.05</v>
      </c>
      <c r="C2571" s="16">
        <f t="shared" si="667"/>
        <v>1.0957031538571586E-2</v>
      </c>
      <c r="D2571" s="73">
        <f t="shared" si="658"/>
        <v>1.7667909951602829E-4</v>
      </c>
      <c r="E2571" s="27">
        <f t="shared" si="648"/>
        <v>3.0921976566100833E-2</v>
      </c>
      <c r="F2571" s="68">
        <f t="shared" si="649"/>
        <v>2.1863507979532074E-2</v>
      </c>
      <c r="G2571" s="16">
        <f t="shared" si="650"/>
        <v>3.0983750169803159E-2</v>
      </c>
      <c r="H2571" s="68">
        <f t="shared" si="651"/>
        <v>2.1156756933904002E-2</v>
      </c>
      <c r="I2571" s="69">
        <f t="shared" si="652"/>
        <v>-2.1863507979532074E-2</v>
      </c>
      <c r="J2571" s="70">
        <f t="shared" si="653"/>
        <v>-2.1156756933904002E-2</v>
      </c>
      <c r="K2571" s="28">
        <f t="shared" si="654"/>
        <v>0</v>
      </c>
      <c r="L2571" s="28">
        <f t="shared" si="659"/>
        <v>1</v>
      </c>
      <c r="M2571" s="57">
        <f t="shared" si="666"/>
        <v>0</v>
      </c>
      <c r="N2571" s="28">
        <f t="shared" si="655"/>
        <v>0</v>
      </c>
      <c r="O2571" s="28">
        <f t="shared" si="660"/>
        <v>1</v>
      </c>
      <c r="P2571" s="57">
        <f t="shared" si="661"/>
        <v>0</v>
      </c>
      <c r="Q2571" s="28">
        <f t="shared" si="656"/>
        <v>0</v>
      </c>
      <c r="R2571" s="28">
        <f t="shared" si="662"/>
        <v>1</v>
      </c>
      <c r="S2571" s="57">
        <f t="shared" si="663"/>
        <v>0</v>
      </c>
      <c r="T2571" s="28">
        <f t="shared" si="657"/>
        <v>0</v>
      </c>
      <c r="U2571" s="28">
        <f t="shared" si="664"/>
        <v>1</v>
      </c>
      <c r="V2571" s="57">
        <f t="shared" si="665"/>
        <v>0</v>
      </c>
    </row>
    <row r="2572" spans="1:22" x14ac:dyDescent="0.2">
      <c r="A2572" s="61">
        <v>36585</v>
      </c>
      <c r="B2572" s="62">
        <v>1366.42</v>
      </c>
      <c r="C2572" s="16">
        <f t="shared" si="667"/>
        <v>1.3535077157035507E-2</v>
      </c>
      <c r="D2572" s="73">
        <f t="shared" si="658"/>
        <v>1.7328174595330172E-4</v>
      </c>
      <c r="E2572" s="27">
        <f t="shared" si="648"/>
        <v>3.0623234903060882E-2</v>
      </c>
      <c r="F2572" s="68">
        <f t="shared" si="649"/>
        <v>2.1652281484365106E-2</v>
      </c>
      <c r="G2572" s="16">
        <f t="shared" si="650"/>
        <v>3.0983750169803159E-2</v>
      </c>
      <c r="H2572" s="68">
        <f t="shared" si="651"/>
        <v>2.1156756933904002E-2</v>
      </c>
      <c r="I2572" s="69">
        <f t="shared" si="652"/>
        <v>-2.1652281484365106E-2</v>
      </c>
      <c r="J2572" s="70">
        <f t="shared" si="653"/>
        <v>-2.1156756933904002E-2</v>
      </c>
      <c r="K2572" s="28">
        <f t="shared" si="654"/>
        <v>0</v>
      </c>
      <c r="L2572" s="28">
        <f t="shared" si="659"/>
        <v>1</v>
      </c>
      <c r="M2572" s="57">
        <f t="shared" si="666"/>
        <v>0</v>
      </c>
      <c r="N2572" s="28">
        <f t="shared" si="655"/>
        <v>0</v>
      </c>
      <c r="O2572" s="28">
        <f t="shared" si="660"/>
        <v>1</v>
      </c>
      <c r="P2572" s="57">
        <f t="shared" si="661"/>
        <v>0</v>
      </c>
      <c r="Q2572" s="28">
        <f t="shared" si="656"/>
        <v>0</v>
      </c>
      <c r="R2572" s="28">
        <f t="shared" si="662"/>
        <v>1</v>
      </c>
      <c r="S2572" s="57">
        <f t="shared" si="663"/>
        <v>0</v>
      </c>
      <c r="T2572" s="28">
        <f t="shared" si="657"/>
        <v>0</v>
      </c>
      <c r="U2572" s="28">
        <f t="shared" si="664"/>
        <v>1</v>
      </c>
      <c r="V2572" s="57">
        <f t="shared" si="665"/>
        <v>0</v>
      </c>
    </row>
    <row r="2573" spans="1:22" x14ac:dyDescent="0.2">
      <c r="A2573" s="61">
        <v>36586</v>
      </c>
      <c r="B2573" s="62">
        <v>1379.19</v>
      </c>
      <c r="C2573" s="16">
        <f t="shared" si="667"/>
        <v>9.302189373569263E-3</v>
      </c>
      <c r="D2573" s="73">
        <f t="shared" si="658"/>
        <v>1.7387674001491786E-4</v>
      </c>
      <c r="E2573" s="27">
        <f t="shared" si="648"/>
        <v>3.0675765043053402E-2</v>
      </c>
      <c r="F2573" s="68">
        <f t="shared" si="649"/>
        <v>2.1689423131259419E-2</v>
      </c>
      <c r="G2573" s="16">
        <f t="shared" si="650"/>
        <v>3.0983750169803159E-2</v>
      </c>
      <c r="H2573" s="68">
        <f t="shared" si="651"/>
        <v>2.1156756933904002E-2</v>
      </c>
      <c r="I2573" s="69">
        <f t="shared" si="652"/>
        <v>-2.1689423131259419E-2</v>
      </c>
      <c r="J2573" s="70">
        <f t="shared" si="653"/>
        <v>-2.1156756933904002E-2</v>
      </c>
      <c r="K2573" s="28">
        <f t="shared" si="654"/>
        <v>0</v>
      </c>
      <c r="L2573" s="28">
        <f t="shared" si="659"/>
        <v>1</v>
      </c>
      <c r="M2573" s="57">
        <f t="shared" si="666"/>
        <v>0</v>
      </c>
      <c r="N2573" s="28">
        <f t="shared" si="655"/>
        <v>0</v>
      </c>
      <c r="O2573" s="28">
        <f t="shared" si="660"/>
        <v>1</v>
      </c>
      <c r="P2573" s="57">
        <f t="shared" si="661"/>
        <v>0</v>
      </c>
      <c r="Q2573" s="28">
        <f t="shared" si="656"/>
        <v>0</v>
      </c>
      <c r="R2573" s="28">
        <f t="shared" si="662"/>
        <v>1</v>
      </c>
      <c r="S2573" s="57">
        <f t="shared" si="663"/>
        <v>0</v>
      </c>
      <c r="T2573" s="28">
        <f t="shared" si="657"/>
        <v>0</v>
      </c>
      <c r="U2573" s="28">
        <f t="shared" si="664"/>
        <v>1</v>
      </c>
      <c r="V2573" s="57">
        <f t="shared" si="665"/>
        <v>0</v>
      </c>
    </row>
    <row r="2574" spans="1:22" x14ac:dyDescent="0.2">
      <c r="A2574" s="61">
        <v>36587</v>
      </c>
      <c r="B2574" s="62">
        <v>1381.76</v>
      </c>
      <c r="C2574" s="16">
        <f t="shared" si="667"/>
        <v>1.8616785832910249E-3</v>
      </c>
      <c r="D2574" s="73">
        <f t="shared" si="658"/>
        <v>1.6863597924252747E-4</v>
      </c>
      <c r="E2574" s="27">
        <f t="shared" si="648"/>
        <v>3.020993407702224E-2</v>
      </c>
      <c r="F2574" s="68">
        <f t="shared" si="649"/>
        <v>2.1360055471945534E-2</v>
      </c>
      <c r="G2574" s="16">
        <f t="shared" si="650"/>
        <v>3.0983750169803159E-2</v>
      </c>
      <c r="H2574" s="68">
        <f t="shared" si="651"/>
        <v>2.1156756933904002E-2</v>
      </c>
      <c r="I2574" s="69">
        <f t="shared" si="652"/>
        <v>-2.1360055471945534E-2</v>
      </c>
      <c r="J2574" s="70">
        <f t="shared" si="653"/>
        <v>-2.1156756933904002E-2</v>
      </c>
      <c r="K2574" s="28">
        <f t="shared" si="654"/>
        <v>0</v>
      </c>
      <c r="L2574" s="28">
        <f t="shared" si="659"/>
        <v>1</v>
      </c>
      <c r="M2574" s="57">
        <f t="shared" si="666"/>
        <v>0</v>
      </c>
      <c r="N2574" s="28">
        <f t="shared" si="655"/>
        <v>0</v>
      </c>
      <c r="O2574" s="28">
        <f t="shared" si="660"/>
        <v>1</v>
      </c>
      <c r="P2574" s="57">
        <f t="shared" si="661"/>
        <v>0</v>
      </c>
      <c r="Q2574" s="28">
        <f t="shared" si="656"/>
        <v>0</v>
      </c>
      <c r="R2574" s="28">
        <f t="shared" si="662"/>
        <v>1</v>
      </c>
      <c r="S2574" s="57">
        <f t="shared" si="663"/>
        <v>0</v>
      </c>
      <c r="T2574" s="28">
        <f t="shared" si="657"/>
        <v>0</v>
      </c>
      <c r="U2574" s="28">
        <f t="shared" si="664"/>
        <v>1</v>
      </c>
      <c r="V2574" s="57">
        <f t="shared" si="665"/>
        <v>0</v>
      </c>
    </row>
    <row r="2575" spans="1:22" x14ac:dyDescent="0.2">
      <c r="A2575" s="61">
        <v>36588</v>
      </c>
      <c r="B2575" s="62">
        <v>1409.17</v>
      </c>
      <c r="C2575" s="16">
        <f t="shared" si="667"/>
        <v>1.9642829679662539E-2</v>
      </c>
      <c r="D2575" s="73">
        <f t="shared" si="658"/>
        <v>1.5872577131682489E-4</v>
      </c>
      <c r="E2575" s="27">
        <f t="shared" si="648"/>
        <v>2.9308823208281994E-2</v>
      </c>
      <c r="F2575" s="68">
        <f t="shared" si="649"/>
        <v>2.0722921405595333E-2</v>
      </c>
      <c r="G2575" s="16">
        <f t="shared" si="650"/>
        <v>3.0983750169803159E-2</v>
      </c>
      <c r="H2575" s="68">
        <f t="shared" si="651"/>
        <v>2.1156756933904002E-2</v>
      </c>
      <c r="I2575" s="69">
        <f t="shared" si="652"/>
        <v>-2.0722921405595333E-2</v>
      </c>
      <c r="J2575" s="70">
        <f t="shared" si="653"/>
        <v>-2.1156756933904002E-2</v>
      </c>
      <c r="K2575" s="28">
        <f t="shared" si="654"/>
        <v>0</v>
      </c>
      <c r="L2575" s="28">
        <f t="shared" si="659"/>
        <v>1</v>
      </c>
      <c r="M2575" s="57">
        <f t="shared" si="666"/>
        <v>0</v>
      </c>
      <c r="N2575" s="28">
        <f t="shared" si="655"/>
        <v>0</v>
      </c>
      <c r="O2575" s="28">
        <f t="shared" si="660"/>
        <v>1</v>
      </c>
      <c r="P2575" s="57">
        <f t="shared" si="661"/>
        <v>0</v>
      </c>
      <c r="Q2575" s="28">
        <f t="shared" si="656"/>
        <v>0</v>
      </c>
      <c r="R2575" s="28">
        <f t="shared" si="662"/>
        <v>1</v>
      </c>
      <c r="S2575" s="57">
        <f t="shared" si="663"/>
        <v>0</v>
      </c>
      <c r="T2575" s="28">
        <f t="shared" si="657"/>
        <v>0</v>
      </c>
      <c r="U2575" s="28">
        <f t="shared" si="664"/>
        <v>1</v>
      </c>
      <c r="V2575" s="57">
        <f t="shared" si="665"/>
        <v>0</v>
      </c>
    </row>
    <row r="2576" spans="1:22" x14ac:dyDescent="0.2">
      <c r="A2576" s="61">
        <v>36591</v>
      </c>
      <c r="B2576" s="62">
        <v>1391.28</v>
      </c>
      <c r="C2576" s="16">
        <f t="shared" si="667"/>
        <v>-1.2776691866463252E-2</v>
      </c>
      <c r="D2576" s="73">
        <f t="shared" si="658"/>
        <v>1.7235267050726927E-4</v>
      </c>
      <c r="E2576" s="27">
        <f t="shared" si="648"/>
        <v>3.0541029087043453E-2</v>
      </c>
      <c r="F2576" s="68">
        <f t="shared" si="649"/>
        <v>2.1594157531304763E-2</v>
      </c>
      <c r="G2576" s="16">
        <f t="shared" si="650"/>
        <v>3.0983750169803159E-2</v>
      </c>
      <c r="H2576" s="68">
        <f t="shared" si="651"/>
        <v>2.1156756933904002E-2</v>
      </c>
      <c r="I2576" s="69">
        <f t="shared" si="652"/>
        <v>-2.1594157531304763E-2</v>
      </c>
      <c r="J2576" s="70">
        <f t="shared" si="653"/>
        <v>-2.1156756933904002E-2</v>
      </c>
      <c r="K2576" s="28">
        <f t="shared" si="654"/>
        <v>0</v>
      </c>
      <c r="L2576" s="28">
        <f t="shared" si="659"/>
        <v>1</v>
      </c>
      <c r="M2576" s="57">
        <f t="shared" si="666"/>
        <v>0</v>
      </c>
      <c r="N2576" s="28">
        <f t="shared" si="655"/>
        <v>0</v>
      </c>
      <c r="O2576" s="28">
        <f t="shared" si="660"/>
        <v>1</v>
      </c>
      <c r="P2576" s="57">
        <f t="shared" si="661"/>
        <v>0</v>
      </c>
      <c r="Q2576" s="28">
        <f t="shared" si="656"/>
        <v>0</v>
      </c>
      <c r="R2576" s="28">
        <f t="shared" si="662"/>
        <v>1</v>
      </c>
      <c r="S2576" s="57">
        <f t="shared" si="663"/>
        <v>0</v>
      </c>
      <c r="T2576" s="28">
        <f t="shared" si="657"/>
        <v>0</v>
      </c>
      <c r="U2576" s="28">
        <f t="shared" si="664"/>
        <v>1</v>
      </c>
      <c r="V2576" s="57">
        <f t="shared" si="665"/>
        <v>0</v>
      </c>
    </row>
    <row r="2577" spans="1:22" x14ac:dyDescent="0.2">
      <c r="A2577" s="61">
        <v>36592</v>
      </c>
      <c r="B2577" s="62">
        <v>1355.62</v>
      </c>
      <c r="C2577" s="16">
        <f t="shared" si="667"/>
        <v>-2.5965272460888884E-2</v>
      </c>
      <c r="D2577" s="73">
        <f t="shared" si="658"/>
        <v>1.7180614157986601E-4</v>
      </c>
      <c r="E2577" s="27">
        <f t="shared" si="648"/>
        <v>3.049256796068528E-2</v>
      </c>
      <c r="F2577" s="68">
        <f t="shared" si="649"/>
        <v>2.1559892896876751E-2</v>
      </c>
      <c r="G2577" s="16">
        <f t="shared" si="650"/>
        <v>3.0983750169803159E-2</v>
      </c>
      <c r="H2577" s="68">
        <f t="shared" si="651"/>
        <v>2.1156756933904002E-2</v>
      </c>
      <c r="I2577" s="69">
        <f t="shared" si="652"/>
        <v>-2.1559892896876751E-2</v>
      </c>
      <c r="J2577" s="70">
        <f t="shared" si="653"/>
        <v>-2.1156756933904002E-2</v>
      </c>
      <c r="K2577" s="28">
        <f t="shared" si="654"/>
        <v>0</v>
      </c>
      <c r="L2577" s="28">
        <f t="shared" si="659"/>
        <v>1</v>
      </c>
      <c r="M2577" s="57">
        <f t="shared" si="666"/>
        <v>0</v>
      </c>
      <c r="N2577" s="28">
        <f t="shared" si="655"/>
        <v>1</v>
      </c>
      <c r="O2577" s="28">
        <f t="shared" si="660"/>
        <v>0</v>
      </c>
      <c r="P2577" s="57">
        <f t="shared" si="661"/>
        <v>1</v>
      </c>
      <c r="Q2577" s="28">
        <f t="shared" si="656"/>
        <v>0</v>
      </c>
      <c r="R2577" s="28">
        <f t="shared" si="662"/>
        <v>1</v>
      </c>
      <c r="S2577" s="57">
        <f t="shared" si="663"/>
        <v>0</v>
      </c>
      <c r="T2577" s="28">
        <f t="shared" si="657"/>
        <v>1</v>
      </c>
      <c r="U2577" s="28">
        <f t="shared" si="664"/>
        <v>0</v>
      </c>
      <c r="V2577" s="57">
        <f t="shared" si="665"/>
        <v>1</v>
      </c>
    </row>
    <row r="2578" spans="1:22" x14ac:dyDescent="0.2">
      <c r="A2578" s="61">
        <v>36593</v>
      </c>
      <c r="B2578" s="62">
        <v>1366.7</v>
      </c>
      <c r="C2578" s="16">
        <f t="shared" si="667"/>
        <v>8.1401607320565981E-3</v>
      </c>
      <c r="D2578" s="73">
        <f t="shared" si="658"/>
        <v>2.0194949552316573E-4</v>
      </c>
      <c r="E2578" s="27">
        <f t="shared" si="648"/>
        <v>3.3059482001024362E-2</v>
      </c>
      <c r="F2578" s="68">
        <f t="shared" si="649"/>
        <v>2.3374839799891082E-2</v>
      </c>
      <c r="G2578" s="16">
        <f t="shared" si="650"/>
        <v>3.0983750169803159E-2</v>
      </c>
      <c r="H2578" s="68">
        <f t="shared" si="651"/>
        <v>2.1185544609119318E-2</v>
      </c>
      <c r="I2578" s="69">
        <f t="shared" si="652"/>
        <v>-2.3374839799891082E-2</v>
      </c>
      <c r="J2578" s="70">
        <f t="shared" si="653"/>
        <v>-2.1185544609119318E-2</v>
      </c>
      <c r="K2578" s="28">
        <f t="shared" si="654"/>
        <v>0</v>
      </c>
      <c r="L2578" s="28">
        <f t="shared" si="659"/>
        <v>1</v>
      </c>
      <c r="M2578" s="57">
        <f t="shared" si="666"/>
        <v>0</v>
      </c>
      <c r="N2578" s="28">
        <f t="shared" si="655"/>
        <v>0</v>
      </c>
      <c r="O2578" s="28">
        <f t="shared" si="660"/>
        <v>0</v>
      </c>
      <c r="P2578" s="57">
        <f t="shared" si="661"/>
        <v>0</v>
      </c>
      <c r="Q2578" s="28">
        <f t="shared" si="656"/>
        <v>0</v>
      </c>
      <c r="R2578" s="28">
        <f t="shared" si="662"/>
        <v>1</v>
      </c>
      <c r="S2578" s="57">
        <f t="shared" si="663"/>
        <v>0</v>
      </c>
      <c r="T2578" s="28">
        <f t="shared" si="657"/>
        <v>0</v>
      </c>
      <c r="U2578" s="28">
        <f t="shared" si="664"/>
        <v>0</v>
      </c>
      <c r="V2578" s="57">
        <f t="shared" si="665"/>
        <v>0</v>
      </c>
    </row>
    <row r="2579" spans="1:22" x14ac:dyDescent="0.2">
      <c r="A2579" s="61">
        <v>36594</v>
      </c>
      <c r="B2579" s="62">
        <v>1401.69</v>
      </c>
      <c r="C2579" s="16">
        <f t="shared" si="667"/>
        <v>2.527957647861595E-2</v>
      </c>
      <c r="D2579" s="73">
        <f t="shared" si="658"/>
        <v>1.9380825879639877E-4</v>
      </c>
      <c r="E2579" s="27">
        <f t="shared" si="648"/>
        <v>3.2386259995136342E-2</v>
      </c>
      <c r="F2579" s="68">
        <f t="shared" si="649"/>
        <v>2.2898835471181208E-2</v>
      </c>
      <c r="G2579" s="16">
        <f t="shared" si="650"/>
        <v>3.0983750169803159E-2</v>
      </c>
      <c r="H2579" s="68">
        <f t="shared" si="651"/>
        <v>2.1185544609119318E-2</v>
      </c>
      <c r="I2579" s="69">
        <f t="shared" si="652"/>
        <v>-2.2898835471181208E-2</v>
      </c>
      <c r="J2579" s="70">
        <f t="shared" si="653"/>
        <v>-2.1185544609119318E-2</v>
      </c>
      <c r="K2579" s="28">
        <f t="shared" si="654"/>
        <v>0</v>
      </c>
      <c r="L2579" s="28">
        <f t="shared" si="659"/>
        <v>1</v>
      </c>
      <c r="M2579" s="57">
        <f t="shared" si="666"/>
        <v>0</v>
      </c>
      <c r="N2579" s="28">
        <f t="shared" si="655"/>
        <v>0</v>
      </c>
      <c r="O2579" s="28">
        <f t="shared" si="660"/>
        <v>1</v>
      </c>
      <c r="P2579" s="57">
        <f t="shared" si="661"/>
        <v>0</v>
      </c>
      <c r="Q2579" s="28">
        <f t="shared" si="656"/>
        <v>0</v>
      </c>
      <c r="R2579" s="28">
        <f t="shared" si="662"/>
        <v>1</v>
      </c>
      <c r="S2579" s="57">
        <f t="shared" si="663"/>
        <v>0</v>
      </c>
      <c r="T2579" s="28">
        <f t="shared" si="657"/>
        <v>0</v>
      </c>
      <c r="U2579" s="28">
        <f t="shared" si="664"/>
        <v>1</v>
      </c>
      <c r="V2579" s="57">
        <f t="shared" si="665"/>
        <v>0</v>
      </c>
    </row>
    <row r="2580" spans="1:22" x14ac:dyDescent="0.2">
      <c r="A2580" s="61">
        <v>36595</v>
      </c>
      <c r="B2580" s="62">
        <v>1395.07</v>
      </c>
      <c r="C2580" s="16">
        <f t="shared" si="667"/>
        <v>-4.7340582413698019E-3</v>
      </c>
      <c r="D2580" s="73">
        <f t="shared" si="658"/>
        <v>2.2052318248490639E-4</v>
      </c>
      <c r="E2580" s="27">
        <f t="shared" si="648"/>
        <v>3.4546319387287042E-2</v>
      </c>
      <c r="F2580" s="68">
        <f t="shared" si="649"/>
        <v>2.4426114157768259E-2</v>
      </c>
      <c r="G2580" s="16">
        <f t="shared" si="650"/>
        <v>3.0983750169803159E-2</v>
      </c>
      <c r="H2580" s="68">
        <f t="shared" si="651"/>
        <v>2.1185544609119318E-2</v>
      </c>
      <c r="I2580" s="69">
        <f t="shared" si="652"/>
        <v>-2.4426114157768259E-2</v>
      </c>
      <c r="J2580" s="70">
        <f t="shared" si="653"/>
        <v>-2.1185544609119318E-2</v>
      </c>
      <c r="K2580" s="28">
        <f t="shared" si="654"/>
        <v>0</v>
      </c>
      <c r="L2580" s="28">
        <f t="shared" si="659"/>
        <v>1</v>
      </c>
      <c r="M2580" s="57">
        <f t="shared" si="666"/>
        <v>0</v>
      </c>
      <c r="N2580" s="28">
        <f t="shared" si="655"/>
        <v>0</v>
      </c>
      <c r="O2580" s="28">
        <f t="shared" si="660"/>
        <v>1</v>
      </c>
      <c r="P2580" s="57">
        <f t="shared" si="661"/>
        <v>0</v>
      </c>
      <c r="Q2580" s="28">
        <f t="shared" si="656"/>
        <v>0</v>
      </c>
      <c r="R2580" s="28">
        <f t="shared" si="662"/>
        <v>1</v>
      </c>
      <c r="S2580" s="57">
        <f t="shared" si="663"/>
        <v>0</v>
      </c>
      <c r="T2580" s="28">
        <f t="shared" si="657"/>
        <v>0</v>
      </c>
      <c r="U2580" s="28">
        <f t="shared" si="664"/>
        <v>1</v>
      </c>
      <c r="V2580" s="57">
        <f t="shared" si="665"/>
        <v>0</v>
      </c>
    </row>
    <row r="2581" spans="1:22" x14ac:dyDescent="0.2">
      <c r="A2581" s="61">
        <v>36598</v>
      </c>
      <c r="B2581" s="62">
        <v>1383.62</v>
      </c>
      <c r="C2581" s="16">
        <f t="shared" si="667"/>
        <v>-8.2413402046499617E-3</v>
      </c>
      <c r="D2581" s="73">
        <f t="shared" si="658"/>
        <v>2.086364699817729E-4</v>
      </c>
      <c r="E2581" s="27">
        <f t="shared" si="648"/>
        <v>3.3602359292305546E-2</v>
      </c>
      <c r="F2581" s="68">
        <f t="shared" si="649"/>
        <v>2.3758683373553344E-2</v>
      </c>
      <c r="G2581" s="16">
        <f t="shared" si="650"/>
        <v>3.0983750169803159E-2</v>
      </c>
      <c r="H2581" s="68">
        <f t="shared" si="651"/>
        <v>2.1185544609119318E-2</v>
      </c>
      <c r="I2581" s="69">
        <f t="shared" si="652"/>
        <v>-2.3758683373553344E-2</v>
      </c>
      <c r="J2581" s="70">
        <f t="shared" si="653"/>
        <v>-2.1185544609119318E-2</v>
      </c>
      <c r="K2581" s="28">
        <f t="shared" si="654"/>
        <v>0</v>
      </c>
      <c r="L2581" s="28">
        <f t="shared" si="659"/>
        <v>1</v>
      </c>
      <c r="M2581" s="57">
        <f t="shared" si="666"/>
        <v>0</v>
      </c>
      <c r="N2581" s="28">
        <f t="shared" si="655"/>
        <v>0</v>
      </c>
      <c r="O2581" s="28">
        <f t="shared" si="660"/>
        <v>1</v>
      </c>
      <c r="P2581" s="57">
        <f t="shared" si="661"/>
        <v>0</v>
      </c>
      <c r="Q2581" s="28">
        <f t="shared" si="656"/>
        <v>0</v>
      </c>
      <c r="R2581" s="28">
        <f t="shared" si="662"/>
        <v>1</v>
      </c>
      <c r="S2581" s="57">
        <f t="shared" si="663"/>
        <v>0</v>
      </c>
      <c r="T2581" s="28">
        <f t="shared" si="657"/>
        <v>0</v>
      </c>
      <c r="U2581" s="28">
        <f t="shared" si="664"/>
        <v>1</v>
      </c>
      <c r="V2581" s="57">
        <f t="shared" si="665"/>
        <v>0</v>
      </c>
    </row>
    <row r="2582" spans="1:22" x14ac:dyDescent="0.2">
      <c r="A2582" s="61">
        <v>36599</v>
      </c>
      <c r="B2582" s="62">
        <v>1359.15</v>
      </c>
      <c r="C2582" s="16">
        <f t="shared" si="667"/>
        <v>-1.784374866717164E-2</v>
      </c>
      <c r="D2582" s="73">
        <f t="shared" si="658"/>
        <v>2.0019346308499332E-4</v>
      </c>
      <c r="E2582" s="27">
        <f t="shared" si="648"/>
        <v>3.2915435406555962E-2</v>
      </c>
      <c r="F2582" s="68">
        <f t="shared" si="649"/>
        <v>2.3272991075542818E-2</v>
      </c>
      <c r="G2582" s="16">
        <f t="shared" si="650"/>
        <v>3.0983750169803159E-2</v>
      </c>
      <c r="H2582" s="68">
        <f t="shared" si="651"/>
        <v>2.1185544609119318E-2</v>
      </c>
      <c r="I2582" s="69">
        <f t="shared" si="652"/>
        <v>-2.3272991075542818E-2</v>
      </c>
      <c r="J2582" s="70">
        <f t="shared" si="653"/>
        <v>-2.1185544609119318E-2</v>
      </c>
      <c r="K2582" s="28">
        <f t="shared" si="654"/>
        <v>0</v>
      </c>
      <c r="L2582" s="28">
        <f t="shared" si="659"/>
        <v>1</v>
      </c>
      <c r="M2582" s="57">
        <f t="shared" si="666"/>
        <v>0</v>
      </c>
      <c r="N2582" s="28">
        <f t="shared" si="655"/>
        <v>0</v>
      </c>
      <c r="O2582" s="28">
        <f t="shared" si="660"/>
        <v>1</v>
      </c>
      <c r="P2582" s="57">
        <f t="shared" si="661"/>
        <v>0</v>
      </c>
      <c r="Q2582" s="28">
        <f t="shared" si="656"/>
        <v>0</v>
      </c>
      <c r="R2582" s="28">
        <f t="shared" si="662"/>
        <v>1</v>
      </c>
      <c r="S2582" s="57">
        <f t="shared" si="663"/>
        <v>0</v>
      </c>
      <c r="T2582" s="28">
        <f t="shared" si="657"/>
        <v>0</v>
      </c>
      <c r="U2582" s="28">
        <f t="shared" si="664"/>
        <v>1</v>
      </c>
      <c r="V2582" s="57">
        <f t="shared" si="665"/>
        <v>0</v>
      </c>
    </row>
    <row r="2583" spans="1:22" x14ac:dyDescent="0.2">
      <c r="A2583" s="61">
        <v>36600</v>
      </c>
      <c r="B2583" s="62">
        <v>1392.14</v>
      </c>
      <c r="C2583" s="16">
        <f t="shared" si="667"/>
        <v>2.3982627213531935E-2</v>
      </c>
      <c r="D2583" s="73">
        <f t="shared" si="658"/>
        <v>2.0728581728972511E-4</v>
      </c>
      <c r="E2583" s="27">
        <f t="shared" si="648"/>
        <v>3.3493416669948893E-2</v>
      </c>
      <c r="F2583" s="68">
        <f t="shared" si="649"/>
        <v>2.3681655053966008E-2</v>
      </c>
      <c r="G2583" s="16">
        <f t="shared" si="650"/>
        <v>3.0983750169803159E-2</v>
      </c>
      <c r="H2583" s="68">
        <f t="shared" si="651"/>
        <v>2.1185544609119318E-2</v>
      </c>
      <c r="I2583" s="69">
        <f t="shared" si="652"/>
        <v>-2.3681655053966008E-2</v>
      </c>
      <c r="J2583" s="70">
        <f t="shared" si="653"/>
        <v>-2.1185544609119318E-2</v>
      </c>
      <c r="K2583" s="28">
        <f t="shared" si="654"/>
        <v>0</v>
      </c>
      <c r="L2583" s="28">
        <f t="shared" si="659"/>
        <v>1</v>
      </c>
      <c r="M2583" s="57">
        <f t="shared" si="666"/>
        <v>0</v>
      </c>
      <c r="N2583" s="28">
        <f t="shared" si="655"/>
        <v>0</v>
      </c>
      <c r="O2583" s="28">
        <f t="shared" si="660"/>
        <v>1</v>
      </c>
      <c r="P2583" s="57">
        <f t="shared" si="661"/>
        <v>0</v>
      </c>
      <c r="Q2583" s="28">
        <f t="shared" si="656"/>
        <v>0</v>
      </c>
      <c r="R2583" s="28">
        <f t="shared" si="662"/>
        <v>1</v>
      </c>
      <c r="S2583" s="57">
        <f t="shared" si="663"/>
        <v>0</v>
      </c>
      <c r="T2583" s="28">
        <f t="shared" si="657"/>
        <v>0</v>
      </c>
      <c r="U2583" s="28">
        <f t="shared" si="664"/>
        <v>1</v>
      </c>
      <c r="V2583" s="57">
        <f t="shared" si="665"/>
        <v>0</v>
      </c>
    </row>
    <row r="2584" spans="1:22" x14ac:dyDescent="0.2">
      <c r="A2584" s="61">
        <v>36601</v>
      </c>
      <c r="B2584" s="62">
        <v>1458.47</v>
      </c>
      <c r="C2584" s="16">
        <f t="shared" si="667"/>
        <v>4.6545809468698594E-2</v>
      </c>
      <c r="D2584" s="73">
        <f t="shared" si="658"/>
        <v>2.2935865273613612E-4</v>
      </c>
      <c r="E2584" s="27">
        <f t="shared" si="648"/>
        <v>3.5231588318678189E-2</v>
      </c>
      <c r="F2584" s="68">
        <f t="shared" si="649"/>
        <v>2.4910636313639128E-2</v>
      </c>
      <c r="G2584" s="16">
        <f t="shared" si="650"/>
        <v>3.0983750169803159E-2</v>
      </c>
      <c r="H2584" s="68">
        <f t="shared" si="651"/>
        <v>2.1185544609119318E-2</v>
      </c>
      <c r="I2584" s="69">
        <f t="shared" si="652"/>
        <v>-2.4910636313639128E-2</v>
      </c>
      <c r="J2584" s="70">
        <f t="shared" si="653"/>
        <v>-2.1185544609119318E-2</v>
      </c>
      <c r="K2584" s="28">
        <f t="shared" si="654"/>
        <v>0</v>
      </c>
      <c r="L2584" s="28">
        <f t="shared" si="659"/>
        <v>1</v>
      </c>
      <c r="M2584" s="57">
        <f t="shared" si="666"/>
        <v>0</v>
      </c>
      <c r="N2584" s="28">
        <f t="shared" si="655"/>
        <v>0</v>
      </c>
      <c r="O2584" s="28">
        <f t="shared" si="660"/>
        <v>1</v>
      </c>
      <c r="P2584" s="57">
        <f t="shared" si="661"/>
        <v>0</v>
      </c>
      <c r="Q2584" s="28">
        <f t="shared" si="656"/>
        <v>0</v>
      </c>
      <c r="R2584" s="28">
        <f t="shared" si="662"/>
        <v>1</v>
      </c>
      <c r="S2584" s="57">
        <f t="shared" si="663"/>
        <v>0</v>
      </c>
      <c r="T2584" s="28">
        <f t="shared" si="657"/>
        <v>0</v>
      </c>
      <c r="U2584" s="28">
        <f t="shared" si="664"/>
        <v>1</v>
      </c>
      <c r="V2584" s="57">
        <f t="shared" si="665"/>
        <v>0</v>
      </c>
    </row>
    <row r="2585" spans="1:22" x14ac:dyDescent="0.2">
      <c r="A2585" s="61">
        <v>36602</v>
      </c>
      <c r="B2585" s="62">
        <v>1464.47</v>
      </c>
      <c r="C2585" s="16">
        <f t="shared" si="667"/>
        <v>4.105461232460199E-3</v>
      </c>
      <c r="D2585" s="73">
        <f t="shared" si="658"/>
        <v>3.4558787631775139E-4</v>
      </c>
      <c r="E2585" s="27">
        <f t="shared" si="648"/>
        <v>4.3246792982647102E-2</v>
      </c>
      <c r="F2585" s="68">
        <f t="shared" si="649"/>
        <v>3.0577819029260864E-2</v>
      </c>
      <c r="G2585" s="16">
        <f t="shared" si="650"/>
        <v>3.0983750169803159E-2</v>
      </c>
      <c r="H2585" s="68">
        <f t="shared" si="651"/>
        <v>2.1185544609119318E-2</v>
      </c>
      <c r="I2585" s="69">
        <f t="shared" si="652"/>
        <v>-3.0577819029260864E-2</v>
      </c>
      <c r="J2585" s="70">
        <f t="shared" si="653"/>
        <v>-2.1185544609119318E-2</v>
      </c>
      <c r="K2585" s="28">
        <f t="shared" si="654"/>
        <v>0</v>
      </c>
      <c r="L2585" s="28">
        <f t="shared" si="659"/>
        <v>1</v>
      </c>
      <c r="M2585" s="57">
        <f t="shared" si="666"/>
        <v>0</v>
      </c>
      <c r="N2585" s="28">
        <f t="shared" si="655"/>
        <v>0</v>
      </c>
      <c r="O2585" s="28">
        <f t="shared" si="660"/>
        <v>1</v>
      </c>
      <c r="P2585" s="57">
        <f t="shared" si="661"/>
        <v>0</v>
      </c>
      <c r="Q2585" s="28">
        <f t="shared" si="656"/>
        <v>0</v>
      </c>
      <c r="R2585" s="28">
        <f t="shared" si="662"/>
        <v>1</v>
      </c>
      <c r="S2585" s="57">
        <f t="shared" si="663"/>
        <v>0</v>
      </c>
      <c r="T2585" s="28">
        <f t="shared" si="657"/>
        <v>0</v>
      </c>
      <c r="U2585" s="28">
        <f t="shared" si="664"/>
        <v>1</v>
      </c>
      <c r="V2585" s="57">
        <f t="shared" si="665"/>
        <v>0</v>
      </c>
    </row>
    <row r="2586" spans="1:22" x14ac:dyDescent="0.2">
      <c r="A2586" s="61">
        <v>36605</v>
      </c>
      <c r="B2586" s="62">
        <v>1456.63</v>
      </c>
      <c r="C2586" s="16">
        <f t="shared" si="667"/>
        <v>-5.3678537708687132E-3</v>
      </c>
      <c r="D2586" s="73">
        <f t="shared" si="658"/>
        <v>3.2586389245456031E-4</v>
      </c>
      <c r="E2586" s="27">
        <f t="shared" si="648"/>
        <v>4.1994535178479175E-2</v>
      </c>
      <c r="F2586" s="68">
        <f t="shared" si="649"/>
        <v>2.969240510899189E-2</v>
      </c>
      <c r="G2586" s="16">
        <f t="shared" si="650"/>
        <v>3.0983750169803159E-2</v>
      </c>
      <c r="H2586" s="68">
        <f t="shared" si="651"/>
        <v>2.1185544609119318E-2</v>
      </c>
      <c r="I2586" s="69">
        <f t="shared" si="652"/>
        <v>-2.969240510899189E-2</v>
      </c>
      <c r="J2586" s="70">
        <f t="shared" si="653"/>
        <v>-2.1185544609119318E-2</v>
      </c>
      <c r="K2586" s="28">
        <f t="shared" si="654"/>
        <v>0</v>
      </c>
      <c r="L2586" s="28">
        <f t="shared" si="659"/>
        <v>1</v>
      </c>
      <c r="M2586" s="57">
        <f t="shared" si="666"/>
        <v>0</v>
      </c>
      <c r="N2586" s="28">
        <f t="shared" si="655"/>
        <v>0</v>
      </c>
      <c r="O2586" s="28">
        <f t="shared" si="660"/>
        <v>1</v>
      </c>
      <c r="P2586" s="57">
        <f t="shared" si="661"/>
        <v>0</v>
      </c>
      <c r="Q2586" s="28">
        <f t="shared" si="656"/>
        <v>0</v>
      </c>
      <c r="R2586" s="28">
        <f t="shared" si="662"/>
        <v>1</v>
      </c>
      <c r="S2586" s="57">
        <f t="shared" si="663"/>
        <v>0</v>
      </c>
      <c r="T2586" s="28">
        <f t="shared" si="657"/>
        <v>0</v>
      </c>
      <c r="U2586" s="28">
        <f t="shared" si="664"/>
        <v>1</v>
      </c>
      <c r="V2586" s="57">
        <f t="shared" si="665"/>
        <v>0</v>
      </c>
    </row>
    <row r="2587" spans="1:22" x14ac:dyDescent="0.2">
      <c r="A2587" s="61">
        <v>36606</v>
      </c>
      <c r="B2587" s="62">
        <v>1493.87</v>
      </c>
      <c r="C2587" s="16">
        <f t="shared" si="667"/>
        <v>2.524451970119114E-2</v>
      </c>
      <c r="D2587" s="73">
        <f t="shared" si="658"/>
        <v>3.0804089015361243E-4</v>
      </c>
      <c r="E2587" s="27">
        <f t="shared" si="648"/>
        <v>4.082994952188107E-2</v>
      </c>
      <c r="F2587" s="68">
        <f t="shared" si="649"/>
        <v>2.8868980133507152E-2</v>
      </c>
      <c r="G2587" s="16">
        <f t="shared" si="650"/>
        <v>3.0983750169803159E-2</v>
      </c>
      <c r="H2587" s="68">
        <f t="shared" si="651"/>
        <v>2.1185544609119318E-2</v>
      </c>
      <c r="I2587" s="69">
        <f t="shared" si="652"/>
        <v>-2.8868980133507152E-2</v>
      </c>
      <c r="J2587" s="70">
        <f t="shared" si="653"/>
        <v>-2.1185544609119318E-2</v>
      </c>
      <c r="K2587" s="28">
        <f t="shared" si="654"/>
        <v>0</v>
      </c>
      <c r="L2587" s="28">
        <f t="shared" si="659"/>
        <v>1</v>
      </c>
      <c r="M2587" s="57">
        <f t="shared" si="666"/>
        <v>0</v>
      </c>
      <c r="N2587" s="28">
        <f t="shared" si="655"/>
        <v>0</v>
      </c>
      <c r="O2587" s="28">
        <f t="shared" si="660"/>
        <v>1</v>
      </c>
      <c r="P2587" s="57">
        <f t="shared" si="661"/>
        <v>0</v>
      </c>
      <c r="Q2587" s="28">
        <f t="shared" si="656"/>
        <v>0</v>
      </c>
      <c r="R2587" s="28">
        <f t="shared" si="662"/>
        <v>1</v>
      </c>
      <c r="S2587" s="57">
        <f t="shared" si="663"/>
        <v>0</v>
      </c>
      <c r="T2587" s="28">
        <f t="shared" si="657"/>
        <v>0</v>
      </c>
      <c r="U2587" s="28">
        <f t="shared" si="664"/>
        <v>1</v>
      </c>
      <c r="V2587" s="57">
        <f t="shared" si="665"/>
        <v>0</v>
      </c>
    </row>
    <row r="2588" spans="1:22" x14ac:dyDescent="0.2">
      <c r="A2588" s="61">
        <v>36607</v>
      </c>
      <c r="B2588" s="62">
        <v>1500.64</v>
      </c>
      <c r="C2588" s="16">
        <f t="shared" si="667"/>
        <v>4.5216155794356241E-3</v>
      </c>
      <c r="D2588" s="73">
        <f t="shared" si="658"/>
        <v>3.2779558324102533E-4</v>
      </c>
      <c r="E2588" s="27">
        <f t="shared" si="648"/>
        <v>4.2118821107271207E-2</v>
      </c>
      <c r="F2588" s="68">
        <f t="shared" si="649"/>
        <v>2.9780281975144977E-2</v>
      </c>
      <c r="G2588" s="16">
        <f t="shared" si="650"/>
        <v>3.0983750169803159E-2</v>
      </c>
      <c r="H2588" s="68">
        <f t="shared" si="651"/>
        <v>2.1185544609119318E-2</v>
      </c>
      <c r="I2588" s="69">
        <f t="shared" si="652"/>
        <v>-2.9780281975144977E-2</v>
      </c>
      <c r="J2588" s="70">
        <f t="shared" si="653"/>
        <v>-2.1185544609119318E-2</v>
      </c>
      <c r="K2588" s="28">
        <f t="shared" si="654"/>
        <v>0</v>
      </c>
      <c r="L2588" s="28">
        <f t="shared" si="659"/>
        <v>1</v>
      </c>
      <c r="M2588" s="57">
        <f t="shared" si="666"/>
        <v>0</v>
      </c>
      <c r="N2588" s="28">
        <f t="shared" si="655"/>
        <v>0</v>
      </c>
      <c r="O2588" s="28">
        <f t="shared" si="660"/>
        <v>1</v>
      </c>
      <c r="P2588" s="57">
        <f t="shared" si="661"/>
        <v>0</v>
      </c>
      <c r="Q2588" s="28">
        <f t="shared" si="656"/>
        <v>0</v>
      </c>
      <c r="R2588" s="28">
        <f t="shared" si="662"/>
        <v>1</v>
      </c>
      <c r="S2588" s="57">
        <f t="shared" si="663"/>
        <v>0</v>
      </c>
      <c r="T2588" s="28">
        <f t="shared" si="657"/>
        <v>0</v>
      </c>
      <c r="U2588" s="28">
        <f t="shared" si="664"/>
        <v>1</v>
      </c>
      <c r="V2588" s="57">
        <f t="shared" si="665"/>
        <v>0</v>
      </c>
    </row>
    <row r="2589" spans="1:22" x14ac:dyDescent="0.2">
      <c r="A2589" s="61">
        <v>36608</v>
      </c>
      <c r="B2589" s="62">
        <v>1527.35</v>
      </c>
      <c r="C2589" s="16">
        <f t="shared" si="667"/>
        <v>1.7642523790550653E-2</v>
      </c>
      <c r="D2589" s="73">
        <f t="shared" si="658"/>
        <v>3.0935454869345549E-4</v>
      </c>
      <c r="E2589" s="27">
        <f t="shared" si="648"/>
        <v>4.0916917763871713E-2</v>
      </c>
      <c r="F2589" s="68">
        <f t="shared" si="649"/>
        <v>2.8930471379018691E-2</v>
      </c>
      <c r="G2589" s="16">
        <f t="shared" si="650"/>
        <v>3.0983750169803159E-2</v>
      </c>
      <c r="H2589" s="68">
        <f t="shared" si="651"/>
        <v>2.1185544609119318E-2</v>
      </c>
      <c r="I2589" s="69">
        <f t="shared" si="652"/>
        <v>-2.8930471379018691E-2</v>
      </c>
      <c r="J2589" s="70">
        <f t="shared" si="653"/>
        <v>-2.1185544609119318E-2</v>
      </c>
      <c r="K2589" s="28">
        <f t="shared" si="654"/>
        <v>0</v>
      </c>
      <c r="L2589" s="28">
        <f t="shared" si="659"/>
        <v>1</v>
      </c>
      <c r="M2589" s="57">
        <f t="shared" si="666"/>
        <v>0</v>
      </c>
      <c r="N2589" s="28">
        <f t="shared" si="655"/>
        <v>0</v>
      </c>
      <c r="O2589" s="28">
        <f t="shared" si="660"/>
        <v>1</v>
      </c>
      <c r="P2589" s="57">
        <f t="shared" si="661"/>
        <v>0</v>
      </c>
      <c r="Q2589" s="28">
        <f t="shared" si="656"/>
        <v>0</v>
      </c>
      <c r="R2589" s="28">
        <f t="shared" si="662"/>
        <v>1</v>
      </c>
      <c r="S2589" s="57">
        <f t="shared" si="663"/>
        <v>0</v>
      </c>
      <c r="T2589" s="28">
        <f t="shared" si="657"/>
        <v>0</v>
      </c>
      <c r="U2589" s="28">
        <f t="shared" si="664"/>
        <v>1</v>
      </c>
      <c r="V2589" s="57">
        <f t="shared" si="665"/>
        <v>0</v>
      </c>
    </row>
    <row r="2590" spans="1:22" x14ac:dyDescent="0.2">
      <c r="A2590" s="61">
        <v>36609</v>
      </c>
      <c r="B2590" s="62">
        <v>1527.46</v>
      </c>
      <c r="C2590" s="16">
        <f t="shared" si="667"/>
        <v>7.2017572318941965E-5</v>
      </c>
      <c r="D2590" s="73">
        <f t="shared" si="658"/>
        <v>3.0946879451385686E-4</v>
      </c>
      <c r="E2590" s="27">
        <f t="shared" si="648"/>
        <v>4.0924472453712113E-2</v>
      </c>
      <c r="F2590" s="68">
        <f t="shared" si="649"/>
        <v>2.8935812952874927E-2</v>
      </c>
      <c r="G2590" s="16">
        <f t="shared" si="650"/>
        <v>3.0983750169803159E-2</v>
      </c>
      <c r="H2590" s="68">
        <f t="shared" si="651"/>
        <v>2.1185544609119318E-2</v>
      </c>
      <c r="I2590" s="69">
        <f t="shared" si="652"/>
        <v>-2.8935812952874927E-2</v>
      </c>
      <c r="J2590" s="70">
        <f t="shared" si="653"/>
        <v>-2.1185544609119318E-2</v>
      </c>
      <c r="K2590" s="28">
        <f t="shared" si="654"/>
        <v>0</v>
      </c>
      <c r="L2590" s="28">
        <f t="shared" si="659"/>
        <v>1</v>
      </c>
      <c r="M2590" s="57">
        <f t="shared" si="666"/>
        <v>0</v>
      </c>
      <c r="N2590" s="28">
        <f t="shared" si="655"/>
        <v>0</v>
      </c>
      <c r="O2590" s="28">
        <f t="shared" si="660"/>
        <v>1</v>
      </c>
      <c r="P2590" s="57">
        <f t="shared" si="661"/>
        <v>0</v>
      </c>
      <c r="Q2590" s="28">
        <f t="shared" si="656"/>
        <v>0</v>
      </c>
      <c r="R2590" s="28">
        <f t="shared" si="662"/>
        <v>1</v>
      </c>
      <c r="S2590" s="57">
        <f t="shared" si="663"/>
        <v>0</v>
      </c>
      <c r="T2590" s="28">
        <f t="shared" si="657"/>
        <v>0</v>
      </c>
      <c r="U2590" s="28">
        <f t="shared" si="664"/>
        <v>1</v>
      </c>
      <c r="V2590" s="57">
        <f t="shared" si="665"/>
        <v>0</v>
      </c>
    </row>
    <row r="2591" spans="1:22" x14ac:dyDescent="0.2">
      <c r="A2591" s="61">
        <v>36612</v>
      </c>
      <c r="B2591" s="62">
        <v>1523.86</v>
      </c>
      <c r="C2591" s="16">
        <f t="shared" si="667"/>
        <v>-2.3596356136780785E-3</v>
      </c>
      <c r="D2591" s="73">
        <f t="shared" si="658"/>
        <v>2.9090097803486877E-4</v>
      </c>
      <c r="E2591" s="27">
        <f t="shared" si="648"/>
        <v>3.9677769380538103E-2</v>
      </c>
      <c r="F2591" s="68">
        <f t="shared" si="649"/>
        <v>2.8054326527510744E-2</v>
      </c>
      <c r="G2591" s="16">
        <f t="shared" si="650"/>
        <v>3.0983750169803159E-2</v>
      </c>
      <c r="H2591" s="68">
        <f t="shared" si="651"/>
        <v>2.1185544609119318E-2</v>
      </c>
      <c r="I2591" s="69">
        <f t="shared" si="652"/>
        <v>-2.8054326527510744E-2</v>
      </c>
      <c r="J2591" s="70">
        <f t="shared" si="653"/>
        <v>-2.1185544609119318E-2</v>
      </c>
      <c r="K2591" s="28">
        <f t="shared" si="654"/>
        <v>0</v>
      </c>
      <c r="L2591" s="28">
        <f t="shared" si="659"/>
        <v>1</v>
      </c>
      <c r="M2591" s="57">
        <f t="shared" si="666"/>
        <v>0</v>
      </c>
      <c r="N2591" s="28">
        <f t="shared" si="655"/>
        <v>0</v>
      </c>
      <c r="O2591" s="28">
        <f t="shared" si="660"/>
        <v>1</v>
      </c>
      <c r="P2591" s="57">
        <f t="shared" si="661"/>
        <v>0</v>
      </c>
      <c r="Q2591" s="28">
        <f t="shared" si="656"/>
        <v>0</v>
      </c>
      <c r="R2591" s="28">
        <f t="shared" si="662"/>
        <v>1</v>
      </c>
      <c r="S2591" s="57">
        <f t="shared" si="663"/>
        <v>0</v>
      </c>
      <c r="T2591" s="28">
        <f t="shared" si="657"/>
        <v>0</v>
      </c>
      <c r="U2591" s="28">
        <f t="shared" si="664"/>
        <v>1</v>
      </c>
      <c r="V2591" s="57">
        <f t="shared" si="665"/>
        <v>0</v>
      </c>
    </row>
    <row r="2592" spans="1:22" x14ac:dyDescent="0.2">
      <c r="A2592" s="61">
        <v>36613</v>
      </c>
      <c r="B2592" s="62">
        <v>1507.73</v>
      </c>
      <c r="C2592" s="16">
        <f t="shared" si="667"/>
        <v>-1.0641381065242726E-2</v>
      </c>
      <c r="D2592" s="73">
        <f t="shared" si="658"/>
        <v>2.7378099216653691E-4</v>
      </c>
      <c r="E2592" s="27">
        <f t="shared" si="648"/>
        <v>3.8492516504310459E-2</v>
      </c>
      <c r="F2592" s="68">
        <f t="shared" si="649"/>
        <v>2.7216288711209725E-2</v>
      </c>
      <c r="G2592" s="16">
        <f t="shared" si="650"/>
        <v>3.0983750169803159E-2</v>
      </c>
      <c r="H2592" s="68">
        <f t="shared" si="651"/>
        <v>2.1185544609119318E-2</v>
      </c>
      <c r="I2592" s="69">
        <f t="shared" si="652"/>
        <v>-2.7216288711209725E-2</v>
      </c>
      <c r="J2592" s="70">
        <f t="shared" si="653"/>
        <v>-2.1185544609119318E-2</v>
      </c>
      <c r="K2592" s="28">
        <f t="shared" si="654"/>
        <v>0</v>
      </c>
      <c r="L2592" s="28">
        <f t="shared" si="659"/>
        <v>1</v>
      </c>
      <c r="M2592" s="57">
        <f t="shared" si="666"/>
        <v>0</v>
      </c>
      <c r="N2592" s="28">
        <f t="shared" si="655"/>
        <v>0</v>
      </c>
      <c r="O2592" s="28">
        <f t="shared" si="660"/>
        <v>1</v>
      </c>
      <c r="P2592" s="57">
        <f t="shared" si="661"/>
        <v>0</v>
      </c>
      <c r="Q2592" s="28">
        <f t="shared" si="656"/>
        <v>0</v>
      </c>
      <c r="R2592" s="28">
        <f t="shared" si="662"/>
        <v>1</v>
      </c>
      <c r="S2592" s="57">
        <f t="shared" si="663"/>
        <v>0</v>
      </c>
      <c r="T2592" s="28">
        <f t="shared" si="657"/>
        <v>0</v>
      </c>
      <c r="U2592" s="28">
        <f t="shared" si="664"/>
        <v>1</v>
      </c>
      <c r="V2592" s="57">
        <f t="shared" si="665"/>
        <v>0</v>
      </c>
    </row>
    <row r="2593" spans="1:22" x14ac:dyDescent="0.2">
      <c r="A2593" s="61">
        <v>36614</v>
      </c>
      <c r="B2593" s="62">
        <v>1508.52</v>
      </c>
      <c r="C2593" s="16">
        <f t="shared" si="667"/>
        <v>5.2382927016290503E-4</v>
      </c>
      <c r="D2593" s="73">
        <f t="shared" si="658"/>
        <v>2.6414847209508711E-4</v>
      </c>
      <c r="E2593" s="27">
        <f t="shared" si="648"/>
        <v>3.7809306329300921E-2</v>
      </c>
      <c r="F2593" s="68">
        <f t="shared" si="649"/>
        <v>2.6733222207324131E-2</v>
      </c>
      <c r="G2593" s="16">
        <f t="shared" si="650"/>
        <v>3.0983750169803159E-2</v>
      </c>
      <c r="H2593" s="68">
        <f t="shared" si="651"/>
        <v>2.1185544609119318E-2</v>
      </c>
      <c r="I2593" s="69">
        <f t="shared" si="652"/>
        <v>-2.6733222207324131E-2</v>
      </c>
      <c r="J2593" s="70">
        <f t="shared" si="653"/>
        <v>-2.1185544609119318E-2</v>
      </c>
      <c r="K2593" s="28">
        <f t="shared" si="654"/>
        <v>0</v>
      </c>
      <c r="L2593" s="28">
        <f t="shared" si="659"/>
        <v>1</v>
      </c>
      <c r="M2593" s="57">
        <f t="shared" si="666"/>
        <v>0</v>
      </c>
      <c r="N2593" s="28">
        <f t="shared" si="655"/>
        <v>0</v>
      </c>
      <c r="O2593" s="28">
        <f t="shared" si="660"/>
        <v>1</v>
      </c>
      <c r="P2593" s="57">
        <f t="shared" si="661"/>
        <v>0</v>
      </c>
      <c r="Q2593" s="28">
        <f t="shared" si="656"/>
        <v>0</v>
      </c>
      <c r="R2593" s="28">
        <f t="shared" si="662"/>
        <v>1</v>
      </c>
      <c r="S2593" s="57">
        <f t="shared" si="663"/>
        <v>0</v>
      </c>
      <c r="T2593" s="28">
        <f t="shared" si="657"/>
        <v>0</v>
      </c>
      <c r="U2593" s="28">
        <f t="shared" si="664"/>
        <v>1</v>
      </c>
      <c r="V2593" s="57">
        <f t="shared" si="665"/>
        <v>0</v>
      </c>
    </row>
    <row r="2594" spans="1:22" x14ac:dyDescent="0.2">
      <c r="A2594" s="61">
        <v>36615</v>
      </c>
      <c r="B2594" s="62">
        <v>1487.92</v>
      </c>
      <c r="C2594" s="16">
        <f t="shared" si="667"/>
        <v>-1.3749866207868553E-2</v>
      </c>
      <c r="D2594" s="73">
        <f t="shared" si="658"/>
        <v>2.4831602759563866E-4</v>
      </c>
      <c r="E2594" s="27">
        <f t="shared" si="648"/>
        <v>3.6658697834025318E-2</v>
      </c>
      <c r="F2594" s="68">
        <f t="shared" si="649"/>
        <v>2.5919679840004897E-2</v>
      </c>
      <c r="G2594" s="16">
        <f t="shared" si="650"/>
        <v>3.0983750169803159E-2</v>
      </c>
      <c r="H2594" s="68">
        <f t="shared" si="651"/>
        <v>2.1185544609119318E-2</v>
      </c>
      <c r="I2594" s="69">
        <f t="shared" si="652"/>
        <v>-2.5919679840004897E-2</v>
      </c>
      <c r="J2594" s="70">
        <f t="shared" si="653"/>
        <v>-2.1185544609119318E-2</v>
      </c>
      <c r="K2594" s="28">
        <f t="shared" si="654"/>
        <v>0</v>
      </c>
      <c r="L2594" s="28">
        <f t="shared" si="659"/>
        <v>1</v>
      </c>
      <c r="M2594" s="57">
        <f t="shared" si="666"/>
        <v>0</v>
      </c>
      <c r="N2594" s="28">
        <f t="shared" si="655"/>
        <v>0</v>
      </c>
      <c r="O2594" s="28">
        <f t="shared" si="660"/>
        <v>1</v>
      </c>
      <c r="P2594" s="57">
        <f t="shared" si="661"/>
        <v>0</v>
      </c>
      <c r="Q2594" s="28">
        <f t="shared" si="656"/>
        <v>0</v>
      </c>
      <c r="R2594" s="28">
        <f t="shared" si="662"/>
        <v>1</v>
      </c>
      <c r="S2594" s="57">
        <f t="shared" si="663"/>
        <v>0</v>
      </c>
      <c r="T2594" s="28">
        <f t="shared" si="657"/>
        <v>0</v>
      </c>
      <c r="U2594" s="28">
        <f t="shared" si="664"/>
        <v>1</v>
      </c>
      <c r="V2594" s="57">
        <f t="shared" si="665"/>
        <v>0</v>
      </c>
    </row>
    <row r="2595" spans="1:22" x14ac:dyDescent="0.2">
      <c r="A2595" s="61">
        <v>36616</v>
      </c>
      <c r="B2595" s="62">
        <v>1498.58</v>
      </c>
      <c r="C2595" s="16">
        <f t="shared" si="667"/>
        <v>7.1388215448796302E-3</v>
      </c>
      <c r="D2595" s="73">
        <f t="shared" si="658"/>
        <v>2.4476059518395747E-4</v>
      </c>
      <c r="E2595" s="27">
        <f t="shared" si="648"/>
        <v>3.6395308791348439E-2</v>
      </c>
      <c r="F2595" s="68">
        <f t="shared" si="649"/>
        <v>2.5733449557345665E-2</v>
      </c>
      <c r="G2595" s="16">
        <f t="shared" si="650"/>
        <v>3.0983750169803159E-2</v>
      </c>
      <c r="H2595" s="68">
        <f t="shared" si="651"/>
        <v>2.1185544609119318E-2</v>
      </c>
      <c r="I2595" s="69">
        <f t="shared" si="652"/>
        <v>-2.5733449557345665E-2</v>
      </c>
      <c r="J2595" s="70">
        <f t="shared" si="653"/>
        <v>-2.1185544609119318E-2</v>
      </c>
      <c r="K2595" s="28">
        <f t="shared" si="654"/>
        <v>0</v>
      </c>
      <c r="L2595" s="28">
        <f t="shared" si="659"/>
        <v>1</v>
      </c>
      <c r="M2595" s="57">
        <f t="shared" si="666"/>
        <v>0</v>
      </c>
      <c r="N2595" s="28">
        <f t="shared" si="655"/>
        <v>0</v>
      </c>
      <c r="O2595" s="28">
        <f t="shared" si="660"/>
        <v>1</v>
      </c>
      <c r="P2595" s="57">
        <f t="shared" si="661"/>
        <v>0</v>
      </c>
      <c r="Q2595" s="28">
        <f t="shared" si="656"/>
        <v>0</v>
      </c>
      <c r="R2595" s="28">
        <f t="shared" si="662"/>
        <v>1</v>
      </c>
      <c r="S2595" s="57">
        <f t="shared" si="663"/>
        <v>0</v>
      </c>
      <c r="T2595" s="28">
        <f t="shared" si="657"/>
        <v>0</v>
      </c>
      <c r="U2595" s="28">
        <f t="shared" si="664"/>
        <v>1</v>
      </c>
      <c r="V2595" s="57">
        <f t="shared" si="665"/>
        <v>0</v>
      </c>
    </row>
    <row r="2596" spans="1:22" x14ac:dyDescent="0.2">
      <c r="A2596" s="61">
        <v>36619</v>
      </c>
      <c r="B2596" s="62">
        <v>1505.97</v>
      </c>
      <c r="C2596" s="16">
        <f t="shared" si="667"/>
        <v>4.9192157909506403E-3</v>
      </c>
      <c r="D2596" s="73">
        <f t="shared" si="658"/>
        <v>2.3313272585589827E-4</v>
      </c>
      <c r="E2596" s="27">
        <f t="shared" si="648"/>
        <v>3.5520271687531531E-2</v>
      </c>
      <c r="F2596" s="68">
        <f t="shared" si="649"/>
        <v>2.5114751051420883E-2</v>
      </c>
      <c r="G2596" s="16">
        <f t="shared" si="650"/>
        <v>3.0983750169803159E-2</v>
      </c>
      <c r="H2596" s="68">
        <f t="shared" si="651"/>
        <v>2.1185544609119318E-2</v>
      </c>
      <c r="I2596" s="69">
        <f t="shared" si="652"/>
        <v>-2.5114751051420883E-2</v>
      </c>
      <c r="J2596" s="70">
        <f t="shared" si="653"/>
        <v>-2.1185544609119318E-2</v>
      </c>
      <c r="K2596" s="28">
        <f t="shared" si="654"/>
        <v>0</v>
      </c>
      <c r="L2596" s="28">
        <f t="shared" si="659"/>
        <v>1</v>
      </c>
      <c r="M2596" s="57">
        <f t="shared" si="666"/>
        <v>0</v>
      </c>
      <c r="N2596" s="28">
        <f t="shared" si="655"/>
        <v>0</v>
      </c>
      <c r="O2596" s="28">
        <f t="shared" si="660"/>
        <v>1</v>
      </c>
      <c r="P2596" s="57">
        <f t="shared" si="661"/>
        <v>0</v>
      </c>
      <c r="Q2596" s="28">
        <f t="shared" si="656"/>
        <v>0</v>
      </c>
      <c r="R2596" s="28">
        <f t="shared" si="662"/>
        <v>1</v>
      </c>
      <c r="S2596" s="57">
        <f t="shared" si="663"/>
        <v>0</v>
      </c>
      <c r="T2596" s="28">
        <f t="shared" si="657"/>
        <v>0</v>
      </c>
      <c r="U2596" s="28">
        <f t="shared" si="664"/>
        <v>1</v>
      </c>
      <c r="V2596" s="57">
        <f t="shared" si="665"/>
        <v>0</v>
      </c>
    </row>
    <row r="2597" spans="1:22" x14ac:dyDescent="0.2">
      <c r="A2597" s="61">
        <v>36620</v>
      </c>
      <c r="B2597" s="62">
        <v>1494.73</v>
      </c>
      <c r="C2597" s="16">
        <f t="shared" si="667"/>
        <v>-7.4916203351099719E-3</v>
      </c>
      <c r="D2597" s="73">
        <f t="shared" si="658"/>
        <v>2.2059668334442064E-4</v>
      </c>
      <c r="E2597" s="27">
        <f t="shared" si="648"/>
        <v>3.4552076089588706E-2</v>
      </c>
      <c r="F2597" s="68">
        <f t="shared" si="649"/>
        <v>2.4430184457299053E-2</v>
      </c>
      <c r="G2597" s="16">
        <f t="shared" si="650"/>
        <v>3.0983750169803159E-2</v>
      </c>
      <c r="H2597" s="68">
        <f t="shared" si="651"/>
        <v>2.1185544609119318E-2</v>
      </c>
      <c r="I2597" s="69">
        <f t="shared" si="652"/>
        <v>-2.4430184457299053E-2</v>
      </c>
      <c r="J2597" s="70">
        <f t="shared" si="653"/>
        <v>-2.1185544609119318E-2</v>
      </c>
      <c r="K2597" s="28">
        <f t="shared" si="654"/>
        <v>0</v>
      </c>
      <c r="L2597" s="28">
        <f t="shared" si="659"/>
        <v>1</v>
      </c>
      <c r="M2597" s="57">
        <f t="shared" si="666"/>
        <v>0</v>
      </c>
      <c r="N2597" s="28">
        <f t="shared" si="655"/>
        <v>0</v>
      </c>
      <c r="O2597" s="28">
        <f t="shared" si="660"/>
        <v>1</v>
      </c>
      <c r="P2597" s="57">
        <f t="shared" si="661"/>
        <v>0</v>
      </c>
      <c r="Q2597" s="28">
        <f t="shared" si="656"/>
        <v>0</v>
      </c>
      <c r="R2597" s="28">
        <f t="shared" si="662"/>
        <v>1</v>
      </c>
      <c r="S2597" s="57">
        <f t="shared" si="663"/>
        <v>0</v>
      </c>
      <c r="T2597" s="28">
        <f t="shared" si="657"/>
        <v>0</v>
      </c>
      <c r="U2597" s="28">
        <f t="shared" si="664"/>
        <v>1</v>
      </c>
      <c r="V2597" s="57">
        <f t="shared" si="665"/>
        <v>0</v>
      </c>
    </row>
    <row r="2598" spans="1:22" x14ac:dyDescent="0.2">
      <c r="A2598" s="61">
        <v>36621</v>
      </c>
      <c r="B2598" s="62">
        <v>1487.37</v>
      </c>
      <c r="C2598" s="16">
        <f t="shared" si="667"/>
        <v>-4.9361288649518746E-3</v>
      </c>
      <c r="D2598" s="73">
        <f t="shared" si="658"/>
        <v>2.107283448584814E-4</v>
      </c>
      <c r="E2598" s="27">
        <f t="shared" si="648"/>
        <v>3.3770394667591817E-2</v>
      </c>
      <c r="F2598" s="68">
        <f t="shared" si="649"/>
        <v>2.3877493461924044E-2</v>
      </c>
      <c r="G2598" s="16">
        <f t="shared" si="650"/>
        <v>3.0983750169803159E-2</v>
      </c>
      <c r="H2598" s="68">
        <f t="shared" si="651"/>
        <v>2.1185544609119318E-2</v>
      </c>
      <c r="I2598" s="69">
        <f t="shared" si="652"/>
        <v>-2.3877493461924044E-2</v>
      </c>
      <c r="J2598" s="70">
        <f t="shared" si="653"/>
        <v>-2.1185544609119318E-2</v>
      </c>
      <c r="K2598" s="28">
        <f t="shared" si="654"/>
        <v>0</v>
      </c>
      <c r="L2598" s="28">
        <f t="shared" si="659"/>
        <v>1</v>
      </c>
      <c r="M2598" s="57">
        <f t="shared" si="666"/>
        <v>0</v>
      </c>
      <c r="N2598" s="28">
        <f t="shared" si="655"/>
        <v>0</v>
      </c>
      <c r="O2598" s="28">
        <f t="shared" si="660"/>
        <v>1</v>
      </c>
      <c r="P2598" s="57">
        <f t="shared" si="661"/>
        <v>0</v>
      </c>
      <c r="Q2598" s="28">
        <f t="shared" si="656"/>
        <v>0</v>
      </c>
      <c r="R2598" s="28">
        <f t="shared" si="662"/>
        <v>1</v>
      </c>
      <c r="S2598" s="57">
        <f t="shared" si="663"/>
        <v>0</v>
      </c>
      <c r="T2598" s="28">
        <f t="shared" si="657"/>
        <v>0</v>
      </c>
      <c r="U2598" s="28">
        <f t="shared" si="664"/>
        <v>1</v>
      </c>
      <c r="V2598" s="57">
        <f t="shared" si="665"/>
        <v>0</v>
      </c>
    </row>
    <row r="2599" spans="1:22" x14ac:dyDescent="0.2">
      <c r="A2599" s="61">
        <v>36622</v>
      </c>
      <c r="B2599" s="62">
        <v>1501.34</v>
      </c>
      <c r="C2599" s="16">
        <f t="shared" si="667"/>
        <v>9.3485829962536536E-3</v>
      </c>
      <c r="D2599" s="73">
        <f t="shared" si="658"/>
        <v>1.9954656625725717E-4</v>
      </c>
      <c r="E2599" s="27">
        <f t="shared" si="648"/>
        <v>3.2862211591182751E-2</v>
      </c>
      <c r="F2599" s="68">
        <f t="shared" si="649"/>
        <v>2.323535896267882E-2</v>
      </c>
      <c r="G2599" s="16">
        <f t="shared" si="650"/>
        <v>3.0983750169803159E-2</v>
      </c>
      <c r="H2599" s="68">
        <f t="shared" si="651"/>
        <v>2.1185544609119318E-2</v>
      </c>
      <c r="I2599" s="69">
        <f t="shared" si="652"/>
        <v>-2.323535896267882E-2</v>
      </c>
      <c r="J2599" s="70">
        <f t="shared" si="653"/>
        <v>-2.1185544609119318E-2</v>
      </c>
      <c r="K2599" s="28">
        <f t="shared" si="654"/>
        <v>0</v>
      </c>
      <c r="L2599" s="28">
        <f t="shared" si="659"/>
        <v>1</v>
      </c>
      <c r="M2599" s="57">
        <f t="shared" si="666"/>
        <v>0</v>
      </c>
      <c r="N2599" s="28">
        <f t="shared" si="655"/>
        <v>0</v>
      </c>
      <c r="O2599" s="28">
        <f t="shared" si="660"/>
        <v>1</v>
      </c>
      <c r="P2599" s="57">
        <f t="shared" si="661"/>
        <v>0</v>
      </c>
      <c r="Q2599" s="28">
        <f t="shared" si="656"/>
        <v>0</v>
      </c>
      <c r="R2599" s="28">
        <f t="shared" si="662"/>
        <v>1</v>
      </c>
      <c r="S2599" s="57">
        <f t="shared" si="663"/>
        <v>0</v>
      </c>
      <c r="T2599" s="28">
        <f t="shared" si="657"/>
        <v>0</v>
      </c>
      <c r="U2599" s="28">
        <f t="shared" si="664"/>
        <v>1</v>
      </c>
      <c r="V2599" s="57">
        <f t="shared" si="665"/>
        <v>0</v>
      </c>
    </row>
    <row r="2600" spans="1:22" x14ac:dyDescent="0.2">
      <c r="A2600" s="61">
        <v>36623</v>
      </c>
      <c r="B2600" s="62">
        <v>1516.35</v>
      </c>
      <c r="C2600" s="16">
        <f t="shared" si="667"/>
        <v>9.9480886292829199E-3</v>
      </c>
      <c r="D2600" s="73">
        <f t="shared" si="658"/>
        <v>1.9281753252409231E-4</v>
      </c>
      <c r="E2600" s="27">
        <f t="shared" si="648"/>
        <v>3.2303376456289737E-2</v>
      </c>
      <c r="F2600" s="68">
        <f t="shared" si="649"/>
        <v>2.2840232331466939E-2</v>
      </c>
      <c r="G2600" s="16">
        <f t="shared" si="650"/>
        <v>3.0983750169803159E-2</v>
      </c>
      <c r="H2600" s="68">
        <f t="shared" si="651"/>
        <v>2.1185544609119318E-2</v>
      </c>
      <c r="I2600" s="69">
        <f t="shared" si="652"/>
        <v>-2.2840232331466939E-2</v>
      </c>
      <c r="J2600" s="70">
        <f t="shared" si="653"/>
        <v>-2.1185544609119318E-2</v>
      </c>
      <c r="K2600" s="28">
        <f t="shared" si="654"/>
        <v>0</v>
      </c>
      <c r="L2600" s="28">
        <f t="shared" si="659"/>
        <v>1</v>
      </c>
      <c r="M2600" s="57">
        <f t="shared" si="666"/>
        <v>0</v>
      </c>
      <c r="N2600" s="28">
        <f t="shared" si="655"/>
        <v>0</v>
      </c>
      <c r="O2600" s="28">
        <f t="shared" si="660"/>
        <v>1</v>
      </c>
      <c r="P2600" s="57">
        <f t="shared" si="661"/>
        <v>0</v>
      </c>
      <c r="Q2600" s="28">
        <f t="shared" si="656"/>
        <v>0</v>
      </c>
      <c r="R2600" s="28">
        <f t="shared" si="662"/>
        <v>1</v>
      </c>
      <c r="S2600" s="57">
        <f t="shared" si="663"/>
        <v>0</v>
      </c>
      <c r="T2600" s="28">
        <f t="shared" si="657"/>
        <v>0</v>
      </c>
      <c r="U2600" s="28">
        <f t="shared" si="664"/>
        <v>1</v>
      </c>
      <c r="V2600" s="57">
        <f t="shared" si="665"/>
        <v>0</v>
      </c>
    </row>
    <row r="2601" spans="1:22" x14ac:dyDescent="0.2">
      <c r="A2601" s="61">
        <v>36626</v>
      </c>
      <c r="B2601" s="62">
        <v>1504.46</v>
      </c>
      <c r="C2601" s="16">
        <f t="shared" si="667"/>
        <v>-7.8721014574631952E-3</v>
      </c>
      <c r="D2601" s="73">
        <f t="shared" si="658"/>
        <v>1.8718634861521086E-4</v>
      </c>
      <c r="E2601" s="27">
        <f t="shared" si="648"/>
        <v>3.1828175531124235E-2</v>
      </c>
      <c r="F2601" s="68">
        <f t="shared" si="649"/>
        <v>2.2504239604836815E-2</v>
      </c>
      <c r="G2601" s="16">
        <f t="shared" si="650"/>
        <v>3.0983750169803159E-2</v>
      </c>
      <c r="H2601" s="68">
        <f t="shared" si="651"/>
        <v>2.1185544609119318E-2</v>
      </c>
      <c r="I2601" s="69">
        <f t="shared" si="652"/>
        <v>-2.2504239604836815E-2</v>
      </c>
      <c r="J2601" s="70">
        <f t="shared" si="653"/>
        <v>-2.1185544609119318E-2</v>
      </c>
      <c r="K2601" s="28">
        <f t="shared" si="654"/>
        <v>0</v>
      </c>
      <c r="L2601" s="28">
        <f t="shared" si="659"/>
        <v>1</v>
      </c>
      <c r="M2601" s="57">
        <f t="shared" si="666"/>
        <v>0</v>
      </c>
      <c r="N2601" s="28">
        <f t="shared" si="655"/>
        <v>0</v>
      </c>
      <c r="O2601" s="28">
        <f t="shared" si="660"/>
        <v>1</v>
      </c>
      <c r="P2601" s="57">
        <f t="shared" si="661"/>
        <v>0</v>
      </c>
      <c r="Q2601" s="28">
        <f t="shared" si="656"/>
        <v>0</v>
      </c>
      <c r="R2601" s="28">
        <f t="shared" si="662"/>
        <v>1</v>
      </c>
      <c r="S2601" s="57">
        <f t="shared" si="663"/>
        <v>0</v>
      </c>
      <c r="T2601" s="28">
        <f t="shared" si="657"/>
        <v>0</v>
      </c>
      <c r="U2601" s="28">
        <f t="shared" si="664"/>
        <v>1</v>
      </c>
      <c r="V2601" s="57">
        <f t="shared" si="665"/>
        <v>0</v>
      </c>
    </row>
    <row r="2602" spans="1:22" x14ac:dyDescent="0.2">
      <c r="A2602" s="61">
        <v>36627</v>
      </c>
      <c r="B2602" s="62">
        <v>1500.59</v>
      </c>
      <c r="C2602" s="16">
        <f t="shared" si="667"/>
        <v>-2.5756657223554988E-3</v>
      </c>
      <c r="D2602" s="73">
        <f t="shared" si="658"/>
        <v>1.7967336657969383E-4</v>
      </c>
      <c r="E2602" s="27">
        <f t="shared" si="648"/>
        <v>3.1182900634825973E-2</v>
      </c>
      <c r="F2602" s="68">
        <f t="shared" si="649"/>
        <v>2.2047995392438208E-2</v>
      </c>
      <c r="G2602" s="16">
        <f t="shared" si="650"/>
        <v>3.0983750169803159E-2</v>
      </c>
      <c r="H2602" s="68">
        <f t="shared" si="651"/>
        <v>2.1185544609119318E-2</v>
      </c>
      <c r="I2602" s="69">
        <f t="shared" si="652"/>
        <v>-2.2047995392438208E-2</v>
      </c>
      <c r="J2602" s="70">
        <f t="shared" si="653"/>
        <v>-2.1185544609119318E-2</v>
      </c>
      <c r="K2602" s="28">
        <f t="shared" si="654"/>
        <v>0</v>
      </c>
      <c r="L2602" s="28">
        <f t="shared" si="659"/>
        <v>1</v>
      </c>
      <c r="M2602" s="57">
        <f t="shared" si="666"/>
        <v>0</v>
      </c>
      <c r="N2602" s="28">
        <f t="shared" si="655"/>
        <v>0</v>
      </c>
      <c r="O2602" s="28">
        <f t="shared" si="660"/>
        <v>1</v>
      </c>
      <c r="P2602" s="57">
        <f t="shared" si="661"/>
        <v>0</v>
      </c>
      <c r="Q2602" s="28">
        <f t="shared" si="656"/>
        <v>0</v>
      </c>
      <c r="R2602" s="28">
        <f t="shared" si="662"/>
        <v>1</v>
      </c>
      <c r="S2602" s="57">
        <f t="shared" si="663"/>
        <v>0</v>
      </c>
      <c r="T2602" s="28">
        <f t="shared" si="657"/>
        <v>0</v>
      </c>
      <c r="U2602" s="28">
        <f t="shared" si="664"/>
        <v>1</v>
      </c>
      <c r="V2602" s="57">
        <f t="shared" si="665"/>
        <v>0</v>
      </c>
    </row>
    <row r="2603" spans="1:22" x14ac:dyDescent="0.2">
      <c r="A2603" s="61">
        <v>36628</v>
      </c>
      <c r="B2603" s="62">
        <v>1467.17</v>
      </c>
      <c r="C2603" s="16">
        <f t="shared" si="667"/>
        <v>-2.2522988905343863E-2</v>
      </c>
      <c r="D2603" s="73">
        <f t="shared" si="658"/>
        <v>1.692910078197112E-4</v>
      </c>
      <c r="E2603" s="27">
        <f t="shared" si="648"/>
        <v>3.0268549064120531E-2</v>
      </c>
      <c r="F2603" s="68">
        <f t="shared" si="649"/>
        <v>2.1401499434475037E-2</v>
      </c>
      <c r="G2603" s="16">
        <f t="shared" si="650"/>
        <v>3.0983750169803159E-2</v>
      </c>
      <c r="H2603" s="68">
        <f t="shared" si="651"/>
        <v>2.1185544609119318E-2</v>
      </c>
      <c r="I2603" s="69">
        <f t="shared" si="652"/>
        <v>-2.1401499434475037E-2</v>
      </c>
      <c r="J2603" s="70">
        <f t="shared" si="653"/>
        <v>-2.1185544609119318E-2</v>
      </c>
      <c r="K2603" s="28">
        <f t="shared" si="654"/>
        <v>0</v>
      </c>
      <c r="L2603" s="28">
        <f t="shared" si="659"/>
        <v>1</v>
      </c>
      <c r="M2603" s="57">
        <f t="shared" si="666"/>
        <v>0</v>
      </c>
      <c r="N2603" s="28">
        <f t="shared" si="655"/>
        <v>1</v>
      </c>
      <c r="O2603" s="28">
        <f t="shared" si="660"/>
        <v>0</v>
      </c>
      <c r="P2603" s="57">
        <f t="shared" si="661"/>
        <v>1</v>
      </c>
      <c r="Q2603" s="28">
        <f t="shared" si="656"/>
        <v>0</v>
      </c>
      <c r="R2603" s="28">
        <f t="shared" si="662"/>
        <v>1</v>
      </c>
      <c r="S2603" s="57">
        <f t="shared" si="663"/>
        <v>0</v>
      </c>
      <c r="T2603" s="28">
        <f t="shared" si="657"/>
        <v>1</v>
      </c>
      <c r="U2603" s="28">
        <f t="shared" si="664"/>
        <v>0</v>
      </c>
      <c r="V2603" s="57">
        <f t="shared" si="665"/>
        <v>1</v>
      </c>
    </row>
    <row r="2604" spans="1:22" x14ac:dyDescent="0.2">
      <c r="A2604" s="61">
        <v>36629</v>
      </c>
      <c r="B2604" s="62">
        <v>1440.51</v>
      </c>
      <c r="C2604" s="16">
        <f t="shared" si="667"/>
        <v>-1.8338157648510305E-2</v>
      </c>
      <c r="D2604" s="73">
        <f t="shared" si="658"/>
        <v>1.895706491043431E-4</v>
      </c>
      <c r="E2604" s="27">
        <f t="shared" si="648"/>
        <v>3.2030241025929711E-2</v>
      </c>
      <c r="F2604" s="68">
        <f t="shared" si="649"/>
        <v>2.2647110826171057E-2</v>
      </c>
      <c r="G2604" s="16">
        <f t="shared" si="650"/>
        <v>3.0983750169803159E-2</v>
      </c>
      <c r="H2604" s="68">
        <f t="shared" si="651"/>
        <v>2.1466363075765257E-2</v>
      </c>
      <c r="I2604" s="69">
        <f t="shared" si="652"/>
        <v>-2.2647110826171057E-2</v>
      </c>
      <c r="J2604" s="70">
        <f t="shared" si="653"/>
        <v>-2.1466363075765257E-2</v>
      </c>
      <c r="K2604" s="28">
        <f t="shared" si="654"/>
        <v>0</v>
      </c>
      <c r="L2604" s="28">
        <f t="shared" si="659"/>
        <v>1</v>
      </c>
      <c r="M2604" s="57">
        <f t="shared" si="666"/>
        <v>0</v>
      </c>
      <c r="N2604" s="28">
        <f t="shared" si="655"/>
        <v>0</v>
      </c>
      <c r="O2604" s="28">
        <f t="shared" si="660"/>
        <v>0</v>
      </c>
      <c r="P2604" s="57">
        <f t="shared" si="661"/>
        <v>0</v>
      </c>
      <c r="Q2604" s="28">
        <f t="shared" si="656"/>
        <v>0</v>
      </c>
      <c r="R2604" s="28">
        <f t="shared" si="662"/>
        <v>1</v>
      </c>
      <c r="S2604" s="57">
        <f t="shared" si="663"/>
        <v>0</v>
      </c>
      <c r="T2604" s="28">
        <f t="shared" si="657"/>
        <v>0</v>
      </c>
      <c r="U2604" s="28">
        <f t="shared" si="664"/>
        <v>0</v>
      </c>
      <c r="V2604" s="57">
        <f t="shared" si="665"/>
        <v>0</v>
      </c>
    </row>
    <row r="2605" spans="1:22" x14ac:dyDescent="0.2">
      <c r="A2605" s="61">
        <v>36630</v>
      </c>
      <c r="B2605" s="62">
        <v>1356.56</v>
      </c>
      <c r="C2605" s="16">
        <f t="shared" si="667"/>
        <v>-6.0045133935631309E-2</v>
      </c>
      <c r="D2605" s="73">
        <f t="shared" si="658"/>
        <v>1.9837369171457953E-4</v>
      </c>
      <c r="E2605" s="27">
        <f t="shared" si="648"/>
        <v>3.2765492174814392E-2</v>
      </c>
      <c r="F2605" s="68">
        <f t="shared" si="649"/>
        <v>2.3166973110078974E-2</v>
      </c>
      <c r="G2605" s="16">
        <f t="shared" si="650"/>
        <v>3.0983750169803159E-2</v>
      </c>
      <c r="H2605" s="68">
        <f t="shared" si="651"/>
        <v>2.1466363075765257E-2</v>
      </c>
      <c r="I2605" s="69">
        <f t="shared" si="652"/>
        <v>-2.3166973110078974E-2</v>
      </c>
      <c r="J2605" s="70">
        <f t="shared" si="653"/>
        <v>-2.1466363075765257E-2</v>
      </c>
      <c r="K2605" s="28">
        <f t="shared" si="654"/>
        <v>1</v>
      </c>
      <c r="L2605" s="28">
        <f t="shared" si="659"/>
        <v>0</v>
      </c>
      <c r="M2605" s="57">
        <f t="shared" si="666"/>
        <v>1</v>
      </c>
      <c r="N2605" s="28">
        <f t="shared" si="655"/>
        <v>1</v>
      </c>
      <c r="O2605" s="28">
        <f t="shared" si="660"/>
        <v>0</v>
      </c>
      <c r="P2605" s="57">
        <f t="shared" si="661"/>
        <v>1</v>
      </c>
      <c r="Q2605" s="28">
        <f t="shared" si="656"/>
        <v>1</v>
      </c>
      <c r="R2605" s="28">
        <f t="shared" si="662"/>
        <v>0</v>
      </c>
      <c r="S2605" s="57">
        <f t="shared" si="663"/>
        <v>1</v>
      </c>
      <c r="T2605" s="28">
        <f t="shared" si="657"/>
        <v>1</v>
      </c>
      <c r="U2605" s="28">
        <f t="shared" si="664"/>
        <v>0</v>
      </c>
      <c r="V2605" s="57">
        <f t="shared" si="665"/>
        <v>1</v>
      </c>
    </row>
    <row r="2606" spans="1:22" x14ac:dyDescent="0.2">
      <c r="A2606" s="61">
        <v>36633</v>
      </c>
      <c r="B2606" s="62">
        <v>1401.44</v>
      </c>
      <c r="C2606" s="16">
        <f t="shared" si="667"/>
        <v>3.2548195815906886E-2</v>
      </c>
      <c r="D2606" s="73">
        <f t="shared" si="658"/>
        <v>4.027963567725789E-4</v>
      </c>
      <c r="E2606" s="27">
        <f t="shared" si="648"/>
        <v>4.6689306699355657E-2</v>
      </c>
      <c r="F2606" s="68">
        <f t="shared" si="649"/>
        <v>3.3011862207387395E-2</v>
      </c>
      <c r="G2606" s="16">
        <f t="shared" si="650"/>
        <v>3.6680669969795181E-2</v>
      </c>
      <c r="H2606" s="68">
        <f t="shared" si="651"/>
        <v>2.1821519181661777E-2</v>
      </c>
      <c r="I2606" s="69">
        <f t="shared" si="652"/>
        <v>-3.3011862207387395E-2</v>
      </c>
      <c r="J2606" s="70">
        <f t="shared" si="653"/>
        <v>-2.1821519181661777E-2</v>
      </c>
      <c r="K2606" s="28">
        <f t="shared" si="654"/>
        <v>0</v>
      </c>
      <c r="L2606" s="28">
        <f t="shared" si="659"/>
        <v>0</v>
      </c>
      <c r="M2606" s="57">
        <f t="shared" si="666"/>
        <v>0</v>
      </c>
      <c r="N2606" s="28">
        <f t="shared" si="655"/>
        <v>0</v>
      </c>
      <c r="O2606" s="28">
        <f t="shared" si="660"/>
        <v>0</v>
      </c>
      <c r="P2606" s="57">
        <f t="shared" si="661"/>
        <v>0</v>
      </c>
      <c r="Q2606" s="28">
        <f t="shared" si="656"/>
        <v>0</v>
      </c>
      <c r="R2606" s="28">
        <f t="shared" si="662"/>
        <v>0</v>
      </c>
      <c r="S2606" s="57">
        <f t="shared" si="663"/>
        <v>0</v>
      </c>
      <c r="T2606" s="28">
        <f t="shared" si="657"/>
        <v>0</v>
      </c>
      <c r="U2606" s="28">
        <f t="shared" si="664"/>
        <v>0</v>
      </c>
      <c r="V2606" s="57">
        <f t="shared" si="665"/>
        <v>0</v>
      </c>
    </row>
    <row r="2607" spans="1:22" x14ac:dyDescent="0.2">
      <c r="A2607" s="61">
        <v>36634</v>
      </c>
      <c r="B2607" s="62">
        <v>1441.61</v>
      </c>
      <c r="C2607" s="16">
        <f t="shared" si="667"/>
        <v>2.826026515219442E-2</v>
      </c>
      <c r="D2607" s="73">
        <f t="shared" si="658"/>
        <v>4.4219167841846126E-4</v>
      </c>
      <c r="E2607" s="27">
        <f t="shared" si="648"/>
        <v>4.8919266980316067E-2</v>
      </c>
      <c r="F2607" s="68">
        <f t="shared" si="649"/>
        <v>3.4588564598730207E-2</v>
      </c>
      <c r="G2607" s="16">
        <f t="shared" si="650"/>
        <v>3.6680669969795181E-2</v>
      </c>
      <c r="H2607" s="68">
        <f t="shared" si="651"/>
        <v>2.1821519181661777E-2</v>
      </c>
      <c r="I2607" s="69">
        <f t="shared" si="652"/>
        <v>-3.4588564598730207E-2</v>
      </c>
      <c r="J2607" s="70">
        <f t="shared" si="653"/>
        <v>-2.1821519181661777E-2</v>
      </c>
      <c r="K2607" s="28">
        <f t="shared" si="654"/>
        <v>0</v>
      </c>
      <c r="L2607" s="28">
        <f t="shared" si="659"/>
        <v>1</v>
      </c>
      <c r="M2607" s="57">
        <f t="shared" si="666"/>
        <v>0</v>
      </c>
      <c r="N2607" s="28">
        <f t="shared" si="655"/>
        <v>0</v>
      </c>
      <c r="O2607" s="28">
        <f t="shared" si="660"/>
        <v>1</v>
      </c>
      <c r="P2607" s="57">
        <f t="shared" si="661"/>
        <v>0</v>
      </c>
      <c r="Q2607" s="28">
        <f t="shared" si="656"/>
        <v>0</v>
      </c>
      <c r="R2607" s="28">
        <f t="shared" si="662"/>
        <v>1</v>
      </c>
      <c r="S2607" s="57">
        <f t="shared" si="663"/>
        <v>0</v>
      </c>
      <c r="T2607" s="28">
        <f t="shared" si="657"/>
        <v>0</v>
      </c>
      <c r="U2607" s="28">
        <f t="shared" si="664"/>
        <v>1</v>
      </c>
      <c r="V2607" s="57">
        <f t="shared" si="665"/>
        <v>0</v>
      </c>
    </row>
    <row r="2608" spans="1:22" x14ac:dyDescent="0.2">
      <c r="A2608" s="61">
        <v>36635</v>
      </c>
      <c r="B2608" s="62">
        <v>1427.47</v>
      </c>
      <c r="C2608" s="16">
        <f t="shared" si="667"/>
        <v>-9.856898019463543E-3</v>
      </c>
      <c r="D2608" s="73">
        <f t="shared" si="658"/>
        <v>4.6357873290169362E-4</v>
      </c>
      <c r="E2608" s="27">
        <f t="shared" si="648"/>
        <v>5.008831363647516E-2</v>
      </c>
      <c r="F2608" s="68">
        <f t="shared" si="649"/>
        <v>3.541514374190826E-2</v>
      </c>
      <c r="G2608" s="16">
        <f t="shared" si="650"/>
        <v>3.6680669969795181E-2</v>
      </c>
      <c r="H2608" s="68">
        <f t="shared" si="651"/>
        <v>2.1821519181661777E-2</v>
      </c>
      <c r="I2608" s="69">
        <f t="shared" si="652"/>
        <v>-3.541514374190826E-2</v>
      </c>
      <c r="J2608" s="70">
        <f t="shared" si="653"/>
        <v>-2.1821519181661777E-2</v>
      </c>
      <c r="K2608" s="28">
        <f t="shared" si="654"/>
        <v>0</v>
      </c>
      <c r="L2608" s="28">
        <f t="shared" si="659"/>
        <v>1</v>
      </c>
      <c r="M2608" s="57">
        <f t="shared" si="666"/>
        <v>0</v>
      </c>
      <c r="N2608" s="28">
        <f t="shared" si="655"/>
        <v>0</v>
      </c>
      <c r="O2608" s="28">
        <f t="shared" si="660"/>
        <v>1</v>
      </c>
      <c r="P2608" s="57">
        <f t="shared" si="661"/>
        <v>0</v>
      </c>
      <c r="Q2608" s="28">
        <f t="shared" si="656"/>
        <v>0</v>
      </c>
      <c r="R2608" s="28">
        <f t="shared" si="662"/>
        <v>1</v>
      </c>
      <c r="S2608" s="57">
        <f t="shared" si="663"/>
        <v>0</v>
      </c>
      <c r="T2608" s="28">
        <f t="shared" si="657"/>
        <v>0</v>
      </c>
      <c r="U2608" s="28">
        <f t="shared" si="664"/>
        <v>1</v>
      </c>
      <c r="V2608" s="57">
        <f t="shared" si="665"/>
        <v>0</v>
      </c>
    </row>
    <row r="2609" spans="1:22" x14ac:dyDescent="0.2">
      <c r="A2609" s="61">
        <v>36636</v>
      </c>
      <c r="B2609" s="62">
        <v>1434.54</v>
      </c>
      <c r="C2609" s="16">
        <f t="shared" si="667"/>
        <v>4.9405937653874653E-3</v>
      </c>
      <c r="D2609" s="73">
        <f t="shared" si="658"/>
        <v>4.4159351524155824E-4</v>
      </c>
      <c r="E2609" s="27">
        <f t="shared" si="648"/>
        <v>4.8886168656640486E-2</v>
      </c>
      <c r="F2609" s="68">
        <f t="shared" si="649"/>
        <v>3.4565162295767997E-2</v>
      </c>
      <c r="G2609" s="16">
        <f t="shared" si="650"/>
        <v>3.6680669969795181E-2</v>
      </c>
      <c r="H2609" s="68">
        <f t="shared" si="651"/>
        <v>2.1821519181661777E-2</v>
      </c>
      <c r="I2609" s="69">
        <f t="shared" si="652"/>
        <v>-3.4565162295767997E-2</v>
      </c>
      <c r="J2609" s="70">
        <f t="shared" si="653"/>
        <v>-2.1821519181661777E-2</v>
      </c>
      <c r="K2609" s="28">
        <f t="shared" si="654"/>
        <v>0</v>
      </c>
      <c r="L2609" s="28">
        <f t="shared" si="659"/>
        <v>1</v>
      </c>
      <c r="M2609" s="57">
        <f t="shared" si="666"/>
        <v>0</v>
      </c>
      <c r="N2609" s="28">
        <f t="shared" si="655"/>
        <v>0</v>
      </c>
      <c r="O2609" s="28">
        <f t="shared" si="660"/>
        <v>1</v>
      </c>
      <c r="P2609" s="57">
        <f t="shared" si="661"/>
        <v>0</v>
      </c>
      <c r="Q2609" s="28">
        <f t="shared" si="656"/>
        <v>0</v>
      </c>
      <c r="R2609" s="28">
        <f t="shared" si="662"/>
        <v>1</v>
      </c>
      <c r="S2609" s="57">
        <f t="shared" si="663"/>
        <v>0</v>
      </c>
      <c r="T2609" s="28">
        <f t="shared" si="657"/>
        <v>0</v>
      </c>
      <c r="U2609" s="28">
        <f t="shared" si="664"/>
        <v>1</v>
      </c>
      <c r="V2609" s="57">
        <f t="shared" si="665"/>
        <v>0</v>
      </c>
    </row>
    <row r="2610" spans="1:22" x14ac:dyDescent="0.2">
      <c r="A2610" s="61">
        <v>36640</v>
      </c>
      <c r="B2610" s="62">
        <v>1429.86</v>
      </c>
      <c r="C2610" s="16">
        <f t="shared" si="667"/>
        <v>-3.2677029495695813E-3</v>
      </c>
      <c r="D2610" s="73">
        <f t="shared" si="658"/>
        <v>4.1656247233233989E-4</v>
      </c>
      <c r="E2610" s="27">
        <f t="shared" si="648"/>
        <v>4.7480439385094338E-2</v>
      </c>
      <c r="F2610" s="68">
        <f t="shared" si="649"/>
        <v>3.3571235756828556E-2</v>
      </c>
      <c r="G2610" s="16">
        <f t="shared" si="650"/>
        <v>3.6680669969795181E-2</v>
      </c>
      <c r="H2610" s="68">
        <f t="shared" si="651"/>
        <v>2.1821519181661777E-2</v>
      </c>
      <c r="I2610" s="69">
        <f t="shared" si="652"/>
        <v>-3.3571235756828556E-2</v>
      </c>
      <c r="J2610" s="70">
        <f t="shared" si="653"/>
        <v>-2.1821519181661777E-2</v>
      </c>
      <c r="K2610" s="28">
        <f t="shared" si="654"/>
        <v>0</v>
      </c>
      <c r="L2610" s="28">
        <f t="shared" si="659"/>
        <v>1</v>
      </c>
      <c r="M2610" s="57">
        <f t="shared" si="666"/>
        <v>0</v>
      </c>
      <c r="N2610" s="28">
        <f t="shared" si="655"/>
        <v>0</v>
      </c>
      <c r="O2610" s="28">
        <f t="shared" si="660"/>
        <v>1</v>
      </c>
      <c r="P2610" s="57">
        <f t="shared" si="661"/>
        <v>0</v>
      </c>
      <c r="Q2610" s="28">
        <f t="shared" si="656"/>
        <v>0</v>
      </c>
      <c r="R2610" s="28">
        <f t="shared" si="662"/>
        <v>1</v>
      </c>
      <c r="S2610" s="57">
        <f t="shared" si="663"/>
        <v>0</v>
      </c>
      <c r="T2610" s="28">
        <f t="shared" si="657"/>
        <v>0</v>
      </c>
      <c r="U2610" s="28">
        <f t="shared" si="664"/>
        <v>1</v>
      </c>
      <c r="V2610" s="57">
        <f t="shared" si="665"/>
        <v>0</v>
      </c>
    </row>
    <row r="2611" spans="1:22" x14ac:dyDescent="0.2">
      <c r="A2611" s="61">
        <v>36641</v>
      </c>
      <c r="B2611" s="62">
        <v>1477.44</v>
      </c>
      <c r="C2611" s="16">
        <f t="shared" si="667"/>
        <v>3.2734322955296435E-2</v>
      </c>
      <c r="D2611" s="73">
        <f t="shared" si="658"/>
        <v>3.92209396946397E-4</v>
      </c>
      <c r="E2611" s="27">
        <f t="shared" si="648"/>
        <v>4.607163825111265E-2</v>
      </c>
      <c r="F2611" s="68">
        <f t="shared" si="649"/>
        <v>3.2575137245191066E-2</v>
      </c>
      <c r="G2611" s="16">
        <f t="shared" si="650"/>
        <v>3.6680669969795181E-2</v>
      </c>
      <c r="H2611" s="68">
        <f t="shared" si="651"/>
        <v>2.1821519181661777E-2</v>
      </c>
      <c r="I2611" s="69">
        <f t="shared" si="652"/>
        <v>-3.2575137245191066E-2</v>
      </c>
      <c r="J2611" s="70">
        <f t="shared" si="653"/>
        <v>-2.1821519181661777E-2</v>
      </c>
      <c r="K2611" s="28">
        <f t="shared" si="654"/>
        <v>0</v>
      </c>
      <c r="L2611" s="28">
        <f t="shared" si="659"/>
        <v>1</v>
      </c>
      <c r="M2611" s="57">
        <f t="shared" si="666"/>
        <v>0</v>
      </c>
      <c r="N2611" s="28">
        <f t="shared" si="655"/>
        <v>0</v>
      </c>
      <c r="O2611" s="28">
        <f t="shared" si="660"/>
        <v>1</v>
      </c>
      <c r="P2611" s="57">
        <f t="shared" si="661"/>
        <v>0</v>
      </c>
      <c r="Q2611" s="28">
        <f t="shared" si="656"/>
        <v>0</v>
      </c>
      <c r="R2611" s="28">
        <f t="shared" si="662"/>
        <v>1</v>
      </c>
      <c r="S2611" s="57">
        <f t="shared" si="663"/>
        <v>0</v>
      </c>
      <c r="T2611" s="28">
        <f t="shared" si="657"/>
        <v>0</v>
      </c>
      <c r="U2611" s="28">
        <f t="shared" si="664"/>
        <v>1</v>
      </c>
      <c r="V2611" s="57">
        <f t="shared" si="665"/>
        <v>0</v>
      </c>
    </row>
    <row r="2612" spans="1:22" x14ac:dyDescent="0.2">
      <c r="A2612" s="61">
        <v>36642</v>
      </c>
      <c r="B2612" s="62">
        <v>1460.99</v>
      </c>
      <c r="C2612" s="16">
        <f t="shared" si="667"/>
        <v>-1.1196572218317094E-2</v>
      </c>
      <c r="D2612" s="73">
        <f t="shared" si="658"/>
        <v>4.3296898709011201E-4</v>
      </c>
      <c r="E2612" s="27">
        <f t="shared" si="648"/>
        <v>4.8406429842038703E-2</v>
      </c>
      <c r="F2612" s="68">
        <f t="shared" si="649"/>
        <v>3.4225961036148778E-2</v>
      </c>
      <c r="G2612" s="16">
        <f t="shared" si="650"/>
        <v>3.6680669969795181E-2</v>
      </c>
      <c r="H2612" s="68">
        <f t="shared" si="651"/>
        <v>2.1821519181661777E-2</v>
      </c>
      <c r="I2612" s="69">
        <f t="shared" si="652"/>
        <v>-3.4225961036148778E-2</v>
      </c>
      <c r="J2612" s="70">
        <f t="shared" si="653"/>
        <v>-2.1821519181661777E-2</v>
      </c>
      <c r="K2612" s="28">
        <f t="shared" si="654"/>
        <v>0</v>
      </c>
      <c r="L2612" s="28">
        <f t="shared" si="659"/>
        <v>1</v>
      </c>
      <c r="M2612" s="57">
        <f t="shared" si="666"/>
        <v>0</v>
      </c>
      <c r="N2612" s="28">
        <f t="shared" si="655"/>
        <v>0</v>
      </c>
      <c r="O2612" s="28">
        <f t="shared" si="660"/>
        <v>1</v>
      </c>
      <c r="P2612" s="57">
        <f t="shared" si="661"/>
        <v>0</v>
      </c>
      <c r="Q2612" s="28">
        <f t="shared" si="656"/>
        <v>0</v>
      </c>
      <c r="R2612" s="28">
        <f t="shared" si="662"/>
        <v>1</v>
      </c>
      <c r="S2612" s="57">
        <f t="shared" si="663"/>
        <v>0</v>
      </c>
      <c r="T2612" s="28">
        <f t="shared" si="657"/>
        <v>0</v>
      </c>
      <c r="U2612" s="28">
        <f t="shared" si="664"/>
        <v>1</v>
      </c>
      <c r="V2612" s="57">
        <f t="shared" si="665"/>
        <v>0</v>
      </c>
    </row>
    <row r="2613" spans="1:22" x14ac:dyDescent="0.2">
      <c r="A2613" s="61">
        <v>36643</v>
      </c>
      <c r="B2613" s="62">
        <v>1464.92</v>
      </c>
      <c r="C2613" s="16">
        <f t="shared" si="667"/>
        <v>2.6863453512838776E-3</v>
      </c>
      <c r="D2613" s="73">
        <f t="shared" si="658"/>
        <v>4.1451264163110471E-4</v>
      </c>
      <c r="E2613" s="27">
        <f t="shared" si="648"/>
        <v>4.736347386800295E-2</v>
      </c>
      <c r="F2613" s="68">
        <f t="shared" si="649"/>
        <v>3.3488534817230117E-2</v>
      </c>
      <c r="G2613" s="16">
        <f t="shared" si="650"/>
        <v>3.6680669969795181E-2</v>
      </c>
      <c r="H2613" s="68">
        <f t="shared" si="651"/>
        <v>2.1821519181661777E-2</v>
      </c>
      <c r="I2613" s="69">
        <f t="shared" si="652"/>
        <v>-3.3488534817230117E-2</v>
      </c>
      <c r="J2613" s="70">
        <f t="shared" si="653"/>
        <v>-2.1821519181661777E-2</v>
      </c>
      <c r="K2613" s="28">
        <f t="shared" si="654"/>
        <v>0</v>
      </c>
      <c r="L2613" s="28">
        <f t="shared" si="659"/>
        <v>1</v>
      </c>
      <c r="M2613" s="57">
        <f t="shared" si="666"/>
        <v>0</v>
      </c>
      <c r="N2613" s="28">
        <f t="shared" si="655"/>
        <v>0</v>
      </c>
      <c r="O2613" s="28">
        <f t="shared" si="660"/>
        <v>1</v>
      </c>
      <c r="P2613" s="57">
        <f t="shared" si="661"/>
        <v>0</v>
      </c>
      <c r="Q2613" s="28">
        <f t="shared" si="656"/>
        <v>0</v>
      </c>
      <c r="R2613" s="28">
        <f t="shared" si="662"/>
        <v>1</v>
      </c>
      <c r="S2613" s="57">
        <f t="shared" si="663"/>
        <v>0</v>
      </c>
      <c r="T2613" s="28">
        <f t="shared" si="657"/>
        <v>0</v>
      </c>
      <c r="U2613" s="28">
        <f t="shared" si="664"/>
        <v>1</v>
      </c>
      <c r="V2613" s="57">
        <f t="shared" si="665"/>
        <v>0</v>
      </c>
    </row>
    <row r="2614" spans="1:22" x14ac:dyDescent="0.2">
      <c r="A2614" s="61">
        <v>36644</v>
      </c>
      <c r="B2614" s="62">
        <v>1452.43</v>
      </c>
      <c r="C2614" s="16">
        <f t="shared" si="667"/>
        <v>-8.5626176579179491E-3</v>
      </c>
      <c r="D2614" s="73">
        <f t="shared" si="658"/>
        <v>3.9007487021402027E-4</v>
      </c>
      <c r="E2614" s="27">
        <f t="shared" si="648"/>
        <v>4.5946099048836571E-2</v>
      </c>
      <c r="F2614" s="68">
        <f t="shared" si="649"/>
        <v>3.2486374246977159E-2</v>
      </c>
      <c r="G2614" s="16">
        <f t="shared" si="650"/>
        <v>3.6680669969795181E-2</v>
      </c>
      <c r="H2614" s="68">
        <f t="shared" si="651"/>
        <v>2.1821519181661777E-2</v>
      </c>
      <c r="I2614" s="69">
        <f t="shared" si="652"/>
        <v>-3.2486374246977159E-2</v>
      </c>
      <c r="J2614" s="70">
        <f t="shared" si="653"/>
        <v>-2.1821519181661777E-2</v>
      </c>
      <c r="K2614" s="28">
        <f t="shared" si="654"/>
        <v>0</v>
      </c>
      <c r="L2614" s="28">
        <f t="shared" si="659"/>
        <v>1</v>
      </c>
      <c r="M2614" s="57">
        <f t="shared" si="666"/>
        <v>0</v>
      </c>
      <c r="N2614" s="28">
        <f t="shared" si="655"/>
        <v>0</v>
      </c>
      <c r="O2614" s="28">
        <f t="shared" si="660"/>
        <v>1</v>
      </c>
      <c r="P2614" s="57">
        <f t="shared" si="661"/>
        <v>0</v>
      </c>
      <c r="Q2614" s="28">
        <f t="shared" si="656"/>
        <v>0</v>
      </c>
      <c r="R2614" s="28">
        <f t="shared" si="662"/>
        <v>1</v>
      </c>
      <c r="S2614" s="57">
        <f t="shared" si="663"/>
        <v>0</v>
      </c>
      <c r="T2614" s="28">
        <f t="shared" si="657"/>
        <v>0</v>
      </c>
      <c r="U2614" s="28">
        <f t="shared" si="664"/>
        <v>1</v>
      </c>
      <c r="V2614" s="57">
        <f t="shared" si="665"/>
        <v>0</v>
      </c>
    </row>
    <row r="2615" spans="1:22" x14ac:dyDescent="0.2">
      <c r="A2615" s="61">
        <v>36647</v>
      </c>
      <c r="B2615" s="62">
        <v>1468.25</v>
      </c>
      <c r="C2615" s="16">
        <f t="shared" si="667"/>
        <v>1.0833199608955815E-2</v>
      </c>
      <c r="D2615" s="73">
        <f t="shared" si="658"/>
        <v>3.7106948327052036E-4</v>
      </c>
      <c r="E2615" s="27">
        <f t="shared" si="648"/>
        <v>4.4812820375936396E-2</v>
      </c>
      <c r="F2615" s="68">
        <f t="shared" si="649"/>
        <v>3.1685085000314014E-2</v>
      </c>
      <c r="G2615" s="16">
        <f t="shared" si="650"/>
        <v>3.6680669969795181E-2</v>
      </c>
      <c r="H2615" s="68">
        <f t="shared" si="651"/>
        <v>2.1821519181661777E-2</v>
      </c>
      <c r="I2615" s="69">
        <f t="shared" si="652"/>
        <v>-3.1685085000314014E-2</v>
      </c>
      <c r="J2615" s="70">
        <f t="shared" si="653"/>
        <v>-2.1821519181661777E-2</v>
      </c>
      <c r="K2615" s="28">
        <f t="shared" si="654"/>
        <v>0</v>
      </c>
      <c r="L2615" s="28">
        <f t="shared" si="659"/>
        <v>1</v>
      </c>
      <c r="M2615" s="57">
        <f t="shared" si="666"/>
        <v>0</v>
      </c>
      <c r="N2615" s="28">
        <f t="shared" si="655"/>
        <v>0</v>
      </c>
      <c r="O2615" s="28">
        <f t="shared" si="660"/>
        <v>1</v>
      </c>
      <c r="P2615" s="57">
        <f t="shared" si="661"/>
        <v>0</v>
      </c>
      <c r="Q2615" s="28">
        <f t="shared" si="656"/>
        <v>0</v>
      </c>
      <c r="R2615" s="28">
        <f t="shared" si="662"/>
        <v>1</v>
      </c>
      <c r="S2615" s="57">
        <f t="shared" si="663"/>
        <v>0</v>
      </c>
      <c r="T2615" s="28">
        <f t="shared" si="657"/>
        <v>0</v>
      </c>
      <c r="U2615" s="28">
        <f t="shared" si="664"/>
        <v>1</v>
      </c>
      <c r="V2615" s="57">
        <f t="shared" si="665"/>
        <v>0</v>
      </c>
    </row>
    <row r="2616" spans="1:22" x14ac:dyDescent="0.2">
      <c r="A2616" s="61">
        <v>36648</v>
      </c>
      <c r="B2616" s="62">
        <v>1446.29</v>
      </c>
      <c r="C2616" s="16">
        <f t="shared" si="667"/>
        <v>-1.5069558541687723E-2</v>
      </c>
      <c r="D2616" s="73">
        <f t="shared" si="658"/>
        <v>3.5584680710033789E-4</v>
      </c>
      <c r="E2616" s="27">
        <f t="shared" si="648"/>
        <v>4.3883998833911961E-2</v>
      </c>
      <c r="F2616" s="68">
        <f t="shared" si="649"/>
        <v>3.1028357990893957E-2</v>
      </c>
      <c r="G2616" s="16">
        <f t="shared" si="650"/>
        <v>3.6680669969795181E-2</v>
      </c>
      <c r="H2616" s="68">
        <f t="shared" si="651"/>
        <v>2.1821519181661777E-2</v>
      </c>
      <c r="I2616" s="69">
        <f t="shared" si="652"/>
        <v>-3.1028357990893957E-2</v>
      </c>
      <c r="J2616" s="70">
        <f t="shared" si="653"/>
        <v>-2.1821519181661777E-2</v>
      </c>
      <c r="K2616" s="28">
        <f t="shared" si="654"/>
        <v>0</v>
      </c>
      <c r="L2616" s="28">
        <f t="shared" si="659"/>
        <v>1</v>
      </c>
      <c r="M2616" s="57">
        <f t="shared" si="666"/>
        <v>0</v>
      </c>
      <c r="N2616" s="28">
        <f t="shared" si="655"/>
        <v>0</v>
      </c>
      <c r="O2616" s="28">
        <f t="shared" si="660"/>
        <v>1</v>
      </c>
      <c r="P2616" s="57">
        <f t="shared" si="661"/>
        <v>0</v>
      </c>
      <c r="Q2616" s="28">
        <f t="shared" si="656"/>
        <v>0</v>
      </c>
      <c r="R2616" s="28">
        <f t="shared" si="662"/>
        <v>1</v>
      </c>
      <c r="S2616" s="57">
        <f t="shared" si="663"/>
        <v>0</v>
      </c>
      <c r="T2616" s="28">
        <f t="shared" si="657"/>
        <v>0</v>
      </c>
      <c r="U2616" s="28">
        <f t="shared" si="664"/>
        <v>1</v>
      </c>
      <c r="V2616" s="57">
        <f t="shared" si="665"/>
        <v>0</v>
      </c>
    </row>
    <row r="2617" spans="1:22" x14ac:dyDescent="0.2">
      <c r="A2617" s="61">
        <v>36649</v>
      </c>
      <c r="B2617" s="62">
        <v>1415.1</v>
      </c>
      <c r="C2617" s="16">
        <f t="shared" si="667"/>
        <v>-2.1801456902615451E-2</v>
      </c>
      <c r="D2617" s="73">
        <f t="shared" si="658"/>
        <v>3.4812149435279878E-4</v>
      </c>
      <c r="E2617" s="27">
        <f t="shared" si="648"/>
        <v>4.3405031697007511E-2</v>
      </c>
      <c r="F2617" s="68">
        <f t="shared" si="649"/>
        <v>3.0689702349096327E-2</v>
      </c>
      <c r="G2617" s="16">
        <f t="shared" si="650"/>
        <v>3.6680669969795181E-2</v>
      </c>
      <c r="H2617" s="68">
        <f t="shared" si="651"/>
        <v>2.1821519181661777E-2</v>
      </c>
      <c r="I2617" s="69">
        <f t="shared" si="652"/>
        <v>-3.0689702349096327E-2</v>
      </c>
      <c r="J2617" s="70">
        <f t="shared" si="653"/>
        <v>-2.1821519181661777E-2</v>
      </c>
      <c r="K2617" s="28">
        <f t="shared" si="654"/>
        <v>0</v>
      </c>
      <c r="L2617" s="28">
        <f t="shared" si="659"/>
        <v>1</v>
      </c>
      <c r="M2617" s="57">
        <f t="shared" si="666"/>
        <v>0</v>
      </c>
      <c r="N2617" s="28">
        <f t="shared" si="655"/>
        <v>0</v>
      </c>
      <c r="O2617" s="28">
        <f t="shared" si="660"/>
        <v>1</v>
      </c>
      <c r="P2617" s="57">
        <f t="shared" si="661"/>
        <v>0</v>
      </c>
      <c r="Q2617" s="28">
        <f t="shared" si="656"/>
        <v>0</v>
      </c>
      <c r="R2617" s="28">
        <f t="shared" si="662"/>
        <v>1</v>
      </c>
      <c r="S2617" s="57">
        <f t="shared" si="663"/>
        <v>0</v>
      </c>
      <c r="T2617" s="28">
        <f t="shared" si="657"/>
        <v>0</v>
      </c>
      <c r="U2617" s="28">
        <f t="shared" si="664"/>
        <v>1</v>
      </c>
      <c r="V2617" s="57">
        <f t="shared" si="665"/>
        <v>0</v>
      </c>
    </row>
    <row r="2618" spans="1:22" x14ac:dyDescent="0.2">
      <c r="A2618" s="61">
        <v>36650</v>
      </c>
      <c r="B2618" s="62">
        <v>1409.57</v>
      </c>
      <c r="C2618" s="16">
        <f t="shared" si="667"/>
        <v>-3.9155066362601939E-3</v>
      </c>
      <c r="D2618" s="73">
        <f t="shared" si="658"/>
        <v>3.5575241607622673E-4</v>
      </c>
      <c r="E2618" s="27">
        <f t="shared" si="648"/>
        <v>4.3878178168618831E-2</v>
      </c>
      <c r="F2618" s="68">
        <f t="shared" si="649"/>
        <v>3.1024242466072618E-2</v>
      </c>
      <c r="G2618" s="16">
        <f t="shared" si="650"/>
        <v>3.6680669969795181E-2</v>
      </c>
      <c r="H2618" s="68">
        <f t="shared" si="651"/>
        <v>2.187483611752988E-2</v>
      </c>
      <c r="I2618" s="69">
        <f t="shared" si="652"/>
        <v>-3.1024242466072618E-2</v>
      </c>
      <c r="J2618" s="70">
        <f t="shared" si="653"/>
        <v>-2.187483611752988E-2</v>
      </c>
      <c r="K2618" s="28">
        <f t="shared" si="654"/>
        <v>0</v>
      </c>
      <c r="L2618" s="28">
        <f t="shared" si="659"/>
        <v>1</v>
      </c>
      <c r="M2618" s="57">
        <f t="shared" si="666"/>
        <v>0</v>
      </c>
      <c r="N2618" s="28">
        <f t="shared" si="655"/>
        <v>0</v>
      </c>
      <c r="O2618" s="28">
        <f t="shared" si="660"/>
        <v>1</v>
      </c>
      <c r="P2618" s="57">
        <f t="shared" si="661"/>
        <v>0</v>
      </c>
      <c r="Q2618" s="28">
        <f t="shared" si="656"/>
        <v>0</v>
      </c>
      <c r="R2618" s="28">
        <f t="shared" si="662"/>
        <v>1</v>
      </c>
      <c r="S2618" s="57">
        <f t="shared" si="663"/>
        <v>0</v>
      </c>
      <c r="T2618" s="28">
        <f t="shared" si="657"/>
        <v>0</v>
      </c>
      <c r="U2618" s="28">
        <f t="shared" si="664"/>
        <v>1</v>
      </c>
      <c r="V2618" s="57">
        <f t="shared" si="665"/>
        <v>0</v>
      </c>
    </row>
    <row r="2619" spans="1:22" x14ac:dyDescent="0.2">
      <c r="A2619" s="61">
        <v>36651</v>
      </c>
      <c r="B2619" s="62">
        <v>1432.63</v>
      </c>
      <c r="C2619" s="16">
        <f t="shared" si="667"/>
        <v>1.6227222585557741E-2</v>
      </c>
      <c r="D2619" s="73">
        <f t="shared" si="658"/>
        <v>3.3532714264476895E-4</v>
      </c>
      <c r="E2619" s="27">
        <f t="shared" si="648"/>
        <v>4.2599942439639389E-2</v>
      </c>
      <c r="F2619" s="68">
        <f t="shared" si="649"/>
        <v>3.0120460749515004E-2</v>
      </c>
      <c r="G2619" s="16">
        <f t="shared" si="650"/>
        <v>3.6680669969795181E-2</v>
      </c>
      <c r="H2619" s="68">
        <f t="shared" si="651"/>
        <v>2.187483611752988E-2</v>
      </c>
      <c r="I2619" s="69">
        <f t="shared" si="652"/>
        <v>-3.0120460749515004E-2</v>
      </c>
      <c r="J2619" s="70">
        <f t="shared" si="653"/>
        <v>-2.187483611752988E-2</v>
      </c>
      <c r="K2619" s="28">
        <f t="shared" si="654"/>
        <v>0</v>
      </c>
      <c r="L2619" s="28">
        <f t="shared" si="659"/>
        <v>1</v>
      </c>
      <c r="M2619" s="57">
        <f t="shared" si="666"/>
        <v>0</v>
      </c>
      <c r="N2619" s="28">
        <f t="shared" si="655"/>
        <v>0</v>
      </c>
      <c r="O2619" s="28">
        <f t="shared" si="660"/>
        <v>1</v>
      </c>
      <c r="P2619" s="57">
        <f t="shared" si="661"/>
        <v>0</v>
      </c>
      <c r="Q2619" s="28">
        <f t="shared" si="656"/>
        <v>0</v>
      </c>
      <c r="R2619" s="28">
        <f t="shared" si="662"/>
        <v>1</v>
      </c>
      <c r="S2619" s="57">
        <f t="shared" si="663"/>
        <v>0</v>
      </c>
      <c r="T2619" s="28">
        <f t="shared" si="657"/>
        <v>0</v>
      </c>
      <c r="U2619" s="28">
        <f t="shared" si="664"/>
        <v>1</v>
      </c>
      <c r="V2619" s="57">
        <f t="shared" si="665"/>
        <v>0</v>
      </c>
    </row>
    <row r="2620" spans="1:22" x14ac:dyDescent="0.2">
      <c r="A2620" s="61">
        <v>36654</v>
      </c>
      <c r="B2620" s="62">
        <v>1424.17</v>
      </c>
      <c r="C2620" s="16">
        <f t="shared" si="667"/>
        <v>-5.9227280386966261E-3</v>
      </c>
      <c r="D2620" s="73">
        <f t="shared" si="658"/>
        <v>3.3100687925655689E-4</v>
      </c>
      <c r="E2620" s="27">
        <f t="shared" si="648"/>
        <v>4.2324629785613445E-2</v>
      </c>
      <c r="F2620" s="68">
        <f t="shared" si="649"/>
        <v>2.9925799829463685E-2</v>
      </c>
      <c r="G2620" s="16">
        <f t="shared" si="650"/>
        <v>3.6680669969795181E-2</v>
      </c>
      <c r="H2620" s="68">
        <f t="shared" si="651"/>
        <v>2.187483611752988E-2</v>
      </c>
      <c r="I2620" s="69">
        <f t="shared" si="652"/>
        <v>-2.9925799829463685E-2</v>
      </c>
      <c r="J2620" s="70">
        <f t="shared" si="653"/>
        <v>-2.187483611752988E-2</v>
      </c>
      <c r="K2620" s="28">
        <f t="shared" si="654"/>
        <v>0</v>
      </c>
      <c r="L2620" s="28">
        <f t="shared" si="659"/>
        <v>1</v>
      </c>
      <c r="M2620" s="57">
        <f t="shared" si="666"/>
        <v>0</v>
      </c>
      <c r="N2620" s="28">
        <f t="shared" si="655"/>
        <v>0</v>
      </c>
      <c r="O2620" s="28">
        <f t="shared" si="660"/>
        <v>1</v>
      </c>
      <c r="P2620" s="57">
        <f t="shared" si="661"/>
        <v>0</v>
      </c>
      <c r="Q2620" s="28">
        <f t="shared" si="656"/>
        <v>0</v>
      </c>
      <c r="R2620" s="28">
        <f t="shared" si="662"/>
        <v>1</v>
      </c>
      <c r="S2620" s="57">
        <f t="shared" si="663"/>
        <v>0</v>
      </c>
      <c r="T2620" s="28">
        <f t="shared" si="657"/>
        <v>0</v>
      </c>
      <c r="U2620" s="28">
        <f t="shared" si="664"/>
        <v>1</v>
      </c>
      <c r="V2620" s="57">
        <f t="shared" si="665"/>
        <v>0</v>
      </c>
    </row>
    <row r="2621" spans="1:22" x14ac:dyDescent="0.2">
      <c r="A2621" s="61">
        <v>36655</v>
      </c>
      <c r="B2621" s="62">
        <v>1412.14</v>
      </c>
      <c r="C2621" s="16">
        <f t="shared" si="667"/>
        <v>-8.4829035891464382E-3</v>
      </c>
      <c r="D2621" s="73">
        <f t="shared" si="658"/>
        <v>3.132511889463853E-4</v>
      </c>
      <c r="E2621" s="27">
        <f t="shared" si="648"/>
        <v>4.1173806782711916E-2</v>
      </c>
      <c r="F2621" s="68">
        <f t="shared" si="649"/>
        <v>2.9112105793664234E-2</v>
      </c>
      <c r="G2621" s="16">
        <f t="shared" si="650"/>
        <v>3.6680669969795181E-2</v>
      </c>
      <c r="H2621" s="68">
        <f t="shared" si="651"/>
        <v>2.187483611752988E-2</v>
      </c>
      <c r="I2621" s="69">
        <f t="shared" si="652"/>
        <v>-2.9112105793664234E-2</v>
      </c>
      <c r="J2621" s="70">
        <f t="shared" si="653"/>
        <v>-2.187483611752988E-2</v>
      </c>
      <c r="K2621" s="28">
        <f t="shared" si="654"/>
        <v>0</v>
      </c>
      <c r="L2621" s="28">
        <f t="shared" si="659"/>
        <v>1</v>
      </c>
      <c r="M2621" s="57">
        <f t="shared" si="666"/>
        <v>0</v>
      </c>
      <c r="N2621" s="28">
        <f t="shared" si="655"/>
        <v>0</v>
      </c>
      <c r="O2621" s="28">
        <f t="shared" si="660"/>
        <v>1</v>
      </c>
      <c r="P2621" s="57">
        <f t="shared" si="661"/>
        <v>0</v>
      </c>
      <c r="Q2621" s="28">
        <f t="shared" si="656"/>
        <v>0</v>
      </c>
      <c r="R2621" s="28">
        <f t="shared" si="662"/>
        <v>1</v>
      </c>
      <c r="S2621" s="57">
        <f t="shared" si="663"/>
        <v>0</v>
      </c>
      <c r="T2621" s="28">
        <f t="shared" si="657"/>
        <v>0</v>
      </c>
      <c r="U2621" s="28">
        <f t="shared" si="664"/>
        <v>1</v>
      </c>
      <c r="V2621" s="57">
        <f t="shared" si="665"/>
        <v>0</v>
      </c>
    </row>
    <row r="2622" spans="1:22" x14ac:dyDescent="0.2">
      <c r="A2622" s="61">
        <v>36656</v>
      </c>
      <c r="B2622" s="62">
        <v>1383.05</v>
      </c>
      <c r="C2622" s="16">
        <f t="shared" si="667"/>
        <v>-2.0815078978586928E-2</v>
      </c>
      <c r="D2622" s="73">
        <f t="shared" si="658"/>
        <v>2.9877369680776736E-4</v>
      </c>
      <c r="E2622" s="27">
        <f t="shared" si="648"/>
        <v>4.0211089339875807E-2</v>
      </c>
      <c r="F2622" s="68">
        <f t="shared" si="649"/>
        <v>2.843141255115797E-2</v>
      </c>
      <c r="G2622" s="16">
        <f t="shared" si="650"/>
        <v>3.6680669969795181E-2</v>
      </c>
      <c r="H2622" s="68">
        <f t="shared" si="651"/>
        <v>2.187483611752988E-2</v>
      </c>
      <c r="I2622" s="69">
        <f t="shared" si="652"/>
        <v>-2.843141255115797E-2</v>
      </c>
      <c r="J2622" s="70">
        <f t="shared" si="653"/>
        <v>-2.187483611752988E-2</v>
      </c>
      <c r="K2622" s="28">
        <f t="shared" si="654"/>
        <v>0</v>
      </c>
      <c r="L2622" s="28">
        <f t="shared" si="659"/>
        <v>1</v>
      </c>
      <c r="M2622" s="57">
        <f t="shared" si="666"/>
        <v>0</v>
      </c>
      <c r="N2622" s="28">
        <f t="shared" si="655"/>
        <v>0</v>
      </c>
      <c r="O2622" s="28">
        <f t="shared" si="660"/>
        <v>1</v>
      </c>
      <c r="P2622" s="57">
        <f t="shared" si="661"/>
        <v>0</v>
      </c>
      <c r="Q2622" s="28">
        <f t="shared" si="656"/>
        <v>0</v>
      </c>
      <c r="R2622" s="28">
        <f t="shared" si="662"/>
        <v>1</v>
      </c>
      <c r="S2622" s="57">
        <f t="shared" si="663"/>
        <v>0</v>
      </c>
      <c r="T2622" s="28">
        <f t="shared" si="657"/>
        <v>0</v>
      </c>
      <c r="U2622" s="28">
        <f t="shared" si="664"/>
        <v>1</v>
      </c>
      <c r="V2622" s="57">
        <f t="shared" si="665"/>
        <v>0</v>
      </c>
    </row>
    <row r="2623" spans="1:22" x14ac:dyDescent="0.2">
      <c r="A2623" s="61">
        <v>36657</v>
      </c>
      <c r="B2623" s="62">
        <v>1407.81</v>
      </c>
      <c r="C2623" s="16">
        <f t="shared" si="667"/>
        <v>1.7744100129325941E-2</v>
      </c>
      <c r="D2623" s="73">
        <f t="shared" si="658"/>
        <v>3.0684332577238997E-4</v>
      </c>
      <c r="E2623" s="27">
        <f t="shared" ref="E2623:E2686" si="668">-NORMSINV($E$4)*SQRT(D2623)</f>
        <v>4.0750505345992824E-2</v>
      </c>
      <c r="F2623" s="68">
        <f t="shared" ref="F2623:F2686" si="669">-NORMSINV($F$4)*SQRT(D2623)</f>
        <v>2.8812808809214632E-2</v>
      </c>
      <c r="G2623" s="16">
        <f t="shared" ref="G2623:G2686" si="670">-PERCENTILE($C2118:$C2622,$G$4)</f>
        <v>3.6680669969795181E-2</v>
      </c>
      <c r="H2623" s="68">
        <f t="shared" ref="H2623:H2686" si="671">-PERCENTILE($C2118:$C2622,$H$4)</f>
        <v>2.187483611752988E-2</v>
      </c>
      <c r="I2623" s="69">
        <f t="shared" ref="I2623:I2686" si="672">-F2623</f>
        <v>-2.8812808809214632E-2</v>
      </c>
      <c r="J2623" s="70">
        <f t="shared" ref="J2623:J2686" si="673">-1*H2623</f>
        <v>-2.187483611752988E-2</v>
      </c>
      <c r="K2623" s="28">
        <f t="shared" ref="K2623:K2686" si="674">IF($C2623&lt;-E2623,1,0)</f>
        <v>0</v>
      </c>
      <c r="L2623" s="28">
        <f t="shared" si="659"/>
        <v>1</v>
      </c>
      <c r="M2623" s="57">
        <f t="shared" si="666"/>
        <v>0</v>
      </c>
      <c r="N2623" s="28">
        <f t="shared" ref="N2623:N2686" si="675">IF($C2623&lt;-F2623,1,0)</f>
        <v>0</v>
      </c>
      <c r="O2623" s="28">
        <f t="shared" si="660"/>
        <v>1</v>
      </c>
      <c r="P2623" s="57">
        <f t="shared" si="661"/>
        <v>0</v>
      </c>
      <c r="Q2623" s="28">
        <f t="shared" ref="Q2623:Q2686" si="676">IF($C2623&lt;-G2623,1,0)</f>
        <v>0</v>
      </c>
      <c r="R2623" s="28">
        <f t="shared" si="662"/>
        <v>1</v>
      </c>
      <c r="S2623" s="57">
        <f t="shared" si="663"/>
        <v>0</v>
      </c>
      <c r="T2623" s="28">
        <f t="shared" ref="T2623:T2686" si="677">IF($C2623&lt;-H2623,1,0)</f>
        <v>0</v>
      </c>
      <c r="U2623" s="28">
        <f t="shared" si="664"/>
        <v>1</v>
      </c>
      <c r="V2623" s="57">
        <f t="shared" si="665"/>
        <v>0</v>
      </c>
    </row>
    <row r="2624" spans="1:22" x14ac:dyDescent="0.2">
      <c r="A2624" s="61">
        <v>36658</v>
      </c>
      <c r="B2624" s="62">
        <v>1420.96</v>
      </c>
      <c r="C2624" s="16">
        <f t="shared" si="667"/>
        <v>9.2973940796748436E-3</v>
      </c>
      <c r="D2624" s="73">
        <f t="shared" ref="D2624:D2687" si="678">0.94*D2623+0.06*(C2623^2)</f>
        <v>3.0732391159001926E-4</v>
      </c>
      <c r="E2624" s="27">
        <f t="shared" si="668"/>
        <v>4.0782405099060323E-2</v>
      </c>
      <c r="F2624" s="68">
        <f t="shared" si="669"/>
        <v>2.8835363658004636E-2</v>
      </c>
      <c r="G2624" s="16">
        <f t="shared" si="670"/>
        <v>3.6680669969795181E-2</v>
      </c>
      <c r="H2624" s="68">
        <f t="shared" si="671"/>
        <v>2.187483611752988E-2</v>
      </c>
      <c r="I2624" s="69">
        <f t="shared" si="672"/>
        <v>-2.8835363658004636E-2</v>
      </c>
      <c r="J2624" s="70">
        <f t="shared" si="673"/>
        <v>-2.187483611752988E-2</v>
      </c>
      <c r="K2624" s="28">
        <f t="shared" si="674"/>
        <v>0</v>
      </c>
      <c r="L2624" s="28">
        <f t="shared" ref="L2624:L2687" si="679">IF(AND(K2623=0,K2624=0), 1,0)</f>
        <v>1</v>
      </c>
      <c r="M2624" s="57">
        <f t="shared" si="666"/>
        <v>0</v>
      </c>
      <c r="N2624" s="28">
        <f t="shared" si="675"/>
        <v>0</v>
      </c>
      <c r="O2624" s="28">
        <f t="shared" ref="O2624:O2687" si="680">IF(AND(N2623=0,N2624=0), 1,0)</f>
        <v>1</v>
      </c>
      <c r="P2624" s="57">
        <f t="shared" ref="P2624:P2687" si="681">IF(AND(N2624=1,N2623=0),1,0)</f>
        <v>0</v>
      </c>
      <c r="Q2624" s="28">
        <f t="shared" si="676"/>
        <v>0</v>
      </c>
      <c r="R2624" s="28">
        <f t="shared" ref="R2624:R2687" si="682">IF(AND(Q2623=0,Q2624=0), 1,0)</f>
        <v>1</v>
      </c>
      <c r="S2624" s="57">
        <f t="shared" ref="S2624:S2687" si="683">IF(AND(Q2624=1,Q2623=0),1,0)</f>
        <v>0</v>
      </c>
      <c r="T2624" s="28">
        <f t="shared" si="677"/>
        <v>0</v>
      </c>
      <c r="U2624" s="28">
        <f t="shared" ref="U2624:U2687" si="684">IF(AND(T2623=0,T2624=0), 1,0)</f>
        <v>1</v>
      </c>
      <c r="V2624" s="57">
        <f t="shared" ref="V2624:V2687" si="685">IF(AND(T2624=1,T2623=0),1,0)</f>
        <v>0</v>
      </c>
    </row>
    <row r="2625" spans="1:22" x14ac:dyDescent="0.2">
      <c r="A2625" s="61">
        <v>36661</v>
      </c>
      <c r="B2625" s="62">
        <v>1452.36</v>
      </c>
      <c r="C2625" s="16">
        <f t="shared" si="667"/>
        <v>2.1857120028318782E-2</v>
      </c>
      <c r="D2625" s="73">
        <f t="shared" si="678"/>
        <v>2.9407096909498444E-4</v>
      </c>
      <c r="E2625" s="27">
        <f t="shared" si="668"/>
        <v>3.9893370877627017E-2</v>
      </c>
      <c r="F2625" s="68">
        <f t="shared" si="669"/>
        <v>2.8206768433736436E-2</v>
      </c>
      <c r="G2625" s="16">
        <f t="shared" si="670"/>
        <v>3.6680669969795181E-2</v>
      </c>
      <c r="H2625" s="68">
        <f t="shared" si="671"/>
        <v>2.187483611752988E-2</v>
      </c>
      <c r="I2625" s="69">
        <f t="shared" si="672"/>
        <v>-2.8206768433736436E-2</v>
      </c>
      <c r="J2625" s="70">
        <f t="shared" si="673"/>
        <v>-2.187483611752988E-2</v>
      </c>
      <c r="K2625" s="28">
        <f t="shared" si="674"/>
        <v>0</v>
      </c>
      <c r="L2625" s="28">
        <f t="shared" si="679"/>
        <v>1</v>
      </c>
      <c r="M2625" s="57">
        <f t="shared" ref="M2625:M2688" si="686">IF(AND(K2625=1,K2624=0),1,0)</f>
        <v>0</v>
      </c>
      <c r="N2625" s="28">
        <f t="shared" si="675"/>
        <v>0</v>
      </c>
      <c r="O2625" s="28">
        <f t="shared" si="680"/>
        <v>1</v>
      </c>
      <c r="P2625" s="57">
        <f t="shared" si="681"/>
        <v>0</v>
      </c>
      <c r="Q2625" s="28">
        <f t="shared" si="676"/>
        <v>0</v>
      </c>
      <c r="R2625" s="28">
        <f t="shared" si="682"/>
        <v>1</v>
      </c>
      <c r="S2625" s="57">
        <f t="shared" si="683"/>
        <v>0</v>
      </c>
      <c r="T2625" s="28">
        <f t="shared" si="677"/>
        <v>0</v>
      </c>
      <c r="U2625" s="28">
        <f t="shared" si="684"/>
        <v>1</v>
      </c>
      <c r="V2625" s="57">
        <f t="shared" si="685"/>
        <v>0</v>
      </c>
    </row>
    <row r="2626" spans="1:22" x14ac:dyDescent="0.2">
      <c r="A2626" s="61">
        <v>36662</v>
      </c>
      <c r="B2626" s="62">
        <v>1466.04</v>
      </c>
      <c r="C2626" s="16">
        <f t="shared" si="667"/>
        <v>9.375068665456102E-3</v>
      </c>
      <c r="D2626" s="73">
        <f t="shared" si="678"/>
        <v>3.0509073270522543E-4</v>
      </c>
      <c r="E2626" s="27">
        <f t="shared" si="668"/>
        <v>4.0633961624405975E-2</v>
      </c>
      <c r="F2626" s="68">
        <f t="shared" si="669"/>
        <v>2.8730406101825229E-2</v>
      </c>
      <c r="G2626" s="16">
        <f t="shared" si="670"/>
        <v>3.6680669969795181E-2</v>
      </c>
      <c r="H2626" s="68">
        <f t="shared" si="671"/>
        <v>2.187483611752988E-2</v>
      </c>
      <c r="I2626" s="69">
        <f t="shared" si="672"/>
        <v>-2.8730406101825229E-2</v>
      </c>
      <c r="J2626" s="70">
        <f t="shared" si="673"/>
        <v>-2.187483611752988E-2</v>
      </c>
      <c r="K2626" s="28">
        <f t="shared" si="674"/>
        <v>0</v>
      </c>
      <c r="L2626" s="28">
        <f t="shared" si="679"/>
        <v>1</v>
      </c>
      <c r="M2626" s="57">
        <f t="shared" si="686"/>
        <v>0</v>
      </c>
      <c r="N2626" s="28">
        <f t="shared" si="675"/>
        <v>0</v>
      </c>
      <c r="O2626" s="28">
        <f t="shared" si="680"/>
        <v>1</v>
      </c>
      <c r="P2626" s="57">
        <f t="shared" si="681"/>
        <v>0</v>
      </c>
      <c r="Q2626" s="28">
        <f t="shared" si="676"/>
        <v>0</v>
      </c>
      <c r="R2626" s="28">
        <f t="shared" si="682"/>
        <v>1</v>
      </c>
      <c r="S2626" s="57">
        <f t="shared" si="683"/>
        <v>0</v>
      </c>
      <c r="T2626" s="28">
        <f t="shared" si="677"/>
        <v>0</v>
      </c>
      <c r="U2626" s="28">
        <f t="shared" si="684"/>
        <v>1</v>
      </c>
      <c r="V2626" s="57">
        <f t="shared" si="685"/>
        <v>0</v>
      </c>
    </row>
    <row r="2627" spans="1:22" x14ac:dyDescent="0.2">
      <c r="A2627" s="61">
        <v>36663</v>
      </c>
      <c r="B2627" s="62">
        <v>1447.8</v>
      </c>
      <c r="C2627" s="16">
        <f t="shared" si="667"/>
        <v>-1.2519725344927709E-2</v>
      </c>
      <c r="D2627" s="73">
        <f t="shared" si="678"/>
        <v>2.920588034918329E-4</v>
      </c>
      <c r="E2627" s="27">
        <f t="shared" si="668"/>
        <v>3.9756652426453667E-2</v>
      </c>
      <c r="F2627" s="68">
        <f t="shared" si="669"/>
        <v>2.8110101102597752E-2</v>
      </c>
      <c r="G2627" s="16">
        <f t="shared" si="670"/>
        <v>3.6680669969795181E-2</v>
      </c>
      <c r="H2627" s="68">
        <f t="shared" si="671"/>
        <v>2.187483611752988E-2</v>
      </c>
      <c r="I2627" s="69">
        <f t="shared" si="672"/>
        <v>-2.8110101102597752E-2</v>
      </c>
      <c r="J2627" s="70">
        <f t="shared" si="673"/>
        <v>-2.187483611752988E-2</v>
      </c>
      <c r="K2627" s="28">
        <f t="shared" si="674"/>
        <v>0</v>
      </c>
      <c r="L2627" s="28">
        <f t="shared" si="679"/>
        <v>1</v>
      </c>
      <c r="M2627" s="57">
        <f t="shared" si="686"/>
        <v>0</v>
      </c>
      <c r="N2627" s="28">
        <f t="shared" si="675"/>
        <v>0</v>
      </c>
      <c r="O2627" s="28">
        <f t="shared" si="680"/>
        <v>1</v>
      </c>
      <c r="P2627" s="57">
        <f t="shared" si="681"/>
        <v>0</v>
      </c>
      <c r="Q2627" s="28">
        <f t="shared" si="676"/>
        <v>0</v>
      </c>
      <c r="R2627" s="28">
        <f t="shared" si="682"/>
        <v>1</v>
      </c>
      <c r="S2627" s="57">
        <f t="shared" si="683"/>
        <v>0</v>
      </c>
      <c r="T2627" s="28">
        <f t="shared" si="677"/>
        <v>0</v>
      </c>
      <c r="U2627" s="28">
        <f t="shared" si="684"/>
        <v>1</v>
      </c>
      <c r="V2627" s="57">
        <f t="shared" si="685"/>
        <v>0</v>
      </c>
    </row>
    <row r="2628" spans="1:22" x14ac:dyDescent="0.2">
      <c r="A2628" s="61">
        <v>36664</v>
      </c>
      <c r="B2628" s="62">
        <v>1437.21</v>
      </c>
      <c r="C2628" s="16">
        <f t="shared" si="667"/>
        <v>-7.3414286700458986E-3</v>
      </c>
      <c r="D2628" s="73">
        <f t="shared" si="678"/>
        <v>2.8393988664506838E-4</v>
      </c>
      <c r="E2628" s="27">
        <f t="shared" si="668"/>
        <v>3.9200161878347461E-2</v>
      </c>
      <c r="F2628" s="68">
        <f t="shared" si="669"/>
        <v>2.7716632220909497E-2</v>
      </c>
      <c r="G2628" s="16">
        <f t="shared" si="670"/>
        <v>3.6680669969795181E-2</v>
      </c>
      <c r="H2628" s="68">
        <f t="shared" si="671"/>
        <v>2.187483611752988E-2</v>
      </c>
      <c r="I2628" s="69">
        <f t="shared" si="672"/>
        <v>-2.7716632220909497E-2</v>
      </c>
      <c r="J2628" s="70">
        <f t="shared" si="673"/>
        <v>-2.187483611752988E-2</v>
      </c>
      <c r="K2628" s="28">
        <f t="shared" si="674"/>
        <v>0</v>
      </c>
      <c r="L2628" s="28">
        <f t="shared" si="679"/>
        <v>1</v>
      </c>
      <c r="M2628" s="57">
        <f t="shared" si="686"/>
        <v>0</v>
      </c>
      <c r="N2628" s="28">
        <f t="shared" si="675"/>
        <v>0</v>
      </c>
      <c r="O2628" s="28">
        <f t="shared" si="680"/>
        <v>1</v>
      </c>
      <c r="P2628" s="57">
        <f t="shared" si="681"/>
        <v>0</v>
      </c>
      <c r="Q2628" s="28">
        <f t="shared" si="676"/>
        <v>0</v>
      </c>
      <c r="R2628" s="28">
        <f t="shared" si="682"/>
        <v>1</v>
      </c>
      <c r="S2628" s="57">
        <f t="shared" si="683"/>
        <v>0</v>
      </c>
      <c r="T2628" s="28">
        <f t="shared" si="677"/>
        <v>0</v>
      </c>
      <c r="U2628" s="28">
        <f t="shared" si="684"/>
        <v>1</v>
      </c>
      <c r="V2628" s="57">
        <f t="shared" si="685"/>
        <v>0</v>
      </c>
    </row>
    <row r="2629" spans="1:22" x14ac:dyDescent="0.2">
      <c r="A2629" s="61">
        <v>36665</v>
      </c>
      <c r="B2629" s="62">
        <v>1406.95</v>
      </c>
      <c r="C2629" s="16">
        <f t="shared" si="667"/>
        <v>-2.1279493308746799E-2</v>
      </c>
      <c r="D2629" s="73">
        <f t="shared" si="678"/>
        <v>2.7013728794140655E-4</v>
      </c>
      <c r="E2629" s="27">
        <f t="shared" si="668"/>
        <v>3.8235513390436127E-2</v>
      </c>
      <c r="F2629" s="68">
        <f t="shared" si="669"/>
        <v>2.7034573625211115E-2</v>
      </c>
      <c r="G2629" s="16">
        <f t="shared" si="670"/>
        <v>3.6680669969795181E-2</v>
      </c>
      <c r="H2629" s="68">
        <f t="shared" si="671"/>
        <v>2.187483611752988E-2</v>
      </c>
      <c r="I2629" s="69">
        <f t="shared" si="672"/>
        <v>-2.7034573625211115E-2</v>
      </c>
      <c r="J2629" s="70">
        <f t="shared" si="673"/>
        <v>-2.187483611752988E-2</v>
      </c>
      <c r="K2629" s="28">
        <f t="shared" si="674"/>
        <v>0</v>
      </c>
      <c r="L2629" s="28">
        <f t="shared" si="679"/>
        <v>1</v>
      </c>
      <c r="M2629" s="57">
        <f t="shared" si="686"/>
        <v>0</v>
      </c>
      <c r="N2629" s="28">
        <f t="shared" si="675"/>
        <v>0</v>
      </c>
      <c r="O2629" s="28">
        <f t="shared" si="680"/>
        <v>1</v>
      </c>
      <c r="P2629" s="57">
        <f t="shared" si="681"/>
        <v>0</v>
      </c>
      <c r="Q2629" s="28">
        <f t="shared" si="676"/>
        <v>0</v>
      </c>
      <c r="R2629" s="28">
        <f t="shared" si="682"/>
        <v>1</v>
      </c>
      <c r="S2629" s="57">
        <f t="shared" si="683"/>
        <v>0</v>
      </c>
      <c r="T2629" s="28">
        <f t="shared" si="677"/>
        <v>0</v>
      </c>
      <c r="U2629" s="28">
        <f t="shared" si="684"/>
        <v>1</v>
      </c>
      <c r="V2629" s="57">
        <f t="shared" si="685"/>
        <v>0</v>
      </c>
    </row>
    <row r="2630" spans="1:22" x14ac:dyDescent="0.2">
      <c r="A2630" s="61">
        <v>36668</v>
      </c>
      <c r="B2630" s="62">
        <v>1400.72</v>
      </c>
      <c r="C2630" s="16">
        <f t="shared" si="667"/>
        <v>-4.4378507621869456E-3</v>
      </c>
      <c r="D2630" s="73">
        <f t="shared" si="678"/>
        <v>2.810980607935421E-4</v>
      </c>
      <c r="E2630" s="27">
        <f t="shared" si="668"/>
        <v>3.9003500224835522E-2</v>
      </c>
      <c r="F2630" s="68">
        <f t="shared" si="669"/>
        <v>2.7577581807310129E-2</v>
      </c>
      <c r="G2630" s="16">
        <f t="shared" si="670"/>
        <v>3.6680669969795181E-2</v>
      </c>
      <c r="H2630" s="68">
        <f t="shared" si="671"/>
        <v>2.187483611752988E-2</v>
      </c>
      <c r="I2630" s="69">
        <f t="shared" si="672"/>
        <v>-2.7577581807310129E-2</v>
      </c>
      <c r="J2630" s="70">
        <f t="shared" si="673"/>
        <v>-2.187483611752988E-2</v>
      </c>
      <c r="K2630" s="28">
        <f t="shared" si="674"/>
        <v>0</v>
      </c>
      <c r="L2630" s="28">
        <f t="shared" si="679"/>
        <v>1</v>
      </c>
      <c r="M2630" s="57">
        <f t="shared" si="686"/>
        <v>0</v>
      </c>
      <c r="N2630" s="28">
        <f t="shared" si="675"/>
        <v>0</v>
      </c>
      <c r="O2630" s="28">
        <f t="shared" si="680"/>
        <v>1</v>
      </c>
      <c r="P2630" s="57">
        <f t="shared" si="681"/>
        <v>0</v>
      </c>
      <c r="Q2630" s="28">
        <f t="shared" si="676"/>
        <v>0</v>
      </c>
      <c r="R2630" s="28">
        <f t="shared" si="682"/>
        <v>1</v>
      </c>
      <c r="S2630" s="57">
        <f t="shared" si="683"/>
        <v>0</v>
      </c>
      <c r="T2630" s="28">
        <f t="shared" si="677"/>
        <v>0</v>
      </c>
      <c r="U2630" s="28">
        <f t="shared" si="684"/>
        <v>1</v>
      </c>
      <c r="V2630" s="57">
        <f t="shared" si="685"/>
        <v>0</v>
      </c>
    </row>
    <row r="2631" spans="1:22" x14ac:dyDescent="0.2">
      <c r="A2631" s="61">
        <v>36669</v>
      </c>
      <c r="B2631" s="62">
        <v>1373.86</v>
      </c>
      <c r="C2631" s="16">
        <f t="shared" ref="C2631:C2694" si="687">LN(B2631/B2630)</f>
        <v>-1.9362093812436781E-2</v>
      </c>
      <c r="D2631" s="73">
        <f t="shared" si="678"/>
        <v>2.654138483091762E-4</v>
      </c>
      <c r="E2631" s="27">
        <f t="shared" si="668"/>
        <v>3.7899758938403971E-2</v>
      </c>
      <c r="F2631" s="68">
        <f t="shared" si="669"/>
        <v>2.6797177088625678E-2</v>
      </c>
      <c r="G2631" s="16">
        <f t="shared" si="670"/>
        <v>3.6680669969795181E-2</v>
      </c>
      <c r="H2631" s="68">
        <f t="shared" si="671"/>
        <v>2.187483611752988E-2</v>
      </c>
      <c r="I2631" s="69">
        <f t="shared" si="672"/>
        <v>-2.6797177088625678E-2</v>
      </c>
      <c r="J2631" s="70">
        <f t="shared" si="673"/>
        <v>-2.187483611752988E-2</v>
      </c>
      <c r="K2631" s="28">
        <f t="shared" si="674"/>
        <v>0</v>
      </c>
      <c r="L2631" s="28">
        <f t="shared" si="679"/>
        <v>1</v>
      </c>
      <c r="M2631" s="57">
        <f t="shared" si="686"/>
        <v>0</v>
      </c>
      <c r="N2631" s="28">
        <f t="shared" si="675"/>
        <v>0</v>
      </c>
      <c r="O2631" s="28">
        <f t="shared" si="680"/>
        <v>1</v>
      </c>
      <c r="P2631" s="57">
        <f t="shared" si="681"/>
        <v>0</v>
      </c>
      <c r="Q2631" s="28">
        <f t="shared" si="676"/>
        <v>0</v>
      </c>
      <c r="R2631" s="28">
        <f t="shared" si="682"/>
        <v>1</v>
      </c>
      <c r="S2631" s="57">
        <f t="shared" si="683"/>
        <v>0</v>
      </c>
      <c r="T2631" s="28">
        <f t="shared" si="677"/>
        <v>0</v>
      </c>
      <c r="U2631" s="28">
        <f t="shared" si="684"/>
        <v>1</v>
      </c>
      <c r="V2631" s="57">
        <f t="shared" si="685"/>
        <v>0</v>
      </c>
    </row>
    <row r="2632" spans="1:22" x14ac:dyDescent="0.2">
      <c r="A2632" s="61">
        <v>36670</v>
      </c>
      <c r="B2632" s="62">
        <v>1399.05</v>
      </c>
      <c r="C2632" s="16">
        <f t="shared" si="687"/>
        <v>1.8169138535357589E-2</v>
      </c>
      <c r="D2632" s="73">
        <f t="shared" si="678"/>
        <v>2.7198245801872178E-4</v>
      </c>
      <c r="E2632" s="27">
        <f t="shared" si="668"/>
        <v>3.8365874809470867E-2</v>
      </c>
      <c r="F2632" s="68">
        <f t="shared" si="669"/>
        <v>2.7126746191191705E-2</v>
      </c>
      <c r="G2632" s="16">
        <f t="shared" si="670"/>
        <v>3.6680669969795181E-2</v>
      </c>
      <c r="H2632" s="68">
        <f t="shared" si="671"/>
        <v>2.187483611752988E-2</v>
      </c>
      <c r="I2632" s="69">
        <f t="shared" si="672"/>
        <v>-2.7126746191191705E-2</v>
      </c>
      <c r="J2632" s="70">
        <f t="shared" si="673"/>
        <v>-2.187483611752988E-2</v>
      </c>
      <c r="K2632" s="28">
        <f t="shared" si="674"/>
        <v>0</v>
      </c>
      <c r="L2632" s="28">
        <f t="shared" si="679"/>
        <v>1</v>
      </c>
      <c r="M2632" s="57">
        <f t="shared" si="686"/>
        <v>0</v>
      </c>
      <c r="N2632" s="28">
        <f t="shared" si="675"/>
        <v>0</v>
      </c>
      <c r="O2632" s="28">
        <f t="shared" si="680"/>
        <v>1</v>
      </c>
      <c r="P2632" s="57">
        <f t="shared" si="681"/>
        <v>0</v>
      </c>
      <c r="Q2632" s="28">
        <f t="shared" si="676"/>
        <v>0</v>
      </c>
      <c r="R2632" s="28">
        <f t="shared" si="682"/>
        <v>1</v>
      </c>
      <c r="S2632" s="57">
        <f t="shared" si="683"/>
        <v>0</v>
      </c>
      <c r="T2632" s="28">
        <f t="shared" si="677"/>
        <v>0</v>
      </c>
      <c r="U2632" s="28">
        <f t="shared" si="684"/>
        <v>1</v>
      </c>
      <c r="V2632" s="57">
        <f t="shared" si="685"/>
        <v>0</v>
      </c>
    </row>
    <row r="2633" spans="1:22" x14ac:dyDescent="0.2">
      <c r="A2633" s="61">
        <v>36671</v>
      </c>
      <c r="B2633" s="62">
        <v>1381.52</v>
      </c>
      <c r="C2633" s="16">
        <f t="shared" si="687"/>
        <v>-1.2609092564567638E-2</v>
      </c>
      <c r="D2633" s="73">
        <f t="shared" si="678"/>
        <v>2.7547056624461943E-4</v>
      </c>
      <c r="E2633" s="27">
        <f t="shared" si="668"/>
        <v>3.8611107512976639E-2</v>
      </c>
      <c r="F2633" s="68">
        <f t="shared" si="669"/>
        <v>2.7300138961168077E-2</v>
      </c>
      <c r="G2633" s="16">
        <f t="shared" si="670"/>
        <v>3.6680669969795181E-2</v>
      </c>
      <c r="H2633" s="68">
        <f t="shared" si="671"/>
        <v>2.187483611752988E-2</v>
      </c>
      <c r="I2633" s="69">
        <f t="shared" si="672"/>
        <v>-2.7300138961168077E-2</v>
      </c>
      <c r="J2633" s="70">
        <f t="shared" si="673"/>
        <v>-2.187483611752988E-2</v>
      </c>
      <c r="K2633" s="28">
        <f t="shared" si="674"/>
        <v>0</v>
      </c>
      <c r="L2633" s="28">
        <f t="shared" si="679"/>
        <v>1</v>
      </c>
      <c r="M2633" s="57">
        <f t="shared" si="686"/>
        <v>0</v>
      </c>
      <c r="N2633" s="28">
        <f t="shared" si="675"/>
        <v>0</v>
      </c>
      <c r="O2633" s="28">
        <f t="shared" si="680"/>
        <v>1</v>
      </c>
      <c r="P2633" s="57">
        <f t="shared" si="681"/>
        <v>0</v>
      </c>
      <c r="Q2633" s="28">
        <f t="shared" si="676"/>
        <v>0</v>
      </c>
      <c r="R2633" s="28">
        <f t="shared" si="682"/>
        <v>1</v>
      </c>
      <c r="S2633" s="57">
        <f t="shared" si="683"/>
        <v>0</v>
      </c>
      <c r="T2633" s="28">
        <f t="shared" si="677"/>
        <v>0</v>
      </c>
      <c r="U2633" s="28">
        <f t="shared" si="684"/>
        <v>1</v>
      </c>
      <c r="V2633" s="57">
        <f t="shared" si="685"/>
        <v>0</v>
      </c>
    </row>
    <row r="2634" spans="1:22" x14ac:dyDescent="0.2">
      <c r="A2634" s="61">
        <v>36672</v>
      </c>
      <c r="B2634" s="62">
        <v>1378.02</v>
      </c>
      <c r="C2634" s="16">
        <f t="shared" si="687"/>
        <v>-2.5366560200359863E-3</v>
      </c>
      <c r="D2634" s="73">
        <f t="shared" si="678"/>
        <v>2.6848168518805234E-4</v>
      </c>
      <c r="E2634" s="27">
        <f t="shared" si="668"/>
        <v>3.8118165445221848E-2</v>
      </c>
      <c r="F2634" s="68">
        <f t="shared" si="669"/>
        <v>2.6951602288269257E-2</v>
      </c>
      <c r="G2634" s="16">
        <f t="shared" si="670"/>
        <v>3.6680669969795181E-2</v>
      </c>
      <c r="H2634" s="68">
        <f t="shared" si="671"/>
        <v>2.187483611752988E-2</v>
      </c>
      <c r="I2634" s="69">
        <f t="shared" si="672"/>
        <v>-2.6951602288269257E-2</v>
      </c>
      <c r="J2634" s="70">
        <f t="shared" si="673"/>
        <v>-2.187483611752988E-2</v>
      </c>
      <c r="K2634" s="28">
        <f t="shared" si="674"/>
        <v>0</v>
      </c>
      <c r="L2634" s="28">
        <f t="shared" si="679"/>
        <v>1</v>
      </c>
      <c r="M2634" s="57">
        <f t="shared" si="686"/>
        <v>0</v>
      </c>
      <c r="N2634" s="28">
        <f t="shared" si="675"/>
        <v>0</v>
      </c>
      <c r="O2634" s="28">
        <f t="shared" si="680"/>
        <v>1</v>
      </c>
      <c r="P2634" s="57">
        <f t="shared" si="681"/>
        <v>0</v>
      </c>
      <c r="Q2634" s="28">
        <f t="shared" si="676"/>
        <v>0</v>
      </c>
      <c r="R2634" s="28">
        <f t="shared" si="682"/>
        <v>1</v>
      </c>
      <c r="S2634" s="57">
        <f t="shared" si="683"/>
        <v>0</v>
      </c>
      <c r="T2634" s="28">
        <f t="shared" si="677"/>
        <v>0</v>
      </c>
      <c r="U2634" s="28">
        <f t="shared" si="684"/>
        <v>1</v>
      </c>
      <c r="V2634" s="57">
        <f t="shared" si="685"/>
        <v>0</v>
      </c>
    </row>
    <row r="2635" spans="1:22" x14ac:dyDescent="0.2">
      <c r="A2635" s="61">
        <v>36676</v>
      </c>
      <c r="B2635" s="62">
        <v>1422.45</v>
      </c>
      <c r="C2635" s="16">
        <f t="shared" si="687"/>
        <v>3.1733050741467518E-2</v>
      </c>
      <c r="D2635" s="73">
        <f t="shared" si="678"/>
        <v>2.5275886150260825E-4</v>
      </c>
      <c r="E2635" s="27">
        <f t="shared" si="668"/>
        <v>3.6985189940915549E-2</v>
      </c>
      <c r="F2635" s="68">
        <f t="shared" si="669"/>
        <v>2.615052739818054E-2</v>
      </c>
      <c r="G2635" s="16">
        <f t="shared" si="670"/>
        <v>3.6680669969795181E-2</v>
      </c>
      <c r="H2635" s="68">
        <f t="shared" si="671"/>
        <v>2.187483611752988E-2</v>
      </c>
      <c r="I2635" s="69">
        <f t="shared" si="672"/>
        <v>-2.615052739818054E-2</v>
      </c>
      <c r="J2635" s="70">
        <f t="shared" si="673"/>
        <v>-2.187483611752988E-2</v>
      </c>
      <c r="K2635" s="28">
        <f t="shared" si="674"/>
        <v>0</v>
      </c>
      <c r="L2635" s="28">
        <f t="shared" si="679"/>
        <v>1</v>
      </c>
      <c r="M2635" s="57">
        <f t="shared" si="686"/>
        <v>0</v>
      </c>
      <c r="N2635" s="28">
        <f t="shared" si="675"/>
        <v>0</v>
      </c>
      <c r="O2635" s="28">
        <f t="shared" si="680"/>
        <v>1</v>
      </c>
      <c r="P2635" s="57">
        <f t="shared" si="681"/>
        <v>0</v>
      </c>
      <c r="Q2635" s="28">
        <f t="shared" si="676"/>
        <v>0</v>
      </c>
      <c r="R2635" s="28">
        <f t="shared" si="682"/>
        <v>1</v>
      </c>
      <c r="S2635" s="57">
        <f t="shared" si="683"/>
        <v>0</v>
      </c>
      <c r="T2635" s="28">
        <f t="shared" si="677"/>
        <v>0</v>
      </c>
      <c r="U2635" s="28">
        <f t="shared" si="684"/>
        <v>1</v>
      </c>
      <c r="V2635" s="57">
        <f t="shared" si="685"/>
        <v>0</v>
      </c>
    </row>
    <row r="2636" spans="1:22" x14ac:dyDescent="0.2">
      <c r="A2636" s="61">
        <v>36677</v>
      </c>
      <c r="B2636" s="62">
        <v>1420.6</v>
      </c>
      <c r="C2636" s="16">
        <f t="shared" si="687"/>
        <v>-1.3014194341366358E-3</v>
      </c>
      <c r="D2636" s="73">
        <f t="shared" si="678"/>
        <v>2.9801252037408487E-4</v>
      </c>
      <c r="E2636" s="27">
        <f t="shared" si="668"/>
        <v>4.0159834404501438E-2</v>
      </c>
      <c r="F2636" s="68">
        <f t="shared" si="669"/>
        <v>2.8395172542821104E-2</v>
      </c>
      <c r="G2636" s="16">
        <f t="shared" si="670"/>
        <v>3.6680669969795181E-2</v>
      </c>
      <c r="H2636" s="68">
        <f t="shared" si="671"/>
        <v>2.187483611752988E-2</v>
      </c>
      <c r="I2636" s="69">
        <f t="shared" si="672"/>
        <v>-2.8395172542821104E-2</v>
      </c>
      <c r="J2636" s="70">
        <f t="shared" si="673"/>
        <v>-2.187483611752988E-2</v>
      </c>
      <c r="K2636" s="28">
        <f t="shared" si="674"/>
        <v>0</v>
      </c>
      <c r="L2636" s="28">
        <f t="shared" si="679"/>
        <v>1</v>
      </c>
      <c r="M2636" s="57">
        <f t="shared" si="686"/>
        <v>0</v>
      </c>
      <c r="N2636" s="28">
        <f t="shared" si="675"/>
        <v>0</v>
      </c>
      <c r="O2636" s="28">
        <f t="shared" si="680"/>
        <v>1</v>
      </c>
      <c r="P2636" s="57">
        <f t="shared" si="681"/>
        <v>0</v>
      </c>
      <c r="Q2636" s="28">
        <f t="shared" si="676"/>
        <v>0</v>
      </c>
      <c r="R2636" s="28">
        <f t="shared" si="682"/>
        <v>1</v>
      </c>
      <c r="S2636" s="57">
        <f t="shared" si="683"/>
        <v>0</v>
      </c>
      <c r="T2636" s="28">
        <f t="shared" si="677"/>
        <v>0</v>
      </c>
      <c r="U2636" s="28">
        <f t="shared" si="684"/>
        <v>1</v>
      </c>
      <c r="V2636" s="57">
        <f t="shared" si="685"/>
        <v>0</v>
      </c>
    </row>
    <row r="2637" spans="1:22" x14ac:dyDescent="0.2">
      <c r="A2637" s="61">
        <v>36678</v>
      </c>
      <c r="B2637" s="62">
        <v>1448.81</v>
      </c>
      <c r="C2637" s="16">
        <f t="shared" si="687"/>
        <v>1.9663212245616214E-2</v>
      </c>
      <c r="D2637" s="73">
        <f t="shared" si="678"/>
        <v>2.8023339070425265E-4</v>
      </c>
      <c r="E2637" s="27">
        <f t="shared" si="668"/>
        <v>3.8943465774733253E-2</v>
      </c>
      <c r="F2637" s="68">
        <f t="shared" si="669"/>
        <v>2.7535134207750896E-2</v>
      </c>
      <c r="G2637" s="16">
        <f t="shared" si="670"/>
        <v>3.6680669969795181E-2</v>
      </c>
      <c r="H2637" s="68">
        <f t="shared" si="671"/>
        <v>2.187483611752988E-2</v>
      </c>
      <c r="I2637" s="69">
        <f t="shared" si="672"/>
        <v>-2.7535134207750896E-2</v>
      </c>
      <c r="J2637" s="70">
        <f t="shared" si="673"/>
        <v>-2.187483611752988E-2</v>
      </c>
      <c r="K2637" s="28">
        <f t="shared" si="674"/>
        <v>0</v>
      </c>
      <c r="L2637" s="28">
        <f t="shared" si="679"/>
        <v>1</v>
      </c>
      <c r="M2637" s="57">
        <f t="shared" si="686"/>
        <v>0</v>
      </c>
      <c r="N2637" s="28">
        <f t="shared" si="675"/>
        <v>0</v>
      </c>
      <c r="O2637" s="28">
        <f t="shared" si="680"/>
        <v>1</v>
      </c>
      <c r="P2637" s="57">
        <f t="shared" si="681"/>
        <v>0</v>
      </c>
      <c r="Q2637" s="28">
        <f t="shared" si="676"/>
        <v>0</v>
      </c>
      <c r="R2637" s="28">
        <f t="shared" si="682"/>
        <v>1</v>
      </c>
      <c r="S2637" s="57">
        <f t="shared" si="683"/>
        <v>0</v>
      </c>
      <c r="T2637" s="28">
        <f t="shared" si="677"/>
        <v>0</v>
      </c>
      <c r="U2637" s="28">
        <f t="shared" si="684"/>
        <v>1</v>
      </c>
      <c r="V2637" s="57">
        <f t="shared" si="685"/>
        <v>0</v>
      </c>
    </row>
    <row r="2638" spans="1:22" x14ac:dyDescent="0.2">
      <c r="A2638" s="61">
        <v>36679</v>
      </c>
      <c r="B2638" s="62">
        <v>1477.26</v>
      </c>
      <c r="C2638" s="16">
        <f t="shared" si="687"/>
        <v>1.9446490728459349E-2</v>
      </c>
      <c r="D2638" s="73">
        <f t="shared" si="678"/>
        <v>2.8661790221096655E-4</v>
      </c>
      <c r="E2638" s="27">
        <f t="shared" si="668"/>
        <v>3.9384588722189383E-2</v>
      </c>
      <c r="F2638" s="68">
        <f t="shared" si="669"/>
        <v>2.7847031963091507E-2</v>
      </c>
      <c r="G2638" s="16">
        <f t="shared" si="670"/>
        <v>3.6680669969795181E-2</v>
      </c>
      <c r="H2638" s="68">
        <f t="shared" si="671"/>
        <v>2.187483611752988E-2</v>
      </c>
      <c r="I2638" s="69">
        <f t="shared" si="672"/>
        <v>-2.7847031963091507E-2</v>
      </c>
      <c r="J2638" s="70">
        <f t="shared" si="673"/>
        <v>-2.187483611752988E-2</v>
      </c>
      <c r="K2638" s="28">
        <f t="shared" si="674"/>
        <v>0</v>
      </c>
      <c r="L2638" s="28">
        <f t="shared" si="679"/>
        <v>1</v>
      </c>
      <c r="M2638" s="57">
        <f t="shared" si="686"/>
        <v>0</v>
      </c>
      <c r="N2638" s="28">
        <f t="shared" si="675"/>
        <v>0</v>
      </c>
      <c r="O2638" s="28">
        <f t="shared" si="680"/>
        <v>1</v>
      </c>
      <c r="P2638" s="57">
        <f t="shared" si="681"/>
        <v>0</v>
      </c>
      <c r="Q2638" s="28">
        <f t="shared" si="676"/>
        <v>0</v>
      </c>
      <c r="R2638" s="28">
        <f t="shared" si="682"/>
        <v>1</v>
      </c>
      <c r="S2638" s="57">
        <f t="shared" si="683"/>
        <v>0</v>
      </c>
      <c r="T2638" s="28">
        <f t="shared" si="677"/>
        <v>0</v>
      </c>
      <c r="U2638" s="28">
        <f t="shared" si="684"/>
        <v>1</v>
      </c>
      <c r="V2638" s="57">
        <f t="shared" si="685"/>
        <v>0</v>
      </c>
    </row>
    <row r="2639" spans="1:22" x14ac:dyDescent="0.2">
      <c r="A2639" s="61">
        <v>36682</v>
      </c>
      <c r="B2639" s="62">
        <v>1467.63</v>
      </c>
      <c r="C2639" s="16">
        <f t="shared" si="687"/>
        <v>-6.5401657283796558E-3</v>
      </c>
      <c r="D2639" s="73">
        <f t="shared" si="678"/>
        <v>2.9211078817743184E-4</v>
      </c>
      <c r="E2639" s="27">
        <f t="shared" si="668"/>
        <v>3.976019048983967E-2</v>
      </c>
      <c r="F2639" s="68">
        <f t="shared" si="669"/>
        <v>2.8112602704554106E-2</v>
      </c>
      <c r="G2639" s="16">
        <f t="shared" si="670"/>
        <v>3.6680669969795181E-2</v>
      </c>
      <c r="H2639" s="68">
        <f t="shared" si="671"/>
        <v>2.187483611752988E-2</v>
      </c>
      <c r="I2639" s="69">
        <f t="shared" si="672"/>
        <v>-2.8112602704554106E-2</v>
      </c>
      <c r="J2639" s="70">
        <f t="shared" si="673"/>
        <v>-2.187483611752988E-2</v>
      </c>
      <c r="K2639" s="28">
        <f t="shared" si="674"/>
        <v>0</v>
      </c>
      <c r="L2639" s="28">
        <f t="shared" si="679"/>
        <v>1</v>
      </c>
      <c r="M2639" s="57">
        <f t="shared" si="686"/>
        <v>0</v>
      </c>
      <c r="N2639" s="28">
        <f t="shared" si="675"/>
        <v>0</v>
      </c>
      <c r="O2639" s="28">
        <f t="shared" si="680"/>
        <v>1</v>
      </c>
      <c r="P2639" s="57">
        <f t="shared" si="681"/>
        <v>0</v>
      </c>
      <c r="Q2639" s="28">
        <f t="shared" si="676"/>
        <v>0</v>
      </c>
      <c r="R2639" s="28">
        <f t="shared" si="682"/>
        <v>1</v>
      </c>
      <c r="S2639" s="57">
        <f t="shared" si="683"/>
        <v>0</v>
      </c>
      <c r="T2639" s="28">
        <f t="shared" si="677"/>
        <v>0</v>
      </c>
      <c r="U2639" s="28">
        <f t="shared" si="684"/>
        <v>1</v>
      </c>
      <c r="V2639" s="57">
        <f t="shared" si="685"/>
        <v>0</v>
      </c>
    </row>
    <row r="2640" spans="1:22" x14ac:dyDescent="0.2">
      <c r="A2640" s="61">
        <v>36683</v>
      </c>
      <c r="B2640" s="62">
        <v>1457.84</v>
      </c>
      <c r="C2640" s="16">
        <f t="shared" si="687"/>
        <v>-6.69296663160566E-3</v>
      </c>
      <c r="D2640" s="73">
        <f t="shared" si="678"/>
        <v>2.7715056695206623E-4</v>
      </c>
      <c r="E2640" s="27">
        <f t="shared" si="668"/>
        <v>3.8728666512693674E-2</v>
      </c>
      <c r="F2640" s="68">
        <f t="shared" si="669"/>
        <v>2.7383259525045511E-2</v>
      </c>
      <c r="G2640" s="16">
        <f t="shared" si="670"/>
        <v>3.6680669969795181E-2</v>
      </c>
      <c r="H2640" s="68">
        <f t="shared" si="671"/>
        <v>2.187483611752988E-2</v>
      </c>
      <c r="I2640" s="69">
        <f t="shared" si="672"/>
        <v>-2.7383259525045511E-2</v>
      </c>
      <c r="J2640" s="70">
        <f t="shared" si="673"/>
        <v>-2.187483611752988E-2</v>
      </c>
      <c r="K2640" s="28">
        <f t="shared" si="674"/>
        <v>0</v>
      </c>
      <c r="L2640" s="28">
        <f t="shared" si="679"/>
        <v>1</v>
      </c>
      <c r="M2640" s="57">
        <f t="shared" si="686"/>
        <v>0</v>
      </c>
      <c r="N2640" s="28">
        <f t="shared" si="675"/>
        <v>0</v>
      </c>
      <c r="O2640" s="28">
        <f t="shared" si="680"/>
        <v>1</v>
      </c>
      <c r="P2640" s="57">
        <f t="shared" si="681"/>
        <v>0</v>
      </c>
      <c r="Q2640" s="28">
        <f t="shared" si="676"/>
        <v>0</v>
      </c>
      <c r="R2640" s="28">
        <f t="shared" si="682"/>
        <v>1</v>
      </c>
      <c r="S2640" s="57">
        <f t="shared" si="683"/>
        <v>0</v>
      </c>
      <c r="T2640" s="28">
        <f t="shared" si="677"/>
        <v>0</v>
      </c>
      <c r="U2640" s="28">
        <f t="shared" si="684"/>
        <v>1</v>
      </c>
      <c r="V2640" s="57">
        <f t="shared" si="685"/>
        <v>0</v>
      </c>
    </row>
    <row r="2641" spans="1:22" x14ac:dyDescent="0.2">
      <c r="A2641" s="61">
        <v>36684</v>
      </c>
      <c r="B2641" s="62">
        <v>1471.36</v>
      </c>
      <c r="C2641" s="16">
        <f t="shared" si="687"/>
        <v>9.2312549569622277E-3</v>
      </c>
      <c r="D2641" s="73">
        <f t="shared" si="678"/>
        <v>2.6320928107484946E-4</v>
      </c>
      <c r="E2641" s="27">
        <f t="shared" si="668"/>
        <v>3.7742030184540871E-2</v>
      </c>
      <c r="F2641" s="68">
        <f t="shared" si="669"/>
        <v>2.6685654338412221E-2</v>
      </c>
      <c r="G2641" s="16">
        <f t="shared" si="670"/>
        <v>3.6680669969795181E-2</v>
      </c>
      <c r="H2641" s="68">
        <f t="shared" si="671"/>
        <v>2.187483611752988E-2</v>
      </c>
      <c r="I2641" s="69">
        <f t="shared" si="672"/>
        <v>-2.6685654338412221E-2</v>
      </c>
      <c r="J2641" s="70">
        <f t="shared" si="673"/>
        <v>-2.187483611752988E-2</v>
      </c>
      <c r="K2641" s="28">
        <f t="shared" si="674"/>
        <v>0</v>
      </c>
      <c r="L2641" s="28">
        <f t="shared" si="679"/>
        <v>1</v>
      </c>
      <c r="M2641" s="57">
        <f t="shared" si="686"/>
        <v>0</v>
      </c>
      <c r="N2641" s="28">
        <f t="shared" si="675"/>
        <v>0</v>
      </c>
      <c r="O2641" s="28">
        <f t="shared" si="680"/>
        <v>1</v>
      </c>
      <c r="P2641" s="57">
        <f t="shared" si="681"/>
        <v>0</v>
      </c>
      <c r="Q2641" s="28">
        <f t="shared" si="676"/>
        <v>0</v>
      </c>
      <c r="R2641" s="28">
        <f t="shared" si="682"/>
        <v>1</v>
      </c>
      <c r="S2641" s="57">
        <f t="shared" si="683"/>
        <v>0</v>
      </c>
      <c r="T2641" s="28">
        <f t="shared" si="677"/>
        <v>0</v>
      </c>
      <c r="U2641" s="28">
        <f t="shared" si="684"/>
        <v>1</v>
      </c>
      <c r="V2641" s="57">
        <f t="shared" si="685"/>
        <v>0</v>
      </c>
    </row>
    <row r="2642" spans="1:22" x14ac:dyDescent="0.2">
      <c r="A2642" s="61">
        <v>36685</v>
      </c>
      <c r="B2642" s="62">
        <v>1461.67</v>
      </c>
      <c r="C2642" s="16">
        <f t="shared" si="687"/>
        <v>-6.6075254974781606E-3</v>
      </c>
      <c r="D2642" s="73">
        <f t="shared" si="678"/>
        <v>2.5252968829518488E-4</v>
      </c>
      <c r="E2642" s="27">
        <f t="shared" si="668"/>
        <v>3.6968419140674641E-2</v>
      </c>
      <c r="F2642" s="68">
        <f t="shared" si="669"/>
        <v>2.6138669536374511E-2</v>
      </c>
      <c r="G2642" s="16">
        <f t="shared" si="670"/>
        <v>3.6680669969795181E-2</v>
      </c>
      <c r="H2642" s="68">
        <f t="shared" si="671"/>
        <v>2.187483611752988E-2</v>
      </c>
      <c r="I2642" s="69">
        <f t="shared" si="672"/>
        <v>-2.6138669536374511E-2</v>
      </c>
      <c r="J2642" s="70">
        <f t="shared" si="673"/>
        <v>-2.187483611752988E-2</v>
      </c>
      <c r="K2642" s="28">
        <f t="shared" si="674"/>
        <v>0</v>
      </c>
      <c r="L2642" s="28">
        <f t="shared" si="679"/>
        <v>1</v>
      </c>
      <c r="M2642" s="57">
        <f t="shared" si="686"/>
        <v>0</v>
      </c>
      <c r="N2642" s="28">
        <f t="shared" si="675"/>
        <v>0</v>
      </c>
      <c r="O2642" s="28">
        <f t="shared" si="680"/>
        <v>1</v>
      </c>
      <c r="P2642" s="57">
        <f t="shared" si="681"/>
        <v>0</v>
      </c>
      <c r="Q2642" s="28">
        <f t="shared" si="676"/>
        <v>0</v>
      </c>
      <c r="R2642" s="28">
        <f t="shared" si="682"/>
        <v>1</v>
      </c>
      <c r="S2642" s="57">
        <f t="shared" si="683"/>
        <v>0</v>
      </c>
      <c r="T2642" s="28">
        <f t="shared" si="677"/>
        <v>0</v>
      </c>
      <c r="U2642" s="28">
        <f t="shared" si="684"/>
        <v>1</v>
      </c>
      <c r="V2642" s="57">
        <f t="shared" si="685"/>
        <v>0</v>
      </c>
    </row>
    <row r="2643" spans="1:22" x14ac:dyDescent="0.2">
      <c r="A2643" s="61">
        <v>36686</v>
      </c>
      <c r="B2643" s="62">
        <v>1456.95</v>
      </c>
      <c r="C2643" s="16">
        <f t="shared" si="687"/>
        <v>-3.234408120834515E-3</v>
      </c>
      <c r="D2643" s="73">
        <f t="shared" si="678"/>
        <v>2.3999747058946322E-4</v>
      </c>
      <c r="E2643" s="27">
        <f t="shared" si="668"/>
        <v>3.6039436379475244E-2</v>
      </c>
      <c r="F2643" s="68">
        <f t="shared" si="669"/>
        <v>2.548182853628795E-2</v>
      </c>
      <c r="G2643" s="16">
        <f t="shared" si="670"/>
        <v>3.6680669969795181E-2</v>
      </c>
      <c r="H2643" s="68">
        <f t="shared" si="671"/>
        <v>2.187483611752988E-2</v>
      </c>
      <c r="I2643" s="69">
        <f t="shared" si="672"/>
        <v>-2.548182853628795E-2</v>
      </c>
      <c r="J2643" s="70">
        <f t="shared" si="673"/>
        <v>-2.187483611752988E-2</v>
      </c>
      <c r="K2643" s="28">
        <f t="shared" si="674"/>
        <v>0</v>
      </c>
      <c r="L2643" s="28">
        <f t="shared" si="679"/>
        <v>1</v>
      </c>
      <c r="M2643" s="57">
        <f t="shared" si="686"/>
        <v>0</v>
      </c>
      <c r="N2643" s="28">
        <f t="shared" si="675"/>
        <v>0</v>
      </c>
      <c r="O2643" s="28">
        <f t="shared" si="680"/>
        <v>1</v>
      </c>
      <c r="P2643" s="57">
        <f t="shared" si="681"/>
        <v>0</v>
      </c>
      <c r="Q2643" s="28">
        <f t="shared" si="676"/>
        <v>0</v>
      </c>
      <c r="R2643" s="28">
        <f t="shared" si="682"/>
        <v>1</v>
      </c>
      <c r="S2643" s="57">
        <f t="shared" si="683"/>
        <v>0</v>
      </c>
      <c r="T2643" s="28">
        <f t="shared" si="677"/>
        <v>0</v>
      </c>
      <c r="U2643" s="28">
        <f t="shared" si="684"/>
        <v>1</v>
      </c>
      <c r="V2643" s="57">
        <f t="shared" si="685"/>
        <v>0</v>
      </c>
    </row>
    <row r="2644" spans="1:22" x14ac:dyDescent="0.2">
      <c r="A2644" s="61">
        <v>36689</v>
      </c>
      <c r="B2644" s="62">
        <v>1446</v>
      </c>
      <c r="C2644" s="16">
        <f t="shared" si="687"/>
        <v>-7.5440857977392625E-3</v>
      </c>
      <c r="D2644" s="73">
        <f t="shared" si="678"/>
        <v>2.2622530610762263E-4</v>
      </c>
      <c r="E2644" s="27">
        <f t="shared" si="668"/>
        <v>3.4990105376912002E-2</v>
      </c>
      <c r="F2644" s="68">
        <f t="shared" si="669"/>
        <v>2.473989482779201E-2</v>
      </c>
      <c r="G2644" s="16">
        <f t="shared" si="670"/>
        <v>3.6680669969795181E-2</v>
      </c>
      <c r="H2644" s="68">
        <f t="shared" si="671"/>
        <v>2.187483611752988E-2</v>
      </c>
      <c r="I2644" s="69">
        <f t="shared" si="672"/>
        <v>-2.473989482779201E-2</v>
      </c>
      <c r="J2644" s="70">
        <f t="shared" si="673"/>
        <v>-2.187483611752988E-2</v>
      </c>
      <c r="K2644" s="28">
        <f t="shared" si="674"/>
        <v>0</v>
      </c>
      <c r="L2644" s="28">
        <f t="shared" si="679"/>
        <v>1</v>
      </c>
      <c r="M2644" s="57">
        <f t="shared" si="686"/>
        <v>0</v>
      </c>
      <c r="N2644" s="28">
        <f t="shared" si="675"/>
        <v>0</v>
      </c>
      <c r="O2644" s="28">
        <f t="shared" si="680"/>
        <v>1</v>
      </c>
      <c r="P2644" s="57">
        <f t="shared" si="681"/>
        <v>0</v>
      </c>
      <c r="Q2644" s="28">
        <f t="shared" si="676"/>
        <v>0</v>
      </c>
      <c r="R2644" s="28">
        <f t="shared" si="682"/>
        <v>1</v>
      </c>
      <c r="S2644" s="57">
        <f t="shared" si="683"/>
        <v>0</v>
      </c>
      <c r="T2644" s="28">
        <f t="shared" si="677"/>
        <v>0</v>
      </c>
      <c r="U2644" s="28">
        <f t="shared" si="684"/>
        <v>1</v>
      </c>
      <c r="V2644" s="57">
        <f t="shared" si="685"/>
        <v>0</v>
      </c>
    </row>
    <row r="2645" spans="1:22" x14ac:dyDescent="0.2">
      <c r="A2645" s="61">
        <v>36690</v>
      </c>
      <c r="B2645" s="62">
        <v>1469.44</v>
      </c>
      <c r="C2645" s="16">
        <f t="shared" si="687"/>
        <v>1.6080252092327649E-2</v>
      </c>
      <c r="D2645" s="73">
        <f t="shared" si="678"/>
        <v>2.1606658157258434E-4</v>
      </c>
      <c r="E2645" s="27">
        <f t="shared" si="668"/>
        <v>3.4195460657075773E-2</v>
      </c>
      <c r="F2645" s="68">
        <f t="shared" si="669"/>
        <v>2.4178038080507655E-2</v>
      </c>
      <c r="G2645" s="16">
        <f t="shared" si="670"/>
        <v>3.6680669969795181E-2</v>
      </c>
      <c r="H2645" s="68">
        <f t="shared" si="671"/>
        <v>2.187483611752988E-2</v>
      </c>
      <c r="I2645" s="69">
        <f t="shared" si="672"/>
        <v>-2.4178038080507655E-2</v>
      </c>
      <c r="J2645" s="70">
        <f t="shared" si="673"/>
        <v>-2.187483611752988E-2</v>
      </c>
      <c r="K2645" s="28">
        <f t="shared" si="674"/>
        <v>0</v>
      </c>
      <c r="L2645" s="28">
        <f t="shared" si="679"/>
        <v>1</v>
      </c>
      <c r="M2645" s="57">
        <f t="shared" si="686"/>
        <v>0</v>
      </c>
      <c r="N2645" s="28">
        <f t="shared" si="675"/>
        <v>0</v>
      </c>
      <c r="O2645" s="28">
        <f t="shared" si="680"/>
        <v>1</v>
      </c>
      <c r="P2645" s="57">
        <f t="shared" si="681"/>
        <v>0</v>
      </c>
      <c r="Q2645" s="28">
        <f t="shared" si="676"/>
        <v>0</v>
      </c>
      <c r="R2645" s="28">
        <f t="shared" si="682"/>
        <v>1</v>
      </c>
      <c r="S2645" s="57">
        <f t="shared" si="683"/>
        <v>0</v>
      </c>
      <c r="T2645" s="28">
        <f t="shared" si="677"/>
        <v>0</v>
      </c>
      <c r="U2645" s="28">
        <f t="shared" si="684"/>
        <v>1</v>
      </c>
      <c r="V2645" s="57">
        <f t="shared" si="685"/>
        <v>0</v>
      </c>
    </row>
    <row r="2646" spans="1:22" x14ac:dyDescent="0.2">
      <c r="A2646" s="61">
        <v>36691</v>
      </c>
      <c r="B2646" s="62">
        <v>1470.54</v>
      </c>
      <c r="C2646" s="16">
        <f t="shared" si="687"/>
        <v>7.4830444515235441E-4</v>
      </c>
      <c r="D2646" s="73">
        <f t="shared" si="678"/>
        <v>2.1861705711939772E-4</v>
      </c>
      <c r="E2646" s="27">
        <f t="shared" si="668"/>
        <v>3.4396692195005567E-2</v>
      </c>
      <c r="F2646" s="68">
        <f t="shared" si="669"/>
        <v>2.4320319649276605E-2</v>
      </c>
      <c r="G2646" s="16">
        <f t="shared" si="670"/>
        <v>3.6680669969795181E-2</v>
      </c>
      <c r="H2646" s="68">
        <f t="shared" si="671"/>
        <v>2.187483611752988E-2</v>
      </c>
      <c r="I2646" s="69">
        <f t="shared" si="672"/>
        <v>-2.4320319649276605E-2</v>
      </c>
      <c r="J2646" s="70">
        <f t="shared" si="673"/>
        <v>-2.187483611752988E-2</v>
      </c>
      <c r="K2646" s="28">
        <f t="shared" si="674"/>
        <v>0</v>
      </c>
      <c r="L2646" s="28">
        <f t="shared" si="679"/>
        <v>1</v>
      </c>
      <c r="M2646" s="57">
        <f t="shared" si="686"/>
        <v>0</v>
      </c>
      <c r="N2646" s="28">
        <f t="shared" si="675"/>
        <v>0</v>
      </c>
      <c r="O2646" s="28">
        <f t="shared" si="680"/>
        <v>1</v>
      </c>
      <c r="P2646" s="57">
        <f t="shared" si="681"/>
        <v>0</v>
      </c>
      <c r="Q2646" s="28">
        <f t="shared" si="676"/>
        <v>0</v>
      </c>
      <c r="R2646" s="28">
        <f t="shared" si="682"/>
        <v>1</v>
      </c>
      <c r="S2646" s="57">
        <f t="shared" si="683"/>
        <v>0</v>
      </c>
      <c r="T2646" s="28">
        <f t="shared" si="677"/>
        <v>0</v>
      </c>
      <c r="U2646" s="28">
        <f t="shared" si="684"/>
        <v>1</v>
      </c>
      <c r="V2646" s="57">
        <f t="shared" si="685"/>
        <v>0</v>
      </c>
    </row>
    <row r="2647" spans="1:22" x14ac:dyDescent="0.2">
      <c r="A2647" s="61">
        <v>36692</v>
      </c>
      <c r="B2647" s="62">
        <v>1478.73</v>
      </c>
      <c r="C2647" s="16">
        <f t="shared" si="687"/>
        <v>5.5539310083420803E-3</v>
      </c>
      <c r="D2647" s="73">
        <f t="shared" si="678"/>
        <v>2.0553363126479194E-4</v>
      </c>
      <c r="E2647" s="27">
        <f t="shared" si="668"/>
        <v>3.3351556402007737E-2</v>
      </c>
      <c r="F2647" s="68">
        <f t="shared" si="669"/>
        <v>2.3581352180587916E-2</v>
      </c>
      <c r="G2647" s="16">
        <f t="shared" si="670"/>
        <v>3.6680669969795181E-2</v>
      </c>
      <c r="H2647" s="68">
        <f t="shared" si="671"/>
        <v>2.187483611752988E-2</v>
      </c>
      <c r="I2647" s="69">
        <f t="shared" si="672"/>
        <v>-2.3581352180587916E-2</v>
      </c>
      <c r="J2647" s="70">
        <f t="shared" si="673"/>
        <v>-2.187483611752988E-2</v>
      </c>
      <c r="K2647" s="28">
        <f t="shared" si="674"/>
        <v>0</v>
      </c>
      <c r="L2647" s="28">
        <f t="shared" si="679"/>
        <v>1</v>
      </c>
      <c r="M2647" s="57">
        <f t="shared" si="686"/>
        <v>0</v>
      </c>
      <c r="N2647" s="28">
        <f t="shared" si="675"/>
        <v>0</v>
      </c>
      <c r="O2647" s="28">
        <f t="shared" si="680"/>
        <v>1</v>
      </c>
      <c r="P2647" s="57">
        <f t="shared" si="681"/>
        <v>0</v>
      </c>
      <c r="Q2647" s="28">
        <f t="shared" si="676"/>
        <v>0</v>
      </c>
      <c r="R2647" s="28">
        <f t="shared" si="682"/>
        <v>1</v>
      </c>
      <c r="S2647" s="57">
        <f t="shared" si="683"/>
        <v>0</v>
      </c>
      <c r="T2647" s="28">
        <f t="shared" si="677"/>
        <v>0</v>
      </c>
      <c r="U2647" s="28">
        <f t="shared" si="684"/>
        <v>1</v>
      </c>
      <c r="V2647" s="57">
        <f t="shared" si="685"/>
        <v>0</v>
      </c>
    </row>
    <row r="2648" spans="1:22" x14ac:dyDescent="0.2">
      <c r="A2648" s="61">
        <v>36693</v>
      </c>
      <c r="B2648" s="62">
        <v>1464.46</v>
      </c>
      <c r="C2648" s="16">
        <f t="shared" si="687"/>
        <v>-9.6970374458877732E-3</v>
      </c>
      <c r="D2648" s="73">
        <f t="shared" si="678"/>
        <v>1.9505238236762983E-4</v>
      </c>
      <c r="E2648" s="27">
        <f t="shared" si="668"/>
        <v>3.2490043119381321E-2</v>
      </c>
      <c r="F2648" s="68">
        <f t="shared" si="669"/>
        <v>2.297221574686379E-2</v>
      </c>
      <c r="G2648" s="16">
        <f t="shared" si="670"/>
        <v>3.6680669969795181E-2</v>
      </c>
      <c r="H2648" s="68">
        <f t="shared" si="671"/>
        <v>2.187483611752988E-2</v>
      </c>
      <c r="I2648" s="69">
        <f t="shared" si="672"/>
        <v>-2.297221574686379E-2</v>
      </c>
      <c r="J2648" s="70">
        <f t="shared" si="673"/>
        <v>-2.187483611752988E-2</v>
      </c>
      <c r="K2648" s="28">
        <f t="shared" si="674"/>
        <v>0</v>
      </c>
      <c r="L2648" s="28">
        <f t="shared" si="679"/>
        <v>1</v>
      </c>
      <c r="M2648" s="57">
        <f t="shared" si="686"/>
        <v>0</v>
      </c>
      <c r="N2648" s="28">
        <f t="shared" si="675"/>
        <v>0</v>
      </c>
      <c r="O2648" s="28">
        <f t="shared" si="680"/>
        <v>1</v>
      </c>
      <c r="P2648" s="57">
        <f t="shared" si="681"/>
        <v>0</v>
      </c>
      <c r="Q2648" s="28">
        <f t="shared" si="676"/>
        <v>0</v>
      </c>
      <c r="R2648" s="28">
        <f t="shared" si="682"/>
        <v>1</v>
      </c>
      <c r="S2648" s="57">
        <f t="shared" si="683"/>
        <v>0</v>
      </c>
      <c r="T2648" s="28">
        <f t="shared" si="677"/>
        <v>0</v>
      </c>
      <c r="U2648" s="28">
        <f t="shared" si="684"/>
        <v>1</v>
      </c>
      <c r="V2648" s="57">
        <f t="shared" si="685"/>
        <v>0</v>
      </c>
    </row>
    <row r="2649" spans="1:22" x14ac:dyDescent="0.2">
      <c r="A2649" s="61">
        <v>36696</v>
      </c>
      <c r="B2649" s="62">
        <v>1486</v>
      </c>
      <c r="C2649" s="16">
        <f t="shared" si="687"/>
        <v>1.4601372459060409E-2</v>
      </c>
      <c r="D2649" s="73">
        <f t="shared" si="678"/>
        <v>1.88991191539189E-4</v>
      </c>
      <c r="E2649" s="27">
        <f t="shared" si="668"/>
        <v>3.1981250397838751E-2</v>
      </c>
      <c r="F2649" s="68">
        <f t="shared" si="669"/>
        <v>2.2612471805411843E-2</v>
      </c>
      <c r="G2649" s="16">
        <f t="shared" si="670"/>
        <v>3.6680669969795181E-2</v>
      </c>
      <c r="H2649" s="68">
        <f t="shared" si="671"/>
        <v>2.187483611752988E-2</v>
      </c>
      <c r="I2649" s="69">
        <f t="shared" si="672"/>
        <v>-2.2612471805411843E-2</v>
      </c>
      <c r="J2649" s="70">
        <f t="shared" si="673"/>
        <v>-2.187483611752988E-2</v>
      </c>
      <c r="K2649" s="28">
        <f t="shared" si="674"/>
        <v>0</v>
      </c>
      <c r="L2649" s="28">
        <f t="shared" si="679"/>
        <v>1</v>
      </c>
      <c r="M2649" s="57">
        <f t="shared" si="686"/>
        <v>0</v>
      </c>
      <c r="N2649" s="28">
        <f t="shared" si="675"/>
        <v>0</v>
      </c>
      <c r="O2649" s="28">
        <f t="shared" si="680"/>
        <v>1</v>
      </c>
      <c r="P2649" s="57">
        <f t="shared" si="681"/>
        <v>0</v>
      </c>
      <c r="Q2649" s="28">
        <f t="shared" si="676"/>
        <v>0</v>
      </c>
      <c r="R2649" s="28">
        <f t="shared" si="682"/>
        <v>1</v>
      </c>
      <c r="S2649" s="57">
        <f t="shared" si="683"/>
        <v>0</v>
      </c>
      <c r="T2649" s="28">
        <f t="shared" si="677"/>
        <v>0</v>
      </c>
      <c r="U2649" s="28">
        <f t="shared" si="684"/>
        <v>1</v>
      </c>
      <c r="V2649" s="57">
        <f t="shared" si="685"/>
        <v>0</v>
      </c>
    </row>
    <row r="2650" spans="1:22" x14ac:dyDescent="0.2">
      <c r="A2650" s="61">
        <v>36697</v>
      </c>
      <c r="B2650" s="62">
        <v>1475.95</v>
      </c>
      <c r="C2650" s="16">
        <f t="shared" si="687"/>
        <v>-6.7860960298223019E-3</v>
      </c>
      <c r="D2650" s="73">
        <f t="shared" si="678"/>
        <v>1.9044372470813014E-4</v>
      </c>
      <c r="E2650" s="27">
        <f t="shared" si="668"/>
        <v>3.2103914608302447E-2</v>
      </c>
      <c r="F2650" s="68">
        <f t="shared" si="669"/>
        <v>2.2699202029094121E-2</v>
      </c>
      <c r="G2650" s="16">
        <f t="shared" si="670"/>
        <v>3.6680669969795181E-2</v>
      </c>
      <c r="H2650" s="68">
        <f t="shared" si="671"/>
        <v>2.187483611752988E-2</v>
      </c>
      <c r="I2650" s="69">
        <f t="shared" si="672"/>
        <v>-2.2699202029094121E-2</v>
      </c>
      <c r="J2650" s="70">
        <f t="shared" si="673"/>
        <v>-2.187483611752988E-2</v>
      </c>
      <c r="K2650" s="28">
        <f t="shared" si="674"/>
        <v>0</v>
      </c>
      <c r="L2650" s="28">
        <f t="shared" si="679"/>
        <v>1</v>
      </c>
      <c r="M2650" s="57">
        <f t="shared" si="686"/>
        <v>0</v>
      </c>
      <c r="N2650" s="28">
        <f t="shared" si="675"/>
        <v>0</v>
      </c>
      <c r="O2650" s="28">
        <f t="shared" si="680"/>
        <v>1</v>
      </c>
      <c r="P2650" s="57">
        <f t="shared" si="681"/>
        <v>0</v>
      </c>
      <c r="Q2650" s="28">
        <f t="shared" si="676"/>
        <v>0</v>
      </c>
      <c r="R2650" s="28">
        <f t="shared" si="682"/>
        <v>1</v>
      </c>
      <c r="S2650" s="57">
        <f t="shared" si="683"/>
        <v>0</v>
      </c>
      <c r="T2650" s="28">
        <f t="shared" si="677"/>
        <v>0</v>
      </c>
      <c r="U2650" s="28">
        <f t="shared" si="684"/>
        <v>1</v>
      </c>
      <c r="V2650" s="57">
        <f t="shared" si="685"/>
        <v>0</v>
      </c>
    </row>
    <row r="2651" spans="1:22" x14ac:dyDescent="0.2">
      <c r="A2651" s="61">
        <v>36698</v>
      </c>
      <c r="B2651" s="62">
        <v>1479.13</v>
      </c>
      <c r="C2651" s="16">
        <f t="shared" si="687"/>
        <v>2.1522268280392536E-3</v>
      </c>
      <c r="D2651" s="73">
        <f t="shared" si="678"/>
        <v>1.8178016718520054E-4</v>
      </c>
      <c r="E2651" s="27">
        <f t="shared" si="668"/>
        <v>3.1365188895744169E-2</v>
      </c>
      <c r="F2651" s="68">
        <f t="shared" si="669"/>
        <v>2.2176883040957069E-2</v>
      </c>
      <c r="G2651" s="16">
        <f t="shared" si="670"/>
        <v>3.6680669969795181E-2</v>
      </c>
      <c r="H2651" s="68">
        <f t="shared" si="671"/>
        <v>2.187483611752988E-2</v>
      </c>
      <c r="I2651" s="69">
        <f t="shared" si="672"/>
        <v>-2.2176883040957069E-2</v>
      </c>
      <c r="J2651" s="70">
        <f t="shared" si="673"/>
        <v>-2.187483611752988E-2</v>
      </c>
      <c r="K2651" s="28">
        <f t="shared" si="674"/>
        <v>0</v>
      </c>
      <c r="L2651" s="28">
        <f t="shared" si="679"/>
        <v>1</v>
      </c>
      <c r="M2651" s="57">
        <f t="shared" si="686"/>
        <v>0</v>
      </c>
      <c r="N2651" s="28">
        <f t="shared" si="675"/>
        <v>0</v>
      </c>
      <c r="O2651" s="28">
        <f t="shared" si="680"/>
        <v>1</v>
      </c>
      <c r="P2651" s="57">
        <f t="shared" si="681"/>
        <v>0</v>
      </c>
      <c r="Q2651" s="28">
        <f t="shared" si="676"/>
        <v>0</v>
      </c>
      <c r="R2651" s="28">
        <f t="shared" si="682"/>
        <v>1</v>
      </c>
      <c r="S2651" s="57">
        <f t="shared" si="683"/>
        <v>0</v>
      </c>
      <c r="T2651" s="28">
        <f t="shared" si="677"/>
        <v>0</v>
      </c>
      <c r="U2651" s="28">
        <f t="shared" si="684"/>
        <v>1</v>
      </c>
      <c r="V2651" s="57">
        <f t="shared" si="685"/>
        <v>0</v>
      </c>
    </row>
    <row r="2652" spans="1:22" x14ac:dyDescent="0.2">
      <c r="A2652" s="61">
        <v>36699</v>
      </c>
      <c r="B2652" s="62">
        <v>1452.18</v>
      </c>
      <c r="C2652" s="16">
        <f t="shared" si="687"/>
        <v>-1.8388201432297722E-2</v>
      </c>
      <c r="D2652" s="73">
        <f t="shared" si="678"/>
        <v>1.7115128197324841E-4</v>
      </c>
      <c r="E2652" s="27">
        <f t="shared" si="668"/>
        <v>3.0434399448302476E-2</v>
      </c>
      <c r="F2652" s="68">
        <f t="shared" si="669"/>
        <v>2.1518764616091715E-2</v>
      </c>
      <c r="G2652" s="16">
        <f t="shared" si="670"/>
        <v>3.6680669969795181E-2</v>
      </c>
      <c r="H2652" s="68">
        <f t="shared" si="671"/>
        <v>2.187483611752988E-2</v>
      </c>
      <c r="I2652" s="69">
        <f t="shared" si="672"/>
        <v>-2.1518764616091715E-2</v>
      </c>
      <c r="J2652" s="70">
        <f t="shared" si="673"/>
        <v>-2.187483611752988E-2</v>
      </c>
      <c r="K2652" s="28">
        <f t="shared" si="674"/>
        <v>0</v>
      </c>
      <c r="L2652" s="28">
        <f t="shared" si="679"/>
        <v>1</v>
      </c>
      <c r="M2652" s="57">
        <f t="shared" si="686"/>
        <v>0</v>
      </c>
      <c r="N2652" s="28">
        <f t="shared" si="675"/>
        <v>0</v>
      </c>
      <c r="O2652" s="28">
        <f t="shared" si="680"/>
        <v>1</v>
      </c>
      <c r="P2652" s="57">
        <f t="shared" si="681"/>
        <v>0</v>
      </c>
      <c r="Q2652" s="28">
        <f t="shared" si="676"/>
        <v>0</v>
      </c>
      <c r="R2652" s="28">
        <f t="shared" si="682"/>
        <v>1</v>
      </c>
      <c r="S2652" s="57">
        <f t="shared" si="683"/>
        <v>0</v>
      </c>
      <c r="T2652" s="28">
        <f t="shared" si="677"/>
        <v>0</v>
      </c>
      <c r="U2652" s="28">
        <f t="shared" si="684"/>
        <v>1</v>
      </c>
      <c r="V2652" s="57">
        <f t="shared" si="685"/>
        <v>0</v>
      </c>
    </row>
    <row r="2653" spans="1:22" x14ac:dyDescent="0.2">
      <c r="A2653" s="61">
        <v>36700</v>
      </c>
      <c r="B2653" s="62">
        <v>1441.48</v>
      </c>
      <c r="C2653" s="16">
        <f t="shared" si="687"/>
        <v>-7.3955120977688598E-3</v>
      </c>
      <c r="D2653" s="73">
        <f t="shared" si="678"/>
        <v>1.8116976216973885E-4</v>
      </c>
      <c r="E2653" s="27">
        <f t="shared" si="668"/>
        <v>3.1312483564256748E-2</v>
      </c>
      <c r="F2653" s="68">
        <f t="shared" si="669"/>
        <v>2.2139617524211206E-2</v>
      </c>
      <c r="G2653" s="16">
        <f t="shared" si="670"/>
        <v>3.6680669969795181E-2</v>
      </c>
      <c r="H2653" s="68">
        <f t="shared" si="671"/>
        <v>2.187483611752988E-2</v>
      </c>
      <c r="I2653" s="69">
        <f t="shared" si="672"/>
        <v>-2.2139617524211206E-2</v>
      </c>
      <c r="J2653" s="70">
        <f t="shared" si="673"/>
        <v>-2.187483611752988E-2</v>
      </c>
      <c r="K2653" s="28">
        <f t="shared" si="674"/>
        <v>0</v>
      </c>
      <c r="L2653" s="28">
        <f t="shared" si="679"/>
        <v>1</v>
      </c>
      <c r="M2653" s="57">
        <f t="shared" si="686"/>
        <v>0</v>
      </c>
      <c r="N2653" s="28">
        <f t="shared" si="675"/>
        <v>0</v>
      </c>
      <c r="O2653" s="28">
        <f t="shared" si="680"/>
        <v>1</v>
      </c>
      <c r="P2653" s="57">
        <f t="shared" si="681"/>
        <v>0</v>
      </c>
      <c r="Q2653" s="28">
        <f t="shared" si="676"/>
        <v>0</v>
      </c>
      <c r="R2653" s="28">
        <f t="shared" si="682"/>
        <v>1</v>
      </c>
      <c r="S2653" s="57">
        <f t="shared" si="683"/>
        <v>0</v>
      </c>
      <c r="T2653" s="28">
        <f t="shared" si="677"/>
        <v>0</v>
      </c>
      <c r="U2653" s="28">
        <f t="shared" si="684"/>
        <v>1</v>
      </c>
      <c r="V2653" s="57">
        <f t="shared" si="685"/>
        <v>0</v>
      </c>
    </row>
    <row r="2654" spans="1:22" x14ac:dyDescent="0.2">
      <c r="A2654" s="61">
        <v>36703</v>
      </c>
      <c r="B2654" s="62">
        <v>1455.31</v>
      </c>
      <c r="C2654" s="16">
        <f t="shared" si="687"/>
        <v>9.5485727852602491E-3</v>
      </c>
      <c r="D2654" s="73">
        <f t="shared" si="678"/>
        <v>1.7358119239084925E-4</v>
      </c>
      <c r="E2654" s="27">
        <f t="shared" si="668"/>
        <v>3.064968333336919E-2</v>
      </c>
      <c r="F2654" s="68">
        <f t="shared" si="669"/>
        <v>2.1670981953458845E-2</v>
      </c>
      <c r="G2654" s="16">
        <f t="shared" si="670"/>
        <v>3.6680669969795181E-2</v>
      </c>
      <c r="H2654" s="68">
        <f t="shared" si="671"/>
        <v>2.187483611752988E-2</v>
      </c>
      <c r="I2654" s="69">
        <f t="shared" si="672"/>
        <v>-2.1670981953458845E-2</v>
      </c>
      <c r="J2654" s="70">
        <f t="shared" si="673"/>
        <v>-2.187483611752988E-2</v>
      </c>
      <c r="K2654" s="28">
        <f t="shared" si="674"/>
        <v>0</v>
      </c>
      <c r="L2654" s="28">
        <f t="shared" si="679"/>
        <v>1</v>
      </c>
      <c r="M2654" s="57">
        <f t="shared" si="686"/>
        <v>0</v>
      </c>
      <c r="N2654" s="28">
        <f t="shared" si="675"/>
        <v>0</v>
      </c>
      <c r="O2654" s="28">
        <f t="shared" si="680"/>
        <v>1</v>
      </c>
      <c r="P2654" s="57">
        <f t="shared" si="681"/>
        <v>0</v>
      </c>
      <c r="Q2654" s="28">
        <f t="shared" si="676"/>
        <v>0</v>
      </c>
      <c r="R2654" s="28">
        <f t="shared" si="682"/>
        <v>1</v>
      </c>
      <c r="S2654" s="57">
        <f t="shared" si="683"/>
        <v>0</v>
      </c>
      <c r="T2654" s="28">
        <f t="shared" si="677"/>
        <v>0</v>
      </c>
      <c r="U2654" s="28">
        <f t="shared" si="684"/>
        <v>1</v>
      </c>
      <c r="V2654" s="57">
        <f t="shared" si="685"/>
        <v>0</v>
      </c>
    </row>
    <row r="2655" spans="1:22" x14ac:dyDescent="0.2">
      <c r="A2655" s="61">
        <v>36704</v>
      </c>
      <c r="B2655" s="62">
        <v>1450.55</v>
      </c>
      <c r="C2655" s="16">
        <f t="shared" si="687"/>
        <v>-3.2761414916503036E-3</v>
      </c>
      <c r="D2655" s="73">
        <f t="shared" si="678"/>
        <v>1.6863683538152305E-4</v>
      </c>
      <c r="E2655" s="27">
        <f t="shared" si="668"/>
        <v>3.0210010762525261E-2</v>
      </c>
      <c r="F2655" s="68">
        <f t="shared" si="669"/>
        <v>2.1360109692739073E-2</v>
      </c>
      <c r="G2655" s="16">
        <f t="shared" si="670"/>
        <v>3.6680669969795181E-2</v>
      </c>
      <c r="H2655" s="68">
        <f t="shared" si="671"/>
        <v>2.187483611752988E-2</v>
      </c>
      <c r="I2655" s="69">
        <f t="shared" si="672"/>
        <v>-2.1360109692739073E-2</v>
      </c>
      <c r="J2655" s="70">
        <f t="shared" si="673"/>
        <v>-2.187483611752988E-2</v>
      </c>
      <c r="K2655" s="28">
        <f t="shared" si="674"/>
        <v>0</v>
      </c>
      <c r="L2655" s="28">
        <f t="shared" si="679"/>
        <v>1</v>
      </c>
      <c r="M2655" s="57">
        <f t="shared" si="686"/>
        <v>0</v>
      </c>
      <c r="N2655" s="28">
        <f t="shared" si="675"/>
        <v>0</v>
      </c>
      <c r="O2655" s="28">
        <f t="shared" si="680"/>
        <v>1</v>
      </c>
      <c r="P2655" s="57">
        <f t="shared" si="681"/>
        <v>0</v>
      </c>
      <c r="Q2655" s="28">
        <f t="shared" si="676"/>
        <v>0</v>
      </c>
      <c r="R2655" s="28">
        <f t="shared" si="682"/>
        <v>1</v>
      </c>
      <c r="S2655" s="57">
        <f t="shared" si="683"/>
        <v>0</v>
      </c>
      <c r="T2655" s="28">
        <f t="shared" si="677"/>
        <v>0</v>
      </c>
      <c r="U2655" s="28">
        <f t="shared" si="684"/>
        <v>1</v>
      </c>
      <c r="V2655" s="57">
        <f t="shared" si="685"/>
        <v>0</v>
      </c>
    </row>
    <row r="2656" spans="1:22" x14ac:dyDescent="0.2">
      <c r="A2656" s="61">
        <v>36705</v>
      </c>
      <c r="B2656" s="62">
        <v>1454.82</v>
      </c>
      <c r="C2656" s="16">
        <f t="shared" si="687"/>
        <v>2.9393867730427765E-3</v>
      </c>
      <c r="D2656" s="73">
        <f t="shared" si="678"/>
        <v>1.5916261144303039E-4</v>
      </c>
      <c r="E2656" s="27">
        <f t="shared" si="668"/>
        <v>2.9349126912066769E-2</v>
      </c>
      <c r="F2656" s="68">
        <f t="shared" si="669"/>
        <v>2.0751418301562494E-2</v>
      </c>
      <c r="G2656" s="16">
        <f t="shared" si="670"/>
        <v>3.6680669969795181E-2</v>
      </c>
      <c r="H2656" s="68">
        <f t="shared" si="671"/>
        <v>2.187483611752988E-2</v>
      </c>
      <c r="I2656" s="69">
        <f t="shared" si="672"/>
        <v>-2.0751418301562494E-2</v>
      </c>
      <c r="J2656" s="70">
        <f t="shared" si="673"/>
        <v>-2.187483611752988E-2</v>
      </c>
      <c r="K2656" s="28">
        <f t="shared" si="674"/>
        <v>0</v>
      </c>
      <c r="L2656" s="28">
        <f t="shared" si="679"/>
        <v>1</v>
      </c>
      <c r="M2656" s="57">
        <f t="shared" si="686"/>
        <v>0</v>
      </c>
      <c r="N2656" s="28">
        <f t="shared" si="675"/>
        <v>0</v>
      </c>
      <c r="O2656" s="28">
        <f t="shared" si="680"/>
        <v>1</v>
      </c>
      <c r="P2656" s="57">
        <f t="shared" si="681"/>
        <v>0</v>
      </c>
      <c r="Q2656" s="28">
        <f t="shared" si="676"/>
        <v>0</v>
      </c>
      <c r="R2656" s="28">
        <f t="shared" si="682"/>
        <v>1</v>
      </c>
      <c r="S2656" s="57">
        <f t="shared" si="683"/>
        <v>0</v>
      </c>
      <c r="T2656" s="28">
        <f t="shared" si="677"/>
        <v>0</v>
      </c>
      <c r="U2656" s="28">
        <f t="shared" si="684"/>
        <v>1</v>
      </c>
      <c r="V2656" s="57">
        <f t="shared" si="685"/>
        <v>0</v>
      </c>
    </row>
    <row r="2657" spans="1:22" x14ac:dyDescent="0.2">
      <c r="A2657" s="61">
        <v>36706</v>
      </c>
      <c r="B2657" s="62">
        <v>1442.39</v>
      </c>
      <c r="C2657" s="16">
        <f t="shared" si="687"/>
        <v>-8.580721637060992E-3</v>
      </c>
      <c r="D2657" s="73">
        <f t="shared" si="678"/>
        <v>1.5013125443254089E-4</v>
      </c>
      <c r="E2657" s="27">
        <f t="shared" si="668"/>
        <v>2.8504289147261153E-2</v>
      </c>
      <c r="F2657" s="68">
        <f t="shared" si="669"/>
        <v>2.0154072359825796E-2</v>
      </c>
      <c r="G2657" s="16">
        <f t="shared" si="670"/>
        <v>3.6680669969795181E-2</v>
      </c>
      <c r="H2657" s="68">
        <f t="shared" si="671"/>
        <v>2.187483611752988E-2</v>
      </c>
      <c r="I2657" s="69">
        <f t="shared" si="672"/>
        <v>-2.0154072359825796E-2</v>
      </c>
      <c r="J2657" s="70">
        <f t="shared" si="673"/>
        <v>-2.187483611752988E-2</v>
      </c>
      <c r="K2657" s="28">
        <f t="shared" si="674"/>
        <v>0</v>
      </c>
      <c r="L2657" s="28">
        <f t="shared" si="679"/>
        <v>1</v>
      </c>
      <c r="M2657" s="57">
        <f t="shared" si="686"/>
        <v>0</v>
      </c>
      <c r="N2657" s="28">
        <f t="shared" si="675"/>
        <v>0</v>
      </c>
      <c r="O2657" s="28">
        <f t="shared" si="680"/>
        <v>1</v>
      </c>
      <c r="P2657" s="57">
        <f t="shared" si="681"/>
        <v>0</v>
      </c>
      <c r="Q2657" s="28">
        <f t="shared" si="676"/>
        <v>0</v>
      </c>
      <c r="R2657" s="28">
        <f t="shared" si="682"/>
        <v>1</v>
      </c>
      <c r="S2657" s="57">
        <f t="shared" si="683"/>
        <v>0</v>
      </c>
      <c r="T2657" s="28">
        <f t="shared" si="677"/>
        <v>0</v>
      </c>
      <c r="U2657" s="28">
        <f t="shared" si="684"/>
        <v>1</v>
      </c>
      <c r="V2657" s="57">
        <f t="shared" si="685"/>
        <v>0</v>
      </c>
    </row>
    <row r="2658" spans="1:22" x14ac:dyDescent="0.2">
      <c r="A2658" s="61">
        <v>36707</v>
      </c>
      <c r="B2658" s="62">
        <v>1454.6</v>
      </c>
      <c r="C2658" s="16">
        <f t="shared" si="687"/>
        <v>8.4294887449935813E-3</v>
      </c>
      <c r="D2658" s="73">
        <f t="shared" si="678"/>
        <v>1.4554110619535203E-4</v>
      </c>
      <c r="E2658" s="27">
        <f t="shared" si="668"/>
        <v>2.806515815220206E-2</v>
      </c>
      <c r="F2658" s="68">
        <f t="shared" si="669"/>
        <v>1.9843583022444312E-2</v>
      </c>
      <c r="G2658" s="16">
        <f t="shared" si="670"/>
        <v>3.6680669969795181E-2</v>
      </c>
      <c r="H2658" s="68">
        <f t="shared" si="671"/>
        <v>2.187483611752988E-2</v>
      </c>
      <c r="I2658" s="69">
        <f t="shared" si="672"/>
        <v>-1.9843583022444312E-2</v>
      </c>
      <c r="J2658" s="70">
        <f t="shared" si="673"/>
        <v>-2.187483611752988E-2</v>
      </c>
      <c r="K2658" s="28">
        <f t="shared" si="674"/>
        <v>0</v>
      </c>
      <c r="L2658" s="28">
        <f t="shared" si="679"/>
        <v>1</v>
      </c>
      <c r="M2658" s="57">
        <f t="shared" si="686"/>
        <v>0</v>
      </c>
      <c r="N2658" s="28">
        <f t="shared" si="675"/>
        <v>0</v>
      </c>
      <c r="O2658" s="28">
        <f t="shared" si="680"/>
        <v>1</v>
      </c>
      <c r="P2658" s="57">
        <f t="shared" si="681"/>
        <v>0</v>
      </c>
      <c r="Q2658" s="28">
        <f t="shared" si="676"/>
        <v>0</v>
      </c>
      <c r="R2658" s="28">
        <f t="shared" si="682"/>
        <v>1</v>
      </c>
      <c r="S2658" s="57">
        <f t="shared" si="683"/>
        <v>0</v>
      </c>
      <c r="T2658" s="28">
        <f t="shared" si="677"/>
        <v>0</v>
      </c>
      <c r="U2658" s="28">
        <f t="shared" si="684"/>
        <v>1</v>
      </c>
      <c r="V2658" s="57">
        <f t="shared" si="685"/>
        <v>0</v>
      </c>
    </row>
    <row r="2659" spans="1:22" x14ac:dyDescent="0.2">
      <c r="A2659" s="61">
        <v>36710</v>
      </c>
      <c r="B2659" s="62">
        <v>1469.54</v>
      </c>
      <c r="C2659" s="16">
        <f t="shared" si="687"/>
        <v>1.0218477910976149E-2</v>
      </c>
      <c r="D2659" s="73">
        <f t="shared" si="678"/>
        <v>1.4107201665374932E-4</v>
      </c>
      <c r="E2659" s="27">
        <f t="shared" si="668"/>
        <v>2.7630904098600015E-2</v>
      </c>
      <c r="F2659" s="68">
        <f t="shared" si="669"/>
        <v>1.9536541946147755E-2</v>
      </c>
      <c r="G2659" s="16">
        <f t="shared" si="670"/>
        <v>3.6680669969795181E-2</v>
      </c>
      <c r="H2659" s="68">
        <f t="shared" si="671"/>
        <v>2.187483611752988E-2</v>
      </c>
      <c r="I2659" s="69">
        <f t="shared" si="672"/>
        <v>-1.9536541946147755E-2</v>
      </c>
      <c r="J2659" s="70">
        <f t="shared" si="673"/>
        <v>-2.187483611752988E-2</v>
      </c>
      <c r="K2659" s="28">
        <f t="shared" si="674"/>
        <v>0</v>
      </c>
      <c r="L2659" s="28">
        <f t="shared" si="679"/>
        <v>1</v>
      </c>
      <c r="M2659" s="57">
        <f t="shared" si="686"/>
        <v>0</v>
      </c>
      <c r="N2659" s="28">
        <f t="shared" si="675"/>
        <v>0</v>
      </c>
      <c r="O2659" s="28">
        <f t="shared" si="680"/>
        <v>1</v>
      </c>
      <c r="P2659" s="57">
        <f t="shared" si="681"/>
        <v>0</v>
      </c>
      <c r="Q2659" s="28">
        <f t="shared" si="676"/>
        <v>0</v>
      </c>
      <c r="R2659" s="28">
        <f t="shared" si="682"/>
        <v>1</v>
      </c>
      <c r="S2659" s="57">
        <f t="shared" si="683"/>
        <v>0</v>
      </c>
      <c r="T2659" s="28">
        <f t="shared" si="677"/>
        <v>0</v>
      </c>
      <c r="U2659" s="28">
        <f t="shared" si="684"/>
        <v>1</v>
      </c>
      <c r="V2659" s="57">
        <f t="shared" si="685"/>
        <v>0</v>
      </c>
    </row>
    <row r="2660" spans="1:22" x14ac:dyDescent="0.2">
      <c r="A2660" s="61">
        <v>36712</v>
      </c>
      <c r="B2660" s="62">
        <v>1446.23</v>
      </c>
      <c r="C2660" s="16">
        <f t="shared" si="687"/>
        <v>-1.5989256086911149E-2</v>
      </c>
      <c r="D2660" s="73">
        <f t="shared" si="678"/>
        <v>1.388727331035508E-4</v>
      </c>
      <c r="E2660" s="27">
        <f t="shared" si="668"/>
        <v>2.741467801941876E-2</v>
      </c>
      <c r="F2660" s="68">
        <f t="shared" si="669"/>
        <v>1.9383658426639985E-2</v>
      </c>
      <c r="G2660" s="16">
        <f t="shared" si="670"/>
        <v>3.6680669969795181E-2</v>
      </c>
      <c r="H2660" s="68">
        <f t="shared" si="671"/>
        <v>2.187483611752988E-2</v>
      </c>
      <c r="I2660" s="69">
        <f t="shared" si="672"/>
        <v>-1.9383658426639985E-2</v>
      </c>
      <c r="J2660" s="70">
        <f t="shared" si="673"/>
        <v>-2.187483611752988E-2</v>
      </c>
      <c r="K2660" s="28">
        <f t="shared" si="674"/>
        <v>0</v>
      </c>
      <c r="L2660" s="28">
        <f t="shared" si="679"/>
        <v>1</v>
      </c>
      <c r="M2660" s="57">
        <f t="shared" si="686"/>
        <v>0</v>
      </c>
      <c r="N2660" s="28">
        <f t="shared" si="675"/>
        <v>0</v>
      </c>
      <c r="O2660" s="28">
        <f t="shared" si="680"/>
        <v>1</v>
      </c>
      <c r="P2660" s="57">
        <f t="shared" si="681"/>
        <v>0</v>
      </c>
      <c r="Q2660" s="28">
        <f t="shared" si="676"/>
        <v>0</v>
      </c>
      <c r="R2660" s="28">
        <f t="shared" si="682"/>
        <v>1</v>
      </c>
      <c r="S2660" s="57">
        <f t="shared" si="683"/>
        <v>0</v>
      </c>
      <c r="T2660" s="28">
        <f t="shared" si="677"/>
        <v>0</v>
      </c>
      <c r="U2660" s="28">
        <f t="shared" si="684"/>
        <v>1</v>
      </c>
      <c r="V2660" s="57">
        <f t="shared" si="685"/>
        <v>0</v>
      </c>
    </row>
    <row r="2661" spans="1:22" x14ac:dyDescent="0.2">
      <c r="A2661" s="61">
        <v>36713</v>
      </c>
      <c r="B2661" s="62">
        <v>1456.67</v>
      </c>
      <c r="C2661" s="16">
        <f t="shared" si="687"/>
        <v>7.1928382039222593E-3</v>
      </c>
      <c r="D2661" s="73">
        <f t="shared" si="678"/>
        <v>1.4587974773010726E-4</v>
      </c>
      <c r="E2661" s="27">
        <f t="shared" si="668"/>
        <v>2.8097789848032163E-2</v>
      </c>
      <c r="F2661" s="68">
        <f t="shared" si="669"/>
        <v>1.9866655394310387E-2</v>
      </c>
      <c r="G2661" s="16">
        <f t="shared" si="670"/>
        <v>3.6680669969795181E-2</v>
      </c>
      <c r="H2661" s="68">
        <f t="shared" si="671"/>
        <v>2.187483611752988E-2</v>
      </c>
      <c r="I2661" s="69">
        <f t="shared" si="672"/>
        <v>-1.9866655394310387E-2</v>
      </c>
      <c r="J2661" s="70">
        <f t="shared" si="673"/>
        <v>-2.187483611752988E-2</v>
      </c>
      <c r="K2661" s="28">
        <f t="shared" si="674"/>
        <v>0</v>
      </c>
      <c r="L2661" s="28">
        <f t="shared" si="679"/>
        <v>1</v>
      </c>
      <c r="M2661" s="57">
        <f t="shared" si="686"/>
        <v>0</v>
      </c>
      <c r="N2661" s="28">
        <f t="shared" si="675"/>
        <v>0</v>
      </c>
      <c r="O2661" s="28">
        <f t="shared" si="680"/>
        <v>1</v>
      </c>
      <c r="P2661" s="57">
        <f t="shared" si="681"/>
        <v>0</v>
      </c>
      <c r="Q2661" s="28">
        <f t="shared" si="676"/>
        <v>0</v>
      </c>
      <c r="R2661" s="28">
        <f t="shared" si="682"/>
        <v>1</v>
      </c>
      <c r="S2661" s="57">
        <f t="shared" si="683"/>
        <v>0</v>
      </c>
      <c r="T2661" s="28">
        <f t="shared" si="677"/>
        <v>0</v>
      </c>
      <c r="U2661" s="28">
        <f t="shared" si="684"/>
        <v>1</v>
      </c>
      <c r="V2661" s="57">
        <f t="shared" si="685"/>
        <v>0</v>
      </c>
    </row>
    <row r="2662" spans="1:22" x14ac:dyDescent="0.2">
      <c r="A2662" s="61">
        <v>36714</v>
      </c>
      <c r="B2662" s="62">
        <v>1478.9</v>
      </c>
      <c r="C2662" s="16">
        <f t="shared" si="687"/>
        <v>1.5145559424295928E-2</v>
      </c>
      <c r="D2662" s="73">
        <f t="shared" si="678"/>
        <v>1.4023117815196905E-4</v>
      </c>
      <c r="E2662" s="27">
        <f t="shared" si="668"/>
        <v>2.7548436109892521E-2</v>
      </c>
      <c r="F2662" s="68">
        <f t="shared" si="669"/>
        <v>1.9478232622831767E-2</v>
      </c>
      <c r="G2662" s="16">
        <f t="shared" si="670"/>
        <v>3.6680669969795181E-2</v>
      </c>
      <c r="H2662" s="68">
        <f t="shared" si="671"/>
        <v>2.187483611752988E-2</v>
      </c>
      <c r="I2662" s="69">
        <f t="shared" si="672"/>
        <v>-1.9478232622831767E-2</v>
      </c>
      <c r="J2662" s="70">
        <f t="shared" si="673"/>
        <v>-2.187483611752988E-2</v>
      </c>
      <c r="K2662" s="28">
        <f t="shared" si="674"/>
        <v>0</v>
      </c>
      <c r="L2662" s="28">
        <f t="shared" si="679"/>
        <v>1</v>
      </c>
      <c r="M2662" s="57">
        <f t="shared" si="686"/>
        <v>0</v>
      </c>
      <c r="N2662" s="28">
        <f t="shared" si="675"/>
        <v>0</v>
      </c>
      <c r="O2662" s="28">
        <f t="shared" si="680"/>
        <v>1</v>
      </c>
      <c r="P2662" s="57">
        <f t="shared" si="681"/>
        <v>0</v>
      </c>
      <c r="Q2662" s="28">
        <f t="shared" si="676"/>
        <v>0</v>
      </c>
      <c r="R2662" s="28">
        <f t="shared" si="682"/>
        <v>1</v>
      </c>
      <c r="S2662" s="57">
        <f t="shared" si="683"/>
        <v>0</v>
      </c>
      <c r="T2662" s="28">
        <f t="shared" si="677"/>
        <v>0</v>
      </c>
      <c r="U2662" s="28">
        <f t="shared" si="684"/>
        <v>1</v>
      </c>
      <c r="V2662" s="57">
        <f t="shared" si="685"/>
        <v>0</v>
      </c>
    </row>
    <row r="2663" spans="1:22" x14ac:dyDescent="0.2">
      <c r="A2663" s="61">
        <v>36717</v>
      </c>
      <c r="B2663" s="62">
        <v>1475.62</v>
      </c>
      <c r="C2663" s="16">
        <f t="shared" si="687"/>
        <v>-2.2203277334347333E-3</v>
      </c>
      <c r="D2663" s="73">
        <f t="shared" si="678"/>
        <v>1.4558058567934367E-4</v>
      </c>
      <c r="E2663" s="27">
        <f t="shared" si="668"/>
        <v>2.8068964371840817E-2</v>
      </c>
      <c r="F2663" s="68">
        <f t="shared" si="669"/>
        <v>1.9846274225358392E-2</v>
      </c>
      <c r="G2663" s="16">
        <f t="shared" si="670"/>
        <v>3.6680669969795181E-2</v>
      </c>
      <c r="H2663" s="68">
        <f t="shared" si="671"/>
        <v>2.187483611752988E-2</v>
      </c>
      <c r="I2663" s="69">
        <f t="shared" si="672"/>
        <v>-1.9846274225358392E-2</v>
      </c>
      <c r="J2663" s="70">
        <f t="shared" si="673"/>
        <v>-2.187483611752988E-2</v>
      </c>
      <c r="K2663" s="28">
        <f t="shared" si="674"/>
        <v>0</v>
      </c>
      <c r="L2663" s="28">
        <f t="shared" si="679"/>
        <v>1</v>
      </c>
      <c r="M2663" s="57">
        <f t="shared" si="686"/>
        <v>0</v>
      </c>
      <c r="N2663" s="28">
        <f t="shared" si="675"/>
        <v>0</v>
      </c>
      <c r="O2663" s="28">
        <f t="shared" si="680"/>
        <v>1</v>
      </c>
      <c r="P2663" s="57">
        <f t="shared" si="681"/>
        <v>0</v>
      </c>
      <c r="Q2663" s="28">
        <f t="shared" si="676"/>
        <v>0</v>
      </c>
      <c r="R2663" s="28">
        <f t="shared" si="682"/>
        <v>1</v>
      </c>
      <c r="S2663" s="57">
        <f t="shared" si="683"/>
        <v>0</v>
      </c>
      <c r="T2663" s="28">
        <f t="shared" si="677"/>
        <v>0</v>
      </c>
      <c r="U2663" s="28">
        <f t="shared" si="684"/>
        <v>1</v>
      </c>
      <c r="V2663" s="57">
        <f t="shared" si="685"/>
        <v>0</v>
      </c>
    </row>
    <row r="2664" spans="1:22" x14ac:dyDescent="0.2">
      <c r="A2664" s="61">
        <v>36718</v>
      </c>
      <c r="B2664" s="62">
        <v>1480.88</v>
      </c>
      <c r="C2664" s="16">
        <f t="shared" si="687"/>
        <v>3.5582652121410054E-3</v>
      </c>
      <c r="D2664" s="73">
        <f t="shared" si="678"/>
        <v>1.3714154185321461E-4</v>
      </c>
      <c r="E2664" s="27">
        <f t="shared" si="668"/>
        <v>2.7243266078457219E-2</v>
      </c>
      <c r="F2664" s="68">
        <f t="shared" si="669"/>
        <v>1.9262460923919277E-2</v>
      </c>
      <c r="G2664" s="16">
        <f t="shared" si="670"/>
        <v>3.6680669969795181E-2</v>
      </c>
      <c r="H2664" s="68">
        <f t="shared" si="671"/>
        <v>2.187483611752988E-2</v>
      </c>
      <c r="I2664" s="69">
        <f t="shared" si="672"/>
        <v>-1.9262460923919277E-2</v>
      </c>
      <c r="J2664" s="70">
        <f t="shared" si="673"/>
        <v>-2.187483611752988E-2</v>
      </c>
      <c r="K2664" s="28">
        <f t="shared" si="674"/>
        <v>0</v>
      </c>
      <c r="L2664" s="28">
        <f t="shared" si="679"/>
        <v>1</v>
      </c>
      <c r="M2664" s="57">
        <f t="shared" si="686"/>
        <v>0</v>
      </c>
      <c r="N2664" s="28">
        <f t="shared" si="675"/>
        <v>0</v>
      </c>
      <c r="O2664" s="28">
        <f t="shared" si="680"/>
        <v>1</v>
      </c>
      <c r="P2664" s="57">
        <f t="shared" si="681"/>
        <v>0</v>
      </c>
      <c r="Q2664" s="28">
        <f t="shared" si="676"/>
        <v>0</v>
      </c>
      <c r="R2664" s="28">
        <f t="shared" si="682"/>
        <v>1</v>
      </c>
      <c r="S2664" s="57">
        <f t="shared" si="683"/>
        <v>0</v>
      </c>
      <c r="T2664" s="28">
        <f t="shared" si="677"/>
        <v>0</v>
      </c>
      <c r="U2664" s="28">
        <f t="shared" si="684"/>
        <v>1</v>
      </c>
      <c r="V2664" s="57">
        <f t="shared" si="685"/>
        <v>0</v>
      </c>
    </row>
    <row r="2665" spans="1:22" x14ac:dyDescent="0.2">
      <c r="A2665" s="61">
        <v>36719</v>
      </c>
      <c r="B2665" s="62">
        <v>1492.92</v>
      </c>
      <c r="C2665" s="16">
        <f t="shared" si="687"/>
        <v>8.0974280629702456E-3</v>
      </c>
      <c r="D2665" s="73">
        <f t="shared" si="678"/>
        <v>1.2967272442121768E-4</v>
      </c>
      <c r="E2665" s="27">
        <f t="shared" si="668"/>
        <v>2.6491038015805116E-2</v>
      </c>
      <c r="F2665" s="68">
        <f t="shared" si="669"/>
        <v>1.873059504480688E-2</v>
      </c>
      <c r="G2665" s="16">
        <f t="shared" si="670"/>
        <v>3.6680669969795181E-2</v>
      </c>
      <c r="H2665" s="68">
        <f t="shared" si="671"/>
        <v>2.187483611752988E-2</v>
      </c>
      <c r="I2665" s="69">
        <f t="shared" si="672"/>
        <v>-1.873059504480688E-2</v>
      </c>
      <c r="J2665" s="70">
        <f t="shared" si="673"/>
        <v>-2.187483611752988E-2</v>
      </c>
      <c r="K2665" s="28">
        <f t="shared" si="674"/>
        <v>0</v>
      </c>
      <c r="L2665" s="28">
        <f t="shared" si="679"/>
        <v>1</v>
      </c>
      <c r="M2665" s="57">
        <f t="shared" si="686"/>
        <v>0</v>
      </c>
      <c r="N2665" s="28">
        <f t="shared" si="675"/>
        <v>0</v>
      </c>
      <c r="O2665" s="28">
        <f t="shared" si="680"/>
        <v>1</v>
      </c>
      <c r="P2665" s="57">
        <f t="shared" si="681"/>
        <v>0</v>
      </c>
      <c r="Q2665" s="28">
        <f t="shared" si="676"/>
        <v>0</v>
      </c>
      <c r="R2665" s="28">
        <f t="shared" si="682"/>
        <v>1</v>
      </c>
      <c r="S2665" s="57">
        <f t="shared" si="683"/>
        <v>0</v>
      </c>
      <c r="T2665" s="28">
        <f t="shared" si="677"/>
        <v>0</v>
      </c>
      <c r="U2665" s="28">
        <f t="shared" si="684"/>
        <v>1</v>
      </c>
      <c r="V2665" s="57">
        <f t="shared" si="685"/>
        <v>0</v>
      </c>
    </row>
    <row r="2666" spans="1:22" x14ac:dyDescent="0.2">
      <c r="A2666" s="61">
        <v>36720</v>
      </c>
      <c r="B2666" s="62">
        <v>1495.84</v>
      </c>
      <c r="C2666" s="16">
        <f t="shared" si="687"/>
        <v>1.9539882286054131E-3</v>
      </c>
      <c r="D2666" s="73">
        <f t="shared" si="678"/>
        <v>1.2582646143004329E-4</v>
      </c>
      <c r="E2666" s="27">
        <f t="shared" si="668"/>
        <v>2.6095201204292807E-2</v>
      </c>
      <c r="F2666" s="68">
        <f t="shared" si="669"/>
        <v>1.8450717034143759E-2</v>
      </c>
      <c r="G2666" s="16">
        <f t="shared" si="670"/>
        <v>3.6680669969795181E-2</v>
      </c>
      <c r="H2666" s="68">
        <f t="shared" si="671"/>
        <v>2.187483611752988E-2</v>
      </c>
      <c r="I2666" s="69">
        <f t="shared" si="672"/>
        <v>-1.8450717034143759E-2</v>
      </c>
      <c r="J2666" s="70">
        <f t="shared" si="673"/>
        <v>-2.187483611752988E-2</v>
      </c>
      <c r="K2666" s="28">
        <f t="shared" si="674"/>
        <v>0</v>
      </c>
      <c r="L2666" s="28">
        <f t="shared" si="679"/>
        <v>1</v>
      </c>
      <c r="M2666" s="57">
        <f t="shared" si="686"/>
        <v>0</v>
      </c>
      <c r="N2666" s="28">
        <f t="shared" si="675"/>
        <v>0</v>
      </c>
      <c r="O2666" s="28">
        <f t="shared" si="680"/>
        <v>1</v>
      </c>
      <c r="P2666" s="57">
        <f t="shared" si="681"/>
        <v>0</v>
      </c>
      <c r="Q2666" s="28">
        <f t="shared" si="676"/>
        <v>0</v>
      </c>
      <c r="R2666" s="28">
        <f t="shared" si="682"/>
        <v>1</v>
      </c>
      <c r="S2666" s="57">
        <f t="shared" si="683"/>
        <v>0</v>
      </c>
      <c r="T2666" s="28">
        <f t="shared" si="677"/>
        <v>0</v>
      </c>
      <c r="U2666" s="28">
        <f t="shared" si="684"/>
        <v>1</v>
      </c>
      <c r="V2666" s="57">
        <f t="shared" si="685"/>
        <v>0</v>
      </c>
    </row>
    <row r="2667" spans="1:22" x14ac:dyDescent="0.2">
      <c r="A2667" s="61">
        <v>36721</v>
      </c>
      <c r="B2667" s="62">
        <v>1509.98</v>
      </c>
      <c r="C2667" s="16">
        <f t="shared" si="687"/>
        <v>9.408483745135688E-3</v>
      </c>
      <c r="D2667" s="73">
        <f t="shared" si="678"/>
        <v>1.185059579440924E-4</v>
      </c>
      <c r="E2667" s="27">
        <f t="shared" si="668"/>
        <v>2.5324725740753708E-2</v>
      </c>
      <c r="F2667" s="68">
        <f t="shared" si="669"/>
        <v>1.790594925679579E-2</v>
      </c>
      <c r="G2667" s="16">
        <f t="shared" si="670"/>
        <v>3.6680669969795181E-2</v>
      </c>
      <c r="H2667" s="68">
        <f t="shared" si="671"/>
        <v>2.187483611752988E-2</v>
      </c>
      <c r="I2667" s="69">
        <f t="shared" si="672"/>
        <v>-1.790594925679579E-2</v>
      </c>
      <c r="J2667" s="70">
        <f t="shared" si="673"/>
        <v>-2.187483611752988E-2</v>
      </c>
      <c r="K2667" s="28">
        <f t="shared" si="674"/>
        <v>0</v>
      </c>
      <c r="L2667" s="28">
        <f t="shared" si="679"/>
        <v>1</v>
      </c>
      <c r="M2667" s="57">
        <f t="shared" si="686"/>
        <v>0</v>
      </c>
      <c r="N2667" s="28">
        <f t="shared" si="675"/>
        <v>0</v>
      </c>
      <c r="O2667" s="28">
        <f t="shared" si="680"/>
        <v>1</v>
      </c>
      <c r="P2667" s="57">
        <f t="shared" si="681"/>
        <v>0</v>
      </c>
      <c r="Q2667" s="28">
        <f t="shared" si="676"/>
        <v>0</v>
      </c>
      <c r="R2667" s="28">
        <f t="shared" si="682"/>
        <v>1</v>
      </c>
      <c r="S2667" s="57">
        <f t="shared" si="683"/>
        <v>0</v>
      </c>
      <c r="T2667" s="28">
        <f t="shared" si="677"/>
        <v>0</v>
      </c>
      <c r="U2667" s="28">
        <f t="shared" si="684"/>
        <v>1</v>
      </c>
      <c r="V2667" s="57">
        <f t="shared" si="685"/>
        <v>0</v>
      </c>
    </row>
    <row r="2668" spans="1:22" x14ac:dyDescent="0.2">
      <c r="A2668" s="61">
        <v>36724</v>
      </c>
      <c r="B2668" s="62">
        <v>1510.49</v>
      </c>
      <c r="C2668" s="16">
        <f t="shared" si="687"/>
        <v>3.3769579227504955E-4</v>
      </c>
      <c r="D2668" s="73">
        <f t="shared" si="678"/>
        <v>1.1670677445039578E-4</v>
      </c>
      <c r="E2668" s="27">
        <f t="shared" si="668"/>
        <v>2.5131747705132084E-2</v>
      </c>
      <c r="F2668" s="68">
        <f t="shared" si="669"/>
        <v>1.7769503360050842E-2</v>
      </c>
      <c r="G2668" s="16">
        <f t="shared" si="670"/>
        <v>3.6680669969795181E-2</v>
      </c>
      <c r="H2668" s="68">
        <f t="shared" si="671"/>
        <v>2.187483611752988E-2</v>
      </c>
      <c r="I2668" s="69">
        <f t="shared" si="672"/>
        <v>-1.7769503360050842E-2</v>
      </c>
      <c r="J2668" s="70">
        <f t="shared" si="673"/>
        <v>-2.187483611752988E-2</v>
      </c>
      <c r="K2668" s="28">
        <f t="shared" si="674"/>
        <v>0</v>
      </c>
      <c r="L2668" s="28">
        <f t="shared" si="679"/>
        <v>1</v>
      </c>
      <c r="M2668" s="57">
        <f t="shared" si="686"/>
        <v>0</v>
      </c>
      <c r="N2668" s="28">
        <f t="shared" si="675"/>
        <v>0</v>
      </c>
      <c r="O2668" s="28">
        <f t="shared" si="680"/>
        <v>1</v>
      </c>
      <c r="P2668" s="57">
        <f t="shared" si="681"/>
        <v>0</v>
      </c>
      <c r="Q2668" s="28">
        <f t="shared" si="676"/>
        <v>0</v>
      </c>
      <c r="R2668" s="28">
        <f t="shared" si="682"/>
        <v>1</v>
      </c>
      <c r="S2668" s="57">
        <f t="shared" si="683"/>
        <v>0</v>
      </c>
      <c r="T2668" s="28">
        <f t="shared" si="677"/>
        <v>0</v>
      </c>
      <c r="U2668" s="28">
        <f t="shared" si="684"/>
        <v>1</v>
      </c>
      <c r="V2668" s="57">
        <f t="shared" si="685"/>
        <v>0</v>
      </c>
    </row>
    <row r="2669" spans="1:22" x14ac:dyDescent="0.2">
      <c r="A2669" s="61">
        <v>36725</v>
      </c>
      <c r="B2669" s="62">
        <v>1493.74</v>
      </c>
      <c r="C2669" s="16">
        <f t="shared" si="687"/>
        <v>-1.1151059383673671E-2</v>
      </c>
      <c r="D2669" s="73">
        <f t="shared" si="678"/>
        <v>1.0971121029025925E-4</v>
      </c>
      <c r="E2669" s="27">
        <f t="shared" si="668"/>
        <v>2.4366893277438663E-2</v>
      </c>
      <c r="F2669" s="68">
        <f t="shared" si="669"/>
        <v>1.7228709958719959E-2</v>
      </c>
      <c r="G2669" s="16">
        <f t="shared" si="670"/>
        <v>3.6680669969795181E-2</v>
      </c>
      <c r="H2669" s="68">
        <f t="shared" si="671"/>
        <v>2.187483611752988E-2</v>
      </c>
      <c r="I2669" s="69">
        <f t="shared" si="672"/>
        <v>-1.7228709958719959E-2</v>
      </c>
      <c r="J2669" s="70">
        <f t="shared" si="673"/>
        <v>-2.187483611752988E-2</v>
      </c>
      <c r="K2669" s="28">
        <f t="shared" si="674"/>
        <v>0</v>
      </c>
      <c r="L2669" s="28">
        <f t="shared" si="679"/>
        <v>1</v>
      </c>
      <c r="M2669" s="57">
        <f t="shared" si="686"/>
        <v>0</v>
      </c>
      <c r="N2669" s="28">
        <f t="shared" si="675"/>
        <v>0</v>
      </c>
      <c r="O2669" s="28">
        <f t="shared" si="680"/>
        <v>1</v>
      </c>
      <c r="P2669" s="57">
        <f t="shared" si="681"/>
        <v>0</v>
      </c>
      <c r="Q2669" s="28">
        <f t="shared" si="676"/>
        <v>0</v>
      </c>
      <c r="R2669" s="28">
        <f t="shared" si="682"/>
        <v>1</v>
      </c>
      <c r="S2669" s="57">
        <f t="shared" si="683"/>
        <v>0</v>
      </c>
      <c r="T2669" s="28">
        <f t="shared" si="677"/>
        <v>0</v>
      </c>
      <c r="U2669" s="28">
        <f t="shared" si="684"/>
        <v>1</v>
      </c>
      <c r="V2669" s="57">
        <f t="shared" si="685"/>
        <v>0</v>
      </c>
    </row>
    <row r="2670" spans="1:22" x14ac:dyDescent="0.2">
      <c r="A2670" s="61">
        <v>36726</v>
      </c>
      <c r="B2670" s="62">
        <v>1481.96</v>
      </c>
      <c r="C2670" s="16">
        <f t="shared" si="687"/>
        <v>-7.9175061582683632E-3</v>
      </c>
      <c r="D2670" s="73">
        <f t="shared" si="678"/>
        <v>1.1058930519553668E-4</v>
      </c>
      <c r="E2670" s="27">
        <f t="shared" si="668"/>
        <v>2.44642115123683E-2</v>
      </c>
      <c r="F2670" s="68">
        <f t="shared" si="669"/>
        <v>1.7297519208393564E-2</v>
      </c>
      <c r="G2670" s="16">
        <f t="shared" si="670"/>
        <v>3.6680669969795181E-2</v>
      </c>
      <c r="H2670" s="68">
        <f t="shared" si="671"/>
        <v>2.187483611752988E-2</v>
      </c>
      <c r="I2670" s="69">
        <f t="shared" si="672"/>
        <v>-1.7297519208393564E-2</v>
      </c>
      <c r="J2670" s="70">
        <f t="shared" si="673"/>
        <v>-2.187483611752988E-2</v>
      </c>
      <c r="K2670" s="28">
        <f t="shared" si="674"/>
        <v>0</v>
      </c>
      <c r="L2670" s="28">
        <f t="shared" si="679"/>
        <v>1</v>
      </c>
      <c r="M2670" s="57">
        <f t="shared" si="686"/>
        <v>0</v>
      </c>
      <c r="N2670" s="28">
        <f t="shared" si="675"/>
        <v>0</v>
      </c>
      <c r="O2670" s="28">
        <f t="shared" si="680"/>
        <v>1</v>
      </c>
      <c r="P2670" s="57">
        <f t="shared" si="681"/>
        <v>0</v>
      </c>
      <c r="Q2670" s="28">
        <f t="shared" si="676"/>
        <v>0</v>
      </c>
      <c r="R2670" s="28">
        <f t="shared" si="682"/>
        <v>1</v>
      </c>
      <c r="S2670" s="57">
        <f t="shared" si="683"/>
        <v>0</v>
      </c>
      <c r="T2670" s="28">
        <f t="shared" si="677"/>
        <v>0</v>
      </c>
      <c r="U2670" s="28">
        <f t="shared" si="684"/>
        <v>1</v>
      </c>
      <c r="V2670" s="57">
        <f t="shared" si="685"/>
        <v>0</v>
      </c>
    </row>
    <row r="2671" spans="1:22" x14ac:dyDescent="0.2">
      <c r="A2671" s="61">
        <v>36727</v>
      </c>
      <c r="B2671" s="62">
        <v>1495.57</v>
      </c>
      <c r="C2671" s="16">
        <f t="shared" si="687"/>
        <v>9.1418691240413002E-3</v>
      </c>
      <c r="D2671" s="73">
        <f t="shared" si="678"/>
        <v>1.0771516110977752E-4</v>
      </c>
      <c r="E2671" s="27">
        <f t="shared" si="668"/>
        <v>2.4144214225153941E-2</v>
      </c>
      <c r="F2671" s="68">
        <f t="shared" si="669"/>
        <v>1.7071263838608772E-2</v>
      </c>
      <c r="G2671" s="16">
        <f t="shared" si="670"/>
        <v>3.6680669969795181E-2</v>
      </c>
      <c r="H2671" s="68">
        <f t="shared" si="671"/>
        <v>2.187483611752988E-2</v>
      </c>
      <c r="I2671" s="69">
        <f t="shared" si="672"/>
        <v>-1.7071263838608772E-2</v>
      </c>
      <c r="J2671" s="70">
        <f t="shared" si="673"/>
        <v>-2.187483611752988E-2</v>
      </c>
      <c r="K2671" s="28">
        <f t="shared" si="674"/>
        <v>0</v>
      </c>
      <c r="L2671" s="28">
        <f t="shared" si="679"/>
        <v>1</v>
      </c>
      <c r="M2671" s="57">
        <f t="shared" si="686"/>
        <v>0</v>
      </c>
      <c r="N2671" s="28">
        <f t="shared" si="675"/>
        <v>0</v>
      </c>
      <c r="O2671" s="28">
        <f t="shared" si="680"/>
        <v>1</v>
      </c>
      <c r="P2671" s="57">
        <f t="shared" si="681"/>
        <v>0</v>
      </c>
      <c r="Q2671" s="28">
        <f t="shared" si="676"/>
        <v>0</v>
      </c>
      <c r="R2671" s="28">
        <f t="shared" si="682"/>
        <v>1</v>
      </c>
      <c r="S2671" s="57">
        <f t="shared" si="683"/>
        <v>0</v>
      </c>
      <c r="T2671" s="28">
        <f t="shared" si="677"/>
        <v>0</v>
      </c>
      <c r="U2671" s="28">
        <f t="shared" si="684"/>
        <v>1</v>
      </c>
      <c r="V2671" s="57">
        <f t="shared" si="685"/>
        <v>0</v>
      </c>
    </row>
    <row r="2672" spans="1:22" x14ac:dyDescent="0.2">
      <c r="A2672" s="61">
        <v>36728</v>
      </c>
      <c r="B2672" s="62">
        <v>1480.19</v>
      </c>
      <c r="C2672" s="16">
        <f t="shared" si="687"/>
        <v>-1.0336947165775205E-2</v>
      </c>
      <c r="D2672" s="73">
        <f t="shared" si="678"/>
        <v>1.0626667770805684E-4</v>
      </c>
      <c r="E2672" s="27">
        <f t="shared" si="668"/>
        <v>2.3981326929402368E-2</v>
      </c>
      <c r="F2672" s="68">
        <f t="shared" si="669"/>
        <v>1.6956093720592025E-2</v>
      </c>
      <c r="G2672" s="16">
        <f t="shared" si="670"/>
        <v>3.6680669969795181E-2</v>
      </c>
      <c r="H2672" s="68">
        <f t="shared" si="671"/>
        <v>2.187483611752988E-2</v>
      </c>
      <c r="I2672" s="69">
        <f t="shared" si="672"/>
        <v>-1.6956093720592025E-2</v>
      </c>
      <c r="J2672" s="70">
        <f t="shared" si="673"/>
        <v>-2.187483611752988E-2</v>
      </c>
      <c r="K2672" s="28">
        <f t="shared" si="674"/>
        <v>0</v>
      </c>
      <c r="L2672" s="28">
        <f t="shared" si="679"/>
        <v>1</v>
      </c>
      <c r="M2672" s="57">
        <f t="shared" si="686"/>
        <v>0</v>
      </c>
      <c r="N2672" s="28">
        <f t="shared" si="675"/>
        <v>0</v>
      </c>
      <c r="O2672" s="28">
        <f t="shared" si="680"/>
        <v>1</v>
      </c>
      <c r="P2672" s="57">
        <f t="shared" si="681"/>
        <v>0</v>
      </c>
      <c r="Q2672" s="28">
        <f t="shared" si="676"/>
        <v>0</v>
      </c>
      <c r="R2672" s="28">
        <f t="shared" si="682"/>
        <v>1</v>
      </c>
      <c r="S2672" s="57">
        <f t="shared" si="683"/>
        <v>0</v>
      </c>
      <c r="T2672" s="28">
        <f t="shared" si="677"/>
        <v>0</v>
      </c>
      <c r="U2672" s="28">
        <f t="shared" si="684"/>
        <v>1</v>
      </c>
      <c r="V2672" s="57">
        <f t="shared" si="685"/>
        <v>0</v>
      </c>
    </row>
    <row r="2673" spans="1:22" x14ac:dyDescent="0.2">
      <c r="A2673" s="61">
        <v>36731</v>
      </c>
      <c r="B2673" s="62">
        <v>1464.29</v>
      </c>
      <c r="C2673" s="16">
        <f t="shared" si="687"/>
        <v>-1.0799974560514352E-2</v>
      </c>
      <c r="D2673" s="73">
        <f t="shared" si="678"/>
        <v>1.063018256480551E-4</v>
      </c>
      <c r="E2673" s="27">
        <f t="shared" si="668"/>
        <v>2.3985292540130061E-2</v>
      </c>
      <c r="F2673" s="68">
        <f t="shared" si="669"/>
        <v>1.6958897621617022E-2</v>
      </c>
      <c r="G2673" s="16">
        <f t="shared" si="670"/>
        <v>3.6680669969795181E-2</v>
      </c>
      <c r="H2673" s="68">
        <f t="shared" si="671"/>
        <v>2.187483611752988E-2</v>
      </c>
      <c r="I2673" s="69">
        <f t="shared" si="672"/>
        <v>-1.6958897621617022E-2</v>
      </c>
      <c r="J2673" s="70">
        <f t="shared" si="673"/>
        <v>-2.187483611752988E-2</v>
      </c>
      <c r="K2673" s="28">
        <f t="shared" si="674"/>
        <v>0</v>
      </c>
      <c r="L2673" s="28">
        <f t="shared" si="679"/>
        <v>1</v>
      </c>
      <c r="M2673" s="57">
        <f t="shared" si="686"/>
        <v>0</v>
      </c>
      <c r="N2673" s="28">
        <f t="shared" si="675"/>
        <v>0</v>
      </c>
      <c r="O2673" s="28">
        <f t="shared" si="680"/>
        <v>1</v>
      </c>
      <c r="P2673" s="57">
        <f t="shared" si="681"/>
        <v>0</v>
      </c>
      <c r="Q2673" s="28">
        <f t="shared" si="676"/>
        <v>0</v>
      </c>
      <c r="R2673" s="28">
        <f t="shared" si="682"/>
        <v>1</v>
      </c>
      <c r="S2673" s="57">
        <f t="shared" si="683"/>
        <v>0</v>
      </c>
      <c r="T2673" s="28">
        <f t="shared" si="677"/>
        <v>0</v>
      </c>
      <c r="U2673" s="28">
        <f t="shared" si="684"/>
        <v>1</v>
      </c>
      <c r="V2673" s="57">
        <f t="shared" si="685"/>
        <v>0</v>
      </c>
    </row>
    <row r="2674" spans="1:22" x14ac:dyDescent="0.2">
      <c r="A2674" s="61">
        <v>36732</v>
      </c>
      <c r="B2674" s="62">
        <v>1474.47</v>
      </c>
      <c r="C2674" s="16">
        <f t="shared" si="687"/>
        <v>6.9281198321652993E-3</v>
      </c>
      <c r="D2674" s="73">
        <f t="shared" si="678"/>
        <v>1.0692208313963723E-4</v>
      </c>
      <c r="E2674" s="27">
        <f t="shared" si="668"/>
        <v>2.4055166312044733E-2</v>
      </c>
      <c r="F2674" s="68">
        <f t="shared" si="669"/>
        <v>1.7008302153263013E-2</v>
      </c>
      <c r="G2674" s="16">
        <f t="shared" si="670"/>
        <v>3.6680669969795181E-2</v>
      </c>
      <c r="H2674" s="68">
        <f t="shared" si="671"/>
        <v>2.187483611752988E-2</v>
      </c>
      <c r="I2674" s="69">
        <f t="shared" si="672"/>
        <v>-1.7008302153263013E-2</v>
      </c>
      <c r="J2674" s="70">
        <f t="shared" si="673"/>
        <v>-2.187483611752988E-2</v>
      </c>
      <c r="K2674" s="28">
        <f t="shared" si="674"/>
        <v>0</v>
      </c>
      <c r="L2674" s="28">
        <f t="shared" si="679"/>
        <v>1</v>
      </c>
      <c r="M2674" s="57">
        <f t="shared" si="686"/>
        <v>0</v>
      </c>
      <c r="N2674" s="28">
        <f t="shared" si="675"/>
        <v>0</v>
      </c>
      <c r="O2674" s="28">
        <f t="shared" si="680"/>
        <v>1</v>
      </c>
      <c r="P2674" s="57">
        <f t="shared" si="681"/>
        <v>0</v>
      </c>
      <c r="Q2674" s="28">
        <f t="shared" si="676"/>
        <v>0</v>
      </c>
      <c r="R2674" s="28">
        <f t="shared" si="682"/>
        <v>1</v>
      </c>
      <c r="S2674" s="57">
        <f t="shared" si="683"/>
        <v>0</v>
      </c>
      <c r="T2674" s="28">
        <f t="shared" si="677"/>
        <v>0</v>
      </c>
      <c r="U2674" s="28">
        <f t="shared" si="684"/>
        <v>1</v>
      </c>
      <c r="V2674" s="57">
        <f t="shared" si="685"/>
        <v>0</v>
      </c>
    </row>
    <row r="2675" spans="1:22" x14ac:dyDescent="0.2">
      <c r="A2675" s="61">
        <v>36733</v>
      </c>
      <c r="B2675" s="62">
        <v>1452.42</v>
      </c>
      <c r="C2675" s="16">
        <f t="shared" si="687"/>
        <v>-1.5067472411811444E-2</v>
      </c>
      <c r="D2675" s="73">
        <f t="shared" si="678"/>
        <v>1.0338668881578952E-4</v>
      </c>
      <c r="E2675" s="27">
        <f t="shared" si="668"/>
        <v>2.3654129564355551E-2</v>
      </c>
      <c r="F2675" s="68">
        <f t="shared" si="669"/>
        <v>1.672474750679839E-2</v>
      </c>
      <c r="G2675" s="16">
        <f t="shared" si="670"/>
        <v>3.6680669969795181E-2</v>
      </c>
      <c r="H2675" s="68">
        <f t="shared" si="671"/>
        <v>2.187483611752988E-2</v>
      </c>
      <c r="I2675" s="69">
        <f t="shared" si="672"/>
        <v>-1.672474750679839E-2</v>
      </c>
      <c r="J2675" s="70">
        <f t="shared" si="673"/>
        <v>-2.187483611752988E-2</v>
      </c>
      <c r="K2675" s="28">
        <f t="shared" si="674"/>
        <v>0</v>
      </c>
      <c r="L2675" s="28">
        <f t="shared" si="679"/>
        <v>1</v>
      </c>
      <c r="M2675" s="57">
        <f t="shared" si="686"/>
        <v>0</v>
      </c>
      <c r="N2675" s="28">
        <f t="shared" si="675"/>
        <v>0</v>
      </c>
      <c r="O2675" s="28">
        <f t="shared" si="680"/>
        <v>1</v>
      </c>
      <c r="P2675" s="57">
        <f t="shared" si="681"/>
        <v>0</v>
      </c>
      <c r="Q2675" s="28">
        <f t="shared" si="676"/>
        <v>0</v>
      </c>
      <c r="R2675" s="28">
        <f t="shared" si="682"/>
        <v>1</v>
      </c>
      <c r="S2675" s="57">
        <f t="shared" si="683"/>
        <v>0</v>
      </c>
      <c r="T2675" s="28">
        <f t="shared" si="677"/>
        <v>0</v>
      </c>
      <c r="U2675" s="28">
        <f t="shared" si="684"/>
        <v>1</v>
      </c>
      <c r="V2675" s="57">
        <f t="shared" si="685"/>
        <v>0</v>
      </c>
    </row>
    <row r="2676" spans="1:22" x14ac:dyDescent="0.2">
      <c r="A2676" s="61">
        <v>36734</v>
      </c>
      <c r="B2676" s="62">
        <v>1449.62</v>
      </c>
      <c r="C2676" s="16">
        <f t="shared" si="687"/>
        <v>-1.9296776535493582E-3</v>
      </c>
      <c r="D2676" s="73">
        <f t="shared" si="678"/>
        <v>1.1080521097968409E-4</v>
      </c>
      <c r="E2676" s="27">
        <f t="shared" si="668"/>
        <v>2.4488080860548333E-2</v>
      </c>
      <c r="F2676" s="68">
        <f t="shared" si="669"/>
        <v>1.7314396127088742E-2</v>
      </c>
      <c r="G2676" s="16">
        <f t="shared" si="670"/>
        <v>3.6680669969795181E-2</v>
      </c>
      <c r="H2676" s="68">
        <f t="shared" si="671"/>
        <v>2.187483611752988E-2</v>
      </c>
      <c r="I2676" s="69">
        <f t="shared" si="672"/>
        <v>-1.7314396127088742E-2</v>
      </c>
      <c r="J2676" s="70">
        <f t="shared" si="673"/>
        <v>-2.187483611752988E-2</v>
      </c>
      <c r="K2676" s="28">
        <f t="shared" si="674"/>
        <v>0</v>
      </c>
      <c r="L2676" s="28">
        <f t="shared" si="679"/>
        <v>1</v>
      </c>
      <c r="M2676" s="57">
        <f t="shared" si="686"/>
        <v>0</v>
      </c>
      <c r="N2676" s="28">
        <f t="shared" si="675"/>
        <v>0</v>
      </c>
      <c r="O2676" s="28">
        <f t="shared" si="680"/>
        <v>1</v>
      </c>
      <c r="P2676" s="57">
        <f t="shared" si="681"/>
        <v>0</v>
      </c>
      <c r="Q2676" s="28">
        <f t="shared" si="676"/>
        <v>0</v>
      </c>
      <c r="R2676" s="28">
        <f t="shared" si="682"/>
        <v>1</v>
      </c>
      <c r="S2676" s="57">
        <f t="shared" si="683"/>
        <v>0</v>
      </c>
      <c r="T2676" s="28">
        <f t="shared" si="677"/>
        <v>0</v>
      </c>
      <c r="U2676" s="28">
        <f t="shared" si="684"/>
        <v>1</v>
      </c>
      <c r="V2676" s="57">
        <f t="shared" si="685"/>
        <v>0</v>
      </c>
    </row>
    <row r="2677" spans="1:22" x14ac:dyDescent="0.2">
      <c r="A2677" s="61">
        <v>36735</v>
      </c>
      <c r="B2677" s="62">
        <v>1419.89</v>
      </c>
      <c r="C2677" s="16">
        <f t="shared" si="687"/>
        <v>-2.0722049297008261E-2</v>
      </c>
      <c r="D2677" s="73">
        <f t="shared" si="678"/>
        <v>1.0438031767169951E-4</v>
      </c>
      <c r="E2677" s="27">
        <f t="shared" si="668"/>
        <v>2.3767525321731611E-2</v>
      </c>
      <c r="F2677" s="68">
        <f t="shared" si="669"/>
        <v>1.6804924433423272E-2</v>
      </c>
      <c r="G2677" s="16">
        <f t="shared" si="670"/>
        <v>3.6680669969795181E-2</v>
      </c>
      <c r="H2677" s="68">
        <f t="shared" si="671"/>
        <v>2.187483611752988E-2</v>
      </c>
      <c r="I2677" s="69">
        <f t="shared" si="672"/>
        <v>-1.6804924433423272E-2</v>
      </c>
      <c r="J2677" s="70">
        <f t="shared" si="673"/>
        <v>-2.187483611752988E-2</v>
      </c>
      <c r="K2677" s="28">
        <f t="shared" si="674"/>
        <v>0</v>
      </c>
      <c r="L2677" s="28">
        <f t="shared" si="679"/>
        <v>1</v>
      </c>
      <c r="M2677" s="57">
        <f t="shared" si="686"/>
        <v>0</v>
      </c>
      <c r="N2677" s="28">
        <f t="shared" si="675"/>
        <v>1</v>
      </c>
      <c r="O2677" s="28">
        <f t="shared" si="680"/>
        <v>0</v>
      </c>
      <c r="P2677" s="57">
        <f t="shared" si="681"/>
        <v>1</v>
      </c>
      <c r="Q2677" s="28">
        <f t="shared" si="676"/>
        <v>0</v>
      </c>
      <c r="R2677" s="28">
        <f t="shared" si="682"/>
        <v>1</v>
      </c>
      <c r="S2677" s="57">
        <f t="shared" si="683"/>
        <v>0</v>
      </c>
      <c r="T2677" s="28">
        <f t="shared" si="677"/>
        <v>0</v>
      </c>
      <c r="U2677" s="28">
        <f t="shared" si="684"/>
        <v>1</v>
      </c>
      <c r="V2677" s="57">
        <f t="shared" si="685"/>
        <v>0</v>
      </c>
    </row>
    <row r="2678" spans="1:22" x14ac:dyDescent="0.2">
      <c r="A2678" s="61">
        <v>36738</v>
      </c>
      <c r="B2678" s="62">
        <v>1430.83</v>
      </c>
      <c r="C2678" s="16">
        <f t="shared" si="687"/>
        <v>7.6752916500556472E-3</v>
      </c>
      <c r="D2678" s="73">
        <f t="shared" si="678"/>
        <v>1.2388169823545595E-4</v>
      </c>
      <c r="E2678" s="27">
        <f t="shared" si="668"/>
        <v>2.5892753287165469E-2</v>
      </c>
      <c r="F2678" s="68">
        <f t="shared" si="669"/>
        <v>1.8307575419567748E-2</v>
      </c>
      <c r="G2678" s="16">
        <f t="shared" si="670"/>
        <v>3.6680669969795181E-2</v>
      </c>
      <c r="H2678" s="68">
        <f t="shared" si="671"/>
        <v>2.1748139966747349E-2</v>
      </c>
      <c r="I2678" s="69">
        <f t="shared" si="672"/>
        <v>-1.8307575419567748E-2</v>
      </c>
      <c r="J2678" s="70">
        <f t="shared" si="673"/>
        <v>-2.1748139966747349E-2</v>
      </c>
      <c r="K2678" s="28">
        <f t="shared" si="674"/>
        <v>0</v>
      </c>
      <c r="L2678" s="28">
        <f t="shared" si="679"/>
        <v>1</v>
      </c>
      <c r="M2678" s="57">
        <f t="shared" si="686"/>
        <v>0</v>
      </c>
      <c r="N2678" s="28">
        <f t="shared" si="675"/>
        <v>0</v>
      </c>
      <c r="O2678" s="28">
        <f t="shared" si="680"/>
        <v>0</v>
      </c>
      <c r="P2678" s="57">
        <f t="shared" si="681"/>
        <v>0</v>
      </c>
      <c r="Q2678" s="28">
        <f t="shared" si="676"/>
        <v>0</v>
      </c>
      <c r="R2678" s="28">
        <f t="shared" si="682"/>
        <v>1</v>
      </c>
      <c r="S2678" s="57">
        <f t="shared" si="683"/>
        <v>0</v>
      </c>
      <c r="T2678" s="28">
        <f t="shared" si="677"/>
        <v>0</v>
      </c>
      <c r="U2678" s="28">
        <f t="shared" si="684"/>
        <v>1</v>
      </c>
      <c r="V2678" s="57">
        <f t="shared" si="685"/>
        <v>0</v>
      </c>
    </row>
    <row r="2679" spans="1:22" x14ac:dyDescent="0.2">
      <c r="A2679" s="61">
        <v>36739</v>
      </c>
      <c r="B2679" s="62">
        <v>1438.1</v>
      </c>
      <c r="C2679" s="16">
        <f t="shared" si="687"/>
        <v>5.0681024362557942E-3</v>
      </c>
      <c r="D2679" s="73">
        <f t="shared" si="678"/>
        <v>1.1998340245613342E-4</v>
      </c>
      <c r="E2679" s="27">
        <f t="shared" si="668"/>
        <v>2.5482101710245567E-2</v>
      </c>
      <c r="F2679" s="68">
        <f t="shared" si="669"/>
        <v>1.8017222569399742E-2</v>
      </c>
      <c r="G2679" s="16">
        <f t="shared" si="670"/>
        <v>3.6680669969795181E-2</v>
      </c>
      <c r="H2679" s="68">
        <f t="shared" si="671"/>
        <v>2.1748139966747349E-2</v>
      </c>
      <c r="I2679" s="69">
        <f t="shared" si="672"/>
        <v>-1.8017222569399742E-2</v>
      </c>
      <c r="J2679" s="70">
        <f t="shared" si="673"/>
        <v>-2.1748139966747349E-2</v>
      </c>
      <c r="K2679" s="28">
        <f t="shared" si="674"/>
        <v>0</v>
      </c>
      <c r="L2679" s="28">
        <f t="shared" si="679"/>
        <v>1</v>
      </c>
      <c r="M2679" s="57">
        <f t="shared" si="686"/>
        <v>0</v>
      </c>
      <c r="N2679" s="28">
        <f t="shared" si="675"/>
        <v>0</v>
      </c>
      <c r="O2679" s="28">
        <f t="shared" si="680"/>
        <v>1</v>
      </c>
      <c r="P2679" s="57">
        <f t="shared" si="681"/>
        <v>0</v>
      </c>
      <c r="Q2679" s="28">
        <f t="shared" si="676"/>
        <v>0</v>
      </c>
      <c r="R2679" s="28">
        <f t="shared" si="682"/>
        <v>1</v>
      </c>
      <c r="S2679" s="57">
        <f t="shared" si="683"/>
        <v>0</v>
      </c>
      <c r="T2679" s="28">
        <f t="shared" si="677"/>
        <v>0</v>
      </c>
      <c r="U2679" s="28">
        <f t="shared" si="684"/>
        <v>1</v>
      </c>
      <c r="V2679" s="57">
        <f t="shared" si="685"/>
        <v>0</v>
      </c>
    </row>
    <row r="2680" spans="1:22" x14ac:dyDescent="0.2">
      <c r="A2680" s="61">
        <v>36740</v>
      </c>
      <c r="B2680" s="62">
        <v>1438.7</v>
      </c>
      <c r="C2680" s="16">
        <f t="shared" si="687"/>
        <v>4.1713015065348728E-4</v>
      </c>
      <c r="D2680" s="73">
        <f t="shared" si="678"/>
        <v>1.1432553804702833E-4</v>
      </c>
      <c r="E2680" s="27">
        <f t="shared" si="668"/>
        <v>2.4874037522766655E-2</v>
      </c>
      <c r="F2680" s="68">
        <f t="shared" si="669"/>
        <v>1.7587288338429936E-2</v>
      </c>
      <c r="G2680" s="16">
        <f t="shared" si="670"/>
        <v>3.6680669969795181E-2</v>
      </c>
      <c r="H2680" s="68">
        <f t="shared" si="671"/>
        <v>2.1748139966747349E-2</v>
      </c>
      <c r="I2680" s="69">
        <f t="shared" si="672"/>
        <v>-1.7587288338429936E-2</v>
      </c>
      <c r="J2680" s="70">
        <f t="shared" si="673"/>
        <v>-2.1748139966747349E-2</v>
      </c>
      <c r="K2680" s="28">
        <f t="shared" si="674"/>
        <v>0</v>
      </c>
      <c r="L2680" s="28">
        <f t="shared" si="679"/>
        <v>1</v>
      </c>
      <c r="M2680" s="57">
        <f t="shared" si="686"/>
        <v>0</v>
      </c>
      <c r="N2680" s="28">
        <f t="shared" si="675"/>
        <v>0</v>
      </c>
      <c r="O2680" s="28">
        <f t="shared" si="680"/>
        <v>1</v>
      </c>
      <c r="P2680" s="57">
        <f t="shared" si="681"/>
        <v>0</v>
      </c>
      <c r="Q2680" s="28">
        <f t="shared" si="676"/>
        <v>0</v>
      </c>
      <c r="R2680" s="28">
        <f t="shared" si="682"/>
        <v>1</v>
      </c>
      <c r="S2680" s="57">
        <f t="shared" si="683"/>
        <v>0</v>
      </c>
      <c r="T2680" s="28">
        <f t="shared" si="677"/>
        <v>0</v>
      </c>
      <c r="U2680" s="28">
        <f t="shared" si="684"/>
        <v>1</v>
      </c>
      <c r="V2680" s="57">
        <f t="shared" si="685"/>
        <v>0</v>
      </c>
    </row>
    <row r="2681" spans="1:22" x14ac:dyDescent="0.2">
      <c r="A2681" s="61">
        <v>36741</v>
      </c>
      <c r="B2681" s="62">
        <v>1452.56</v>
      </c>
      <c r="C2681" s="16">
        <f t="shared" si="687"/>
        <v>9.5875889194240744E-3</v>
      </c>
      <c r="D2681" s="73">
        <f t="shared" si="678"/>
        <v>1.0747644561796168E-4</v>
      </c>
      <c r="E2681" s="27">
        <f t="shared" si="668"/>
        <v>2.4117445501324584E-2</v>
      </c>
      <c r="F2681" s="68">
        <f t="shared" si="669"/>
        <v>1.705233690469192E-2</v>
      </c>
      <c r="G2681" s="16">
        <f t="shared" si="670"/>
        <v>3.6680669969795181E-2</v>
      </c>
      <c r="H2681" s="68">
        <f t="shared" si="671"/>
        <v>2.1748139966747349E-2</v>
      </c>
      <c r="I2681" s="69">
        <f t="shared" si="672"/>
        <v>-1.705233690469192E-2</v>
      </c>
      <c r="J2681" s="70">
        <f t="shared" si="673"/>
        <v>-2.1748139966747349E-2</v>
      </c>
      <c r="K2681" s="28">
        <f t="shared" si="674"/>
        <v>0</v>
      </c>
      <c r="L2681" s="28">
        <f t="shared" si="679"/>
        <v>1</v>
      </c>
      <c r="M2681" s="57">
        <f t="shared" si="686"/>
        <v>0</v>
      </c>
      <c r="N2681" s="28">
        <f t="shared" si="675"/>
        <v>0</v>
      </c>
      <c r="O2681" s="28">
        <f t="shared" si="680"/>
        <v>1</v>
      </c>
      <c r="P2681" s="57">
        <f t="shared" si="681"/>
        <v>0</v>
      </c>
      <c r="Q2681" s="28">
        <f t="shared" si="676"/>
        <v>0</v>
      </c>
      <c r="R2681" s="28">
        <f t="shared" si="682"/>
        <v>1</v>
      </c>
      <c r="S2681" s="57">
        <f t="shared" si="683"/>
        <v>0</v>
      </c>
      <c r="T2681" s="28">
        <f t="shared" si="677"/>
        <v>0</v>
      </c>
      <c r="U2681" s="28">
        <f t="shared" si="684"/>
        <v>1</v>
      </c>
      <c r="V2681" s="57">
        <f t="shared" si="685"/>
        <v>0</v>
      </c>
    </row>
    <row r="2682" spans="1:22" x14ac:dyDescent="0.2">
      <c r="A2682" s="61">
        <v>36742</v>
      </c>
      <c r="B2682" s="62">
        <v>1462.93</v>
      </c>
      <c r="C2682" s="16">
        <f t="shared" si="687"/>
        <v>7.113757023061682E-3</v>
      </c>
      <c r="D2682" s="73">
        <f t="shared" si="678"/>
        <v>1.0654317055815576E-4</v>
      </c>
      <c r="E2682" s="27">
        <f t="shared" si="668"/>
        <v>2.4012504896627419E-2</v>
      </c>
      <c r="F2682" s="68">
        <f t="shared" si="669"/>
        <v>1.6978138227797226E-2</v>
      </c>
      <c r="G2682" s="16">
        <f t="shared" si="670"/>
        <v>3.0983750169803159E-2</v>
      </c>
      <c r="H2682" s="68">
        <f t="shared" si="671"/>
        <v>2.1483796440369313E-2</v>
      </c>
      <c r="I2682" s="69">
        <f t="shared" si="672"/>
        <v>-1.6978138227797226E-2</v>
      </c>
      <c r="J2682" s="70">
        <f t="shared" si="673"/>
        <v>-2.1483796440369313E-2</v>
      </c>
      <c r="K2682" s="28">
        <f t="shared" si="674"/>
        <v>0</v>
      </c>
      <c r="L2682" s="28">
        <f t="shared" si="679"/>
        <v>1</v>
      </c>
      <c r="M2682" s="57">
        <f t="shared" si="686"/>
        <v>0</v>
      </c>
      <c r="N2682" s="28">
        <f t="shared" si="675"/>
        <v>0</v>
      </c>
      <c r="O2682" s="28">
        <f t="shared" si="680"/>
        <v>1</v>
      </c>
      <c r="P2682" s="57">
        <f t="shared" si="681"/>
        <v>0</v>
      </c>
      <c r="Q2682" s="28">
        <f t="shared" si="676"/>
        <v>0</v>
      </c>
      <c r="R2682" s="28">
        <f t="shared" si="682"/>
        <v>1</v>
      </c>
      <c r="S2682" s="57">
        <f t="shared" si="683"/>
        <v>0</v>
      </c>
      <c r="T2682" s="28">
        <f t="shared" si="677"/>
        <v>0</v>
      </c>
      <c r="U2682" s="28">
        <f t="shared" si="684"/>
        <v>1</v>
      </c>
      <c r="V2682" s="57">
        <f t="shared" si="685"/>
        <v>0</v>
      </c>
    </row>
    <row r="2683" spans="1:22" x14ac:dyDescent="0.2">
      <c r="A2683" s="61">
        <v>36745</v>
      </c>
      <c r="B2683" s="62">
        <v>1479.32</v>
      </c>
      <c r="C2683" s="16">
        <f t="shared" si="687"/>
        <v>1.1141248729388365E-2</v>
      </c>
      <c r="D2683" s="73">
        <f t="shared" si="678"/>
        <v>1.0318691266365598E-4</v>
      </c>
      <c r="E2683" s="27">
        <f t="shared" si="668"/>
        <v>2.3631264841352237E-2</v>
      </c>
      <c r="F2683" s="68">
        <f t="shared" si="669"/>
        <v>1.6708580912377619E-2</v>
      </c>
      <c r="G2683" s="16">
        <f t="shared" si="670"/>
        <v>3.0983750169803159E-2</v>
      </c>
      <c r="H2683" s="68">
        <f t="shared" si="671"/>
        <v>2.1483796440369313E-2</v>
      </c>
      <c r="I2683" s="69">
        <f t="shared" si="672"/>
        <v>-1.6708580912377619E-2</v>
      </c>
      <c r="J2683" s="70">
        <f t="shared" si="673"/>
        <v>-2.1483796440369313E-2</v>
      </c>
      <c r="K2683" s="28">
        <f t="shared" si="674"/>
        <v>0</v>
      </c>
      <c r="L2683" s="28">
        <f t="shared" si="679"/>
        <v>1</v>
      </c>
      <c r="M2683" s="57">
        <f t="shared" si="686"/>
        <v>0</v>
      </c>
      <c r="N2683" s="28">
        <f t="shared" si="675"/>
        <v>0</v>
      </c>
      <c r="O2683" s="28">
        <f t="shared" si="680"/>
        <v>1</v>
      </c>
      <c r="P2683" s="57">
        <f t="shared" si="681"/>
        <v>0</v>
      </c>
      <c r="Q2683" s="28">
        <f t="shared" si="676"/>
        <v>0</v>
      </c>
      <c r="R2683" s="28">
        <f t="shared" si="682"/>
        <v>1</v>
      </c>
      <c r="S2683" s="57">
        <f t="shared" si="683"/>
        <v>0</v>
      </c>
      <c r="T2683" s="28">
        <f t="shared" si="677"/>
        <v>0</v>
      </c>
      <c r="U2683" s="28">
        <f t="shared" si="684"/>
        <v>1</v>
      </c>
      <c r="V2683" s="57">
        <f t="shared" si="685"/>
        <v>0</v>
      </c>
    </row>
    <row r="2684" spans="1:22" x14ac:dyDescent="0.2">
      <c r="A2684" s="61">
        <v>36746</v>
      </c>
      <c r="B2684" s="62">
        <v>1482.8</v>
      </c>
      <c r="C2684" s="16">
        <f t="shared" si="687"/>
        <v>2.3496695617155937E-3</v>
      </c>
      <c r="D2684" s="73">
        <f t="shared" si="678"/>
        <v>1.0444334329884248E-4</v>
      </c>
      <c r="E2684" s="27">
        <f t="shared" si="668"/>
        <v>2.3774699744890621E-2</v>
      </c>
      <c r="F2684" s="68">
        <f t="shared" si="669"/>
        <v>1.6809997138192007E-2</v>
      </c>
      <c r="G2684" s="16">
        <f t="shared" si="670"/>
        <v>3.0983750169803159E-2</v>
      </c>
      <c r="H2684" s="68">
        <f t="shared" si="671"/>
        <v>2.1483796440369313E-2</v>
      </c>
      <c r="I2684" s="69">
        <f t="shared" si="672"/>
        <v>-1.6809997138192007E-2</v>
      </c>
      <c r="J2684" s="70">
        <f t="shared" si="673"/>
        <v>-2.1483796440369313E-2</v>
      </c>
      <c r="K2684" s="28">
        <f t="shared" si="674"/>
        <v>0</v>
      </c>
      <c r="L2684" s="28">
        <f t="shared" si="679"/>
        <v>1</v>
      </c>
      <c r="M2684" s="57">
        <f t="shared" si="686"/>
        <v>0</v>
      </c>
      <c r="N2684" s="28">
        <f t="shared" si="675"/>
        <v>0</v>
      </c>
      <c r="O2684" s="28">
        <f t="shared" si="680"/>
        <v>1</v>
      </c>
      <c r="P2684" s="57">
        <f t="shared" si="681"/>
        <v>0</v>
      </c>
      <c r="Q2684" s="28">
        <f t="shared" si="676"/>
        <v>0</v>
      </c>
      <c r="R2684" s="28">
        <f t="shared" si="682"/>
        <v>1</v>
      </c>
      <c r="S2684" s="57">
        <f t="shared" si="683"/>
        <v>0</v>
      </c>
      <c r="T2684" s="28">
        <f t="shared" si="677"/>
        <v>0</v>
      </c>
      <c r="U2684" s="28">
        <f t="shared" si="684"/>
        <v>1</v>
      </c>
      <c r="V2684" s="57">
        <f t="shared" si="685"/>
        <v>0</v>
      </c>
    </row>
    <row r="2685" spans="1:22" x14ac:dyDescent="0.2">
      <c r="A2685" s="61">
        <v>36747</v>
      </c>
      <c r="B2685" s="62">
        <v>1472.87</v>
      </c>
      <c r="C2685" s="16">
        <f t="shared" si="687"/>
        <v>-6.7193139700430365E-3</v>
      </c>
      <c r="D2685" s="73">
        <f t="shared" si="678"/>
        <v>9.8507999523867086E-5</v>
      </c>
      <c r="E2685" s="27">
        <f t="shared" si="668"/>
        <v>2.3089280933747586E-2</v>
      </c>
      <c r="F2685" s="68">
        <f t="shared" si="669"/>
        <v>1.6325369009239355E-2</v>
      </c>
      <c r="G2685" s="16">
        <f t="shared" si="670"/>
        <v>3.0983750169803159E-2</v>
      </c>
      <c r="H2685" s="68">
        <f t="shared" si="671"/>
        <v>2.1483796440369313E-2</v>
      </c>
      <c r="I2685" s="69">
        <f t="shared" si="672"/>
        <v>-1.6325369009239355E-2</v>
      </c>
      <c r="J2685" s="70">
        <f t="shared" si="673"/>
        <v>-2.1483796440369313E-2</v>
      </c>
      <c r="K2685" s="28">
        <f t="shared" si="674"/>
        <v>0</v>
      </c>
      <c r="L2685" s="28">
        <f t="shared" si="679"/>
        <v>1</v>
      </c>
      <c r="M2685" s="57">
        <f t="shared" si="686"/>
        <v>0</v>
      </c>
      <c r="N2685" s="28">
        <f t="shared" si="675"/>
        <v>0</v>
      </c>
      <c r="O2685" s="28">
        <f t="shared" si="680"/>
        <v>1</v>
      </c>
      <c r="P2685" s="57">
        <f t="shared" si="681"/>
        <v>0</v>
      </c>
      <c r="Q2685" s="28">
        <f t="shared" si="676"/>
        <v>0</v>
      </c>
      <c r="R2685" s="28">
        <f t="shared" si="682"/>
        <v>1</v>
      </c>
      <c r="S2685" s="57">
        <f t="shared" si="683"/>
        <v>0</v>
      </c>
      <c r="T2685" s="28">
        <f t="shared" si="677"/>
        <v>0</v>
      </c>
      <c r="U2685" s="28">
        <f t="shared" si="684"/>
        <v>1</v>
      </c>
      <c r="V2685" s="57">
        <f t="shared" si="685"/>
        <v>0</v>
      </c>
    </row>
    <row r="2686" spans="1:22" x14ac:dyDescent="0.2">
      <c r="A2686" s="61">
        <v>36748</v>
      </c>
      <c r="B2686" s="62">
        <v>1460.25</v>
      </c>
      <c r="C2686" s="16">
        <f t="shared" si="687"/>
        <v>-8.6052243861153895E-3</v>
      </c>
      <c r="D2686" s="73">
        <f t="shared" si="678"/>
        <v>9.5306470366115982E-5</v>
      </c>
      <c r="E2686" s="27">
        <f t="shared" si="668"/>
        <v>2.2710978759574157E-2</v>
      </c>
      <c r="F2686" s="68">
        <f t="shared" si="669"/>
        <v>1.6057888934476527E-2</v>
      </c>
      <c r="G2686" s="16">
        <f t="shared" si="670"/>
        <v>3.0983750169803159E-2</v>
      </c>
      <c r="H2686" s="68">
        <f t="shared" si="671"/>
        <v>2.1483796440369313E-2</v>
      </c>
      <c r="I2686" s="69">
        <f t="shared" si="672"/>
        <v>-1.6057888934476527E-2</v>
      </c>
      <c r="J2686" s="70">
        <f t="shared" si="673"/>
        <v>-2.1483796440369313E-2</v>
      </c>
      <c r="K2686" s="28">
        <f t="shared" si="674"/>
        <v>0</v>
      </c>
      <c r="L2686" s="28">
        <f t="shared" si="679"/>
        <v>1</v>
      </c>
      <c r="M2686" s="57">
        <f t="shared" si="686"/>
        <v>0</v>
      </c>
      <c r="N2686" s="28">
        <f t="shared" si="675"/>
        <v>0</v>
      </c>
      <c r="O2686" s="28">
        <f t="shared" si="680"/>
        <v>1</v>
      </c>
      <c r="P2686" s="57">
        <f t="shared" si="681"/>
        <v>0</v>
      </c>
      <c r="Q2686" s="28">
        <f t="shared" si="676"/>
        <v>0</v>
      </c>
      <c r="R2686" s="28">
        <f t="shared" si="682"/>
        <v>1</v>
      </c>
      <c r="S2686" s="57">
        <f t="shared" si="683"/>
        <v>0</v>
      </c>
      <c r="T2686" s="28">
        <f t="shared" si="677"/>
        <v>0</v>
      </c>
      <c r="U2686" s="28">
        <f t="shared" si="684"/>
        <v>1</v>
      </c>
      <c r="V2686" s="57">
        <f t="shared" si="685"/>
        <v>0</v>
      </c>
    </row>
    <row r="2687" spans="1:22" x14ac:dyDescent="0.2">
      <c r="A2687" s="61">
        <v>36749</v>
      </c>
      <c r="B2687" s="62">
        <v>1471.84</v>
      </c>
      <c r="C2687" s="16">
        <f t="shared" si="687"/>
        <v>7.9056648084282304E-3</v>
      </c>
      <c r="D2687" s="73">
        <f t="shared" si="678"/>
        <v>9.4031075348272728E-5</v>
      </c>
      <c r="E2687" s="27">
        <f t="shared" ref="E2687:E2750" si="688">-NORMSINV($E$4)*SQRT(D2687)</f>
        <v>2.2558507331456312E-2</v>
      </c>
      <c r="F2687" s="68">
        <f t="shared" ref="F2687:F2750" si="689">-NORMSINV($F$4)*SQRT(D2687)</f>
        <v>1.5950083397589868E-2</v>
      </c>
      <c r="G2687" s="16">
        <f t="shared" ref="G2687:G2750" si="690">-PERCENTILE($C2182:$C2686,$G$4)</f>
        <v>3.0983750169803159E-2</v>
      </c>
      <c r="H2687" s="68">
        <f t="shared" ref="H2687:H2750" si="691">-PERCENTILE($C2182:$C2686,$H$4)</f>
        <v>2.1483796440369313E-2</v>
      </c>
      <c r="I2687" s="69">
        <f t="shared" ref="I2687:I2750" si="692">-F2687</f>
        <v>-1.5950083397589868E-2</v>
      </c>
      <c r="J2687" s="70">
        <f t="shared" ref="J2687:J2750" si="693">-1*H2687</f>
        <v>-2.1483796440369313E-2</v>
      </c>
      <c r="K2687" s="28">
        <f t="shared" ref="K2687:K2750" si="694">IF($C2687&lt;-E2687,1,0)</f>
        <v>0</v>
      </c>
      <c r="L2687" s="28">
        <f t="shared" si="679"/>
        <v>1</v>
      </c>
      <c r="M2687" s="57">
        <f t="shared" si="686"/>
        <v>0</v>
      </c>
      <c r="N2687" s="28">
        <f t="shared" ref="N2687:N2750" si="695">IF($C2687&lt;-F2687,1,0)</f>
        <v>0</v>
      </c>
      <c r="O2687" s="28">
        <f t="shared" si="680"/>
        <v>1</v>
      </c>
      <c r="P2687" s="57">
        <f t="shared" si="681"/>
        <v>0</v>
      </c>
      <c r="Q2687" s="28">
        <f t="shared" ref="Q2687:Q2750" si="696">IF($C2687&lt;-G2687,1,0)</f>
        <v>0</v>
      </c>
      <c r="R2687" s="28">
        <f t="shared" si="682"/>
        <v>1</v>
      </c>
      <c r="S2687" s="57">
        <f t="shared" si="683"/>
        <v>0</v>
      </c>
      <c r="T2687" s="28">
        <f t="shared" ref="T2687:T2750" si="697">IF($C2687&lt;-H2687,1,0)</f>
        <v>0</v>
      </c>
      <c r="U2687" s="28">
        <f t="shared" si="684"/>
        <v>1</v>
      </c>
      <c r="V2687" s="57">
        <f t="shared" si="685"/>
        <v>0</v>
      </c>
    </row>
    <row r="2688" spans="1:22" x14ac:dyDescent="0.2">
      <c r="A2688" s="61">
        <v>36752</v>
      </c>
      <c r="B2688" s="62">
        <v>1491.56</v>
      </c>
      <c r="C2688" s="16">
        <f t="shared" si="687"/>
        <v>1.3309233375264568E-2</v>
      </c>
      <c r="D2688" s="73">
        <f t="shared" ref="D2688:D2751" si="698">0.94*D2687+0.06*(C2687^2)</f>
        <v>9.2139182991169587E-5</v>
      </c>
      <c r="E2688" s="27">
        <f t="shared" si="688"/>
        <v>2.233041717728998E-2</v>
      </c>
      <c r="F2688" s="68">
        <f t="shared" si="689"/>
        <v>1.5788811336115788E-2</v>
      </c>
      <c r="G2688" s="16">
        <f t="shared" si="690"/>
        <v>3.0983750169803159E-2</v>
      </c>
      <c r="H2688" s="68">
        <f t="shared" si="691"/>
        <v>2.1483796440369313E-2</v>
      </c>
      <c r="I2688" s="69">
        <f t="shared" si="692"/>
        <v>-1.5788811336115788E-2</v>
      </c>
      <c r="J2688" s="70">
        <f t="shared" si="693"/>
        <v>-2.1483796440369313E-2</v>
      </c>
      <c r="K2688" s="28">
        <f t="shared" si="694"/>
        <v>0</v>
      </c>
      <c r="L2688" s="28">
        <f t="shared" ref="L2688:L2751" si="699">IF(AND(K2687=0,K2688=0), 1,0)</f>
        <v>1</v>
      </c>
      <c r="M2688" s="57">
        <f t="shared" si="686"/>
        <v>0</v>
      </c>
      <c r="N2688" s="28">
        <f t="shared" si="695"/>
        <v>0</v>
      </c>
      <c r="O2688" s="28">
        <f t="shared" ref="O2688:O2751" si="700">IF(AND(N2687=0,N2688=0), 1,0)</f>
        <v>1</v>
      </c>
      <c r="P2688" s="57">
        <f t="shared" ref="P2688:P2751" si="701">IF(AND(N2688=1,N2687=0),1,0)</f>
        <v>0</v>
      </c>
      <c r="Q2688" s="28">
        <f t="shared" si="696"/>
        <v>0</v>
      </c>
      <c r="R2688" s="28">
        <f t="shared" ref="R2688:R2751" si="702">IF(AND(Q2687=0,Q2688=0), 1,0)</f>
        <v>1</v>
      </c>
      <c r="S2688" s="57">
        <f t="shared" ref="S2688:S2751" si="703">IF(AND(Q2688=1,Q2687=0),1,0)</f>
        <v>0</v>
      </c>
      <c r="T2688" s="28">
        <f t="shared" si="697"/>
        <v>0</v>
      </c>
      <c r="U2688" s="28">
        <f t="shared" ref="U2688:U2751" si="704">IF(AND(T2687=0,T2688=0), 1,0)</f>
        <v>1</v>
      </c>
      <c r="V2688" s="57">
        <f t="shared" ref="V2688:V2751" si="705">IF(AND(T2688=1,T2687=0),1,0)</f>
        <v>0</v>
      </c>
    </row>
    <row r="2689" spans="1:22" x14ac:dyDescent="0.2">
      <c r="A2689" s="61">
        <v>36753</v>
      </c>
      <c r="B2689" s="62">
        <v>1484.43</v>
      </c>
      <c r="C2689" s="16">
        <f t="shared" si="687"/>
        <v>-4.7916919359584122E-3</v>
      </c>
      <c r="D2689" s="73">
        <f t="shared" si="698"/>
        <v>9.7238973593934781E-5</v>
      </c>
      <c r="E2689" s="27">
        <f t="shared" si="688"/>
        <v>2.2940075406904303E-2</v>
      </c>
      <c r="F2689" s="68">
        <f t="shared" si="689"/>
        <v>1.6219872640992811E-2</v>
      </c>
      <c r="G2689" s="16">
        <f t="shared" si="690"/>
        <v>3.0983750169803159E-2</v>
      </c>
      <c r="H2689" s="68">
        <f t="shared" si="691"/>
        <v>2.1483796440369313E-2</v>
      </c>
      <c r="I2689" s="69">
        <f t="shared" si="692"/>
        <v>-1.6219872640992811E-2</v>
      </c>
      <c r="J2689" s="70">
        <f t="shared" si="693"/>
        <v>-2.1483796440369313E-2</v>
      </c>
      <c r="K2689" s="28">
        <f t="shared" si="694"/>
        <v>0</v>
      </c>
      <c r="L2689" s="28">
        <f t="shared" si="699"/>
        <v>1</v>
      </c>
      <c r="M2689" s="57">
        <f t="shared" ref="M2689:M2752" si="706">IF(AND(K2689=1,K2688=0),1,0)</f>
        <v>0</v>
      </c>
      <c r="N2689" s="28">
        <f t="shared" si="695"/>
        <v>0</v>
      </c>
      <c r="O2689" s="28">
        <f t="shared" si="700"/>
        <v>1</v>
      </c>
      <c r="P2689" s="57">
        <f t="shared" si="701"/>
        <v>0</v>
      </c>
      <c r="Q2689" s="28">
        <f t="shared" si="696"/>
        <v>0</v>
      </c>
      <c r="R2689" s="28">
        <f t="shared" si="702"/>
        <v>1</v>
      </c>
      <c r="S2689" s="57">
        <f t="shared" si="703"/>
        <v>0</v>
      </c>
      <c r="T2689" s="28">
        <f t="shared" si="697"/>
        <v>0</v>
      </c>
      <c r="U2689" s="28">
        <f t="shared" si="704"/>
        <v>1</v>
      </c>
      <c r="V2689" s="57">
        <f t="shared" si="705"/>
        <v>0</v>
      </c>
    </row>
    <row r="2690" spans="1:22" x14ac:dyDescent="0.2">
      <c r="A2690" s="61">
        <v>36754</v>
      </c>
      <c r="B2690" s="62">
        <v>1479.85</v>
      </c>
      <c r="C2690" s="16">
        <f t="shared" si="687"/>
        <v>-3.0901288977391401E-3</v>
      </c>
      <c r="D2690" s="73">
        <f t="shared" si="698"/>
        <v>9.2782253874846418E-5</v>
      </c>
      <c r="E2690" s="27">
        <f t="shared" si="688"/>
        <v>2.2408207492924354E-2</v>
      </c>
      <c r="F2690" s="68">
        <f t="shared" si="689"/>
        <v>1.5843813291859684E-2</v>
      </c>
      <c r="G2690" s="16">
        <f t="shared" si="690"/>
        <v>3.0983750169803159E-2</v>
      </c>
      <c r="H2690" s="68">
        <f t="shared" si="691"/>
        <v>2.1483796440369313E-2</v>
      </c>
      <c r="I2690" s="69">
        <f t="shared" si="692"/>
        <v>-1.5843813291859684E-2</v>
      </c>
      <c r="J2690" s="70">
        <f t="shared" si="693"/>
        <v>-2.1483796440369313E-2</v>
      </c>
      <c r="K2690" s="28">
        <f t="shared" si="694"/>
        <v>0</v>
      </c>
      <c r="L2690" s="28">
        <f t="shared" si="699"/>
        <v>1</v>
      </c>
      <c r="M2690" s="57">
        <f t="shared" si="706"/>
        <v>0</v>
      </c>
      <c r="N2690" s="28">
        <f t="shared" si="695"/>
        <v>0</v>
      </c>
      <c r="O2690" s="28">
        <f t="shared" si="700"/>
        <v>1</v>
      </c>
      <c r="P2690" s="57">
        <f t="shared" si="701"/>
        <v>0</v>
      </c>
      <c r="Q2690" s="28">
        <f t="shared" si="696"/>
        <v>0</v>
      </c>
      <c r="R2690" s="28">
        <f t="shared" si="702"/>
        <v>1</v>
      </c>
      <c r="S2690" s="57">
        <f t="shared" si="703"/>
        <v>0</v>
      </c>
      <c r="T2690" s="28">
        <f t="shared" si="697"/>
        <v>0</v>
      </c>
      <c r="U2690" s="28">
        <f t="shared" si="704"/>
        <v>1</v>
      </c>
      <c r="V2690" s="57">
        <f t="shared" si="705"/>
        <v>0</v>
      </c>
    </row>
    <row r="2691" spans="1:22" x14ac:dyDescent="0.2">
      <c r="A2691" s="61">
        <v>36755</v>
      </c>
      <c r="B2691" s="62">
        <v>1496.07</v>
      </c>
      <c r="C2691" s="16">
        <f t="shared" si="687"/>
        <v>1.0900938613173178E-2</v>
      </c>
      <c r="D2691" s="73">
        <f t="shared" si="698"/>
        <v>8.7788252438634172E-5</v>
      </c>
      <c r="E2691" s="27">
        <f t="shared" si="688"/>
        <v>2.1796806061545732E-2</v>
      </c>
      <c r="F2691" s="68">
        <f t="shared" si="689"/>
        <v>1.5411519449159529E-2</v>
      </c>
      <c r="G2691" s="16">
        <f t="shared" si="690"/>
        <v>3.0983750169803159E-2</v>
      </c>
      <c r="H2691" s="68">
        <f t="shared" si="691"/>
        <v>2.1483796440369313E-2</v>
      </c>
      <c r="I2691" s="69">
        <f t="shared" si="692"/>
        <v>-1.5411519449159529E-2</v>
      </c>
      <c r="J2691" s="70">
        <f t="shared" si="693"/>
        <v>-2.1483796440369313E-2</v>
      </c>
      <c r="K2691" s="28">
        <f t="shared" si="694"/>
        <v>0</v>
      </c>
      <c r="L2691" s="28">
        <f t="shared" si="699"/>
        <v>1</v>
      </c>
      <c r="M2691" s="57">
        <f t="shared" si="706"/>
        <v>0</v>
      </c>
      <c r="N2691" s="28">
        <f t="shared" si="695"/>
        <v>0</v>
      </c>
      <c r="O2691" s="28">
        <f t="shared" si="700"/>
        <v>1</v>
      </c>
      <c r="P2691" s="57">
        <f t="shared" si="701"/>
        <v>0</v>
      </c>
      <c r="Q2691" s="28">
        <f t="shared" si="696"/>
        <v>0</v>
      </c>
      <c r="R2691" s="28">
        <f t="shared" si="702"/>
        <v>1</v>
      </c>
      <c r="S2691" s="57">
        <f t="shared" si="703"/>
        <v>0</v>
      </c>
      <c r="T2691" s="28">
        <f t="shared" si="697"/>
        <v>0</v>
      </c>
      <c r="U2691" s="28">
        <f t="shared" si="704"/>
        <v>1</v>
      </c>
      <c r="V2691" s="57">
        <f t="shared" si="705"/>
        <v>0</v>
      </c>
    </row>
    <row r="2692" spans="1:22" x14ac:dyDescent="0.2">
      <c r="A2692" s="61">
        <v>36756</v>
      </c>
      <c r="B2692" s="62">
        <v>1491.72</v>
      </c>
      <c r="C2692" s="16">
        <f t="shared" si="687"/>
        <v>-2.9118532919629662E-3</v>
      </c>
      <c r="D2692" s="73">
        <f t="shared" si="698"/>
        <v>8.9650785051206304E-5</v>
      </c>
      <c r="E2692" s="27">
        <f t="shared" si="688"/>
        <v>2.2026815120626788E-2</v>
      </c>
      <c r="F2692" s="68">
        <f t="shared" si="689"/>
        <v>1.5574148280076383E-2</v>
      </c>
      <c r="G2692" s="16">
        <f t="shared" si="690"/>
        <v>3.0983750169803159E-2</v>
      </c>
      <c r="H2692" s="68">
        <f t="shared" si="691"/>
        <v>2.1483796440369313E-2</v>
      </c>
      <c r="I2692" s="69">
        <f t="shared" si="692"/>
        <v>-1.5574148280076383E-2</v>
      </c>
      <c r="J2692" s="70">
        <f t="shared" si="693"/>
        <v>-2.1483796440369313E-2</v>
      </c>
      <c r="K2692" s="28">
        <f t="shared" si="694"/>
        <v>0</v>
      </c>
      <c r="L2692" s="28">
        <f t="shared" si="699"/>
        <v>1</v>
      </c>
      <c r="M2692" s="57">
        <f t="shared" si="706"/>
        <v>0</v>
      </c>
      <c r="N2692" s="28">
        <f t="shared" si="695"/>
        <v>0</v>
      </c>
      <c r="O2692" s="28">
        <f t="shared" si="700"/>
        <v>1</v>
      </c>
      <c r="P2692" s="57">
        <f t="shared" si="701"/>
        <v>0</v>
      </c>
      <c r="Q2692" s="28">
        <f t="shared" si="696"/>
        <v>0</v>
      </c>
      <c r="R2692" s="28">
        <f t="shared" si="702"/>
        <v>1</v>
      </c>
      <c r="S2692" s="57">
        <f t="shared" si="703"/>
        <v>0</v>
      </c>
      <c r="T2692" s="28">
        <f t="shared" si="697"/>
        <v>0</v>
      </c>
      <c r="U2692" s="28">
        <f t="shared" si="704"/>
        <v>1</v>
      </c>
      <c r="V2692" s="57">
        <f t="shared" si="705"/>
        <v>0</v>
      </c>
    </row>
    <row r="2693" spans="1:22" x14ac:dyDescent="0.2">
      <c r="A2693" s="61">
        <v>36759</v>
      </c>
      <c r="B2693" s="62">
        <v>1499.48</v>
      </c>
      <c r="C2693" s="16">
        <f t="shared" si="687"/>
        <v>5.188564729230679E-3</v>
      </c>
      <c r="D2693" s="73">
        <f t="shared" si="698"/>
        <v>8.4780471323768857E-5</v>
      </c>
      <c r="E2693" s="27">
        <f t="shared" si="688"/>
        <v>2.1420153141825736E-2</v>
      </c>
      <c r="F2693" s="68">
        <f t="shared" si="689"/>
        <v>1.5145205486395582E-2</v>
      </c>
      <c r="G2693" s="16">
        <f t="shared" si="690"/>
        <v>3.0983750169803159E-2</v>
      </c>
      <c r="H2693" s="68">
        <f t="shared" si="691"/>
        <v>2.1483796440369313E-2</v>
      </c>
      <c r="I2693" s="69">
        <f t="shared" si="692"/>
        <v>-1.5145205486395582E-2</v>
      </c>
      <c r="J2693" s="70">
        <f t="shared" si="693"/>
        <v>-2.1483796440369313E-2</v>
      </c>
      <c r="K2693" s="28">
        <f t="shared" si="694"/>
        <v>0</v>
      </c>
      <c r="L2693" s="28">
        <f t="shared" si="699"/>
        <v>1</v>
      </c>
      <c r="M2693" s="57">
        <f t="shared" si="706"/>
        <v>0</v>
      </c>
      <c r="N2693" s="28">
        <f t="shared" si="695"/>
        <v>0</v>
      </c>
      <c r="O2693" s="28">
        <f t="shared" si="700"/>
        <v>1</v>
      </c>
      <c r="P2693" s="57">
        <f t="shared" si="701"/>
        <v>0</v>
      </c>
      <c r="Q2693" s="28">
        <f t="shared" si="696"/>
        <v>0</v>
      </c>
      <c r="R2693" s="28">
        <f t="shared" si="702"/>
        <v>1</v>
      </c>
      <c r="S2693" s="57">
        <f t="shared" si="703"/>
        <v>0</v>
      </c>
      <c r="T2693" s="28">
        <f t="shared" si="697"/>
        <v>0</v>
      </c>
      <c r="U2693" s="28">
        <f t="shared" si="704"/>
        <v>1</v>
      </c>
      <c r="V2693" s="57">
        <f t="shared" si="705"/>
        <v>0</v>
      </c>
    </row>
    <row r="2694" spans="1:22" x14ac:dyDescent="0.2">
      <c r="A2694" s="61">
        <v>36760</v>
      </c>
      <c r="B2694" s="62">
        <v>1498.13</v>
      </c>
      <c r="C2694" s="16">
        <f t="shared" si="687"/>
        <v>-9.0071763256075951E-4</v>
      </c>
      <c r="D2694" s="73">
        <f t="shared" si="698"/>
        <v>8.1308915281307724E-5</v>
      </c>
      <c r="E2694" s="27">
        <f t="shared" si="688"/>
        <v>2.097701756222696E-2</v>
      </c>
      <c r="F2694" s="68">
        <f t="shared" si="689"/>
        <v>1.4831884691398484E-2</v>
      </c>
      <c r="G2694" s="16">
        <f t="shared" si="690"/>
        <v>3.0983750169803159E-2</v>
      </c>
      <c r="H2694" s="68">
        <f t="shared" si="691"/>
        <v>2.1483796440369313E-2</v>
      </c>
      <c r="I2694" s="69">
        <f t="shared" si="692"/>
        <v>-1.4831884691398484E-2</v>
      </c>
      <c r="J2694" s="70">
        <f t="shared" si="693"/>
        <v>-2.1483796440369313E-2</v>
      </c>
      <c r="K2694" s="28">
        <f t="shared" si="694"/>
        <v>0</v>
      </c>
      <c r="L2694" s="28">
        <f t="shared" si="699"/>
        <v>1</v>
      </c>
      <c r="M2694" s="57">
        <f t="shared" si="706"/>
        <v>0</v>
      </c>
      <c r="N2694" s="28">
        <f t="shared" si="695"/>
        <v>0</v>
      </c>
      <c r="O2694" s="28">
        <f t="shared" si="700"/>
        <v>1</v>
      </c>
      <c r="P2694" s="57">
        <f t="shared" si="701"/>
        <v>0</v>
      </c>
      <c r="Q2694" s="28">
        <f t="shared" si="696"/>
        <v>0</v>
      </c>
      <c r="R2694" s="28">
        <f t="shared" si="702"/>
        <v>1</v>
      </c>
      <c r="S2694" s="57">
        <f t="shared" si="703"/>
        <v>0</v>
      </c>
      <c r="T2694" s="28">
        <f t="shared" si="697"/>
        <v>0</v>
      </c>
      <c r="U2694" s="28">
        <f t="shared" si="704"/>
        <v>1</v>
      </c>
      <c r="V2694" s="57">
        <f t="shared" si="705"/>
        <v>0</v>
      </c>
    </row>
    <row r="2695" spans="1:22" x14ac:dyDescent="0.2">
      <c r="A2695" s="61">
        <v>36761</v>
      </c>
      <c r="B2695" s="62">
        <v>1505.97</v>
      </c>
      <c r="C2695" s="16">
        <f t="shared" ref="C2695:C2758" si="707">LN(B2695/B2694)</f>
        <v>5.2195451544074381E-3</v>
      </c>
      <c r="D2695" s="73">
        <f t="shared" si="698"/>
        <v>7.6479057899645606E-5</v>
      </c>
      <c r="E2695" s="27">
        <f t="shared" si="688"/>
        <v>2.0344448568083002E-2</v>
      </c>
      <c r="F2695" s="68">
        <f t="shared" si="689"/>
        <v>1.4384624238254205E-2</v>
      </c>
      <c r="G2695" s="16">
        <f t="shared" si="690"/>
        <v>3.0983750169803159E-2</v>
      </c>
      <c r="H2695" s="68">
        <f t="shared" si="691"/>
        <v>2.1483796440369313E-2</v>
      </c>
      <c r="I2695" s="69">
        <f t="shared" si="692"/>
        <v>-1.4384624238254205E-2</v>
      </c>
      <c r="J2695" s="70">
        <f t="shared" si="693"/>
        <v>-2.1483796440369313E-2</v>
      </c>
      <c r="K2695" s="28">
        <f t="shared" si="694"/>
        <v>0</v>
      </c>
      <c r="L2695" s="28">
        <f t="shared" si="699"/>
        <v>1</v>
      </c>
      <c r="M2695" s="57">
        <f t="shared" si="706"/>
        <v>0</v>
      </c>
      <c r="N2695" s="28">
        <f t="shared" si="695"/>
        <v>0</v>
      </c>
      <c r="O2695" s="28">
        <f t="shared" si="700"/>
        <v>1</v>
      </c>
      <c r="P2695" s="57">
        <f t="shared" si="701"/>
        <v>0</v>
      </c>
      <c r="Q2695" s="28">
        <f t="shared" si="696"/>
        <v>0</v>
      </c>
      <c r="R2695" s="28">
        <f t="shared" si="702"/>
        <v>1</v>
      </c>
      <c r="S2695" s="57">
        <f t="shared" si="703"/>
        <v>0</v>
      </c>
      <c r="T2695" s="28">
        <f t="shared" si="697"/>
        <v>0</v>
      </c>
      <c r="U2695" s="28">
        <f t="shared" si="704"/>
        <v>1</v>
      </c>
      <c r="V2695" s="57">
        <f t="shared" si="705"/>
        <v>0</v>
      </c>
    </row>
    <row r="2696" spans="1:22" x14ac:dyDescent="0.2">
      <c r="A2696" s="61">
        <v>36762</v>
      </c>
      <c r="B2696" s="62">
        <v>1508.31</v>
      </c>
      <c r="C2696" s="16">
        <f t="shared" si="707"/>
        <v>1.5526098902997343E-3</v>
      </c>
      <c r="D2696" s="73">
        <f t="shared" si="698"/>
        <v>7.3524933522800751E-5</v>
      </c>
      <c r="E2696" s="27">
        <f t="shared" si="688"/>
        <v>1.9947660972547278E-2</v>
      </c>
      <c r="F2696" s="68">
        <f t="shared" si="689"/>
        <v>1.4104073971920809E-2</v>
      </c>
      <c r="G2696" s="16">
        <f t="shared" si="690"/>
        <v>3.0983750169803159E-2</v>
      </c>
      <c r="H2696" s="68">
        <f t="shared" si="691"/>
        <v>2.1483796440369313E-2</v>
      </c>
      <c r="I2696" s="69">
        <f t="shared" si="692"/>
        <v>-1.4104073971920809E-2</v>
      </c>
      <c r="J2696" s="70">
        <f t="shared" si="693"/>
        <v>-2.1483796440369313E-2</v>
      </c>
      <c r="K2696" s="28">
        <f t="shared" si="694"/>
        <v>0</v>
      </c>
      <c r="L2696" s="28">
        <f t="shared" si="699"/>
        <v>1</v>
      </c>
      <c r="M2696" s="57">
        <f t="shared" si="706"/>
        <v>0</v>
      </c>
      <c r="N2696" s="28">
        <f t="shared" si="695"/>
        <v>0</v>
      </c>
      <c r="O2696" s="28">
        <f t="shared" si="700"/>
        <v>1</v>
      </c>
      <c r="P2696" s="57">
        <f t="shared" si="701"/>
        <v>0</v>
      </c>
      <c r="Q2696" s="28">
        <f t="shared" si="696"/>
        <v>0</v>
      </c>
      <c r="R2696" s="28">
        <f t="shared" si="702"/>
        <v>1</v>
      </c>
      <c r="S2696" s="57">
        <f t="shared" si="703"/>
        <v>0</v>
      </c>
      <c r="T2696" s="28">
        <f t="shared" si="697"/>
        <v>0</v>
      </c>
      <c r="U2696" s="28">
        <f t="shared" si="704"/>
        <v>1</v>
      </c>
      <c r="V2696" s="57">
        <f t="shared" si="705"/>
        <v>0</v>
      </c>
    </row>
    <row r="2697" spans="1:22" x14ac:dyDescent="0.2">
      <c r="A2697" s="61">
        <v>36763</v>
      </c>
      <c r="B2697" s="62">
        <v>1506.45</v>
      </c>
      <c r="C2697" s="16">
        <f t="shared" si="707"/>
        <v>-1.2339292255436631E-3</v>
      </c>
      <c r="D2697" s="73">
        <f t="shared" si="698"/>
        <v>6.9258073359720093E-5</v>
      </c>
      <c r="E2697" s="27">
        <f t="shared" si="688"/>
        <v>1.9360200967991577E-2</v>
      </c>
      <c r="F2697" s="68">
        <f t="shared" si="689"/>
        <v>1.3688708011410379E-2</v>
      </c>
      <c r="G2697" s="16">
        <f t="shared" si="690"/>
        <v>3.0983750169803159E-2</v>
      </c>
      <c r="H2697" s="68">
        <f t="shared" si="691"/>
        <v>2.1483796440369313E-2</v>
      </c>
      <c r="I2697" s="69">
        <f t="shared" si="692"/>
        <v>-1.3688708011410379E-2</v>
      </c>
      <c r="J2697" s="70">
        <f t="shared" si="693"/>
        <v>-2.1483796440369313E-2</v>
      </c>
      <c r="K2697" s="28">
        <f t="shared" si="694"/>
        <v>0</v>
      </c>
      <c r="L2697" s="28">
        <f t="shared" si="699"/>
        <v>1</v>
      </c>
      <c r="M2697" s="57">
        <f t="shared" si="706"/>
        <v>0</v>
      </c>
      <c r="N2697" s="28">
        <f t="shared" si="695"/>
        <v>0</v>
      </c>
      <c r="O2697" s="28">
        <f t="shared" si="700"/>
        <v>1</v>
      </c>
      <c r="P2697" s="57">
        <f t="shared" si="701"/>
        <v>0</v>
      </c>
      <c r="Q2697" s="28">
        <f t="shared" si="696"/>
        <v>0</v>
      </c>
      <c r="R2697" s="28">
        <f t="shared" si="702"/>
        <v>1</v>
      </c>
      <c r="S2697" s="57">
        <f t="shared" si="703"/>
        <v>0</v>
      </c>
      <c r="T2697" s="28">
        <f t="shared" si="697"/>
        <v>0</v>
      </c>
      <c r="U2697" s="28">
        <f t="shared" si="704"/>
        <v>1</v>
      </c>
      <c r="V2697" s="57">
        <f t="shared" si="705"/>
        <v>0</v>
      </c>
    </row>
    <row r="2698" spans="1:22" x14ac:dyDescent="0.2">
      <c r="A2698" s="61">
        <v>36766</v>
      </c>
      <c r="B2698" s="62">
        <v>1514.09</v>
      </c>
      <c r="C2698" s="16">
        <f t="shared" si="707"/>
        <v>5.0587089014771363E-3</v>
      </c>
      <c r="D2698" s="73">
        <f t="shared" si="698"/>
        <v>6.519394383815593E-5</v>
      </c>
      <c r="E2698" s="27">
        <f t="shared" si="688"/>
        <v>1.87835763792784E-2</v>
      </c>
      <c r="F2698" s="68">
        <f t="shared" si="689"/>
        <v>1.3281003275279576E-2</v>
      </c>
      <c r="G2698" s="16">
        <f t="shared" si="690"/>
        <v>3.0983750169803159E-2</v>
      </c>
      <c r="H2698" s="68">
        <f t="shared" si="691"/>
        <v>2.1483796440369313E-2</v>
      </c>
      <c r="I2698" s="69">
        <f t="shared" si="692"/>
        <v>-1.3281003275279576E-2</v>
      </c>
      <c r="J2698" s="70">
        <f t="shared" si="693"/>
        <v>-2.1483796440369313E-2</v>
      </c>
      <c r="K2698" s="28">
        <f t="shared" si="694"/>
        <v>0</v>
      </c>
      <c r="L2698" s="28">
        <f t="shared" si="699"/>
        <v>1</v>
      </c>
      <c r="M2698" s="57">
        <f t="shared" si="706"/>
        <v>0</v>
      </c>
      <c r="N2698" s="28">
        <f t="shared" si="695"/>
        <v>0</v>
      </c>
      <c r="O2698" s="28">
        <f t="shared" si="700"/>
        <v>1</v>
      </c>
      <c r="P2698" s="57">
        <f t="shared" si="701"/>
        <v>0</v>
      </c>
      <c r="Q2698" s="28">
        <f t="shared" si="696"/>
        <v>0</v>
      </c>
      <c r="R2698" s="28">
        <f t="shared" si="702"/>
        <v>1</v>
      </c>
      <c r="S2698" s="57">
        <f t="shared" si="703"/>
        <v>0</v>
      </c>
      <c r="T2698" s="28">
        <f t="shared" si="697"/>
        <v>0</v>
      </c>
      <c r="U2698" s="28">
        <f t="shared" si="704"/>
        <v>1</v>
      </c>
      <c r="V2698" s="57">
        <f t="shared" si="705"/>
        <v>0</v>
      </c>
    </row>
    <row r="2699" spans="1:22" x14ac:dyDescent="0.2">
      <c r="A2699" s="61">
        <v>36767</v>
      </c>
      <c r="B2699" s="62">
        <v>1509.84</v>
      </c>
      <c r="C2699" s="16">
        <f t="shared" si="707"/>
        <v>-2.8109134790511624E-3</v>
      </c>
      <c r="D2699" s="73">
        <f t="shared" si="698"/>
        <v>6.2817739352859608E-5</v>
      </c>
      <c r="E2699" s="27">
        <f t="shared" si="688"/>
        <v>1.8438084872761704E-2</v>
      </c>
      <c r="F2699" s="68">
        <f t="shared" si="689"/>
        <v>1.3036722115133129E-2</v>
      </c>
      <c r="G2699" s="16">
        <f t="shared" si="690"/>
        <v>3.0836004425940765E-2</v>
      </c>
      <c r="H2699" s="68">
        <f t="shared" si="691"/>
        <v>2.1262059944142743E-2</v>
      </c>
      <c r="I2699" s="69">
        <f t="shared" si="692"/>
        <v>-1.3036722115133129E-2</v>
      </c>
      <c r="J2699" s="70">
        <f t="shared" si="693"/>
        <v>-2.1262059944142743E-2</v>
      </c>
      <c r="K2699" s="28">
        <f t="shared" si="694"/>
        <v>0</v>
      </c>
      <c r="L2699" s="28">
        <f t="shared" si="699"/>
        <v>1</v>
      </c>
      <c r="M2699" s="57">
        <f t="shared" si="706"/>
        <v>0</v>
      </c>
      <c r="N2699" s="28">
        <f t="shared" si="695"/>
        <v>0</v>
      </c>
      <c r="O2699" s="28">
        <f t="shared" si="700"/>
        <v>1</v>
      </c>
      <c r="P2699" s="57">
        <f t="shared" si="701"/>
        <v>0</v>
      </c>
      <c r="Q2699" s="28">
        <f t="shared" si="696"/>
        <v>0</v>
      </c>
      <c r="R2699" s="28">
        <f t="shared" si="702"/>
        <v>1</v>
      </c>
      <c r="S2699" s="57">
        <f t="shared" si="703"/>
        <v>0</v>
      </c>
      <c r="T2699" s="28">
        <f t="shared" si="697"/>
        <v>0</v>
      </c>
      <c r="U2699" s="28">
        <f t="shared" si="704"/>
        <v>1</v>
      </c>
      <c r="V2699" s="57">
        <f t="shared" si="705"/>
        <v>0</v>
      </c>
    </row>
    <row r="2700" spans="1:22" x14ac:dyDescent="0.2">
      <c r="A2700" s="61">
        <v>36768</v>
      </c>
      <c r="B2700" s="62">
        <v>1502.59</v>
      </c>
      <c r="C2700" s="16">
        <f t="shared" si="707"/>
        <v>-4.8133991480752399E-3</v>
      </c>
      <c r="D2700" s="73">
        <f t="shared" si="698"/>
        <v>5.952274906689072E-5</v>
      </c>
      <c r="E2700" s="27">
        <f t="shared" si="688"/>
        <v>1.7948003627037488E-2</v>
      </c>
      <c r="F2700" s="68">
        <f t="shared" si="689"/>
        <v>1.2690208197964686E-2</v>
      </c>
      <c r="G2700" s="16">
        <f t="shared" si="690"/>
        <v>3.0836004425940765E-2</v>
      </c>
      <c r="H2700" s="68">
        <f t="shared" si="691"/>
        <v>2.1262059944142743E-2</v>
      </c>
      <c r="I2700" s="69">
        <f t="shared" si="692"/>
        <v>-1.2690208197964686E-2</v>
      </c>
      <c r="J2700" s="70">
        <f t="shared" si="693"/>
        <v>-2.1262059944142743E-2</v>
      </c>
      <c r="K2700" s="28">
        <f t="shared" si="694"/>
        <v>0</v>
      </c>
      <c r="L2700" s="28">
        <f t="shared" si="699"/>
        <v>1</v>
      </c>
      <c r="M2700" s="57">
        <f t="shared" si="706"/>
        <v>0</v>
      </c>
      <c r="N2700" s="28">
        <f t="shared" si="695"/>
        <v>0</v>
      </c>
      <c r="O2700" s="28">
        <f t="shared" si="700"/>
        <v>1</v>
      </c>
      <c r="P2700" s="57">
        <f t="shared" si="701"/>
        <v>0</v>
      </c>
      <c r="Q2700" s="28">
        <f t="shared" si="696"/>
        <v>0</v>
      </c>
      <c r="R2700" s="28">
        <f t="shared" si="702"/>
        <v>1</v>
      </c>
      <c r="S2700" s="57">
        <f t="shared" si="703"/>
        <v>0</v>
      </c>
      <c r="T2700" s="28">
        <f t="shared" si="697"/>
        <v>0</v>
      </c>
      <c r="U2700" s="28">
        <f t="shared" si="704"/>
        <v>1</v>
      </c>
      <c r="V2700" s="57">
        <f t="shared" si="705"/>
        <v>0</v>
      </c>
    </row>
    <row r="2701" spans="1:22" x14ac:dyDescent="0.2">
      <c r="A2701" s="61">
        <v>36769</v>
      </c>
      <c r="B2701" s="62">
        <v>1517.68</v>
      </c>
      <c r="C2701" s="16">
        <f t="shared" si="707"/>
        <v>9.9925672624812997E-3</v>
      </c>
      <c r="D2701" s="73">
        <f t="shared" si="698"/>
        <v>5.7341512804398756E-5</v>
      </c>
      <c r="E2701" s="27">
        <f t="shared" si="688"/>
        <v>1.7616078275665012E-2</v>
      </c>
      <c r="F2701" s="68">
        <f t="shared" si="689"/>
        <v>1.2455519042411257E-2</v>
      </c>
      <c r="G2701" s="16">
        <f t="shared" si="690"/>
        <v>3.0485957844192644E-2</v>
      </c>
      <c r="H2701" s="68">
        <f t="shared" si="691"/>
        <v>2.1185544609119318E-2</v>
      </c>
      <c r="I2701" s="69">
        <f t="shared" si="692"/>
        <v>-1.2455519042411257E-2</v>
      </c>
      <c r="J2701" s="70">
        <f t="shared" si="693"/>
        <v>-2.1185544609119318E-2</v>
      </c>
      <c r="K2701" s="28">
        <f t="shared" si="694"/>
        <v>0</v>
      </c>
      <c r="L2701" s="28">
        <f t="shared" si="699"/>
        <v>1</v>
      </c>
      <c r="M2701" s="57">
        <f t="shared" si="706"/>
        <v>0</v>
      </c>
      <c r="N2701" s="28">
        <f t="shared" si="695"/>
        <v>0</v>
      </c>
      <c r="O2701" s="28">
        <f t="shared" si="700"/>
        <v>1</v>
      </c>
      <c r="P2701" s="57">
        <f t="shared" si="701"/>
        <v>0</v>
      </c>
      <c r="Q2701" s="28">
        <f t="shared" si="696"/>
        <v>0</v>
      </c>
      <c r="R2701" s="28">
        <f t="shared" si="702"/>
        <v>1</v>
      </c>
      <c r="S2701" s="57">
        <f t="shared" si="703"/>
        <v>0</v>
      </c>
      <c r="T2701" s="28">
        <f t="shared" si="697"/>
        <v>0</v>
      </c>
      <c r="U2701" s="28">
        <f t="shared" si="704"/>
        <v>1</v>
      </c>
      <c r="V2701" s="57">
        <f t="shared" si="705"/>
        <v>0</v>
      </c>
    </row>
    <row r="2702" spans="1:22" x14ac:dyDescent="0.2">
      <c r="A2702" s="61">
        <v>36770</v>
      </c>
      <c r="B2702" s="62">
        <v>1520.77</v>
      </c>
      <c r="C2702" s="16">
        <f t="shared" si="707"/>
        <v>2.0339324756023154E-3</v>
      </c>
      <c r="D2702" s="73">
        <f t="shared" si="698"/>
        <v>5.9892106065847608E-5</v>
      </c>
      <c r="E2702" s="27">
        <f t="shared" si="688"/>
        <v>1.8003603952594503E-2</v>
      </c>
      <c r="F2702" s="68">
        <f t="shared" si="689"/>
        <v>1.2729520631918637E-2</v>
      </c>
      <c r="G2702" s="16">
        <f t="shared" si="690"/>
        <v>3.0485957844192644E-2</v>
      </c>
      <c r="H2702" s="68">
        <f t="shared" si="691"/>
        <v>2.1185544609119318E-2</v>
      </c>
      <c r="I2702" s="69">
        <f t="shared" si="692"/>
        <v>-1.2729520631918637E-2</v>
      </c>
      <c r="J2702" s="70">
        <f t="shared" si="693"/>
        <v>-2.1185544609119318E-2</v>
      </c>
      <c r="K2702" s="28">
        <f t="shared" si="694"/>
        <v>0</v>
      </c>
      <c r="L2702" s="28">
        <f t="shared" si="699"/>
        <v>1</v>
      </c>
      <c r="M2702" s="57">
        <f t="shared" si="706"/>
        <v>0</v>
      </c>
      <c r="N2702" s="28">
        <f t="shared" si="695"/>
        <v>0</v>
      </c>
      <c r="O2702" s="28">
        <f t="shared" si="700"/>
        <v>1</v>
      </c>
      <c r="P2702" s="57">
        <f t="shared" si="701"/>
        <v>0</v>
      </c>
      <c r="Q2702" s="28">
        <f t="shared" si="696"/>
        <v>0</v>
      </c>
      <c r="R2702" s="28">
        <f t="shared" si="702"/>
        <v>1</v>
      </c>
      <c r="S2702" s="57">
        <f t="shared" si="703"/>
        <v>0</v>
      </c>
      <c r="T2702" s="28">
        <f t="shared" si="697"/>
        <v>0</v>
      </c>
      <c r="U2702" s="28">
        <f t="shared" si="704"/>
        <v>1</v>
      </c>
      <c r="V2702" s="57">
        <f t="shared" si="705"/>
        <v>0</v>
      </c>
    </row>
    <row r="2703" spans="1:22" x14ac:dyDescent="0.2">
      <c r="A2703" s="61">
        <v>36774</v>
      </c>
      <c r="B2703" s="62">
        <v>1507.08</v>
      </c>
      <c r="C2703" s="16">
        <f t="shared" si="707"/>
        <v>-9.0427817018565709E-3</v>
      </c>
      <c r="D2703" s="73">
        <f t="shared" si="698"/>
        <v>5.6546792580815334E-5</v>
      </c>
      <c r="E2703" s="27">
        <f t="shared" si="688"/>
        <v>1.7493578017721226E-2</v>
      </c>
      <c r="F2703" s="68">
        <f t="shared" si="689"/>
        <v>1.2368904742018029E-2</v>
      </c>
      <c r="G2703" s="16">
        <f t="shared" si="690"/>
        <v>3.0485957844192644E-2</v>
      </c>
      <c r="H2703" s="68">
        <f t="shared" si="691"/>
        <v>2.1185544609119318E-2</v>
      </c>
      <c r="I2703" s="69">
        <f t="shared" si="692"/>
        <v>-1.2368904742018029E-2</v>
      </c>
      <c r="J2703" s="70">
        <f t="shared" si="693"/>
        <v>-2.1185544609119318E-2</v>
      </c>
      <c r="K2703" s="28">
        <f t="shared" si="694"/>
        <v>0</v>
      </c>
      <c r="L2703" s="28">
        <f t="shared" si="699"/>
        <v>1</v>
      </c>
      <c r="M2703" s="57">
        <f t="shared" si="706"/>
        <v>0</v>
      </c>
      <c r="N2703" s="28">
        <f t="shared" si="695"/>
        <v>0</v>
      </c>
      <c r="O2703" s="28">
        <f t="shared" si="700"/>
        <v>1</v>
      </c>
      <c r="P2703" s="57">
        <f t="shared" si="701"/>
        <v>0</v>
      </c>
      <c r="Q2703" s="28">
        <f t="shared" si="696"/>
        <v>0</v>
      </c>
      <c r="R2703" s="28">
        <f t="shared" si="702"/>
        <v>1</v>
      </c>
      <c r="S2703" s="57">
        <f t="shared" si="703"/>
        <v>0</v>
      </c>
      <c r="T2703" s="28">
        <f t="shared" si="697"/>
        <v>0</v>
      </c>
      <c r="U2703" s="28">
        <f t="shared" si="704"/>
        <v>1</v>
      </c>
      <c r="V2703" s="57">
        <f t="shared" si="705"/>
        <v>0</v>
      </c>
    </row>
    <row r="2704" spans="1:22" x14ac:dyDescent="0.2">
      <c r="A2704" s="61">
        <v>36775</v>
      </c>
      <c r="B2704" s="62">
        <v>1492.25</v>
      </c>
      <c r="C2704" s="16">
        <f t="shared" si="707"/>
        <v>-9.8889557692763558E-3</v>
      </c>
      <c r="D2704" s="73">
        <f t="shared" si="698"/>
        <v>5.8060299080412328E-5</v>
      </c>
      <c r="E2704" s="27">
        <f t="shared" si="688"/>
        <v>1.772614479402199E-2</v>
      </c>
      <c r="F2704" s="68">
        <f t="shared" si="689"/>
        <v>1.2533342017188854E-2</v>
      </c>
      <c r="G2704" s="16">
        <f t="shared" si="690"/>
        <v>3.0485957844192644E-2</v>
      </c>
      <c r="H2704" s="68">
        <f t="shared" si="691"/>
        <v>2.1185544609119318E-2</v>
      </c>
      <c r="I2704" s="69">
        <f t="shared" si="692"/>
        <v>-1.2533342017188854E-2</v>
      </c>
      <c r="J2704" s="70">
        <f t="shared" si="693"/>
        <v>-2.1185544609119318E-2</v>
      </c>
      <c r="K2704" s="28">
        <f t="shared" si="694"/>
        <v>0</v>
      </c>
      <c r="L2704" s="28">
        <f t="shared" si="699"/>
        <v>1</v>
      </c>
      <c r="M2704" s="57">
        <f t="shared" si="706"/>
        <v>0</v>
      </c>
      <c r="N2704" s="28">
        <f t="shared" si="695"/>
        <v>0</v>
      </c>
      <c r="O2704" s="28">
        <f t="shared" si="700"/>
        <v>1</v>
      </c>
      <c r="P2704" s="57">
        <f t="shared" si="701"/>
        <v>0</v>
      </c>
      <c r="Q2704" s="28">
        <f t="shared" si="696"/>
        <v>0</v>
      </c>
      <c r="R2704" s="28">
        <f t="shared" si="702"/>
        <v>1</v>
      </c>
      <c r="S2704" s="57">
        <f t="shared" si="703"/>
        <v>0</v>
      </c>
      <c r="T2704" s="28">
        <f t="shared" si="697"/>
        <v>0</v>
      </c>
      <c r="U2704" s="28">
        <f t="shared" si="704"/>
        <v>1</v>
      </c>
      <c r="V2704" s="57">
        <f t="shared" si="705"/>
        <v>0</v>
      </c>
    </row>
    <row r="2705" spans="1:22" x14ac:dyDescent="0.2">
      <c r="A2705" s="61">
        <v>36776</v>
      </c>
      <c r="B2705" s="62">
        <v>1502.51</v>
      </c>
      <c r="C2705" s="16">
        <f t="shared" si="707"/>
        <v>6.8519949124984467E-3</v>
      </c>
      <c r="D2705" s="73">
        <f t="shared" si="698"/>
        <v>6.0444167907989832E-5</v>
      </c>
      <c r="E2705" s="27">
        <f t="shared" si="688"/>
        <v>1.8086388685720642E-2</v>
      </c>
      <c r="F2705" s="68">
        <f t="shared" si="689"/>
        <v>1.2788053910650595E-2</v>
      </c>
      <c r="G2705" s="16">
        <f t="shared" si="690"/>
        <v>3.0485957844192644E-2</v>
      </c>
      <c r="H2705" s="68">
        <f t="shared" si="691"/>
        <v>2.1185544609119318E-2</v>
      </c>
      <c r="I2705" s="69">
        <f t="shared" si="692"/>
        <v>-1.2788053910650595E-2</v>
      </c>
      <c r="J2705" s="70">
        <f t="shared" si="693"/>
        <v>-2.1185544609119318E-2</v>
      </c>
      <c r="K2705" s="28">
        <f t="shared" si="694"/>
        <v>0</v>
      </c>
      <c r="L2705" s="28">
        <f t="shared" si="699"/>
        <v>1</v>
      </c>
      <c r="M2705" s="57">
        <f t="shared" si="706"/>
        <v>0</v>
      </c>
      <c r="N2705" s="28">
        <f t="shared" si="695"/>
        <v>0</v>
      </c>
      <c r="O2705" s="28">
        <f t="shared" si="700"/>
        <v>1</v>
      </c>
      <c r="P2705" s="57">
        <f t="shared" si="701"/>
        <v>0</v>
      </c>
      <c r="Q2705" s="28">
        <f t="shared" si="696"/>
        <v>0</v>
      </c>
      <c r="R2705" s="28">
        <f t="shared" si="702"/>
        <v>1</v>
      </c>
      <c r="S2705" s="57">
        <f t="shared" si="703"/>
        <v>0</v>
      </c>
      <c r="T2705" s="28">
        <f t="shared" si="697"/>
        <v>0</v>
      </c>
      <c r="U2705" s="28">
        <f t="shared" si="704"/>
        <v>1</v>
      </c>
      <c r="V2705" s="57">
        <f t="shared" si="705"/>
        <v>0</v>
      </c>
    </row>
    <row r="2706" spans="1:22" x14ac:dyDescent="0.2">
      <c r="A2706" s="61">
        <v>36777</v>
      </c>
      <c r="B2706" s="62">
        <v>1494.5</v>
      </c>
      <c r="C2706" s="16">
        <f t="shared" si="707"/>
        <v>-5.3453402372651377E-3</v>
      </c>
      <c r="D2706" s="73">
        <f t="shared" si="698"/>
        <v>5.9634507890364719E-5</v>
      </c>
      <c r="E2706" s="27">
        <f t="shared" si="688"/>
        <v>1.7964845146856426E-2</v>
      </c>
      <c r="F2706" s="68">
        <f t="shared" si="689"/>
        <v>1.2702116062332985E-2</v>
      </c>
      <c r="G2706" s="16">
        <f t="shared" si="690"/>
        <v>3.0485957844192644E-2</v>
      </c>
      <c r="H2706" s="68">
        <f t="shared" si="691"/>
        <v>2.1185544609119318E-2</v>
      </c>
      <c r="I2706" s="69">
        <f t="shared" si="692"/>
        <v>-1.2702116062332985E-2</v>
      </c>
      <c r="J2706" s="70">
        <f t="shared" si="693"/>
        <v>-2.1185544609119318E-2</v>
      </c>
      <c r="K2706" s="28">
        <f t="shared" si="694"/>
        <v>0</v>
      </c>
      <c r="L2706" s="28">
        <f t="shared" si="699"/>
        <v>1</v>
      </c>
      <c r="M2706" s="57">
        <f t="shared" si="706"/>
        <v>0</v>
      </c>
      <c r="N2706" s="28">
        <f t="shared" si="695"/>
        <v>0</v>
      </c>
      <c r="O2706" s="28">
        <f t="shared" si="700"/>
        <v>1</v>
      </c>
      <c r="P2706" s="57">
        <f t="shared" si="701"/>
        <v>0</v>
      </c>
      <c r="Q2706" s="28">
        <f t="shared" si="696"/>
        <v>0</v>
      </c>
      <c r="R2706" s="28">
        <f t="shared" si="702"/>
        <v>1</v>
      </c>
      <c r="S2706" s="57">
        <f t="shared" si="703"/>
        <v>0</v>
      </c>
      <c r="T2706" s="28">
        <f t="shared" si="697"/>
        <v>0</v>
      </c>
      <c r="U2706" s="28">
        <f t="shared" si="704"/>
        <v>1</v>
      </c>
      <c r="V2706" s="57">
        <f t="shared" si="705"/>
        <v>0</v>
      </c>
    </row>
    <row r="2707" spans="1:22" x14ac:dyDescent="0.2">
      <c r="A2707" s="61">
        <v>36780</v>
      </c>
      <c r="B2707" s="62">
        <v>1489.26</v>
      </c>
      <c r="C2707" s="16">
        <f t="shared" si="707"/>
        <v>-3.5123504484163839E-3</v>
      </c>
      <c r="D2707" s="73">
        <f t="shared" si="698"/>
        <v>5.7770797152070377E-5</v>
      </c>
      <c r="E2707" s="27">
        <f t="shared" si="688"/>
        <v>1.7681896261002653E-2</v>
      </c>
      <c r="F2707" s="68">
        <f t="shared" si="689"/>
        <v>1.2502055913835053E-2</v>
      </c>
      <c r="G2707" s="16">
        <f t="shared" si="690"/>
        <v>3.0485957844192644E-2</v>
      </c>
      <c r="H2707" s="68">
        <f t="shared" si="691"/>
        <v>2.1185544609119318E-2</v>
      </c>
      <c r="I2707" s="69">
        <f t="shared" si="692"/>
        <v>-1.2502055913835053E-2</v>
      </c>
      <c r="J2707" s="70">
        <f t="shared" si="693"/>
        <v>-2.1185544609119318E-2</v>
      </c>
      <c r="K2707" s="28">
        <f t="shared" si="694"/>
        <v>0</v>
      </c>
      <c r="L2707" s="28">
        <f t="shared" si="699"/>
        <v>1</v>
      </c>
      <c r="M2707" s="57">
        <f t="shared" si="706"/>
        <v>0</v>
      </c>
      <c r="N2707" s="28">
        <f t="shared" si="695"/>
        <v>0</v>
      </c>
      <c r="O2707" s="28">
        <f t="shared" si="700"/>
        <v>1</v>
      </c>
      <c r="P2707" s="57">
        <f t="shared" si="701"/>
        <v>0</v>
      </c>
      <c r="Q2707" s="28">
        <f t="shared" si="696"/>
        <v>0</v>
      </c>
      <c r="R2707" s="28">
        <f t="shared" si="702"/>
        <v>1</v>
      </c>
      <c r="S2707" s="57">
        <f t="shared" si="703"/>
        <v>0</v>
      </c>
      <c r="T2707" s="28">
        <f t="shared" si="697"/>
        <v>0</v>
      </c>
      <c r="U2707" s="28">
        <f t="shared" si="704"/>
        <v>1</v>
      </c>
      <c r="V2707" s="57">
        <f t="shared" si="705"/>
        <v>0</v>
      </c>
    </row>
    <row r="2708" spans="1:22" x14ac:dyDescent="0.2">
      <c r="A2708" s="61">
        <v>36781</v>
      </c>
      <c r="B2708" s="62">
        <v>1481.99</v>
      </c>
      <c r="C2708" s="16">
        <f t="shared" si="707"/>
        <v>-4.8935730806359563E-3</v>
      </c>
      <c r="D2708" s="73">
        <f t="shared" si="698"/>
        <v>5.5044745663295599E-5</v>
      </c>
      <c r="E2708" s="27">
        <f t="shared" si="688"/>
        <v>1.7259674171721549E-2</v>
      </c>
      <c r="F2708" s="68">
        <f t="shared" si="689"/>
        <v>1.2203522086335418E-2</v>
      </c>
      <c r="G2708" s="16">
        <f t="shared" si="690"/>
        <v>3.0485957844192644E-2</v>
      </c>
      <c r="H2708" s="68">
        <f t="shared" si="691"/>
        <v>2.1156756933904002E-2</v>
      </c>
      <c r="I2708" s="69">
        <f t="shared" si="692"/>
        <v>-1.2203522086335418E-2</v>
      </c>
      <c r="J2708" s="70">
        <f t="shared" si="693"/>
        <v>-2.1156756933904002E-2</v>
      </c>
      <c r="K2708" s="28">
        <f t="shared" si="694"/>
        <v>0</v>
      </c>
      <c r="L2708" s="28">
        <f t="shared" si="699"/>
        <v>1</v>
      </c>
      <c r="M2708" s="57">
        <f t="shared" si="706"/>
        <v>0</v>
      </c>
      <c r="N2708" s="28">
        <f t="shared" si="695"/>
        <v>0</v>
      </c>
      <c r="O2708" s="28">
        <f t="shared" si="700"/>
        <v>1</v>
      </c>
      <c r="P2708" s="57">
        <f t="shared" si="701"/>
        <v>0</v>
      </c>
      <c r="Q2708" s="28">
        <f t="shared" si="696"/>
        <v>0</v>
      </c>
      <c r="R2708" s="28">
        <f t="shared" si="702"/>
        <v>1</v>
      </c>
      <c r="S2708" s="57">
        <f t="shared" si="703"/>
        <v>0</v>
      </c>
      <c r="T2708" s="28">
        <f t="shared" si="697"/>
        <v>0</v>
      </c>
      <c r="U2708" s="28">
        <f t="shared" si="704"/>
        <v>1</v>
      </c>
      <c r="V2708" s="57">
        <f t="shared" si="705"/>
        <v>0</v>
      </c>
    </row>
    <row r="2709" spans="1:22" x14ac:dyDescent="0.2">
      <c r="A2709" s="61">
        <v>36782</v>
      </c>
      <c r="B2709" s="62">
        <v>1484.91</v>
      </c>
      <c r="C2709" s="16">
        <f t="shared" si="707"/>
        <v>1.9683851446321956E-3</v>
      </c>
      <c r="D2709" s="73">
        <f t="shared" si="698"/>
        <v>5.3178884373229357E-5</v>
      </c>
      <c r="E2709" s="27">
        <f t="shared" si="688"/>
        <v>1.696462520037394E-2</v>
      </c>
      <c r="F2709" s="68">
        <f t="shared" si="689"/>
        <v>1.1994906523691113E-2</v>
      </c>
      <c r="G2709" s="16">
        <f t="shared" si="690"/>
        <v>3.0485957844192644E-2</v>
      </c>
      <c r="H2709" s="68">
        <f t="shared" si="691"/>
        <v>2.1156756933904002E-2</v>
      </c>
      <c r="I2709" s="69">
        <f t="shared" si="692"/>
        <v>-1.1994906523691113E-2</v>
      </c>
      <c r="J2709" s="70">
        <f t="shared" si="693"/>
        <v>-2.1156756933904002E-2</v>
      </c>
      <c r="K2709" s="28">
        <f t="shared" si="694"/>
        <v>0</v>
      </c>
      <c r="L2709" s="28">
        <f t="shared" si="699"/>
        <v>1</v>
      </c>
      <c r="M2709" s="57">
        <f t="shared" si="706"/>
        <v>0</v>
      </c>
      <c r="N2709" s="28">
        <f t="shared" si="695"/>
        <v>0</v>
      </c>
      <c r="O2709" s="28">
        <f t="shared" si="700"/>
        <v>1</v>
      </c>
      <c r="P2709" s="57">
        <f t="shared" si="701"/>
        <v>0</v>
      </c>
      <c r="Q2709" s="28">
        <f t="shared" si="696"/>
        <v>0</v>
      </c>
      <c r="R2709" s="28">
        <f t="shared" si="702"/>
        <v>1</v>
      </c>
      <c r="S2709" s="57">
        <f t="shared" si="703"/>
        <v>0</v>
      </c>
      <c r="T2709" s="28">
        <f t="shared" si="697"/>
        <v>0</v>
      </c>
      <c r="U2709" s="28">
        <f t="shared" si="704"/>
        <v>1</v>
      </c>
      <c r="V2709" s="57">
        <f t="shared" si="705"/>
        <v>0</v>
      </c>
    </row>
    <row r="2710" spans="1:22" x14ac:dyDescent="0.2">
      <c r="A2710" s="61">
        <v>36783</v>
      </c>
      <c r="B2710" s="62">
        <v>1480.87</v>
      </c>
      <c r="C2710" s="16">
        <f t="shared" si="707"/>
        <v>-2.7244114525558855E-3</v>
      </c>
      <c r="D2710" s="73">
        <f t="shared" si="698"/>
        <v>5.022062371549212E-5</v>
      </c>
      <c r="E2710" s="27">
        <f t="shared" si="688"/>
        <v>1.6486015704528106E-2</v>
      </c>
      <c r="F2710" s="68">
        <f t="shared" si="689"/>
        <v>1.1656503753443338E-2</v>
      </c>
      <c r="G2710" s="16">
        <f t="shared" si="690"/>
        <v>3.0485957844192644E-2</v>
      </c>
      <c r="H2710" s="68">
        <f t="shared" si="691"/>
        <v>2.1156756933904002E-2</v>
      </c>
      <c r="I2710" s="69">
        <f t="shared" si="692"/>
        <v>-1.1656503753443338E-2</v>
      </c>
      <c r="J2710" s="70">
        <f t="shared" si="693"/>
        <v>-2.1156756933904002E-2</v>
      </c>
      <c r="K2710" s="28">
        <f t="shared" si="694"/>
        <v>0</v>
      </c>
      <c r="L2710" s="28">
        <f t="shared" si="699"/>
        <v>1</v>
      </c>
      <c r="M2710" s="57">
        <f t="shared" si="706"/>
        <v>0</v>
      </c>
      <c r="N2710" s="28">
        <f t="shared" si="695"/>
        <v>0</v>
      </c>
      <c r="O2710" s="28">
        <f t="shared" si="700"/>
        <v>1</v>
      </c>
      <c r="P2710" s="57">
        <f t="shared" si="701"/>
        <v>0</v>
      </c>
      <c r="Q2710" s="28">
        <f t="shared" si="696"/>
        <v>0</v>
      </c>
      <c r="R2710" s="28">
        <f t="shared" si="702"/>
        <v>1</v>
      </c>
      <c r="S2710" s="57">
        <f t="shared" si="703"/>
        <v>0</v>
      </c>
      <c r="T2710" s="28">
        <f t="shared" si="697"/>
        <v>0</v>
      </c>
      <c r="U2710" s="28">
        <f t="shared" si="704"/>
        <v>1</v>
      </c>
      <c r="V2710" s="57">
        <f t="shared" si="705"/>
        <v>0</v>
      </c>
    </row>
    <row r="2711" spans="1:22" x14ac:dyDescent="0.2">
      <c r="A2711" s="61">
        <v>36784</v>
      </c>
      <c r="B2711" s="62">
        <v>1465.81</v>
      </c>
      <c r="C2711" s="16">
        <f t="shared" si="707"/>
        <v>-1.0221762205412184E-2</v>
      </c>
      <c r="D2711" s="73">
        <f t="shared" si="698"/>
        <v>4.7652731358331654E-5</v>
      </c>
      <c r="E2711" s="27">
        <f t="shared" si="688"/>
        <v>1.605900219386882E-2</v>
      </c>
      <c r="F2711" s="68">
        <f t="shared" si="689"/>
        <v>1.1354582132174723E-2</v>
      </c>
      <c r="G2711" s="16">
        <f t="shared" si="690"/>
        <v>3.0485957844192644E-2</v>
      </c>
      <c r="H2711" s="68">
        <f t="shared" si="691"/>
        <v>2.1156756933904002E-2</v>
      </c>
      <c r="I2711" s="69">
        <f t="shared" si="692"/>
        <v>-1.1354582132174723E-2</v>
      </c>
      <c r="J2711" s="70">
        <f t="shared" si="693"/>
        <v>-2.1156756933904002E-2</v>
      </c>
      <c r="K2711" s="28">
        <f t="shared" si="694"/>
        <v>0</v>
      </c>
      <c r="L2711" s="28">
        <f t="shared" si="699"/>
        <v>1</v>
      </c>
      <c r="M2711" s="57">
        <f t="shared" si="706"/>
        <v>0</v>
      </c>
      <c r="N2711" s="28">
        <f t="shared" si="695"/>
        <v>0</v>
      </c>
      <c r="O2711" s="28">
        <f t="shared" si="700"/>
        <v>1</v>
      </c>
      <c r="P2711" s="57">
        <f t="shared" si="701"/>
        <v>0</v>
      </c>
      <c r="Q2711" s="28">
        <f t="shared" si="696"/>
        <v>0</v>
      </c>
      <c r="R2711" s="28">
        <f t="shared" si="702"/>
        <v>1</v>
      </c>
      <c r="S2711" s="57">
        <f t="shared" si="703"/>
        <v>0</v>
      </c>
      <c r="T2711" s="28">
        <f t="shared" si="697"/>
        <v>0</v>
      </c>
      <c r="U2711" s="28">
        <f t="shared" si="704"/>
        <v>1</v>
      </c>
      <c r="V2711" s="57">
        <f t="shared" si="705"/>
        <v>0</v>
      </c>
    </row>
    <row r="2712" spans="1:22" x14ac:dyDescent="0.2">
      <c r="A2712" s="61">
        <v>36787</v>
      </c>
      <c r="B2712" s="62">
        <v>1444.51</v>
      </c>
      <c r="C2712" s="16">
        <f t="shared" si="707"/>
        <v>-1.4637826988615977E-2</v>
      </c>
      <c r="D2712" s="73">
        <f t="shared" si="698"/>
        <v>5.1062632831871331E-5</v>
      </c>
      <c r="E2712" s="27">
        <f t="shared" si="688"/>
        <v>1.6623645155554086E-2</v>
      </c>
      <c r="F2712" s="68">
        <f t="shared" si="689"/>
        <v>1.175381521069423E-2</v>
      </c>
      <c r="G2712" s="16">
        <f t="shared" si="690"/>
        <v>3.0485957844192644E-2</v>
      </c>
      <c r="H2712" s="68">
        <f t="shared" si="691"/>
        <v>2.1156756933904002E-2</v>
      </c>
      <c r="I2712" s="69">
        <f t="shared" si="692"/>
        <v>-1.175381521069423E-2</v>
      </c>
      <c r="J2712" s="70">
        <f t="shared" si="693"/>
        <v>-2.1156756933904002E-2</v>
      </c>
      <c r="K2712" s="28">
        <f t="shared" si="694"/>
        <v>0</v>
      </c>
      <c r="L2712" s="28">
        <f t="shared" si="699"/>
        <v>1</v>
      </c>
      <c r="M2712" s="57">
        <f t="shared" si="706"/>
        <v>0</v>
      </c>
      <c r="N2712" s="28">
        <f t="shared" si="695"/>
        <v>1</v>
      </c>
      <c r="O2712" s="28">
        <f t="shared" si="700"/>
        <v>0</v>
      </c>
      <c r="P2712" s="57">
        <f t="shared" si="701"/>
        <v>1</v>
      </c>
      <c r="Q2712" s="28">
        <f t="shared" si="696"/>
        <v>0</v>
      </c>
      <c r="R2712" s="28">
        <f t="shared" si="702"/>
        <v>1</v>
      </c>
      <c r="S2712" s="57">
        <f t="shared" si="703"/>
        <v>0</v>
      </c>
      <c r="T2712" s="28">
        <f t="shared" si="697"/>
        <v>0</v>
      </c>
      <c r="U2712" s="28">
        <f t="shared" si="704"/>
        <v>1</v>
      </c>
      <c r="V2712" s="57">
        <f t="shared" si="705"/>
        <v>0</v>
      </c>
    </row>
    <row r="2713" spans="1:22" x14ac:dyDescent="0.2">
      <c r="A2713" s="61">
        <v>36788</v>
      </c>
      <c r="B2713" s="62">
        <v>1459.9</v>
      </c>
      <c r="C2713" s="16">
        <f t="shared" si="707"/>
        <v>1.0597776512945854E-2</v>
      </c>
      <c r="D2713" s="73">
        <f t="shared" si="698"/>
        <v>6.085483359887831E-5</v>
      </c>
      <c r="E2713" s="27">
        <f t="shared" si="688"/>
        <v>1.8147725341113911E-2</v>
      </c>
      <c r="F2713" s="68">
        <f t="shared" si="689"/>
        <v>1.2831422239701681E-2</v>
      </c>
      <c r="G2713" s="16">
        <f t="shared" si="690"/>
        <v>3.0485957844192644E-2</v>
      </c>
      <c r="H2713" s="68">
        <f t="shared" si="691"/>
        <v>2.1127114949043912E-2</v>
      </c>
      <c r="I2713" s="69">
        <f t="shared" si="692"/>
        <v>-1.2831422239701681E-2</v>
      </c>
      <c r="J2713" s="70">
        <f t="shared" si="693"/>
        <v>-2.1127114949043912E-2</v>
      </c>
      <c r="K2713" s="28">
        <f t="shared" si="694"/>
        <v>0</v>
      </c>
      <c r="L2713" s="28">
        <f t="shared" si="699"/>
        <v>1</v>
      </c>
      <c r="M2713" s="57">
        <f t="shared" si="706"/>
        <v>0</v>
      </c>
      <c r="N2713" s="28">
        <f t="shared" si="695"/>
        <v>0</v>
      </c>
      <c r="O2713" s="28">
        <f t="shared" si="700"/>
        <v>0</v>
      </c>
      <c r="P2713" s="57">
        <f t="shared" si="701"/>
        <v>0</v>
      </c>
      <c r="Q2713" s="28">
        <f t="shared" si="696"/>
        <v>0</v>
      </c>
      <c r="R2713" s="28">
        <f t="shared" si="702"/>
        <v>1</v>
      </c>
      <c r="S2713" s="57">
        <f t="shared" si="703"/>
        <v>0</v>
      </c>
      <c r="T2713" s="28">
        <f t="shared" si="697"/>
        <v>0</v>
      </c>
      <c r="U2713" s="28">
        <f t="shared" si="704"/>
        <v>1</v>
      </c>
      <c r="V2713" s="57">
        <f t="shared" si="705"/>
        <v>0</v>
      </c>
    </row>
    <row r="2714" spans="1:22" x14ac:dyDescent="0.2">
      <c r="A2714" s="61">
        <v>36789</v>
      </c>
      <c r="B2714" s="62">
        <v>1451.34</v>
      </c>
      <c r="C2714" s="16">
        <f t="shared" si="707"/>
        <v>-5.8806726128389723E-3</v>
      </c>
      <c r="D2714" s="73">
        <f t="shared" si="698"/>
        <v>6.3942315604046415E-5</v>
      </c>
      <c r="E2714" s="27">
        <f t="shared" si="688"/>
        <v>1.8602393978363586E-2</v>
      </c>
      <c r="F2714" s="68">
        <f t="shared" si="689"/>
        <v>1.3152897529526749E-2</v>
      </c>
      <c r="G2714" s="16">
        <f t="shared" si="690"/>
        <v>3.0485957844192644E-2</v>
      </c>
      <c r="H2714" s="68">
        <f t="shared" si="691"/>
        <v>2.1127114949043912E-2</v>
      </c>
      <c r="I2714" s="69">
        <f t="shared" si="692"/>
        <v>-1.3152897529526749E-2</v>
      </c>
      <c r="J2714" s="70">
        <f t="shared" si="693"/>
        <v>-2.1127114949043912E-2</v>
      </c>
      <c r="K2714" s="28">
        <f t="shared" si="694"/>
        <v>0</v>
      </c>
      <c r="L2714" s="28">
        <f t="shared" si="699"/>
        <v>1</v>
      </c>
      <c r="M2714" s="57">
        <f t="shared" si="706"/>
        <v>0</v>
      </c>
      <c r="N2714" s="28">
        <f t="shared" si="695"/>
        <v>0</v>
      </c>
      <c r="O2714" s="28">
        <f t="shared" si="700"/>
        <v>1</v>
      </c>
      <c r="P2714" s="57">
        <f t="shared" si="701"/>
        <v>0</v>
      </c>
      <c r="Q2714" s="28">
        <f t="shared" si="696"/>
        <v>0</v>
      </c>
      <c r="R2714" s="28">
        <f t="shared" si="702"/>
        <v>1</v>
      </c>
      <c r="S2714" s="57">
        <f t="shared" si="703"/>
        <v>0</v>
      </c>
      <c r="T2714" s="28">
        <f t="shared" si="697"/>
        <v>0</v>
      </c>
      <c r="U2714" s="28">
        <f t="shared" si="704"/>
        <v>1</v>
      </c>
      <c r="V2714" s="57">
        <f t="shared" si="705"/>
        <v>0</v>
      </c>
    </row>
    <row r="2715" spans="1:22" x14ac:dyDescent="0.2">
      <c r="A2715" s="61">
        <v>36790</v>
      </c>
      <c r="B2715" s="62">
        <v>1449.05</v>
      </c>
      <c r="C2715" s="16">
        <f t="shared" si="707"/>
        <v>-1.5790983115047408E-3</v>
      </c>
      <c r="D2715" s="73">
        <f t="shared" si="698"/>
        <v>6.2180715290567287E-5</v>
      </c>
      <c r="E2715" s="27">
        <f t="shared" si="688"/>
        <v>1.8344357901000419E-2</v>
      </c>
      <c r="F2715" s="68">
        <f t="shared" si="689"/>
        <v>1.2970452082536096E-2</v>
      </c>
      <c r="G2715" s="16">
        <f t="shared" si="690"/>
        <v>3.0485957844192644E-2</v>
      </c>
      <c r="H2715" s="68">
        <f t="shared" si="691"/>
        <v>2.1127114949043912E-2</v>
      </c>
      <c r="I2715" s="69">
        <f t="shared" si="692"/>
        <v>-1.2970452082536096E-2</v>
      </c>
      <c r="J2715" s="70">
        <f t="shared" si="693"/>
        <v>-2.1127114949043912E-2</v>
      </c>
      <c r="K2715" s="28">
        <f t="shared" si="694"/>
        <v>0</v>
      </c>
      <c r="L2715" s="28">
        <f t="shared" si="699"/>
        <v>1</v>
      </c>
      <c r="M2715" s="57">
        <f t="shared" si="706"/>
        <v>0</v>
      </c>
      <c r="N2715" s="28">
        <f t="shared" si="695"/>
        <v>0</v>
      </c>
      <c r="O2715" s="28">
        <f t="shared" si="700"/>
        <v>1</v>
      </c>
      <c r="P2715" s="57">
        <f t="shared" si="701"/>
        <v>0</v>
      </c>
      <c r="Q2715" s="28">
        <f t="shared" si="696"/>
        <v>0</v>
      </c>
      <c r="R2715" s="28">
        <f t="shared" si="702"/>
        <v>1</v>
      </c>
      <c r="S2715" s="57">
        <f t="shared" si="703"/>
        <v>0</v>
      </c>
      <c r="T2715" s="28">
        <f t="shared" si="697"/>
        <v>0</v>
      </c>
      <c r="U2715" s="28">
        <f t="shared" si="704"/>
        <v>1</v>
      </c>
      <c r="V2715" s="57">
        <f t="shared" si="705"/>
        <v>0</v>
      </c>
    </row>
    <row r="2716" spans="1:22" x14ac:dyDescent="0.2">
      <c r="A2716" s="61">
        <v>36791</v>
      </c>
      <c r="B2716" s="62">
        <v>1448.72</v>
      </c>
      <c r="C2716" s="16">
        <f t="shared" si="707"/>
        <v>-2.2776134850355269E-4</v>
      </c>
      <c r="D2716" s="73">
        <f t="shared" si="698"/>
        <v>5.8599485461777073E-5</v>
      </c>
      <c r="E2716" s="27">
        <f t="shared" si="688"/>
        <v>1.7808262942612934E-2</v>
      </c>
      <c r="F2716" s="68">
        <f t="shared" si="689"/>
        <v>1.2591403984642473E-2</v>
      </c>
      <c r="G2716" s="16">
        <f t="shared" si="690"/>
        <v>3.0485957844192644E-2</v>
      </c>
      <c r="H2716" s="68">
        <f t="shared" si="691"/>
        <v>2.1127114949043912E-2</v>
      </c>
      <c r="I2716" s="69">
        <f t="shared" si="692"/>
        <v>-1.2591403984642473E-2</v>
      </c>
      <c r="J2716" s="70">
        <f t="shared" si="693"/>
        <v>-2.1127114949043912E-2</v>
      </c>
      <c r="K2716" s="28">
        <f t="shared" si="694"/>
        <v>0</v>
      </c>
      <c r="L2716" s="28">
        <f t="shared" si="699"/>
        <v>1</v>
      </c>
      <c r="M2716" s="57">
        <f t="shared" si="706"/>
        <v>0</v>
      </c>
      <c r="N2716" s="28">
        <f t="shared" si="695"/>
        <v>0</v>
      </c>
      <c r="O2716" s="28">
        <f t="shared" si="700"/>
        <v>1</v>
      </c>
      <c r="P2716" s="57">
        <f t="shared" si="701"/>
        <v>0</v>
      </c>
      <c r="Q2716" s="28">
        <f t="shared" si="696"/>
        <v>0</v>
      </c>
      <c r="R2716" s="28">
        <f t="shared" si="702"/>
        <v>1</v>
      </c>
      <c r="S2716" s="57">
        <f t="shared" si="703"/>
        <v>0</v>
      </c>
      <c r="T2716" s="28">
        <f t="shared" si="697"/>
        <v>0</v>
      </c>
      <c r="U2716" s="28">
        <f t="shared" si="704"/>
        <v>1</v>
      </c>
      <c r="V2716" s="57">
        <f t="shared" si="705"/>
        <v>0</v>
      </c>
    </row>
    <row r="2717" spans="1:22" x14ac:dyDescent="0.2">
      <c r="A2717" s="61">
        <v>36794</v>
      </c>
      <c r="B2717" s="62">
        <v>1439.03</v>
      </c>
      <c r="C2717" s="16">
        <f t="shared" si="707"/>
        <v>-6.7111324520519183E-3</v>
      </c>
      <c r="D2717" s="73">
        <f t="shared" si="698"/>
        <v>5.5086628847982775E-5</v>
      </c>
      <c r="E2717" s="27">
        <f t="shared" si="688"/>
        <v>1.7266239309356144E-2</v>
      </c>
      <c r="F2717" s="68">
        <f t="shared" si="689"/>
        <v>1.2208163993321986E-2</v>
      </c>
      <c r="G2717" s="16">
        <f t="shared" si="690"/>
        <v>3.0485957844192644E-2</v>
      </c>
      <c r="H2717" s="68">
        <f t="shared" si="691"/>
        <v>2.1127114949043912E-2</v>
      </c>
      <c r="I2717" s="69">
        <f t="shared" si="692"/>
        <v>-1.2208163993321986E-2</v>
      </c>
      <c r="J2717" s="70">
        <f t="shared" si="693"/>
        <v>-2.1127114949043912E-2</v>
      </c>
      <c r="K2717" s="28">
        <f t="shared" si="694"/>
        <v>0</v>
      </c>
      <c r="L2717" s="28">
        <f t="shared" si="699"/>
        <v>1</v>
      </c>
      <c r="M2717" s="57">
        <f t="shared" si="706"/>
        <v>0</v>
      </c>
      <c r="N2717" s="28">
        <f t="shared" si="695"/>
        <v>0</v>
      </c>
      <c r="O2717" s="28">
        <f t="shared" si="700"/>
        <v>1</v>
      </c>
      <c r="P2717" s="57">
        <f t="shared" si="701"/>
        <v>0</v>
      </c>
      <c r="Q2717" s="28">
        <f t="shared" si="696"/>
        <v>0</v>
      </c>
      <c r="R2717" s="28">
        <f t="shared" si="702"/>
        <v>1</v>
      </c>
      <c r="S2717" s="57">
        <f t="shared" si="703"/>
        <v>0</v>
      </c>
      <c r="T2717" s="28">
        <f t="shared" si="697"/>
        <v>0</v>
      </c>
      <c r="U2717" s="28">
        <f t="shared" si="704"/>
        <v>1</v>
      </c>
      <c r="V2717" s="57">
        <f t="shared" si="705"/>
        <v>0</v>
      </c>
    </row>
    <row r="2718" spans="1:22" x14ac:dyDescent="0.2">
      <c r="A2718" s="61">
        <v>36795</v>
      </c>
      <c r="B2718" s="62">
        <v>1427.21</v>
      </c>
      <c r="C2718" s="16">
        <f t="shared" si="707"/>
        <v>-8.2477859533797333E-3</v>
      </c>
      <c r="D2718" s="73">
        <f t="shared" si="698"/>
        <v>5.4483789044442868E-5</v>
      </c>
      <c r="E2718" s="27">
        <f t="shared" si="688"/>
        <v>1.7171502977676702E-2</v>
      </c>
      <c r="F2718" s="68">
        <f t="shared" si="689"/>
        <v>1.2141180288732551E-2</v>
      </c>
      <c r="G2718" s="16">
        <f t="shared" si="690"/>
        <v>3.0485957844192644E-2</v>
      </c>
      <c r="H2718" s="68">
        <f t="shared" si="691"/>
        <v>2.0991103563867783E-2</v>
      </c>
      <c r="I2718" s="69">
        <f t="shared" si="692"/>
        <v>-1.2141180288732551E-2</v>
      </c>
      <c r="J2718" s="70">
        <f t="shared" si="693"/>
        <v>-2.0991103563867783E-2</v>
      </c>
      <c r="K2718" s="28">
        <f t="shared" si="694"/>
        <v>0</v>
      </c>
      <c r="L2718" s="28">
        <f t="shared" si="699"/>
        <v>1</v>
      </c>
      <c r="M2718" s="57">
        <f t="shared" si="706"/>
        <v>0</v>
      </c>
      <c r="N2718" s="28">
        <f t="shared" si="695"/>
        <v>0</v>
      </c>
      <c r="O2718" s="28">
        <f t="shared" si="700"/>
        <v>1</v>
      </c>
      <c r="P2718" s="57">
        <f t="shared" si="701"/>
        <v>0</v>
      </c>
      <c r="Q2718" s="28">
        <f t="shared" si="696"/>
        <v>0</v>
      </c>
      <c r="R2718" s="28">
        <f t="shared" si="702"/>
        <v>1</v>
      </c>
      <c r="S2718" s="57">
        <f t="shared" si="703"/>
        <v>0</v>
      </c>
      <c r="T2718" s="28">
        <f t="shared" si="697"/>
        <v>0</v>
      </c>
      <c r="U2718" s="28">
        <f t="shared" si="704"/>
        <v>1</v>
      </c>
      <c r="V2718" s="57">
        <f t="shared" si="705"/>
        <v>0</v>
      </c>
    </row>
    <row r="2719" spans="1:22" x14ac:dyDescent="0.2">
      <c r="A2719" s="61">
        <v>36796</v>
      </c>
      <c r="B2719" s="62">
        <v>1426.57</v>
      </c>
      <c r="C2719" s="16">
        <f t="shared" si="707"/>
        <v>-4.4852792487826777E-4</v>
      </c>
      <c r="D2719" s="73">
        <f t="shared" si="698"/>
        <v>5.5296320089742378E-5</v>
      </c>
      <c r="E2719" s="27">
        <f t="shared" si="688"/>
        <v>1.7299070690400539E-2</v>
      </c>
      <c r="F2719" s="68">
        <f t="shared" si="689"/>
        <v>1.2231377553422478E-2</v>
      </c>
      <c r="G2719" s="16">
        <f t="shared" si="690"/>
        <v>3.0485957844192644E-2</v>
      </c>
      <c r="H2719" s="68">
        <f t="shared" si="691"/>
        <v>2.0991103563867783E-2</v>
      </c>
      <c r="I2719" s="69">
        <f t="shared" si="692"/>
        <v>-1.2231377553422478E-2</v>
      </c>
      <c r="J2719" s="70">
        <f t="shared" si="693"/>
        <v>-2.0991103563867783E-2</v>
      </c>
      <c r="K2719" s="28">
        <f t="shared" si="694"/>
        <v>0</v>
      </c>
      <c r="L2719" s="28">
        <f t="shared" si="699"/>
        <v>1</v>
      </c>
      <c r="M2719" s="57">
        <f t="shared" si="706"/>
        <v>0</v>
      </c>
      <c r="N2719" s="28">
        <f t="shared" si="695"/>
        <v>0</v>
      </c>
      <c r="O2719" s="28">
        <f t="shared" si="700"/>
        <v>1</v>
      </c>
      <c r="P2719" s="57">
        <f t="shared" si="701"/>
        <v>0</v>
      </c>
      <c r="Q2719" s="28">
        <f t="shared" si="696"/>
        <v>0</v>
      </c>
      <c r="R2719" s="28">
        <f t="shared" si="702"/>
        <v>1</v>
      </c>
      <c r="S2719" s="57">
        <f t="shared" si="703"/>
        <v>0</v>
      </c>
      <c r="T2719" s="28">
        <f t="shared" si="697"/>
        <v>0</v>
      </c>
      <c r="U2719" s="28">
        <f t="shared" si="704"/>
        <v>1</v>
      </c>
      <c r="V2719" s="57">
        <f t="shared" si="705"/>
        <v>0</v>
      </c>
    </row>
    <row r="2720" spans="1:22" x14ac:dyDescent="0.2">
      <c r="A2720" s="61">
        <v>36797</v>
      </c>
      <c r="B2720" s="62">
        <v>1458.29</v>
      </c>
      <c r="C2720" s="16">
        <f t="shared" si="707"/>
        <v>2.1991554793635532E-2</v>
      </c>
      <c r="D2720" s="73">
        <f t="shared" si="698"/>
        <v>5.1990611522321573E-5</v>
      </c>
      <c r="E2720" s="27">
        <f t="shared" si="688"/>
        <v>1.6774018628961922E-2</v>
      </c>
      <c r="F2720" s="68">
        <f t="shared" si="689"/>
        <v>1.1860137380259756E-2</v>
      </c>
      <c r="G2720" s="16">
        <f t="shared" si="690"/>
        <v>3.0485957844192644E-2</v>
      </c>
      <c r="H2720" s="68">
        <f t="shared" si="691"/>
        <v>2.0991103563867783E-2</v>
      </c>
      <c r="I2720" s="69">
        <f t="shared" si="692"/>
        <v>-1.1860137380259756E-2</v>
      </c>
      <c r="J2720" s="70">
        <f t="shared" si="693"/>
        <v>-2.0991103563867783E-2</v>
      </c>
      <c r="K2720" s="28">
        <f t="shared" si="694"/>
        <v>0</v>
      </c>
      <c r="L2720" s="28">
        <f t="shared" si="699"/>
        <v>1</v>
      </c>
      <c r="M2720" s="57">
        <f t="shared" si="706"/>
        <v>0</v>
      </c>
      <c r="N2720" s="28">
        <f t="shared" si="695"/>
        <v>0</v>
      </c>
      <c r="O2720" s="28">
        <f t="shared" si="700"/>
        <v>1</v>
      </c>
      <c r="P2720" s="57">
        <f t="shared" si="701"/>
        <v>0</v>
      </c>
      <c r="Q2720" s="28">
        <f t="shared" si="696"/>
        <v>0</v>
      </c>
      <c r="R2720" s="28">
        <f t="shared" si="702"/>
        <v>1</v>
      </c>
      <c r="S2720" s="57">
        <f t="shared" si="703"/>
        <v>0</v>
      </c>
      <c r="T2720" s="28">
        <f t="shared" si="697"/>
        <v>0</v>
      </c>
      <c r="U2720" s="28">
        <f t="shared" si="704"/>
        <v>1</v>
      </c>
      <c r="V2720" s="57">
        <f t="shared" si="705"/>
        <v>0</v>
      </c>
    </row>
    <row r="2721" spans="1:22" x14ac:dyDescent="0.2">
      <c r="A2721" s="61">
        <v>36798</v>
      </c>
      <c r="B2721" s="62">
        <v>1436.51</v>
      </c>
      <c r="C2721" s="16">
        <f t="shared" si="707"/>
        <v>-1.50479556368712E-2</v>
      </c>
      <c r="D2721" s="73">
        <f t="shared" si="698"/>
        <v>7.7888883765470714E-5</v>
      </c>
      <c r="E2721" s="27">
        <f t="shared" si="688"/>
        <v>2.0531108501281412E-2</v>
      </c>
      <c r="F2721" s="68">
        <f t="shared" si="689"/>
        <v>1.4516602895253005E-2</v>
      </c>
      <c r="G2721" s="16">
        <f t="shared" si="690"/>
        <v>3.0485957844192644E-2</v>
      </c>
      <c r="H2721" s="68">
        <f t="shared" si="691"/>
        <v>2.0991103563867783E-2</v>
      </c>
      <c r="I2721" s="69">
        <f t="shared" si="692"/>
        <v>-1.4516602895253005E-2</v>
      </c>
      <c r="J2721" s="70">
        <f t="shared" si="693"/>
        <v>-2.0991103563867783E-2</v>
      </c>
      <c r="K2721" s="28">
        <f t="shared" si="694"/>
        <v>0</v>
      </c>
      <c r="L2721" s="28">
        <f t="shared" si="699"/>
        <v>1</v>
      </c>
      <c r="M2721" s="57">
        <f t="shared" si="706"/>
        <v>0</v>
      </c>
      <c r="N2721" s="28">
        <f t="shared" si="695"/>
        <v>1</v>
      </c>
      <c r="O2721" s="28">
        <f t="shared" si="700"/>
        <v>0</v>
      </c>
      <c r="P2721" s="57">
        <f t="shared" si="701"/>
        <v>1</v>
      </c>
      <c r="Q2721" s="28">
        <f t="shared" si="696"/>
        <v>0</v>
      </c>
      <c r="R2721" s="28">
        <f t="shared" si="702"/>
        <v>1</v>
      </c>
      <c r="S2721" s="57">
        <f t="shared" si="703"/>
        <v>0</v>
      </c>
      <c r="T2721" s="28">
        <f t="shared" si="697"/>
        <v>0</v>
      </c>
      <c r="U2721" s="28">
        <f t="shared" si="704"/>
        <v>1</v>
      </c>
      <c r="V2721" s="57">
        <f t="shared" si="705"/>
        <v>0</v>
      </c>
    </row>
    <row r="2722" spans="1:22" x14ac:dyDescent="0.2">
      <c r="A2722" s="61">
        <v>36801</v>
      </c>
      <c r="B2722" s="62">
        <v>1436.23</v>
      </c>
      <c r="C2722" s="16">
        <f t="shared" si="707"/>
        <v>-1.9493584583819165E-4</v>
      </c>
      <c r="D2722" s="73">
        <f t="shared" si="698"/>
        <v>8.6802008870497097E-5</v>
      </c>
      <c r="E2722" s="27">
        <f t="shared" si="688"/>
        <v>2.1674023816785213E-2</v>
      </c>
      <c r="F2722" s="68">
        <f t="shared" si="689"/>
        <v>1.5324705768852644E-2</v>
      </c>
      <c r="G2722" s="16">
        <f t="shared" si="690"/>
        <v>2.8441533155602643E-2</v>
      </c>
      <c r="H2722" s="68">
        <f t="shared" si="691"/>
        <v>2.0796473042271193E-2</v>
      </c>
      <c r="I2722" s="69">
        <f t="shared" si="692"/>
        <v>-1.5324705768852644E-2</v>
      </c>
      <c r="J2722" s="70">
        <f t="shared" si="693"/>
        <v>-2.0796473042271193E-2</v>
      </c>
      <c r="K2722" s="28">
        <f t="shared" si="694"/>
        <v>0</v>
      </c>
      <c r="L2722" s="28">
        <f t="shared" si="699"/>
        <v>1</v>
      </c>
      <c r="M2722" s="57">
        <f t="shared" si="706"/>
        <v>0</v>
      </c>
      <c r="N2722" s="28">
        <f t="shared" si="695"/>
        <v>0</v>
      </c>
      <c r="O2722" s="28">
        <f t="shared" si="700"/>
        <v>0</v>
      </c>
      <c r="P2722" s="57">
        <f t="shared" si="701"/>
        <v>0</v>
      </c>
      <c r="Q2722" s="28">
        <f t="shared" si="696"/>
        <v>0</v>
      </c>
      <c r="R2722" s="28">
        <f t="shared" si="702"/>
        <v>1</v>
      </c>
      <c r="S2722" s="57">
        <f t="shared" si="703"/>
        <v>0</v>
      </c>
      <c r="T2722" s="28">
        <f t="shared" si="697"/>
        <v>0</v>
      </c>
      <c r="U2722" s="28">
        <f t="shared" si="704"/>
        <v>1</v>
      </c>
      <c r="V2722" s="57">
        <f t="shared" si="705"/>
        <v>0</v>
      </c>
    </row>
    <row r="2723" spans="1:22" x14ac:dyDescent="0.2">
      <c r="A2723" s="61">
        <v>36802</v>
      </c>
      <c r="B2723" s="62">
        <v>1426.46</v>
      </c>
      <c r="C2723" s="16">
        <f t="shared" si="707"/>
        <v>-6.825774312250607E-3</v>
      </c>
      <c r="D2723" s="73">
        <f t="shared" si="698"/>
        <v>8.1596168337306818E-5</v>
      </c>
      <c r="E2723" s="27">
        <f t="shared" si="688"/>
        <v>2.1014039331362335E-2</v>
      </c>
      <c r="F2723" s="68">
        <f t="shared" si="689"/>
        <v>1.4858061082263323E-2</v>
      </c>
      <c r="G2723" s="16">
        <f t="shared" si="690"/>
        <v>2.8015342521611298E-2</v>
      </c>
      <c r="H2723" s="68">
        <f t="shared" si="691"/>
        <v>2.0471682293447559E-2</v>
      </c>
      <c r="I2723" s="69">
        <f t="shared" si="692"/>
        <v>-1.4858061082263323E-2</v>
      </c>
      <c r="J2723" s="70">
        <f t="shared" si="693"/>
        <v>-2.0471682293447559E-2</v>
      </c>
      <c r="K2723" s="28">
        <f t="shared" si="694"/>
        <v>0</v>
      </c>
      <c r="L2723" s="28">
        <f t="shared" si="699"/>
        <v>1</v>
      </c>
      <c r="M2723" s="57">
        <f t="shared" si="706"/>
        <v>0</v>
      </c>
      <c r="N2723" s="28">
        <f t="shared" si="695"/>
        <v>0</v>
      </c>
      <c r="O2723" s="28">
        <f t="shared" si="700"/>
        <v>1</v>
      </c>
      <c r="P2723" s="57">
        <f t="shared" si="701"/>
        <v>0</v>
      </c>
      <c r="Q2723" s="28">
        <f t="shared" si="696"/>
        <v>0</v>
      </c>
      <c r="R2723" s="28">
        <f t="shared" si="702"/>
        <v>1</v>
      </c>
      <c r="S2723" s="57">
        <f t="shared" si="703"/>
        <v>0</v>
      </c>
      <c r="T2723" s="28">
        <f t="shared" si="697"/>
        <v>0</v>
      </c>
      <c r="U2723" s="28">
        <f t="shared" si="704"/>
        <v>1</v>
      </c>
      <c r="V2723" s="57">
        <f t="shared" si="705"/>
        <v>0</v>
      </c>
    </row>
    <row r="2724" spans="1:22" x14ac:dyDescent="0.2">
      <c r="A2724" s="61">
        <v>36803</v>
      </c>
      <c r="B2724" s="62">
        <v>1434.32</v>
      </c>
      <c r="C2724" s="16">
        <f t="shared" si="707"/>
        <v>5.4950186857191888E-3</v>
      </c>
      <c r="D2724" s="73">
        <f t="shared" si="698"/>
        <v>7.9495869934775228E-5</v>
      </c>
      <c r="E2724" s="27">
        <f t="shared" si="688"/>
        <v>2.0741823829929475E-2</v>
      </c>
      <c r="F2724" s="68">
        <f t="shared" si="689"/>
        <v>1.4665590016417736E-2</v>
      </c>
      <c r="G2724" s="16">
        <f t="shared" si="690"/>
        <v>2.8015342521611298E-2</v>
      </c>
      <c r="H2724" s="68">
        <f t="shared" si="691"/>
        <v>2.0471682293447559E-2</v>
      </c>
      <c r="I2724" s="69">
        <f t="shared" si="692"/>
        <v>-1.4665590016417736E-2</v>
      </c>
      <c r="J2724" s="70">
        <f t="shared" si="693"/>
        <v>-2.0471682293447559E-2</v>
      </c>
      <c r="K2724" s="28">
        <f t="shared" si="694"/>
        <v>0</v>
      </c>
      <c r="L2724" s="28">
        <f t="shared" si="699"/>
        <v>1</v>
      </c>
      <c r="M2724" s="57">
        <f t="shared" si="706"/>
        <v>0</v>
      </c>
      <c r="N2724" s="28">
        <f t="shared" si="695"/>
        <v>0</v>
      </c>
      <c r="O2724" s="28">
        <f t="shared" si="700"/>
        <v>1</v>
      </c>
      <c r="P2724" s="57">
        <f t="shared" si="701"/>
        <v>0</v>
      </c>
      <c r="Q2724" s="28">
        <f t="shared" si="696"/>
        <v>0</v>
      </c>
      <c r="R2724" s="28">
        <f t="shared" si="702"/>
        <v>1</v>
      </c>
      <c r="S2724" s="57">
        <f t="shared" si="703"/>
        <v>0</v>
      </c>
      <c r="T2724" s="28">
        <f t="shared" si="697"/>
        <v>0</v>
      </c>
      <c r="U2724" s="28">
        <f t="shared" si="704"/>
        <v>1</v>
      </c>
      <c r="V2724" s="57">
        <f t="shared" si="705"/>
        <v>0</v>
      </c>
    </row>
    <row r="2725" spans="1:22" x14ac:dyDescent="0.2">
      <c r="A2725" s="61">
        <v>36804</v>
      </c>
      <c r="B2725" s="62">
        <v>1436.28</v>
      </c>
      <c r="C2725" s="16">
        <f t="shared" si="707"/>
        <v>1.3655683861076627E-3</v>
      </c>
      <c r="D2725" s="73">
        <f t="shared" si="698"/>
        <v>7.6537831560072892E-5</v>
      </c>
      <c r="E2725" s="27">
        <f t="shared" si="688"/>
        <v>2.03522643552243E-2</v>
      </c>
      <c r="F2725" s="68">
        <f t="shared" si="689"/>
        <v>1.4390150422007846E-2</v>
      </c>
      <c r="G2725" s="16">
        <f t="shared" si="690"/>
        <v>2.8015342521611298E-2</v>
      </c>
      <c r="H2725" s="68">
        <f t="shared" si="691"/>
        <v>2.0471682293447559E-2</v>
      </c>
      <c r="I2725" s="69">
        <f t="shared" si="692"/>
        <v>-1.4390150422007846E-2</v>
      </c>
      <c r="J2725" s="70">
        <f t="shared" si="693"/>
        <v>-2.0471682293447559E-2</v>
      </c>
      <c r="K2725" s="28">
        <f t="shared" si="694"/>
        <v>0</v>
      </c>
      <c r="L2725" s="28">
        <f t="shared" si="699"/>
        <v>1</v>
      </c>
      <c r="M2725" s="57">
        <f t="shared" si="706"/>
        <v>0</v>
      </c>
      <c r="N2725" s="28">
        <f t="shared" si="695"/>
        <v>0</v>
      </c>
      <c r="O2725" s="28">
        <f t="shared" si="700"/>
        <v>1</v>
      </c>
      <c r="P2725" s="57">
        <f t="shared" si="701"/>
        <v>0</v>
      </c>
      <c r="Q2725" s="28">
        <f t="shared" si="696"/>
        <v>0</v>
      </c>
      <c r="R2725" s="28">
        <f t="shared" si="702"/>
        <v>1</v>
      </c>
      <c r="S2725" s="57">
        <f t="shared" si="703"/>
        <v>0</v>
      </c>
      <c r="T2725" s="28">
        <f t="shared" si="697"/>
        <v>0</v>
      </c>
      <c r="U2725" s="28">
        <f t="shared" si="704"/>
        <v>1</v>
      </c>
      <c r="V2725" s="57">
        <f t="shared" si="705"/>
        <v>0</v>
      </c>
    </row>
    <row r="2726" spans="1:22" x14ac:dyDescent="0.2">
      <c r="A2726" s="61">
        <v>36805</v>
      </c>
      <c r="B2726" s="62">
        <v>1408.99</v>
      </c>
      <c r="C2726" s="16">
        <f t="shared" si="707"/>
        <v>-1.9183302031864139E-2</v>
      </c>
      <c r="D2726" s="73">
        <f t="shared" si="698"/>
        <v>7.2057448287496715E-5</v>
      </c>
      <c r="E2726" s="27">
        <f t="shared" si="688"/>
        <v>1.9747589804912636E-2</v>
      </c>
      <c r="F2726" s="68">
        <f t="shared" si="689"/>
        <v>1.3962612847639068E-2</v>
      </c>
      <c r="G2726" s="16">
        <f t="shared" si="690"/>
        <v>2.8015342521611298E-2</v>
      </c>
      <c r="H2726" s="68">
        <f t="shared" si="691"/>
        <v>2.0471682293447559E-2</v>
      </c>
      <c r="I2726" s="69">
        <f t="shared" si="692"/>
        <v>-1.3962612847639068E-2</v>
      </c>
      <c r="J2726" s="70">
        <f t="shared" si="693"/>
        <v>-2.0471682293447559E-2</v>
      </c>
      <c r="K2726" s="28">
        <f t="shared" si="694"/>
        <v>0</v>
      </c>
      <c r="L2726" s="28">
        <f t="shared" si="699"/>
        <v>1</v>
      </c>
      <c r="M2726" s="57">
        <f t="shared" si="706"/>
        <v>0</v>
      </c>
      <c r="N2726" s="28">
        <f t="shared" si="695"/>
        <v>1</v>
      </c>
      <c r="O2726" s="28">
        <f t="shared" si="700"/>
        <v>0</v>
      </c>
      <c r="P2726" s="57">
        <f t="shared" si="701"/>
        <v>1</v>
      </c>
      <c r="Q2726" s="28">
        <f t="shared" si="696"/>
        <v>0</v>
      </c>
      <c r="R2726" s="28">
        <f t="shared" si="702"/>
        <v>1</v>
      </c>
      <c r="S2726" s="57">
        <f t="shared" si="703"/>
        <v>0</v>
      </c>
      <c r="T2726" s="28">
        <f t="shared" si="697"/>
        <v>0</v>
      </c>
      <c r="U2726" s="28">
        <f t="shared" si="704"/>
        <v>1</v>
      </c>
      <c r="V2726" s="57">
        <f t="shared" si="705"/>
        <v>0</v>
      </c>
    </row>
    <row r="2727" spans="1:22" x14ac:dyDescent="0.2">
      <c r="A2727" s="61">
        <v>36808</v>
      </c>
      <c r="B2727" s="62">
        <v>1402.03</v>
      </c>
      <c r="C2727" s="16">
        <f t="shared" si="707"/>
        <v>-4.9519492729607761E-3</v>
      </c>
      <c r="D2727" s="73">
        <f t="shared" si="698"/>
        <v>8.9813946000990273E-5</v>
      </c>
      <c r="E2727" s="27">
        <f t="shared" si="688"/>
        <v>2.2046849983473251E-2</v>
      </c>
      <c r="F2727" s="68">
        <f t="shared" si="689"/>
        <v>1.5588314010484208E-2</v>
      </c>
      <c r="G2727" s="16">
        <f t="shared" si="690"/>
        <v>2.8015342521611298E-2</v>
      </c>
      <c r="H2727" s="68">
        <f t="shared" si="691"/>
        <v>2.0471682293447559E-2</v>
      </c>
      <c r="I2727" s="69">
        <f t="shared" si="692"/>
        <v>-1.5588314010484208E-2</v>
      </c>
      <c r="J2727" s="70">
        <f t="shared" si="693"/>
        <v>-2.0471682293447559E-2</v>
      </c>
      <c r="K2727" s="28">
        <f t="shared" si="694"/>
        <v>0</v>
      </c>
      <c r="L2727" s="28">
        <f t="shared" si="699"/>
        <v>1</v>
      </c>
      <c r="M2727" s="57">
        <f t="shared" si="706"/>
        <v>0</v>
      </c>
      <c r="N2727" s="28">
        <f t="shared" si="695"/>
        <v>0</v>
      </c>
      <c r="O2727" s="28">
        <f t="shared" si="700"/>
        <v>0</v>
      </c>
      <c r="P2727" s="57">
        <f t="shared" si="701"/>
        <v>0</v>
      </c>
      <c r="Q2727" s="28">
        <f t="shared" si="696"/>
        <v>0</v>
      </c>
      <c r="R2727" s="28">
        <f t="shared" si="702"/>
        <v>1</v>
      </c>
      <c r="S2727" s="57">
        <f t="shared" si="703"/>
        <v>0</v>
      </c>
      <c r="T2727" s="28">
        <f t="shared" si="697"/>
        <v>0</v>
      </c>
      <c r="U2727" s="28">
        <f t="shared" si="704"/>
        <v>1</v>
      </c>
      <c r="V2727" s="57">
        <f t="shared" si="705"/>
        <v>0</v>
      </c>
    </row>
    <row r="2728" spans="1:22" x14ac:dyDescent="0.2">
      <c r="A2728" s="61">
        <v>36809</v>
      </c>
      <c r="B2728" s="62">
        <v>1387.02</v>
      </c>
      <c r="C2728" s="16">
        <f t="shared" si="707"/>
        <v>-1.0763625546913912E-2</v>
      </c>
      <c r="D2728" s="73">
        <f t="shared" si="698"/>
        <v>8.5896417337049459E-5</v>
      </c>
      <c r="E2728" s="27">
        <f t="shared" si="688"/>
        <v>2.156066656283839E-2</v>
      </c>
      <c r="F2728" s="68">
        <f t="shared" si="689"/>
        <v>1.5244556066232366E-2</v>
      </c>
      <c r="G2728" s="16">
        <f t="shared" si="690"/>
        <v>2.8015342521611298E-2</v>
      </c>
      <c r="H2728" s="68">
        <f t="shared" si="691"/>
        <v>1.9448590185851176E-2</v>
      </c>
      <c r="I2728" s="69">
        <f t="shared" si="692"/>
        <v>-1.5244556066232366E-2</v>
      </c>
      <c r="J2728" s="70">
        <f t="shared" si="693"/>
        <v>-1.9448590185851176E-2</v>
      </c>
      <c r="K2728" s="28">
        <f t="shared" si="694"/>
        <v>0</v>
      </c>
      <c r="L2728" s="28">
        <f t="shared" si="699"/>
        <v>1</v>
      </c>
      <c r="M2728" s="57">
        <f t="shared" si="706"/>
        <v>0</v>
      </c>
      <c r="N2728" s="28">
        <f t="shared" si="695"/>
        <v>0</v>
      </c>
      <c r="O2728" s="28">
        <f t="shared" si="700"/>
        <v>1</v>
      </c>
      <c r="P2728" s="57">
        <f t="shared" si="701"/>
        <v>0</v>
      </c>
      <c r="Q2728" s="28">
        <f t="shared" si="696"/>
        <v>0</v>
      </c>
      <c r="R2728" s="28">
        <f t="shared" si="702"/>
        <v>1</v>
      </c>
      <c r="S2728" s="57">
        <f t="shared" si="703"/>
        <v>0</v>
      </c>
      <c r="T2728" s="28">
        <f t="shared" si="697"/>
        <v>0</v>
      </c>
      <c r="U2728" s="28">
        <f t="shared" si="704"/>
        <v>1</v>
      </c>
      <c r="V2728" s="57">
        <f t="shared" si="705"/>
        <v>0</v>
      </c>
    </row>
    <row r="2729" spans="1:22" x14ac:dyDescent="0.2">
      <c r="A2729" s="61">
        <v>36810</v>
      </c>
      <c r="B2729" s="62">
        <v>1364.59</v>
      </c>
      <c r="C2729" s="16">
        <f t="shared" si="707"/>
        <v>-1.6303543621838983E-2</v>
      </c>
      <c r="D2729" s="73">
        <f t="shared" si="698"/>
        <v>8.7693970391677158E-5</v>
      </c>
      <c r="E2729" s="27">
        <f t="shared" si="688"/>
        <v>2.1785098347259342E-2</v>
      </c>
      <c r="F2729" s="68">
        <f t="shared" si="689"/>
        <v>1.5403241462654515E-2</v>
      </c>
      <c r="G2729" s="16">
        <f t="shared" si="690"/>
        <v>2.8015342521611298E-2</v>
      </c>
      <c r="H2729" s="68">
        <f t="shared" si="691"/>
        <v>1.9448590185851176E-2</v>
      </c>
      <c r="I2729" s="69">
        <f t="shared" si="692"/>
        <v>-1.5403241462654515E-2</v>
      </c>
      <c r="J2729" s="70">
        <f t="shared" si="693"/>
        <v>-1.9448590185851176E-2</v>
      </c>
      <c r="K2729" s="28">
        <f t="shared" si="694"/>
        <v>0</v>
      </c>
      <c r="L2729" s="28">
        <f t="shared" si="699"/>
        <v>1</v>
      </c>
      <c r="M2729" s="57">
        <f t="shared" si="706"/>
        <v>0</v>
      </c>
      <c r="N2729" s="28">
        <f t="shared" si="695"/>
        <v>1</v>
      </c>
      <c r="O2729" s="28">
        <f t="shared" si="700"/>
        <v>0</v>
      </c>
      <c r="P2729" s="57">
        <f t="shared" si="701"/>
        <v>1</v>
      </c>
      <c r="Q2729" s="28">
        <f t="shared" si="696"/>
        <v>0</v>
      </c>
      <c r="R2729" s="28">
        <f t="shared" si="702"/>
        <v>1</v>
      </c>
      <c r="S2729" s="57">
        <f t="shared" si="703"/>
        <v>0</v>
      </c>
      <c r="T2729" s="28">
        <f t="shared" si="697"/>
        <v>0</v>
      </c>
      <c r="U2729" s="28">
        <f t="shared" si="704"/>
        <v>1</v>
      </c>
      <c r="V2729" s="57">
        <f t="shared" si="705"/>
        <v>0</v>
      </c>
    </row>
    <row r="2730" spans="1:22" x14ac:dyDescent="0.2">
      <c r="A2730" s="61">
        <v>36811</v>
      </c>
      <c r="B2730" s="62">
        <v>1329.78</v>
      </c>
      <c r="C2730" s="16">
        <f t="shared" si="707"/>
        <v>-2.5840502200064154E-2</v>
      </c>
      <c r="D2730" s="73">
        <f t="shared" si="698"/>
        <v>9.8380664245928921E-5</v>
      </c>
      <c r="E2730" s="27">
        <f t="shared" si="688"/>
        <v>2.307435305606572E-2</v>
      </c>
      <c r="F2730" s="68">
        <f t="shared" si="689"/>
        <v>1.6314814193245715E-2</v>
      </c>
      <c r="G2730" s="16">
        <f t="shared" si="690"/>
        <v>2.8015342521611298E-2</v>
      </c>
      <c r="H2730" s="68">
        <f t="shared" si="691"/>
        <v>1.9448590185851176E-2</v>
      </c>
      <c r="I2730" s="69">
        <f t="shared" si="692"/>
        <v>-1.6314814193245715E-2</v>
      </c>
      <c r="J2730" s="70">
        <f t="shared" si="693"/>
        <v>-1.9448590185851176E-2</v>
      </c>
      <c r="K2730" s="28">
        <f t="shared" si="694"/>
        <v>1</v>
      </c>
      <c r="L2730" s="28">
        <f t="shared" si="699"/>
        <v>0</v>
      </c>
      <c r="M2730" s="57">
        <f t="shared" si="706"/>
        <v>1</v>
      </c>
      <c r="N2730" s="28">
        <f t="shared" si="695"/>
        <v>1</v>
      </c>
      <c r="O2730" s="28">
        <f t="shared" si="700"/>
        <v>0</v>
      </c>
      <c r="P2730" s="57">
        <f t="shared" si="701"/>
        <v>0</v>
      </c>
      <c r="Q2730" s="28">
        <f t="shared" si="696"/>
        <v>0</v>
      </c>
      <c r="R2730" s="28">
        <f t="shared" si="702"/>
        <v>1</v>
      </c>
      <c r="S2730" s="57">
        <f t="shared" si="703"/>
        <v>0</v>
      </c>
      <c r="T2730" s="28">
        <f t="shared" si="697"/>
        <v>1</v>
      </c>
      <c r="U2730" s="28">
        <f t="shared" si="704"/>
        <v>0</v>
      </c>
      <c r="V2730" s="57">
        <f t="shared" si="705"/>
        <v>1</v>
      </c>
    </row>
    <row r="2731" spans="1:22" x14ac:dyDescent="0.2">
      <c r="A2731" s="61">
        <v>36812</v>
      </c>
      <c r="B2731" s="62">
        <v>1374.17</v>
      </c>
      <c r="C2731" s="16">
        <f t="shared" si="707"/>
        <v>3.2836397475617896E-2</v>
      </c>
      <c r="D2731" s="73">
        <f t="shared" si="698"/>
        <v>1.3254171762826439E-4</v>
      </c>
      <c r="E2731" s="27">
        <f t="shared" si="688"/>
        <v>2.6782490241103064E-2</v>
      </c>
      <c r="F2731" s="68">
        <f t="shared" si="689"/>
        <v>1.893666751368132E-2</v>
      </c>
      <c r="G2731" s="16">
        <f t="shared" si="690"/>
        <v>2.8015342521611298E-2</v>
      </c>
      <c r="H2731" s="68">
        <f t="shared" si="691"/>
        <v>2.0471682293447559E-2</v>
      </c>
      <c r="I2731" s="69">
        <f t="shared" si="692"/>
        <v>-1.893666751368132E-2</v>
      </c>
      <c r="J2731" s="70">
        <f t="shared" si="693"/>
        <v>-2.0471682293447559E-2</v>
      </c>
      <c r="K2731" s="28">
        <f t="shared" si="694"/>
        <v>0</v>
      </c>
      <c r="L2731" s="28">
        <f t="shared" si="699"/>
        <v>0</v>
      </c>
      <c r="M2731" s="57">
        <f t="shared" si="706"/>
        <v>0</v>
      </c>
      <c r="N2731" s="28">
        <f t="shared" si="695"/>
        <v>0</v>
      </c>
      <c r="O2731" s="28">
        <f t="shared" si="700"/>
        <v>0</v>
      </c>
      <c r="P2731" s="57">
        <f t="shared" si="701"/>
        <v>0</v>
      </c>
      <c r="Q2731" s="28">
        <f t="shared" si="696"/>
        <v>0</v>
      </c>
      <c r="R2731" s="28">
        <f t="shared" si="702"/>
        <v>1</v>
      </c>
      <c r="S2731" s="57">
        <f t="shared" si="703"/>
        <v>0</v>
      </c>
      <c r="T2731" s="28">
        <f t="shared" si="697"/>
        <v>0</v>
      </c>
      <c r="U2731" s="28">
        <f t="shared" si="704"/>
        <v>0</v>
      </c>
      <c r="V2731" s="57">
        <f t="shared" si="705"/>
        <v>0</v>
      </c>
    </row>
    <row r="2732" spans="1:22" x14ac:dyDescent="0.2">
      <c r="A2732" s="61">
        <v>36815</v>
      </c>
      <c r="B2732" s="62">
        <v>1374.62</v>
      </c>
      <c r="C2732" s="16">
        <f t="shared" si="707"/>
        <v>3.2741679358544028E-4</v>
      </c>
      <c r="D2732" s="73">
        <f t="shared" si="698"/>
        <v>1.8928295452117443E-4</v>
      </c>
      <c r="E2732" s="27">
        <f t="shared" si="688"/>
        <v>3.2005927067758178E-2</v>
      </c>
      <c r="F2732" s="68">
        <f t="shared" si="689"/>
        <v>2.2629919544192009E-2</v>
      </c>
      <c r="G2732" s="16">
        <f t="shared" si="690"/>
        <v>2.8015342521611298E-2</v>
      </c>
      <c r="H2732" s="68">
        <f t="shared" si="691"/>
        <v>2.0471682293447559E-2</v>
      </c>
      <c r="I2732" s="69">
        <f t="shared" si="692"/>
        <v>-2.2629919544192009E-2</v>
      </c>
      <c r="J2732" s="70">
        <f t="shared" si="693"/>
        <v>-2.0471682293447559E-2</v>
      </c>
      <c r="K2732" s="28">
        <f t="shared" si="694"/>
        <v>0</v>
      </c>
      <c r="L2732" s="28">
        <f t="shared" si="699"/>
        <v>1</v>
      </c>
      <c r="M2732" s="57">
        <f t="shared" si="706"/>
        <v>0</v>
      </c>
      <c r="N2732" s="28">
        <f t="shared" si="695"/>
        <v>0</v>
      </c>
      <c r="O2732" s="28">
        <f t="shared" si="700"/>
        <v>1</v>
      </c>
      <c r="P2732" s="57">
        <f t="shared" si="701"/>
        <v>0</v>
      </c>
      <c r="Q2732" s="28">
        <f t="shared" si="696"/>
        <v>0</v>
      </c>
      <c r="R2732" s="28">
        <f t="shared" si="702"/>
        <v>1</v>
      </c>
      <c r="S2732" s="57">
        <f t="shared" si="703"/>
        <v>0</v>
      </c>
      <c r="T2732" s="28">
        <f t="shared" si="697"/>
        <v>0</v>
      </c>
      <c r="U2732" s="28">
        <f t="shared" si="704"/>
        <v>1</v>
      </c>
      <c r="V2732" s="57">
        <f t="shared" si="705"/>
        <v>0</v>
      </c>
    </row>
    <row r="2733" spans="1:22" x14ac:dyDescent="0.2">
      <c r="A2733" s="61">
        <v>36816</v>
      </c>
      <c r="B2733" s="62">
        <v>1349.97</v>
      </c>
      <c r="C2733" s="16">
        <f t="shared" si="707"/>
        <v>-1.8094959305505098E-2</v>
      </c>
      <c r="D2733" s="73">
        <f t="shared" si="698"/>
        <v>1.7793240935530728E-4</v>
      </c>
      <c r="E2733" s="27">
        <f t="shared" si="688"/>
        <v>3.1031458478358191E-2</v>
      </c>
      <c r="F2733" s="68">
        <f t="shared" si="689"/>
        <v>2.1940917606214132E-2</v>
      </c>
      <c r="G2733" s="16">
        <f t="shared" si="690"/>
        <v>2.8015342521611298E-2</v>
      </c>
      <c r="H2733" s="68">
        <f t="shared" si="691"/>
        <v>2.0471682293447559E-2</v>
      </c>
      <c r="I2733" s="69">
        <f t="shared" si="692"/>
        <v>-2.1940917606214132E-2</v>
      </c>
      <c r="J2733" s="70">
        <f t="shared" si="693"/>
        <v>-2.0471682293447559E-2</v>
      </c>
      <c r="K2733" s="28">
        <f t="shared" si="694"/>
        <v>0</v>
      </c>
      <c r="L2733" s="28">
        <f t="shared" si="699"/>
        <v>1</v>
      </c>
      <c r="M2733" s="57">
        <f t="shared" si="706"/>
        <v>0</v>
      </c>
      <c r="N2733" s="28">
        <f t="shared" si="695"/>
        <v>0</v>
      </c>
      <c r="O2733" s="28">
        <f t="shared" si="700"/>
        <v>1</v>
      </c>
      <c r="P2733" s="57">
        <f t="shared" si="701"/>
        <v>0</v>
      </c>
      <c r="Q2733" s="28">
        <f t="shared" si="696"/>
        <v>0</v>
      </c>
      <c r="R2733" s="28">
        <f t="shared" si="702"/>
        <v>1</v>
      </c>
      <c r="S2733" s="57">
        <f t="shared" si="703"/>
        <v>0</v>
      </c>
      <c r="T2733" s="28">
        <f t="shared" si="697"/>
        <v>0</v>
      </c>
      <c r="U2733" s="28">
        <f t="shared" si="704"/>
        <v>1</v>
      </c>
      <c r="V2733" s="57">
        <f t="shared" si="705"/>
        <v>0</v>
      </c>
    </row>
    <row r="2734" spans="1:22" x14ac:dyDescent="0.2">
      <c r="A2734" s="61">
        <v>36817</v>
      </c>
      <c r="B2734" s="62">
        <v>1342.13</v>
      </c>
      <c r="C2734" s="16">
        <f t="shared" si="707"/>
        <v>-5.8244657805651776E-3</v>
      </c>
      <c r="D2734" s="73">
        <f t="shared" si="698"/>
        <v>1.8690211793006195E-4</v>
      </c>
      <c r="E2734" s="27">
        <f t="shared" si="688"/>
        <v>3.1804001810746454E-2</v>
      </c>
      <c r="F2734" s="68">
        <f t="shared" si="689"/>
        <v>2.248714747855424E-2</v>
      </c>
      <c r="G2734" s="16">
        <f t="shared" si="690"/>
        <v>2.8015342521611298E-2</v>
      </c>
      <c r="H2734" s="68">
        <f t="shared" si="691"/>
        <v>2.0471682293447559E-2</v>
      </c>
      <c r="I2734" s="69">
        <f t="shared" si="692"/>
        <v>-2.248714747855424E-2</v>
      </c>
      <c r="J2734" s="70">
        <f t="shared" si="693"/>
        <v>-2.0471682293447559E-2</v>
      </c>
      <c r="K2734" s="28">
        <f t="shared" si="694"/>
        <v>0</v>
      </c>
      <c r="L2734" s="28">
        <f t="shared" si="699"/>
        <v>1</v>
      </c>
      <c r="M2734" s="57">
        <f t="shared" si="706"/>
        <v>0</v>
      </c>
      <c r="N2734" s="28">
        <f t="shared" si="695"/>
        <v>0</v>
      </c>
      <c r="O2734" s="28">
        <f t="shared" si="700"/>
        <v>1</v>
      </c>
      <c r="P2734" s="57">
        <f t="shared" si="701"/>
        <v>0</v>
      </c>
      <c r="Q2734" s="28">
        <f t="shared" si="696"/>
        <v>0</v>
      </c>
      <c r="R2734" s="28">
        <f t="shared" si="702"/>
        <v>1</v>
      </c>
      <c r="S2734" s="57">
        <f t="shared" si="703"/>
        <v>0</v>
      </c>
      <c r="T2734" s="28">
        <f t="shared" si="697"/>
        <v>0</v>
      </c>
      <c r="U2734" s="28">
        <f t="shared" si="704"/>
        <v>1</v>
      </c>
      <c r="V2734" s="57">
        <f t="shared" si="705"/>
        <v>0</v>
      </c>
    </row>
    <row r="2735" spans="1:22" x14ac:dyDescent="0.2">
      <c r="A2735" s="61">
        <v>36818</v>
      </c>
      <c r="B2735" s="62">
        <v>1388.76</v>
      </c>
      <c r="C2735" s="16">
        <f t="shared" si="707"/>
        <v>3.4153358465216138E-2</v>
      </c>
      <c r="D2735" s="73">
        <f t="shared" si="698"/>
        <v>1.7772345495199672E-4</v>
      </c>
      <c r="E2735" s="27">
        <f t="shared" si="688"/>
        <v>3.1013232274667017E-2</v>
      </c>
      <c r="F2735" s="68">
        <f t="shared" si="689"/>
        <v>2.1928030695541174E-2</v>
      </c>
      <c r="G2735" s="16">
        <f t="shared" si="690"/>
        <v>2.8015342521611298E-2</v>
      </c>
      <c r="H2735" s="68">
        <f t="shared" si="691"/>
        <v>2.0471682293447559E-2</v>
      </c>
      <c r="I2735" s="69">
        <f t="shared" si="692"/>
        <v>-2.1928030695541174E-2</v>
      </c>
      <c r="J2735" s="70">
        <f t="shared" si="693"/>
        <v>-2.0471682293447559E-2</v>
      </c>
      <c r="K2735" s="28">
        <f t="shared" si="694"/>
        <v>0</v>
      </c>
      <c r="L2735" s="28">
        <f t="shared" si="699"/>
        <v>1</v>
      </c>
      <c r="M2735" s="57">
        <f t="shared" si="706"/>
        <v>0</v>
      </c>
      <c r="N2735" s="28">
        <f t="shared" si="695"/>
        <v>0</v>
      </c>
      <c r="O2735" s="28">
        <f t="shared" si="700"/>
        <v>1</v>
      </c>
      <c r="P2735" s="57">
        <f t="shared" si="701"/>
        <v>0</v>
      </c>
      <c r="Q2735" s="28">
        <f t="shared" si="696"/>
        <v>0</v>
      </c>
      <c r="R2735" s="28">
        <f t="shared" si="702"/>
        <v>1</v>
      </c>
      <c r="S2735" s="57">
        <f t="shared" si="703"/>
        <v>0</v>
      </c>
      <c r="T2735" s="28">
        <f t="shared" si="697"/>
        <v>0</v>
      </c>
      <c r="U2735" s="28">
        <f t="shared" si="704"/>
        <v>1</v>
      </c>
      <c r="V2735" s="57">
        <f t="shared" si="705"/>
        <v>0</v>
      </c>
    </row>
    <row r="2736" spans="1:22" x14ac:dyDescent="0.2">
      <c r="A2736" s="61">
        <v>36819</v>
      </c>
      <c r="B2736" s="62">
        <v>1396.93</v>
      </c>
      <c r="C2736" s="16">
        <f t="shared" si="707"/>
        <v>5.865708980616796E-3</v>
      </c>
      <c r="D2736" s="73">
        <f t="shared" si="698"/>
        <v>2.3704716132208996E-4</v>
      </c>
      <c r="E2736" s="27">
        <f t="shared" si="688"/>
        <v>3.5817233453412596E-2</v>
      </c>
      <c r="F2736" s="68">
        <f t="shared" si="689"/>
        <v>2.5324719063138296E-2</v>
      </c>
      <c r="G2736" s="16">
        <f t="shared" si="690"/>
        <v>2.8015342521611298E-2</v>
      </c>
      <c r="H2736" s="68">
        <f t="shared" si="691"/>
        <v>2.0471682293447559E-2</v>
      </c>
      <c r="I2736" s="69">
        <f t="shared" si="692"/>
        <v>-2.5324719063138296E-2</v>
      </c>
      <c r="J2736" s="70">
        <f t="shared" si="693"/>
        <v>-2.0471682293447559E-2</v>
      </c>
      <c r="K2736" s="28">
        <f t="shared" si="694"/>
        <v>0</v>
      </c>
      <c r="L2736" s="28">
        <f t="shared" si="699"/>
        <v>1</v>
      </c>
      <c r="M2736" s="57">
        <f t="shared" si="706"/>
        <v>0</v>
      </c>
      <c r="N2736" s="28">
        <f t="shared" si="695"/>
        <v>0</v>
      </c>
      <c r="O2736" s="28">
        <f t="shared" si="700"/>
        <v>1</v>
      </c>
      <c r="P2736" s="57">
        <f t="shared" si="701"/>
        <v>0</v>
      </c>
      <c r="Q2736" s="28">
        <f t="shared" si="696"/>
        <v>0</v>
      </c>
      <c r="R2736" s="28">
        <f t="shared" si="702"/>
        <v>1</v>
      </c>
      <c r="S2736" s="57">
        <f t="shared" si="703"/>
        <v>0</v>
      </c>
      <c r="T2736" s="28">
        <f t="shared" si="697"/>
        <v>0</v>
      </c>
      <c r="U2736" s="28">
        <f t="shared" si="704"/>
        <v>1</v>
      </c>
      <c r="V2736" s="57">
        <f t="shared" si="705"/>
        <v>0</v>
      </c>
    </row>
    <row r="2737" spans="1:22" x14ac:dyDescent="0.2">
      <c r="A2737" s="61">
        <v>36822</v>
      </c>
      <c r="B2737" s="62">
        <v>1395.78</v>
      </c>
      <c r="C2737" s="16">
        <f t="shared" si="707"/>
        <v>-8.2357284859591398E-4</v>
      </c>
      <c r="D2737" s="73">
        <f t="shared" si="698"/>
        <v>2.2488872415348185E-4</v>
      </c>
      <c r="E2737" s="27">
        <f t="shared" si="688"/>
        <v>3.4886588165843099E-2</v>
      </c>
      <c r="F2737" s="68">
        <f t="shared" si="689"/>
        <v>2.4666702567090765E-2</v>
      </c>
      <c r="G2737" s="16">
        <f t="shared" si="690"/>
        <v>2.8015342521611298E-2</v>
      </c>
      <c r="H2737" s="68">
        <f t="shared" si="691"/>
        <v>2.0471682293447559E-2</v>
      </c>
      <c r="I2737" s="69">
        <f t="shared" si="692"/>
        <v>-2.4666702567090765E-2</v>
      </c>
      <c r="J2737" s="70">
        <f t="shared" si="693"/>
        <v>-2.0471682293447559E-2</v>
      </c>
      <c r="K2737" s="28">
        <f t="shared" si="694"/>
        <v>0</v>
      </c>
      <c r="L2737" s="28">
        <f t="shared" si="699"/>
        <v>1</v>
      </c>
      <c r="M2737" s="57">
        <f t="shared" si="706"/>
        <v>0</v>
      </c>
      <c r="N2737" s="28">
        <f t="shared" si="695"/>
        <v>0</v>
      </c>
      <c r="O2737" s="28">
        <f t="shared" si="700"/>
        <v>1</v>
      </c>
      <c r="P2737" s="57">
        <f t="shared" si="701"/>
        <v>0</v>
      </c>
      <c r="Q2737" s="28">
        <f t="shared" si="696"/>
        <v>0</v>
      </c>
      <c r="R2737" s="28">
        <f t="shared" si="702"/>
        <v>1</v>
      </c>
      <c r="S2737" s="57">
        <f t="shared" si="703"/>
        <v>0</v>
      </c>
      <c r="T2737" s="28">
        <f t="shared" si="697"/>
        <v>0</v>
      </c>
      <c r="U2737" s="28">
        <f t="shared" si="704"/>
        <v>1</v>
      </c>
      <c r="V2737" s="57">
        <f t="shared" si="705"/>
        <v>0</v>
      </c>
    </row>
    <row r="2738" spans="1:22" x14ac:dyDescent="0.2">
      <c r="A2738" s="61">
        <v>36823</v>
      </c>
      <c r="B2738" s="62">
        <v>1398.13</v>
      </c>
      <c r="C2738" s="16">
        <f t="shared" si="707"/>
        <v>1.682230676141244E-3</v>
      </c>
      <c r="D2738" s="73">
        <f t="shared" si="698"/>
        <v>2.1143609703848959E-4</v>
      </c>
      <c r="E2738" s="27">
        <f t="shared" si="688"/>
        <v>3.3827057750955326E-2</v>
      </c>
      <c r="F2738" s="68">
        <f t="shared" si="689"/>
        <v>2.3917557323062243E-2</v>
      </c>
      <c r="G2738" s="16">
        <f t="shared" si="690"/>
        <v>2.7817281021198084E-2</v>
      </c>
      <c r="H2738" s="68">
        <f t="shared" si="691"/>
        <v>1.9448590185851176E-2</v>
      </c>
      <c r="I2738" s="69">
        <f t="shared" si="692"/>
        <v>-2.3917557323062243E-2</v>
      </c>
      <c r="J2738" s="70">
        <f t="shared" si="693"/>
        <v>-1.9448590185851176E-2</v>
      </c>
      <c r="K2738" s="28">
        <f t="shared" si="694"/>
        <v>0</v>
      </c>
      <c r="L2738" s="28">
        <f t="shared" si="699"/>
        <v>1</v>
      </c>
      <c r="M2738" s="57">
        <f t="shared" si="706"/>
        <v>0</v>
      </c>
      <c r="N2738" s="28">
        <f t="shared" si="695"/>
        <v>0</v>
      </c>
      <c r="O2738" s="28">
        <f t="shared" si="700"/>
        <v>1</v>
      </c>
      <c r="P2738" s="57">
        <f t="shared" si="701"/>
        <v>0</v>
      </c>
      <c r="Q2738" s="28">
        <f t="shared" si="696"/>
        <v>0</v>
      </c>
      <c r="R2738" s="28">
        <f t="shared" si="702"/>
        <v>1</v>
      </c>
      <c r="S2738" s="57">
        <f t="shared" si="703"/>
        <v>0</v>
      </c>
      <c r="T2738" s="28">
        <f t="shared" si="697"/>
        <v>0</v>
      </c>
      <c r="U2738" s="28">
        <f t="shared" si="704"/>
        <v>1</v>
      </c>
      <c r="V2738" s="57">
        <f t="shared" si="705"/>
        <v>0</v>
      </c>
    </row>
    <row r="2739" spans="1:22" x14ac:dyDescent="0.2">
      <c r="A2739" s="61">
        <v>36824</v>
      </c>
      <c r="B2739" s="62">
        <v>1364.9</v>
      </c>
      <c r="C2739" s="16">
        <f t="shared" si="707"/>
        <v>-2.405446359399897E-2</v>
      </c>
      <c r="D2739" s="73">
        <f t="shared" si="698"/>
        <v>1.9891972521904523E-4</v>
      </c>
      <c r="E2739" s="27">
        <f t="shared" si="688"/>
        <v>3.2810555514038622E-2</v>
      </c>
      <c r="F2739" s="68">
        <f t="shared" si="689"/>
        <v>2.3198835325439211E-2</v>
      </c>
      <c r="G2739" s="16">
        <f t="shared" si="690"/>
        <v>2.7817281021198084E-2</v>
      </c>
      <c r="H2739" s="68">
        <f t="shared" si="691"/>
        <v>1.9448590185851176E-2</v>
      </c>
      <c r="I2739" s="69">
        <f t="shared" si="692"/>
        <v>-2.3198835325439211E-2</v>
      </c>
      <c r="J2739" s="70">
        <f t="shared" si="693"/>
        <v>-1.9448590185851176E-2</v>
      </c>
      <c r="K2739" s="28">
        <f t="shared" si="694"/>
        <v>0</v>
      </c>
      <c r="L2739" s="28">
        <f t="shared" si="699"/>
        <v>1</v>
      </c>
      <c r="M2739" s="57">
        <f t="shared" si="706"/>
        <v>0</v>
      </c>
      <c r="N2739" s="28">
        <f t="shared" si="695"/>
        <v>1</v>
      </c>
      <c r="O2739" s="28">
        <f t="shared" si="700"/>
        <v>0</v>
      </c>
      <c r="P2739" s="57">
        <f t="shared" si="701"/>
        <v>1</v>
      </c>
      <c r="Q2739" s="28">
        <f t="shared" si="696"/>
        <v>0</v>
      </c>
      <c r="R2739" s="28">
        <f t="shared" si="702"/>
        <v>1</v>
      </c>
      <c r="S2739" s="57">
        <f t="shared" si="703"/>
        <v>0</v>
      </c>
      <c r="T2739" s="28">
        <f t="shared" si="697"/>
        <v>1</v>
      </c>
      <c r="U2739" s="28">
        <f t="shared" si="704"/>
        <v>0</v>
      </c>
      <c r="V2739" s="57">
        <f t="shared" si="705"/>
        <v>1</v>
      </c>
    </row>
    <row r="2740" spans="1:22" x14ac:dyDescent="0.2">
      <c r="A2740" s="61">
        <v>36825</v>
      </c>
      <c r="B2740" s="62">
        <v>1364.44</v>
      </c>
      <c r="C2740" s="16">
        <f t="shared" si="707"/>
        <v>-3.370778315310521E-4</v>
      </c>
      <c r="D2740" s="73">
        <f t="shared" si="698"/>
        <v>2.2170157483360382E-4</v>
      </c>
      <c r="E2740" s="27">
        <f t="shared" si="688"/>
        <v>3.4638497631940643E-2</v>
      </c>
      <c r="F2740" s="68">
        <f t="shared" si="689"/>
        <v>2.4491289156630801E-2</v>
      </c>
      <c r="G2740" s="16">
        <f t="shared" si="690"/>
        <v>2.7817281021198084E-2</v>
      </c>
      <c r="H2740" s="68">
        <f t="shared" si="691"/>
        <v>2.0471682293447559E-2</v>
      </c>
      <c r="I2740" s="69">
        <f t="shared" si="692"/>
        <v>-2.4491289156630801E-2</v>
      </c>
      <c r="J2740" s="70">
        <f t="shared" si="693"/>
        <v>-2.0471682293447559E-2</v>
      </c>
      <c r="K2740" s="28">
        <f t="shared" si="694"/>
        <v>0</v>
      </c>
      <c r="L2740" s="28">
        <f t="shared" si="699"/>
        <v>1</v>
      </c>
      <c r="M2740" s="57">
        <f t="shared" si="706"/>
        <v>0</v>
      </c>
      <c r="N2740" s="28">
        <f t="shared" si="695"/>
        <v>0</v>
      </c>
      <c r="O2740" s="28">
        <f t="shared" si="700"/>
        <v>0</v>
      </c>
      <c r="P2740" s="57">
        <f t="shared" si="701"/>
        <v>0</v>
      </c>
      <c r="Q2740" s="28">
        <f t="shared" si="696"/>
        <v>0</v>
      </c>
      <c r="R2740" s="28">
        <f t="shared" si="702"/>
        <v>1</v>
      </c>
      <c r="S2740" s="57">
        <f t="shared" si="703"/>
        <v>0</v>
      </c>
      <c r="T2740" s="28">
        <f t="shared" si="697"/>
        <v>0</v>
      </c>
      <c r="U2740" s="28">
        <f t="shared" si="704"/>
        <v>0</v>
      </c>
      <c r="V2740" s="57">
        <f t="shared" si="705"/>
        <v>0</v>
      </c>
    </row>
    <row r="2741" spans="1:22" x14ac:dyDescent="0.2">
      <c r="A2741" s="61">
        <v>36826</v>
      </c>
      <c r="B2741" s="62">
        <v>1379.58</v>
      </c>
      <c r="C2741" s="16">
        <f t="shared" si="707"/>
        <v>1.1035016971345828E-2</v>
      </c>
      <c r="D2741" s="73">
        <f t="shared" si="698"/>
        <v>2.0840629763145817E-4</v>
      </c>
      <c r="E2741" s="27">
        <f t="shared" si="688"/>
        <v>3.3583818745764181E-2</v>
      </c>
      <c r="F2741" s="68">
        <f t="shared" si="689"/>
        <v>2.3745574205503061E-2</v>
      </c>
      <c r="G2741" s="16">
        <f t="shared" si="690"/>
        <v>2.7817281021198084E-2</v>
      </c>
      <c r="H2741" s="68">
        <f t="shared" si="691"/>
        <v>2.0471682293447559E-2</v>
      </c>
      <c r="I2741" s="69">
        <f t="shared" si="692"/>
        <v>-2.3745574205503061E-2</v>
      </c>
      <c r="J2741" s="70">
        <f t="shared" si="693"/>
        <v>-2.0471682293447559E-2</v>
      </c>
      <c r="K2741" s="28">
        <f t="shared" si="694"/>
        <v>0</v>
      </c>
      <c r="L2741" s="28">
        <f t="shared" si="699"/>
        <v>1</v>
      </c>
      <c r="M2741" s="57">
        <f t="shared" si="706"/>
        <v>0</v>
      </c>
      <c r="N2741" s="28">
        <f t="shared" si="695"/>
        <v>0</v>
      </c>
      <c r="O2741" s="28">
        <f t="shared" si="700"/>
        <v>1</v>
      </c>
      <c r="P2741" s="57">
        <f t="shared" si="701"/>
        <v>0</v>
      </c>
      <c r="Q2741" s="28">
        <f t="shared" si="696"/>
        <v>0</v>
      </c>
      <c r="R2741" s="28">
        <f t="shared" si="702"/>
        <v>1</v>
      </c>
      <c r="S2741" s="57">
        <f t="shared" si="703"/>
        <v>0</v>
      </c>
      <c r="T2741" s="28">
        <f t="shared" si="697"/>
        <v>0</v>
      </c>
      <c r="U2741" s="28">
        <f t="shared" si="704"/>
        <v>1</v>
      </c>
      <c r="V2741" s="57">
        <f t="shared" si="705"/>
        <v>0</v>
      </c>
    </row>
    <row r="2742" spans="1:22" x14ac:dyDescent="0.2">
      <c r="A2742" s="61">
        <v>36829</v>
      </c>
      <c r="B2742" s="62">
        <v>1398.66</v>
      </c>
      <c r="C2742" s="16">
        <f t="shared" si="707"/>
        <v>1.3735530390521463E-2</v>
      </c>
      <c r="D2742" s="73">
        <f t="shared" si="698"/>
        <v>2.0320821574704411E-4</v>
      </c>
      <c r="E2742" s="27">
        <f t="shared" si="688"/>
        <v>3.3162349300764518E-2</v>
      </c>
      <c r="F2742" s="68">
        <f t="shared" si="689"/>
        <v>2.3447572538171705E-2</v>
      </c>
      <c r="G2742" s="16">
        <f t="shared" si="690"/>
        <v>2.7817281021198084E-2</v>
      </c>
      <c r="H2742" s="68">
        <f t="shared" si="691"/>
        <v>2.0471682293447559E-2</v>
      </c>
      <c r="I2742" s="69">
        <f t="shared" si="692"/>
        <v>-2.3447572538171705E-2</v>
      </c>
      <c r="J2742" s="70">
        <f t="shared" si="693"/>
        <v>-2.0471682293447559E-2</v>
      </c>
      <c r="K2742" s="28">
        <f t="shared" si="694"/>
        <v>0</v>
      </c>
      <c r="L2742" s="28">
        <f t="shared" si="699"/>
        <v>1</v>
      </c>
      <c r="M2742" s="57">
        <f t="shared" si="706"/>
        <v>0</v>
      </c>
      <c r="N2742" s="28">
        <f t="shared" si="695"/>
        <v>0</v>
      </c>
      <c r="O2742" s="28">
        <f t="shared" si="700"/>
        <v>1</v>
      </c>
      <c r="P2742" s="57">
        <f t="shared" si="701"/>
        <v>0</v>
      </c>
      <c r="Q2742" s="28">
        <f t="shared" si="696"/>
        <v>0</v>
      </c>
      <c r="R2742" s="28">
        <f t="shared" si="702"/>
        <v>1</v>
      </c>
      <c r="S2742" s="57">
        <f t="shared" si="703"/>
        <v>0</v>
      </c>
      <c r="T2742" s="28">
        <f t="shared" si="697"/>
        <v>0</v>
      </c>
      <c r="U2742" s="28">
        <f t="shared" si="704"/>
        <v>1</v>
      </c>
      <c r="V2742" s="57">
        <f t="shared" si="705"/>
        <v>0</v>
      </c>
    </row>
    <row r="2743" spans="1:22" x14ac:dyDescent="0.2">
      <c r="A2743" s="61">
        <v>36830</v>
      </c>
      <c r="B2743" s="62">
        <v>1429.4</v>
      </c>
      <c r="C2743" s="16">
        <f t="shared" si="707"/>
        <v>2.1740140393392629E-2</v>
      </c>
      <c r="D2743" s="73">
        <f t="shared" si="698"/>
        <v>2.0233561050875777E-4</v>
      </c>
      <c r="E2743" s="27">
        <f t="shared" si="688"/>
        <v>3.3091070755059078E-2</v>
      </c>
      <c r="F2743" s="68">
        <f t="shared" si="689"/>
        <v>2.3397174755563306E-2</v>
      </c>
      <c r="G2743" s="16">
        <f t="shared" si="690"/>
        <v>2.7817281021198084E-2</v>
      </c>
      <c r="H2743" s="68">
        <f t="shared" si="691"/>
        <v>2.0471682293447559E-2</v>
      </c>
      <c r="I2743" s="69">
        <f t="shared" si="692"/>
        <v>-2.3397174755563306E-2</v>
      </c>
      <c r="J2743" s="70">
        <f t="shared" si="693"/>
        <v>-2.0471682293447559E-2</v>
      </c>
      <c r="K2743" s="28">
        <f t="shared" si="694"/>
        <v>0</v>
      </c>
      <c r="L2743" s="28">
        <f t="shared" si="699"/>
        <v>1</v>
      </c>
      <c r="M2743" s="57">
        <f t="shared" si="706"/>
        <v>0</v>
      </c>
      <c r="N2743" s="28">
        <f t="shared" si="695"/>
        <v>0</v>
      </c>
      <c r="O2743" s="28">
        <f t="shared" si="700"/>
        <v>1</v>
      </c>
      <c r="P2743" s="57">
        <f t="shared" si="701"/>
        <v>0</v>
      </c>
      <c r="Q2743" s="28">
        <f t="shared" si="696"/>
        <v>0</v>
      </c>
      <c r="R2743" s="28">
        <f t="shared" si="702"/>
        <v>1</v>
      </c>
      <c r="S2743" s="57">
        <f t="shared" si="703"/>
        <v>0</v>
      </c>
      <c r="T2743" s="28">
        <f t="shared" si="697"/>
        <v>0</v>
      </c>
      <c r="U2743" s="28">
        <f t="shared" si="704"/>
        <v>1</v>
      </c>
      <c r="V2743" s="57">
        <f t="shared" si="705"/>
        <v>0</v>
      </c>
    </row>
    <row r="2744" spans="1:22" x14ac:dyDescent="0.2">
      <c r="A2744" s="61">
        <v>36831</v>
      </c>
      <c r="B2744" s="62">
        <v>1421.22</v>
      </c>
      <c r="C2744" s="16">
        <f t="shared" si="707"/>
        <v>-5.739118123332985E-3</v>
      </c>
      <c r="D2744" s="73">
        <f t="shared" si="698"/>
        <v>2.1855349613769762E-4</v>
      </c>
      <c r="E2744" s="27">
        <f t="shared" si="688"/>
        <v>3.4391691564025488E-2</v>
      </c>
      <c r="F2744" s="68">
        <f t="shared" si="689"/>
        <v>2.431678393301662E-2</v>
      </c>
      <c r="G2744" s="16">
        <f t="shared" si="690"/>
        <v>2.7817281021198084E-2</v>
      </c>
      <c r="H2744" s="68">
        <f t="shared" si="691"/>
        <v>2.0471682293447559E-2</v>
      </c>
      <c r="I2744" s="69">
        <f t="shared" si="692"/>
        <v>-2.431678393301662E-2</v>
      </c>
      <c r="J2744" s="70">
        <f t="shared" si="693"/>
        <v>-2.0471682293447559E-2</v>
      </c>
      <c r="K2744" s="28">
        <f t="shared" si="694"/>
        <v>0</v>
      </c>
      <c r="L2744" s="28">
        <f t="shared" si="699"/>
        <v>1</v>
      </c>
      <c r="M2744" s="57">
        <f t="shared" si="706"/>
        <v>0</v>
      </c>
      <c r="N2744" s="28">
        <f t="shared" si="695"/>
        <v>0</v>
      </c>
      <c r="O2744" s="28">
        <f t="shared" si="700"/>
        <v>1</v>
      </c>
      <c r="P2744" s="57">
        <f t="shared" si="701"/>
        <v>0</v>
      </c>
      <c r="Q2744" s="28">
        <f t="shared" si="696"/>
        <v>0</v>
      </c>
      <c r="R2744" s="28">
        <f t="shared" si="702"/>
        <v>1</v>
      </c>
      <c r="S2744" s="57">
        <f t="shared" si="703"/>
        <v>0</v>
      </c>
      <c r="T2744" s="28">
        <f t="shared" si="697"/>
        <v>0</v>
      </c>
      <c r="U2744" s="28">
        <f t="shared" si="704"/>
        <v>1</v>
      </c>
      <c r="V2744" s="57">
        <f t="shared" si="705"/>
        <v>0</v>
      </c>
    </row>
    <row r="2745" spans="1:22" x14ac:dyDescent="0.2">
      <c r="A2745" s="61">
        <v>36832</v>
      </c>
      <c r="B2745" s="62">
        <v>1428.32</v>
      </c>
      <c r="C2745" s="16">
        <f t="shared" si="707"/>
        <v>4.9832707685064526E-3</v>
      </c>
      <c r="D2745" s="73">
        <f t="shared" si="698"/>
        <v>2.0741653497944988E-4</v>
      </c>
      <c r="E2745" s="27">
        <f t="shared" si="688"/>
        <v>3.3503975742646908E-2</v>
      </c>
      <c r="F2745" s="68">
        <f t="shared" si="689"/>
        <v>2.3689120888813142E-2</v>
      </c>
      <c r="G2745" s="16">
        <f t="shared" si="690"/>
        <v>2.7817281021198084E-2</v>
      </c>
      <c r="H2745" s="68">
        <f t="shared" si="691"/>
        <v>2.0471682293447559E-2</v>
      </c>
      <c r="I2745" s="69">
        <f t="shared" si="692"/>
        <v>-2.3689120888813142E-2</v>
      </c>
      <c r="J2745" s="70">
        <f t="shared" si="693"/>
        <v>-2.0471682293447559E-2</v>
      </c>
      <c r="K2745" s="28">
        <f t="shared" si="694"/>
        <v>0</v>
      </c>
      <c r="L2745" s="28">
        <f t="shared" si="699"/>
        <v>1</v>
      </c>
      <c r="M2745" s="57">
        <f t="shared" si="706"/>
        <v>0</v>
      </c>
      <c r="N2745" s="28">
        <f t="shared" si="695"/>
        <v>0</v>
      </c>
      <c r="O2745" s="28">
        <f t="shared" si="700"/>
        <v>1</v>
      </c>
      <c r="P2745" s="57">
        <f t="shared" si="701"/>
        <v>0</v>
      </c>
      <c r="Q2745" s="28">
        <f t="shared" si="696"/>
        <v>0</v>
      </c>
      <c r="R2745" s="28">
        <f t="shared" si="702"/>
        <v>1</v>
      </c>
      <c r="S2745" s="57">
        <f t="shared" si="703"/>
        <v>0</v>
      </c>
      <c r="T2745" s="28">
        <f t="shared" si="697"/>
        <v>0</v>
      </c>
      <c r="U2745" s="28">
        <f t="shared" si="704"/>
        <v>1</v>
      </c>
      <c r="V2745" s="57">
        <f t="shared" si="705"/>
        <v>0</v>
      </c>
    </row>
    <row r="2746" spans="1:22" x14ac:dyDescent="0.2">
      <c r="A2746" s="61">
        <v>36833</v>
      </c>
      <c r="B2746" s="62">
        <v>1426.69</v>
      </c>
      <c r="C2746" s="16">
        <f t="shared" si="707"/>
        <v>-1.1418525168759629E-3</v>
      </c>
      <c r="D2746" s="73">
        <f t="shared" si="698"/>
        <v>1.9646152213381791E-4</v>
      </c>
      <c r="E2746" s="27">
        <f t="shared" si="688"/>
        <v>3.260719272725679E-2</v>
      </c>
      <c r="F2746" s="68">
        <f t="shared" si="689"/>
        <v>2.3055046848592012E-2</v>
      </c>
      <c r="G2746" s="16">
        <f t="shared" si="690"/>
        <v>2.7817281021198084E-2</v>
      </c>
      <c r="H2746" s="68">
        <f t="shared" si="691"/>
        <v>2.0471682293447559E-2</v>
      </c>
      <c r="I2746" s="69">
        <f t="shared" si="692"/>
        <v>-2.3055046848592012E-2</v>
      </c>
      <c r="J2746" s="70">
        <f t="shared" si="693"/>
        <v>-2.0471682293447559E-2</v>
      </c>
      <c r="K2746" s="28">
        <f t="shared" si="694"/>
        <v>0</v>
      </c>
      <c r="L2746" s="28">
        <f t="shared" si="699"/>
        <v>1</v>
      </c>
      <c r="M2746" s="57">
        <f t="shared" si="706"/>
        <v>0</v>
      </c>
      <c r="N2746" s="28">
        <f t="shared" si="695"/>
        <v>0</v>
      </c>
      <c r="O2746" s="28">
        <f t="shared" si="700"/>
        <v>1</v>
      </c>
      <c r="P2746" s="57">
        <f t="shared" si="701"/>
        <v>0</v>
      </c>
      <c r="Q2746" s="28">
        <f t="shared" si="696"/>
        <v>0</v>
      </c>
      <c r="R2746" s="28">
        <f t="shared" si="702"/>
        <v>1</v>
      </c>
      <c r="S2746" s="57">
        <f t="shared" si="703"/>
        <v>0</v>
      </c>
      <c r="T2746" s="28">
        <f t="shared" si="697"/>
        <v>0</v>
      </c>
      <c r="U2746" s="28">
        <f t="shared" si="704"/>
        <v>1</v>
      </c>
      <c r="V2746" s="57">
        <f t="shared" si="705"/>
        <v>0</v>
      </c>
    </row>
    <row r="2747" spans="1:22" x14ac:dyDescent="0.2">
      <c r="A2747" s="61">
        <v>36836</v>
      </c>
      <c r="B2747" s="62">
        <v>1432.19</v>
      </c>
      <c r="C2747" s="16">
        <f t="shared" si="707"/>
        <v>3.8476653692405996E-3</v>
      </c>
      <c r="D2747" s="73">
        <f t="shared" si="698"/>
        <v>1.8475206043600659E-4</v>
      </c>
      <c r="E2747" s="27">
        <f t="shared" si="688"/>
        <v>3.1620541535518312E-2</v>
      </c>
      <c r="F2747" s="68">
        <f t="shared" si="689"/>
        <v>2.2357431152600651E-2</v>
      </c>
      <c r="G2747" s="16">
        <f t="shared" si="690"/>
        <v>2.7817281021198084E-2</v>
      </c>
      <c r="H2747" s="68">
        <f t="shared" si="691"/>
        <v>2.0471682293447559E-2</v>
      </c>
      <c r="I2747" s="69">
        <f t="shared" si="692"/>
        <v>-2.2357431152600651E-2</v>
      </c>
      <c r="J2747" s="70">
        <f t="shared" si="693"/>
        <v>-2.0471682293447559E-2</v>
      </c>
      <c r="K2747" s="28">
        <f t="shared" si="694"/>
        <v>0</v>
      </c>
      <c r="L2747" s="28">
        <f t="shared" si="699"/>
        <v>1</v>
      </c>
      <c r="M2747" s="57">
        <f t="shared" si="706"/>
        <v>0</v>
      </c>
      <c r="N2747" s="28">
        <f t="shared" si="695"/>
        <v>0</v>
      </c>
      <c r="O2747" s="28">
        <f t="shared" si="700"/>
        <v>1</v>
      </c>
      <c r="P2747" s="57">
        <f t="shared" si="701"/>
        <v>0</v>
      </c>
      <c r="Q2747" s="28">
        <f t="shared" si="696"/>
        <v>0</v>
      </c>
      <c r="R2747" s="28">
        <f t="shared" si="702"/>
        <v>1</v>
      </c>
      <c r="S2747" s="57">
        <f t="shared" si="703"/>
        <v>0</v>
      </c>
      <c r="T2747" s="28">
        <f t="shared" si="697"/>
        <v>0</v>
      </c>
      <c r="U2747" s="28">
        <f t="shared" si="704"/>
        <v>1</v>
      </c>
      <c r="V2747" s="57">
        <f t="shared" si="705"/>
        <v>0</v>
      </c>
    </row>
    <row r="2748" spans="1:22" x14ac:dyDescent="0.2">
      <c r="A2748" s="61">
        <v>36837</v>
      </c>
      <c r="B2748" s="62">
        <v>1431.87</v>
      </c>
      <c r="C2748" s="16">
        <f t="shared" si="707"/>
        <v>-2.2345900667700635E-4</v>
      </c>
      <c r="D2748" s="73">
        <f t="shared" si="698"/>
        <v>1.7455520853746541E-4</v>
      </c>
      <c r="E2748" s="27">
        <f t="shared" si="688"/>
        <v>3.0735555322711154E-2</v>
      </c>
      <c r="F2748" s="68">
        <f t="shared" si="689"/>
        <v>2.1731698089123168E-2</v>
      </c>
      <c r="G2748" s="16">
        <f t="shared" si="690"/>
        <v>2.7817281021198084E-2</v>
      </c>
      <c r="H2748" s="68">
        <f t="shared" si="691"/>
        <v>2.0471682293447559E-2</v>
      </c>
      <c r="I2748" s="69">
        <f t="shared" si="692"/>
        <v>-2.1731698089123168E-2</v>
      </c>
      <c r="J2748" s="70">
        <f t="shared" si="693"/>
        <v>-2.0471682293447559E-2</v>
      </c>
      <c r="K2748" s="28">
        <f t="shared" si="694"/>
        <v>0</v>
      </c>
      <c r="L2748" s="28">
        <f t="shared" si="699"/>
        <v>1</v>
      </c>
      <c r="M2748" s="57">
        <f t="shared" si="706"/>
        <v>0</v>
      </c>
      <c r="N2748" s="28">
        <f t="shared" si="695"/>
        <v>0</v>
      </c>
      <c r="O2748" s="28">
        <f t="shared" si="700"/>
        <v>1</v>
      </c>
      <c r="P2748" s="57">
        <f t="shared" si="701"/>
        <v>0</v>
      </c>
      <c r="Q2748" s="28">
        <f t="shared" si="696"/>
        <v>0</v>
      </c>
      <c r="R2748" s="28">
        <f t="shared" si="702"/>
        <v>1</v>
      </c>
      <c r="S2748" s="57">
        <f t="shared" si="703"/>
        <v>0</v>
      </c>
      <c r="T2748" s="28">
        <f t="shared" si="697"/>
        <v>0</v>
      </c>
      <c r="U2748" s="28">
        <f t="shared" si="704"/>
        <v>1</v>
      </c>
      <c r="V2748" s="57">
        <f t="shared" si="705"/>
        <v>0</v>
      </c>
    </row>
    <row r="2749" spans="1:22" x14ac:dyDescent="0.2">
      <c r="A2749" s="61">
        <v>36838</v>
      </c>
      <c r="B2749" s="62">
        <v>1409.28</v>
      </c>
      <c r="C2749" s="16">
        <f t="shared" si="707"/>
        <v>-1.5902346622533696E-2</v>
      </c>
      <c r="D2749" s="73">
        <f t="shared" si="698"/>
        <v>1.6408489206087739E-4</v>
      </c>
      <c r="E2749" s="27">
        <f t="shared" si="688"/>
        <v>2.9799498545519432E-2</v>
      </c>
      <c r="F2749" s="68">
        <f t="shared" si="689"/>
        <v>2.106985537755918E-2</v>
      </c>
      <c r="G2749" s="16">
        <f t="shared" si="690"/>
        <v>2.7817281021198084E-2</v>
      </c>
      <c r="H2749" s="68">
        <f t="shared" si="691"/>
        <v>2.0471682293447559E-2</v>
      </c>
      <c r="I2749" s="69">
        <f t="shared" si="692"/>
        <v>-2.106985537755918E-2</v>
      </c>
      <c r="J2749" s="70">
        <f t="shared" si="693"/>
        <v>-2.0471682293447559E-2</v>
      </c>
      <c r="K2749" s="28">
        <f t="shared" si="694"/>
        <v>0</v>
      </c>
      <c r="L2749" s="28">
        <f t="shared" si="699"/>
        <v>1</v>
      </c>
      <c r="M2749" s="57">
        <f t="shared" si="706"/>
        <v>0</v>
      </c>
      <c r="N2749" s="28">
        <f t="shared" si="695"/>
        <v>0</v>
      </c>
      <c r="O2749" s="28">
        <f t="shared" si="700"/>
        <v>1</v>
      </c>
      <c r="P2749" s="57">
        <f t="shared" si="701"/>
        <v>0</v>
      </c>
      <c r="Q2749" s="28">
        <f t="shared" si="696"/>
        <v>0</v>
      </c>
      <c r="R2749" s="28">
        <f t="shared" si="702"/>
        <v>1</v>
      </c>
      <c r="S2749" s="57">
        <f t="shared" si="703"/>
        <v>0</v>
      </c>
      <c r="T2749" s="28">
        <f t="shared" si="697"/>
        <v>0</v>
      </c>
      <c r="U2749" s="28">
        <f t="shared" si="704"/>
        <v>1</v>
      </c>
      <c r="V2749" s="57">
        <f t="shared" si="705"/>
        <v>0</v>
      </c>
    </row>
    <row r="2750" spans="1:22" x14ac:dyDescent="0.2">
      <c r="A2750" s="61">
        <v>36839</v>
      </c>
      <c r="B2750" s="62">
        <v>1400.14</v>
      </c>
      <c r="C2750" s="16">
        <f t="shared" si="707"/>
        <v>-6.5067040505223973E-3</v>
      </c>
      <c r="D2750" s="73">
        <f t="shared" si="698"/>
        <v>1.6941287622341725E-4</v>
      </c>
      <c r="E2750" s="27">
        <f t="shared" si="688"/>
        <v>3.0279441893509364E-2</v>
      </c>
      <c r="F2750" s="68">
        <f t="shared" si="689"/>
        <v>2.1409201253333652E-2</v>
      </c>
      <c r="G2750" s="16">
        <f t="shared" si="690"/>
        <v>2.7817281021198084E-2</v>
      </c>
      <c r="H2750" s="68">
        <f t="shared" si="691"/>
        <v>2.0471682293447559E-2</v>
      </c>
      <c r="I2750" s="69">
        <f t="shared" si="692"/>
        <v>-2.1409201253333652E-2</v>
      </c>
      <c r="J2750" s="70">
        <f t="shared" si="693"/>
        <v>-2.0471682293447559E-2</v>
      </c>
      <c r="K2750" s="28">
        <f t="shared" si="694"/>
        <v>0</v>
      </c>
      <c r="L2750" s="28">
        <f t="shared" si="699"/>
        <v>1</v>
      </c>
      <c r="M2750" s="57">
        <f t="shared" si="706"/>
        <v>0</v>
      </c>
      <c r="N2750" s="28">
        <f t="shared" si="695"/>
        <v>0</v>
      </c>
      <c r="O2750" s="28">
        <f t="shared" si="700"/>
        <v>1</v>
      </c>
      <c r="P2750" s="57">
        <f t="shared" si="701"/>
        <v>0</v>
      </c>
      <c r="Q2750" s="28">
        <f t="shared" si="696"/>
        <v>0</v>
      </c>
      <c r="R2750" s="28">
        <f t="shared" si="702"/>
        <v>1</v>
      </c>
      <c r="S2750" s="57">
        <f t="shared" si="703"/>
        <v>0</v>
      </c>
      <c r="T2750" s="28">
        <f t="shared" si="697"/>
        <v>0</v>
      </c>
      <c r="U2750" s="28">
        <f t="shared" si="704"/>
        <v>1</v>
      </c>
      <c r="V2750" s="57">
        <f t="shared" si="705"/>
        <v>0</v>
      </c>
    </row>
    <row r="2751" spans="1:22" x14ac:dyDescent="0.2">
      <c r="A2751" s="61">
        <v>36840</v>
      </c>
      <c r="B2751" s="62">
        <v>1365.98</v>
      </c>
      <c r="C2751" s="16">
        <f t="shared" si="707"/>
        <v>-2.4700111868566067E-2</v>
      </c>
      <c r="D2751" s="73">
        <f t="shared" si="698"/>
        <v>1.6178833550607727E-4</v>
      </c>
      <c r="E2751" s="27">
        <f t="shared" ref="E2751:E2814" si="708">-NORMSINV($E$4)*SQRT(D2751)</f>
        <v>2.9590224600953785E-2</v>
      </c>
      <c r="F2751" s="68">
        <f t="shared" ref="F2751:F2814" si="709">-NORMSINV($F$4)*SQRT(D2751)</f>
        <v>2.0921887392810909E-2</v>
      </c>
      <c r="G2751" s="16">
        <f t="shared" ref="G2751:G2814" si="710">-PERCENTILE($C2246:$C2750,$G$4)</f>
        <v>2.7817281021198084E-2</v>
      </c>
      <c r="H2751" s="68">
        <f t="shared" ref="H2751:H2814" si="711">-PERCENTILE($C2246:$C2750,$H$4)</f>
        <v>2.0471682293447559E-2</v>
      </c>
      <c r="I2751" s="69">
        <f t="shared" ref="I2751:I2814" si="712">-F2751</f>
        <v>-2.0921887392810909E-2</v>
      </c>
      <c r="J2751" s="70">
        <f t="shared" ref="J2751:J2814" si="713">-1*H2751</f>
        <v>-2.0471682293447559E-2</v>
      </c>
      <c r="K2751" s="28">
        <f t="shared" ref="K2751:K2814" si="714">IF($C2751&lt;-E2751,1,0)</f>
        <v>0</v>
      </c>
      <c r="L2751" s="28">
        <f t="shared" si="699"/>
        <v>1</v>
      </c>
      <c r="M2751" s="57">
        <f t="shared" si="706"/>
        <v>0</v>
      </c>
      <c r="N2751" s="28">
        <f t="shared" ref="N2751:N2814" si="715">IF($C2751&lt;-F2751,1,0)</f>
        <v>1</v>
      </c>
      <c r="O2751" s="28">
        <f t="shared" si="700"/>
        <v>0</v>
      </c>
      <c r="P2751" s="57">
        <f t="shared" si="701"/>
        <v>1</v>
      </c>
      <c r="Q2751" s="28">
        <f t="shared" ref="Q2751:Q2814" si="716">IF($C2751&lt;-G2751,1,0)</f>
        <v>0</v>
      </c>
      <c r="R2751" s="28">
        <f t="shared" si="702"/>
        <v>1</v>
      </c>
      <c r="S2751" s="57">
        <f t="shared" si="703"/>
        <v>0</v>
      </c>
      <c r="T2751" s="28">
        <f t="shared" ref="T2751:T2814" si="717">IF($C2751&lt;-H2751,1,0)</f>
        <v>1</v>
      </c>
      <c r="U2751" s="28">
        <f t="shared" si="704"/>
        <v>0</v>
      </c>
      <c r="V2751" s="57">
        <f t="shared" si="705"/>
        <v>1</v>
      </c>
    </row>
    <row r="2752" spans="1:22" x14ac:dyDescent="0.2">
      <c r="A2752" s="61">
        <v>36843</v>
      </c>
      <c r="B2752" s="62">
        <v>1351.26</v>
      </c>
      <c r="C2752" s="16">
        <f t="shared" si="707"/>
        <v>-1.0834629254041595E-2</v>
      </c>
      <c r="D2752" s="73">
        <f t="shared" ref="D2752:D2815" si="718">0.94*D2751+0.06*(C2751^2)</f>
        <v>1.8868676695489331E-4</v>
      </c>
      <c r="E2752" s="27">
        <f t="shared" si="708"/>
        <v>3.1955482523298488E-2</v>
      </c>
      <c r="F2752" s="68">
        <f t="shared" si="709"/>
        <v>2.259425252601286E-2</v>
      </c>
      <c r="G2752" s="16">
        <f t="shared" si="710"/>
        <v>2.7817281021198084E-2</v>
      </c>
      <c r="H2752" s="68">
        <f t="shared" si="711"/>
        <v>2.0796473042271193E-2</v>
      </c>
      <c r="I2752" s="69">
        <f t="shared" si="712"/>
        <v>-2.259425252601286E-2</v>
      </c>
      <c r="J2752" s="70">
        <f t="shared" si="713"/>
        <v>-2.0796473042271193E-2</v>
      </c>
      <c r="K2752" s="28">
        <f t="shared" si="714"/>
        <v>0</v>
      </c>
      <c r="L2752" s="28">
        <f t="shared" ref="L2752:L2815" si="719">IF(AND(K2751=0,K2752=0), 1,0)</f>
        <v>1</v>
      </c>
      <c r="M2752" s="57">
        <f t="shared" si="706"/>
        <v>0</v>
      </c>
      <c r="N2752" s="28">
        <f t="shared" si="715"/>
        <v>0</v>
      </c>
      <c r="O2752" s="28">
        <f t="shared" ref="O2752:O2815" si="720">IF(AND(N2751=0,N2752=0), 1,0)</f>
        <v>0</v>
      </c>
      <c r="P2752" s="57">
        <f t="shared" ref="P2752:P2815" si="721">IF(AND(N2752=1,N2751=0),1,0)</f>
        <v>0</v>
      </c>
      <c r="Q2752" s="28">
        <f t="shared" si="716"/>
        <v>0</v>
      </c>
      <c r="R2752" s="28">
        <f t="shared" ref="R2752:R2815" si="722">IF(AND(Q2751=0,Q2752=0), 1,0)</f>
        <v>1</v>
      </c>
      <c r="S2752" s="57">
        <f t="shared" ref="S2752:S2815" si="723">IF(AND(Q2752=1,Q2751=0),1,0)</f>
        <v>0</v>
      </c>
      <c r="T2752" s="28">
        <f t="shared" si="717"/>
        <v>0</v>
      </c>
      <c r="U2752" s="28">
        <f t="shared" ref="U2752:U2815" si="724">IF(AND(T2751=0,T2752=0), 1,0)</f>
        <v>0</v>
      </c>
      <c r="V2752" s="57">
        <f t="shared" ref="V2752:V2815" si="725">IF(AND(T2752=1,T2751=0),1,0)</f>
        <v>0</v>
      </c>
    </row>
    <row r="2753" spans="1:22" x14ac:dyDescent="0.2">
      <c r="A2753" s="61">
        <v>36844</v>
      </c>
      <c r="B2753" s="62">
        <v>1382.95</v>
      </c>
      <c r="C2753" s="16">
        <f t="shared" si="707"/>
        <v>2.3181408240187305E-2</v>
      </c>
      <c r="D2753" s="73">
        <f t="shared" si="718"/>
        <v>1.8440891240195173E-4</v>
      </c>
      <c r="E2753" s="27">
        <f t="shared" si="708"/>
        <v>3.159116278431217E-2</v>
      </c>
      <c r="F2753" s="68">
        <f t="shared" si="709"/>
        <v>2.2336658788322732E-2</v>
      </c>
      <c r="G2753" s="16">
        <f t="shared" si="710"/>
        <v>2.7817281021198084E-2</v>
      </c>
      <c r="H2753" s="68">
        <f t="shared" si="711"/>
        <v>2.0796473042271193E-2</v>
      </c>
      <c r="I2753" s="69">
        <f t="shared" si="712"/>
        <v>-2.2336658788322732E-2</v>
      </c>
      <c r="J2753" s="70">
        <f t="shared" si="713"/>
        <v>-2.0796473042271193E-2</v>
      </c>
      <c r="K2753" s="28">
        <f t="shared" si="714"/>
        <v>0</v>
      </c>
      <c r="L2753" s="28">
        <f t="shared" si="719"/>
        <v>1</v>
      </c>
      <c r="M2753" s="57">
        <f t="shared" ref="M2753:M2816" si="726">IF(AND(K2753=1,K2752=0),1,0)</f>
        <v>0</v>
      </c>
      <c r="N2753" s="28">
        <f t="shared" si="715"/>
        <v>0</v>
      </c>
      <c r="O2753" s="28">
        <f t="shared" si="720"/>
        <v>1</v>
      </c>
      <c r="P2753" s="57">
        <f t="shared" si="721"/>
        <v>0</v>
      </c>
      <c r="Q2753" s="28">
        <f t="shared" si="716"/>
        <v>0</v>
      </c>
      <c r="R2753" s="28">
        <f t="shared" si="722"/>
        <v>1</v>
      </c>
      <c r="S2753" s="57">
        <f t="shared" si="723"/>
        <v>0</v>
      </c>
      <c r="T2753" s="28">
        <f t="shared" si="717"/>
        <v>0</v>
      </c>
      <c r="U2753" s="28">
        <f t="shared" si="724"/>
        <v>1</v>
      </c>
      <c r="V2753" s="57">
        <f t="shared" si="725"/>
        <v>0</v>
      </c>
    </row>
    <row r="2754" spans="1:22" x14ac:dyDescent="0.2">
      <c r="A2754" s="61">
        <v>36845</v>
      </c>
      <c r="B2754" s="62">
        <v>1389.81</v>
      </c>
      <c r="C2754" s="16">
        <f t="shared" si="707"/>
        <v>4.9481484129744492E-3</v>
      </c>
      <c r="D2754" s="73">
        <f t="shared" si="718"/>
        <v>2.0558703893772804E-4</v>
      </c>
      <c r="E2754" s="27">
        <f t="shared" si="708"/>
        <v>3.3355889301951491E-2</v>
      </c>
      <c r="F2754" s="68">
        <f t="shared" si="709"/>
        <v>2.3584415774931314E-2</v>
      </c>
      <c r="G2754" s="16">
        <f t="shared" si="710"/>
        <v>2.7817281021198084E-2</v>
      </c>
      <c r="H2754" s="68">
        <f t="shared" si="711"/>
        <v>2.0796473042271193E-2</v>
      </c>
      <c r="I2754" s="69">
        <f t="shared" si="712"/>
        <v>-2.3584415774931314E-2</v>
      </c>
      <c r="J2754" s="70">
        <f t="shared" si="713"/>
        <v>-2.0796473042271193E-2</v>
      </c>
      <c r="K2754" s="28">
        <f t="shared" si="714"/>
        <v>0</v>
      </c>
      <c r="L2754" s="28">
        <f t="shared" si="719"/>
        <v>1</v>
      </c>
      <c r="M2754" s="57">
        <f t="shared" si="726"/>
        <v>0</v>
      </c>
      <c r="N2754" s="28">
        <f t="shared" si="715"/>
        <v>0</v>
      </c>
      <c r="O2754" s="28">
        <f t="shared" si="720"/>
        <v>1</v>
      </c>
      <c r="P2754" s="57">
        <f t="shared" si="721"/>
        <v>0</v>
      </c>
      <c r="Q2754" s="28">
        <f t="shared" si="716"/>
        <v>0</v>
      </c>
      <c r="R2754" s="28">
        <f t="shared" si="722"/>
        <v>1</v>
      </c>
      <c r="S2754" s="57">
        <f t="shared" si="723"/>
        <v>0</v>
      </c>
      <c r="T2754" s="28">
        <f t="shared" si="717"/>
        <v>0</v>
      </c>
      <c r="U2754" s="28">
        <f t="shared" si="724"/>
        <v>1</v>
      </c>
      <c r="V2754" s="57">
        <f t="shared" si="725"/>
        <v>0</v>
      </c>
    </row>
    <row r="2755" spans="1:22" x14ac:dyDescent="0.2">
      <c r="A2755" s="61">
        <v>36846</v>
      </c>
      <c r="B2755" s="62">
        <v>1372.32</v>
      </c>
      <c r="C2755" s="16">
        <f t="shared" si="707"/>
        <v>-1.2664308892126103E-2</v>
      </c>
      <c r="D2755" s="73">
        <f t="shared" si="718"/>
        <v>1.9472086696447363E-4</v>
      </c>
      <c r="E2755" s="27">
        <f t="shared" si="708"/>
        <v>3.2462420974645557E-2</v>
      </c>
      <c r="F2755" s="68">
        <f t="shared" si="709"/>
        <v>2.2952685398260387E-2</v>
      </c>
      <c r="G2755" s="16">
        <f t="shared" si="710"/>
        <v>2.7817281021198084E-2</v>
      </c>
      <c r="H2755" s="68">
        <f t="shared" si="711"/>
        <v>2.0796473042271193E-2</v>
      </c>
      <c r="I2755" s="69">
        <f t="shared" si="712"/>
        <v>-2.2952685398260387E-2</v>
      </c>
      <c r="J2755" s="70">
        <f t="shared" si="713"/>
        <v>-2.0796473042271193E-2</v>
      </c>
      <c r="K2755" s="28">
        <f t="shared" si="714"/>
        <v>0</v>
      </c>
      <c r="L2755" s="28">
        <f t="shared" si="719"/>
        <v>1</v>
      </c>
      <c r="M2755" s="57">
        <f t="shared" si="726"/>
        <v>0</v>
      </c>
      <c r="N2755" s="28">
        <f t="shared" si="715"/>
        <v>0</v>
      </c>
      <c r="O2755" s="28">
        <f t="shared" si="720"/>
        <v>1</v>
      </c>
      <c r="P2755" s="57">
        <f t="shared" si="721"/>
        <v>0</v>
      </c>
      <c r="Q2755" s="28">
        <f t="shared" si="716"/>
        <v>0</v>
      </c>
      <c r="R2755" s="28">
        <f t="shared" si="722"/>
        <v>1</v>
      </c>
      <c r="S2755" s="57">
        <f t="shared" si="723"/>
        <v>0</v>
      </c>
      <c r="T2755" s="28">
        <f t="shared" si="717"/>
        <v>0</v>
      </c>
      <c r="U2755" s="28">
        <f t="shared" si="724"/>
        <v>1</v>
      </c>
      <c r="V2755" s="57">
        <f t="shared" si="725"/>
        <v>0</v>
      </c>
    </row>
    <row r="2756" spans="1:22" x14ac:dyDescent="0.2">
      <c r="A2756" s="61">
        <v>36847</v>
      </c>
      <c r="B2756" s="62">
        <v>1367.72</v>
      </c>
      <c r="C2756" s="16">
        <f t="shared" si="707"/>
        <v>-3.3576183716633439E-3</v>
      </c>
      <c r="D2756" s="73">
        <f t="shared" si="718"/>
        <v>1.9266069812951626E-4</v>
      </c>
      <c r="E2756" s="27">
        <f t="shared" si="708"/>
        <v>3.2290236284210905E-2</v>
      </c>
      <c r="F2756" s="68">
        <f t="shared" si="709"/>
        <v>2.2830941519914709E-2</v>
      </c>
      <c r="G2756" s="16">
        <f t="shared" si="710"/>
        <v>2.7817281021198084E-2</v>
      </c>
      <c r="H2756" s="68">
        <f t="shared" si="711"/>
        <v>2.0796473042271193E-2</v>
      </c>
      <c r="I2756" s="69">
        <f t="shared" si="712"/>
        <v>-2.2830941519914709E-2</v>
      </c>
      <c r="J2756" s="70">
        <f t="shared" si="713"/>
        <v>-2.0796473042271193E-2</v>
      </c>
      <c r="K2756" s="28">
        <f t="shared" si="714"/>
        <v>0</v>
      </c>
      <c r="L2756" s="28">
        <f t="shared" si="719"/>
        <v>1</v>
      </c>
      <c r="M2756" s="57">
        <f t="shared" si="726"/>
        <v>0</v>
      </c>
      <c r="N2756" s="28">
        <f t="shared" si="715"/>
        <v>0</v>
      </c>
      <c r="O2756" s="28">
        <f t="shared" si="720"/>
        <v>1</v>
      </c>
      <c r="P2756" s="57">
        <f t="shared" si="721"/>
        <v>0</v>
      </c>
      <c r="Q2756" s="28">
        <f t="shared" si="716"/>
        <v>0</v>
      </c>
      <c r="R2756" s="28">
        <f t="shared" si="722"/>
        <v>1</v>
      </c>
      <c r="S2756" s="57">
        <f t="shared" si="723"/>
        <v>0</v>
      </c>
      <c r="T2756" s="28">
        <f t="shared" si="717"/>
        <v>0</v>
      </c>
      <c r="U2756" s="28">
        <f t="shared" si="724"/>
        <v>1</v>
      </c>
      <c r="V2756" s="57">
        <f t="shared" si="725"/>
        <v>0</v>
      </c>
    </row>
    <row r="2757" spans="1:22" x14ac:dyDescent="0.2">
      <c r="A2757" s="61">
        <v>36850</v>
      </c>
      <c r="B2757" s="62">
        <v>1342.62</v>
      </c>
      <c r="C2757" s="16">
        <f t="shared" si="707"/>
        <v>-1.852219100721153E-2</v>
      </c>
      <c r="D2757" s="73">
        <f t="shared" si="718"/>
        <v>1.8177747230952915E-4</v>
      </c>
      <c r="E2757" s="27">
        <f t="shared" si="708"/>
        <v>3.1364956401740383E-2</v>
      </c>
      <c r="F2757" s="68">
        <f t="shared" si="709"/>
        <v>2.2176718655135999E-2</v>
      </c>
      <c r="G2757" s="16">
        <f t="shared" si="710"/>
        <v>2.7817281021198084E-2</v>
      </c>
      <c r="H2757" s="68">
        <f t="shared" si="711"/>
        <v>2.0796473042271193E-2</v>
      </c>
      <c r="I2757" s="69">
        <f t="shared" si="712"/>
        <v>-2.2176718655135999E-2</v>
      </c>
      <c r="J2757" s="70">
        <f t="shared" si="713"/>
        <v>-2.0796473042271193E-2</v>
      </c>
      <c r="K2757" s="28">
        <f t="shared" si="714"/>
        <v>0</v>
      </c>
      <c r="L2757" s="28">
        <f t="shared" si="719"/>
        <v>1</v>
      </c>
      <c r="M2757" s="57">
        <f t="shared" si="726"/>
        <v>0</v>
      </c>
      <c r="N2757" s="28">
        <f t="shared" si="715"/>
        <v>0</v>
      </c>
      <c r="O2757" s="28">
        <f t="shared" si="720"/>
        <v>1</v>
      </c>
      <c r="P2757" s="57">
        <f t="shared" si="721"/>
        <v>0</v>
      </c>
      <c r="Q2757" s="28">
        <f t="shared" si="716"/>
        <v>0</v>
      </c>
      <c r="R2757" s="28">
        <f t="shared" si="722"/>
        <v>1</v>
      </c>
      <c r="S2757" s="57">
        <f t="shared" si="723"/>
        <v>0</v>
      </c>
      <c r="T2757" s="28">
        <f t="shared" si="717"/>
        <v>0</v>
      </c>
      <c r="U2757" s="28">
        <f t="shared" si="724"/>
        <v>1</v>
      </c>
      <c r="V2757" s="57">
        <f t="shared" si="725"/>
        <v>0</v>
      </c>
    </row>
    <row r="2758" spans="1:22" x14ac:dyDescent="0.2">
      <c r="A2758" s="61">
        <v>36851</v>
      </c>
      <c r="B2758" s="62">
        <v>1347.35</v>
      </c>
      <c r="C2758" s="16">
        <f t="shared" si="707"/>
        <v>3.516771469516E-3</v>
      </c>
      <c r="D2758" s="73">
        <f t="shared" si="718"/>
        <v>1.9145511755341507E-4</v>
      </c>
      <c r="E2758" s="27">
        <f t="shared" si="708"/>
        <v>3.218904913917435E-2</v>
      </c>
      <c r="F2758" s="68">
        <f t="shared" si="709"/>
        <v>2.2759396741779212E-2</v>
      </c>
      <c r="G2758" s="16">
        <f t="shared" si="710"/>
        <v>2.7817281021198084E-2</v>
      </c>
      <c r="H2758" s="68">
        <f t="shared" si="711"/>
        <v>2.0796473042271193E-2</v>
      </c>
      <c r="I2758" s="69">
        <f t="shared" si="712"/>
        <v>-2.2759396741779212E-2</v>
      </c>
      <c r="J2758" s="70">
        <f t="shared" si="713"/>
        <v>-2.0796473042271193E-2</v>
      </c>
      <c r="K2758" s="28">
        <f t="shared" si="714"/>
        <v>0</v>
      </c>
      <c r="L2758" s="28">
        <f t="shared" si="719"/>
        <v>1</v>
      </c>
      <c r="M2758" s="57">
        <f t="shared" si="726"/>
        <v>0</v>
      </c>
      <c r="N2758" s="28">
        <f t="shared" si="715"/>
        <v>0</v>
      </c>
      <c r="O2758" s="28">
        <f t="shared" si="720"/>
        <v>1</v>
      </c>
      <c r="P2758" s="57">
        <f t="shared" si="721"/>
        <v>0</v>
      </c>
      <c r="Q2758" s="28">
        <f t="shared" si="716"/>
        <v>0</v>
      </c>
      <c r="R2758" s="28">
        <f t="shared" si="722"/>
        <v>1</v>
      </c>
      <c r="S2758" s="57">
        <f t="shared" si="723"/>
        <v>0</v>
      </c>
      <c r="T2758" s="28">
        <f t="shared" si="717"/>
        <v>0</v>
      </c>
      <c r="U2758" s="28">
        <f t="shared" si="724"/>
        <v>1</v>
      </c>
      <c r="V2758" s="57">
        <f t="shared" si="725"/>
        <v>0</v>
      </c>
    </row>
    <row r="2759" spans="1:22" x14ac:dyDescent="0.2">
      <c r="A2759" s="61">
        <v>36852</v>
      </c>
      <c r="B2759" s="62">
        <v>1322.36</v>
      </c>
      <c r="C2759" s="16">
        <f t="shared" ref="C2759:C2822" si="727">LN(B2759/B2758)</f>
        <v>-1.8721681317296852E-2</v>
      </c>
      <c r="D2759" s="73">
        <f t="shared" si="718"/>
        <v>1.8070987139433826E-4</v>
      </c>
      <c r="E2759" s="27">
        <f t="shared" si="708"/>
        <v>3.1272715690127795E-2</v>
      </c>
      <c r="F2759" s="68">
        <f t="shared" si="709"/>
        <v>2.2111499488758693E-2</v>
      </c>
      <c r="G2759" s="16">
        <f t="shared" si="710"/>
        <v>2.7817281021198084E-2</v>
      </c>
      <c r="H2759" s="68">
        <f t="shared" si="711"/>
        <v>2.0796473042271193E-2</v>
      </c>
      <c r="I2759" s="69">
        <f t="shared" si="712"/>
        <v>-2.2111499488758693E-2</v>
      </c>
      <c r="J2759" s="70">
        <f t="shared" si="713"/>
        <v>-2.0796473042271193E-2</v>
      </c>
      <c r="K2759" s="28">
        <f t="shared" si="714"/>
        <v>0</v>
      </c>
      <c r="L2759" s="28">
        <f t="shared" si="719"/>
        <v>1</v>
      </c>
      <c r="M2759" s="57">
        <f t="shared" si="726"/>
        <v>0</v>
      </c>
      <c r="N2759" s="28">
        <f t="shared" si="715"/>
        <v>0</v>
      </c>
      <c r="O2759" s="28">
        <f t="shared" si="720"/>
        <v>1</v>
      </c>
      <c r="P2759" s="57">
        <f t="shared" si="721"/>
        <v>0</v>
      </c>
      <c r="Q2759" s="28">
        <f t="shared" si="716"/>
        <v>0</v>
      </c>
      <c r="R2759" s="28">
        <f t="shared" si="722"/>
        <v>1</v>
      </c>
      <c r="S2759" s="57">
        <f t="shared" si="723"/>
        <v>0</v>
      </c>
      <c r="T2759" s="28">
        <f t="shared" si="717"/>
        <v>0</v>
      </c>
      <c r="U2759" s="28">
        <f t="shared" si="724"/>
        <v>1</v>
      </c>
      <c r="V2759" s="57">
        <f t="shared" si="725"/>
        <v>0</v>
      </c>
    </row>
    <row r="2760" spans="1:22" x14ac:dyDescent="0.2">
      <c r="A2760" s="61">
        <v>36854</v>
      </c>
      <c r="B2760" s="62">
        <v>1341.77</v>
      </c>
      <c r="C2760" s="16">
        <f t="shared" si="727"/>
        <v>1.457161883685624E-2</v>
      </c>
      <c r="D2760" s="73">
        <f t="shared" si="718"/>
        <v>1.9089736019146328E-4</v>
      </c>
      <c r="E2760" s="27">
        <f t="shared" si="708"/>
        <v>3.214212750461852E-2</v>
      </c>
      <c r="F2760" s="68">
        <f t="shared" si="709"/>
        <v>2.2726220611225881E-2</v>
      </c>
      <c r="G2760" s="16">
        <f t="shared" si="710"/>
        <v>2.7817281021198084E-2</v>
      </c>
      <c r="H2760" s="68">
        <f t="shared" si="711"/>
        <v>2.0796473042271193E-2</v>
      </c>
      <c r="I2760" s="69">
        <f t="shared" si="712"/>
        <v>-2.2726220611225881E-2</v>
      </c>
      <c r="J2760" s="70">
        <f t="shared" si="713"/>
        <v>-2.0796473042271193E-2</v>
      </c>
      <c r="K2760" s="28">
        <f t="shared" si="714"/>
        <v>0</v>
      </c>
      <c r="L2760" s="28">
        <f t="shared" si="719"/>
        <v>1</v>
      </c>
      <c r="M2760" s="57">
        <f t="shared" si="726"/>
        <v>0</v>
      </c>
      <c r="N2760" s="28">
        <f t="shared" si="715"/>
        <v>0</v>
      </c>
      <c r="O2760" s="28">
        <f t="shared" si="720"/>
        <v>1</v>
      </c>
      <c r="P2760" s="57">
        <f t="shared" si="721"/>
        <v>0</v>
      </c>
      <c r="Q2760" s="28">
        <f t="shared" si="716"/>
        <v>0</v>
      </c>
      <c r="R2760" s="28">
        <f t="shared" si="722"/>
        <v>1</v>
      </c>
      <c r="S2760" s="57">
        <f t="shared" si="723"/>
        <v>0</v>
      </c>
      <c r="T2760" s="28">
        <f t="shared" si="717"/>
        <v>0</v>
      </c>
      <c r="U2760" s="28">
        <f t="shared" si="724"/>
        <v>1</v>
      </c>
      <c r="V2760" s="57">
        <f t="shared" si="725"/>
        <v>0</v>
      </c>
    </row>
    <row r="2761" spans="1:22" x14ac:dyDescent="0.2">
      <c r="A2761" s="61">
        <v>36857</v>
      </c>
      <c r="B2761" s="62">
        <v>1348.97</v>
      </c>
      <c r="C2761" s="16">
        <f t="shared" si="727"/>
        <v>5.3517004128307731E-3</v>
      </c>
      <c r="D2761" s="73">
        <f t="shared" si="718"/>
        <v>1.9218344311157289E-4</v>
      </c>
      <c r="E2761" s="27">
        <f t="shared" si="708"/>
        <v>3.225021713905768E-2</v>
      </c>
      <c r="F2761" s="68">
        <f t="shared" si="709"/>
        <v>2.2802645822273222E-2</v>
      </c>
      <c r="G2761" s="16">
        <f t="shared" si="710"/>
        <v>2.7817281021198084E-2</v>
      </c>
      <c r="H2761" s="68">
        <f t="shared" si="711"/>
        <v>2.0796473042271193E-2</v>
      </c>
      <c r="I2761" s="69">
        <f t="shared" si="712"/>
        <v>-2.2802645822273222E-2</v>
      </c>
      <c r="J2761" s="70">
        <f t="shared" si="713"/>
        <v>-2.0796473042271193E-2</v>
      </c>
      <c r="K2761" s="28">
        <f t="shared" si="714"/>
        <v>0</v>
      </c>
      <c r="L2761" s="28">
        <f t="shared" si="719"/>
        <v>1</v>
      </c>
      <c r="M2761" s="57">
        <f t="shared" si="726"/>
        <v>0</v>
      </c>
      <c r="N2761" s="28">
        <f t="shared" si="715"/>
        <v>0</v>
      </c>
      <c r="O2761" s="28">
        <f t="shared" si="720"/>
        <v>1</v>
      </c>
      <c r="P2761" s="57">
        <f t="shared" si="721"/>
        <v>0</v>
      </c>
      <c r="Q2761" s="28">
        <f t="shared" si="716"/>
        <v>0</v>
      </c>
      <c r="R2761" s="28">
        <f t="shared" si="722"/>
        <v>1</v>
      </c>
      <c r="S2761" s="57">
        <f t="shared" si="723"/>
        <v>0</v>
      </c>
      <c r="T2761" s="28">
        <f t="shared" si="717"/>
        <v>0</v>
      </c>
      <c r="U2761" s="28">
        <f t="shared" si="724"/>
        <v>1</v>
      </c>
      <c r="V2761" s="57">
        <f t="shared" si="725"/>
        <v>0</v>
      </c>
    </row>
    <row r="2762" spans="1:22" x14ac:dyDescent="0.2">
      <c r="A2762" s="61">
        <v>36858</v>
      </c>
      <c r="B2762" s="62">
        <v>1336.09</v>
      </c>
      <c r="C2762" s="16">
        <f t="shared" si="727"/>
        <v>-9.5939001680283922E-3</v>
      </c>
      <c r="D2762" s="73">
        <f t="shared" si="718"/>
        <v>1.8237087836340008E-4</v>
      </c>
      <c r="E2762" s="27">
        <f t="shared" si="708"/>
        <v>3.1416109577752836E-2</v>
      </c>
      <c r="F2762" s="68">
        <f t="shared" si="709"/>
        <v>2.221288671410648E-2</v>
      </c>
      <c r="G2762" s="16">
        <f t="shared" si="710"/>
        <v>2.7817281021198084E-2</v>
      </c>
      <c r="H2762" s="68">
        <f t="shared" si="711"/>
        <v>2.0796473042271193E-2</v>
      </c>
      <c r="I2762" s="69">
        <f t="shared" si="712"/>
        <v>-2.221288671410648E-2</v>
      </c>
      <c r="J2762" s="70">
        <f t="shared" si="713"/>
        <v>-2.0796473042271193E-2</v>
      </c>
      <c r="K2762" s="28">
        <f t="shared" si="714"/>
        <v>0</v>
      </c>
      <c r="L2762" s="28">
        <f t="shared" si="719"/>
        <v>1</v>
      </c>
      <c r="M2762" s="57">
        <f t="shared" si="726"/>
        <v>0</v>
      </c>
      <c r="N2762" s="28">
        <f t="shared" si="715"/>
        <v>0</v>
      </c>
      <c r="O2762" s="28">
        <f t="shared" si="720"/>
        <v>1</v>
      </c>
      <c r="P2762" s="57">
        <f t="shared" si="721"/>
        <v>0</v>
      </c>
      <c r="Q2762" s="28">
        <f t="shared" si="716"/>
        <v>0</v>
      </c>
      <c r="R2762" s="28">
        <f t="shared" si="722"/>
        <v>1</v>
      </c>
      <c r="S2762" s="57">
        <f t="shared" si="723"/>
        <v>0</v>
      </c>
      <c r="T2762" s="28">
        <f t="shared" si="717"/>
        <v>0</v>
      </c>
      <c r="U2762" s="28">
        <f t="shared" si="724"/>
        <v>1</v>
      </c>
      <c r="V2762" s="57">
        <f t="shared" si="725"/>
        <v>0</v>
      </c>
    </row>
    <row r="2763" spans="1:22" x14ac:dyDescent="0.2">
      <c r="A2763" s="61">
        <v>36859</v>
      </c>
      <c r="B2763" s="62">
        <v>1341.93</v>
      </c>
      <c r="C2763" s="16">
        <f t="shared" si="727"/>
        <v>4.3614381202828206E-3</v>
      </c>
      <c r="D2763" s="73">
        <f t="shared" si="718"/>
        <v>1.7695120088764179E-4</v>
      </c>
      <c r="E2763" s="27">
        <f t="shared" si="708"/>
        <v>3.0945778688735662E-2</v>
      </c>
      <c r="F2763" s="68">
        <f t="shared" si="709"/>
        <v>2.1880337366134966E-2</v>
      </c>
      <c r="G2763" s="16">
        <f t="shared" si="710"/>
        <v>2.7817281021198084E-2</v>
      </c>
      <c r="H2763" s="68">
        <f t="shared" si="711"/>
        <v>2.0796473042271193E-2</v>
      </c>
      <c r="I2763" s="69">
        <f t="shared" si="712"/>
        <v>-2.1880337366134966E-2</v>
      </c>
      <c r="J2763" s="70">
        <f t="shared" si="713"/>
        <v>-2.0796473042271193E-2</v>
      </c>
      <c r="K2763" s="28">
        <f t="shared" si="714"/>
        <v>0</v>
      </c>
      <c r="L2763" s="28">
        <f t="shared" si="719"/>
        <v>1</v>
      </c>
      <c r="M2763" s="57">
        <f t="shared" si="726"/>
        <v>0</v>
      </c>
      <c r="N2763" s="28">
        <f t="shared" si="715"/>
        <v>0</v>
      </c>
      <c r="O2763" s="28">
        <f t="shared" si="720"/>
        <v>1</v>
      </c>
      <c r="P2763" s="57">
        <f t="shared" si="721"/>
        <v>0</v>
      </c>
      <c r="Q2763" s="28">
        <f t="shared" si="716"/>
        <v>0</v>
      </c>
      <c r="R2763" s="28">
        <f t="shared" si="722"/>
        <v>1</v>
      </c>
      <c r="S2763" s="57">
        <f t="shared" si="723"/>
        <v>0</v>
      </c>
      <c r="T2763" s="28">
        <f t="shared" si="717"/>
        <v>0</v>
      </c>
      <c r="U2763" s="28">
        <f t="shared" si="724"/>
        <v>1</v>
      </c>
      <c r="V2763" s="57">
        <f t="shared" si="725"/>
        <v>0</v>
      </c>
    </row>
    <row r="2764" spans="1:22" x14ac:dyDescent="0.2">
      <c r="A2764" s="61">
        <v>36860</v>
      </c>
      <c r="B2764" s="62">
        <v>1314.95</v>
      </c>
      <c r="C2764" s="16">
        <f t="shared" si="727"/>
        <v>-2.0310234142105789E-2</v>
      </c>
      <c r="D2764" s="73">
        <f t="shared" si="718"/>
        <v>1.6747545738300662E-4</v>
      </c>
      <c r="E2764" s="27">
        <f t="shared" si="708"/>
        <v>3.010580500749601E-2</v>
      </c>
      <c r="F2764" s="68">
        <f t="shared" si="709"/>
        <v>2.1286430594259553E-2</v>
      </c>
      <c r="G2764" s="16">
        <f t="shared" si="710"/>
        <v>2.7817281021198084E-2</v>
      </c>
      <c r="H2764" s="68">
        <f t="shared" si="711"/>
        <v>2.0471682293447559E-2</v>
      </c>
      <c r="I2764" s="69">
        <f t="shared" si="712"/>
        <v>-2.1286430594259553E-2</v>
      </c>
      <c r="J2764" s="70">
        <f t="shared" si="713"/>
        <v>-2.0471682293447559E-2</v>
      </c>
      <c r="K2764" s="28">
        <f t="shared" si="714"/>
        <v>0</v>
      </c>
      <c r="L2764" s="28">
        <f t="shared" si="719"/>
        <v>1</v>
      </c>
      <c r="M2764" s="57">
        <f t="shared" si="726"/>
        <v>0</v>
      </c>
      <c r="N2764" s="28">
        <f t="shared" si="715"/>
        <v>0</v>
      </c>
      <c r="O2764" s="28">
        <f t="shared" si="720"/>
        <v>1</v>
      </c>
      <c r="P2764" s="57">
        <f t="shared" si="721"/>
        <v>0</v>
      </c>
      <c r="Q2764" s="28">
        <f t="shared" si="716"/>
        <v>0</v>
      </c>
      <c r="R2764" s="28">
        <f t="shared" si="722"/>
        <v>1</v>
      </c>
      <c r="S2764" s="57">
        <f t="shared" si="723"/>
        <v>0</v>
      </c>
      <c r="T2764" s="28">
        <f t="shared" si="717"/>
        <v>0</v>
      </c>
      <c r="U2764" s="28">
        <f t="shared" si="724"/>
        <v>1</v>
      </c>
      <c r="V2764" s="57">
        <f t="shared" si="725"/>
        <v>0</v>
      </c>
    </row>
    <row r="2765" spans="1:22" x14ac:dyDescent="0.2">
      <c r="A2765" s="61">
        <v>36861</v>
      </c>
      <c r="B2765" s="62">
        <v>1315.23</v>
      </c>
      <c r="C2765" s="16">
        <f t="shared" si="727"/>
        <v>2.1291318545326105E-4</v>
      </c>
      <c r="D2765" s="73">
        <f t="shared" si="718"/>
        <v>1.8217726659445579E-4</v>
      </c>
      <c r="E2765" s="27">
        <f t="shared" si="708"/>
        <v>3.1399428888870533E-2</v>
      </c>
      <c r="F2765" s="68">
        <f t="shared" si="709"/>
        <v>2.2201092565899208E-2</v>
      </c>
      <c r="G2765" s="16">
        <f t="shared" si="710"/>
        <v>2.7817281021198084E-2</v>
      </c>
      <c r="H2765" s="68">
        <f t="shared" si="711"/>
        <v>2.0639686266027767E-2</v>
      </c>
      <c r="I2765" s="69">
        <f t="shared" si="712"/>
        <v>-2.2201092565899208E-2</v>
      </c>
      <c r="J2765" s="70">
        <f t="shared" si="713"/>
        <v>-2.0639686266027767E-2</v>
      </c>
      <c r="K2765" s="28">
        <f t="shared" si="714"/>
        <v>0</v>
      </c>
      <c r="L2765" s="28">
        <f t="shared" si="719"/>
        <v>1</v>
      </c>
      <c r="M2765" s="57">
        <f t="shared" si="726"/>
        <v>0</v>
      </c>
      <c r="N2765" s="28">
        <f t="shared" si="715"/>
        <v>0</v>
      </c>
      <c r="O2765" s="28">
        <f t="shared" si="720"/>
        <v>1</v>
      </c>
      <c r="P2765" s="57">
        <f t="shared" si="721"/>
        <v>0</v>
      </c>
      <c r="Q2765" s="28">
        <f t="shared" si="716"/>
        <v>0</v>
      </c>
      <c r="R2765" s="28">
        <f t="shared" si="722"/>
        <v>1</v>
      </c>
      <c r="S2765" s="57">
        <f t="shared" si="723"/>
        <v>0</v>
      </c>
      <c r="T2765" s="28">
        <f t="shared" si="717"/>
        <v>0</v>
      </c>
      <c r="U2765" s="28">
        <f t="shared" si="724"/>
        <v>1</v>
      </c>
      <c r="V2765" s="57">
        <f t="shared" si="725"/>
        <v>0</v>
      </c>
    </row>
    <row r="2766" spans="1:22" x14ac:dyDescent="0.2">
      <c r="A2766" s="61">
        <v>36864</v>
      </c>
      <c r="B2766" s="62">
        <v>1324.97</v>
      </c>
      <c r="C2766" s="16">
        <f t="shared" si="727"/>
        <v>7.3782623938213002E-3</v>
      </c>
      <c r="D2766" s="73">
        <f t="shared" si="718"/>
        <v>1.7124935052026085E-4</v>
      </c>
      <c r="E2766" s="27">
        <f t="shared" si="708"/>
        <v>3.0443117553927885E-2</v>
      </c>
      <c r="F2766" s="68">
        <f t="shared" si="709"/>
        <v>2.1524928787761015E-2</v>
      </c>
      <c r="G2766" s="16">
        <f t="shared" si="710"/>
        <v>2.7817281021198084E-2</v>
      </c>
      <c r="H2766" s="68">
        <f t="shared" si="711"/>
        <v>2.0639686266027767E-2</v>
      </c>
      <c r="I2766" s="69">
        <f t="shared" si="712"/>
        <v>-2.1524928787761015E-2</v>
      </c>
      <c r="J2766" s="70">
        <f t="shared" si="713"/>
        <v>-2.0639686266027767E-2</v>
      </c>
      <c r="K2766" s="28">
        <f t="shared" si="714"/>
        <v>0</v>
      </c>
      <c r="L2766" s="28">
        <f t="shared" si="719"/>
        <v>1</v>
      </c>
      <c r="M2766" s="57">
        <f t="shared" si="726"/>
        <v>0</v>
      </c>
      <c r="N2766" s="28">
        <f t="shared" si="715"/>
        <v>0</v>
      </c>
      <c r="O2766" s="28">
        <f t="shared" si="720"/>
        <v>1</v>
      </c>
      <c r="P2766" s="57">
        <f t="shared" si="721"/>
        <v>0</v>
      </c>
      <c r="Q2766" s="28">
        <f t="shared" si="716"/>
        <v>0</v>
      </c>
      <c r="R2766" s="28">
        <f t="shared" si="722"/>
        <v>1</v>
      </c>
      <c r="S2766" s="57">
        <f t="shared" si="723"/>
        <v>0</v>
      </c>
      <c r="T2766" s="28">
        <f t="shared" si="717"/>
        <v>0</v>
      </c>
      <c r="U2766" s="28">
        <f t="shared" si="724"/>
        <v>1</v>
      </c>
      <c r="V2766" s="57">
        <f t="shared" si="725"/>
        <v>0</v>
      </c>
    </row>
    <row r="2767" spans="1:22" x14ac:dyDescent="0.2">
      <c r="A2767" s="61">
        <v>36865</v>
      </c>
      <c r="B2767" s="62">
        <v>1376.54</v>
      </c>
      <c r="C2767" s="16">
        <f t="shared" si="727"/>
        <v>3.8183286714022199E-2</v>
      </c>
      <c r="D2767" s="73">
        <f t="shared" si="718"/>
        <v>1.6424071484616985E-4</v>
      </c>
      <c r="E2767" s="27">
        <f t="shared" si="708"/>
        <v>2.9813644695480798E-2</v>
      </c>
      <c r="F2767" s="68">
        <f t="shared" si="709"/>
        <v>2.1079857469821904E-2</v>
      </c>
      <c r="G2767" s="16">
        <f t="shared" si="710"/>
        <v>2.7817281021198084E-2</v>
      </c>
      <c r="H2767" s="68">
        <f t="shared" si="711"/>
        <v>2.0639686266027767E-2</v>
      </c>
      <c r="I2767" s="69">
        <f t="shared" si="712"/>
        <v>-2.1079857469821904E-2</v>
      </c>
      <c r="J2767" s="70">
        <f t="shared" si="713"/>
        <v>-2.0639686266027767E-2</v>
      </c>
      <c r="K2767" s="28">
        <f t="shared" si="714"/>
        <v>0</v>
      </c>
      <c r="L2767" s="28">
        <f t="shared" si="719"/>
        <v>1</v>
      </c>
      <c r="M2767" s="57">
        <f t="shared" si="726"/>
        <v>0</v>
      </c>
      <c r="N2767" s="28">
        <f t="shared" si="715"/>
        <v>0</v>
      </c>
      <c r="O2767" s="28">
        <f t="shared" si="720"/>
        <v>1</v>
      </c>
      <c r="P2767" s="57">
        <f t="shared" si="721"/>
        <v>0</v>
      </c>
      <c r="Q2767" s="28">
        <f t="shared" si="716"/>
        <v>0</v>
      </c>
      <c r="R2767" s="28">
        <f t="shared" si="722"/>
        <v>1</v>
      </c>
      <c r="S2767" s="57">
        <f t="shared" si="723"/>
        <v>0</v>
      </c>
      <c r="T2767" s="28">
        <f t="shared" si="717"/>
        <v>0</v>
      </c>
      <c r="U2767" s="28">
        <f t="shared" si="724"/>
        <v>1</v>
      </c>
      <c r="V2767" s="57">
        <f t="shared" si="725"/>
        <v>0</v>
      </c>
    </row>
    <row r="2768" spans="1:22" x14ac:dyDescent="0.2">
      <c r="A2768" s="61">
        <v>36866</v>
      </c>
      <c r="B2768" s="62">
        <v>1351.46</v>
      </c>
      <c r="C2768" s="16">
        <f t="shared" si="727"/>
        <v>-1.8387614834436079E-2</v>
      </c>
      <c r="D2768" s="73">
        <f t="shared" si="718"/>
        <v>2.4186407501251307E-4</v>
      </c>
      <c r="E2768" s="27">
        <f t="shared" si="708"/>
        <v>3.617931509346644E-2</v>
      </c>
      <c r="F2768" s="68">
        <f t="shared" si="709"/>
        <v>2.5580730343970771E-2</v>
      </c>
      <c r="G2768" s="16">
        <f t="shared" si="710"/>
        <v>2.7817281021198084E-2</v>
      </c>
      <c r="H2768" s="68">
        <f t="shared" si="711"/>
        <v>2.0639686266027767E-2</v>
      </c>
      <c r="I2768" s="69">
        <f t="shared" si="712"/>
        <v>-2.5580730343970771E-2</v>
      </c>
      <c r="J2768" s="70">
        <f t="shared" si="713"/>
        <v>-2.0639686266027767E-2</v>
      </c>
      <c r="K2768" s="28">
        <f t="shared" si="714"/>
        <v>0</v>
      </c>
      <c r="L2768" s="28">
        <f t="shared" si="719"/>
        <v>1</v>
      </c>
      <c r="M2768" s="57">
        <f t="shared" si="726"/>
        <v>0</v>
      </c>
      <c r="N2768" s="28">
        <f t="shared" si="715"/>
        <v>0</v>
      </c>
      <c r="O2768" s="28">
        <f t="shared" si="720"/>
        <v>1</v>
      </c>
      <c r="P2768" s="57">
        <f t="shared" si="721"/>
        <v>0</v>
      </c>
      <c r="Q2768" s="28">
        <f t="shared" si="716"/>
        <v>0</v>
      </c>
      <c r="R2768" s="28">
        <f t="shared" si="722"/>
        <v>1</v>
      </c>
      <c r="S2768" s="57">
        <f t="shared" si="723"/>
        <v>0</v>
      </c>
      <c r="T2768" s="28">
        <f t="shared" si="717"/>
        <v>0</v>
      </c>
      <c r="U2768" s="28">
        <f t="shared" si="724"/>
        <v>1</v>
      </c>
      <c r="V2768" s="57">
        <f t="shared" si="725"/>
        <v>0</v>
      </c>
    </row>
    <row r="2769" spans="1:22" x14ac:dyDescent="0.2">
      <c r="A2769" s="61">
        <v>36867</v>
      </c>
      <c r="B2769" s="62">
        <v>1343.55</v>
      </c>
      <c r="C2769" s="16">
        <f t="shared" si="727"/>
        <v>-5.8701249448379709E-3</v>
      </c>
      <c r="D2769" s="73">
        <f t="shared" si="718"/>
        <v>2.4763849326973669E-4</v>
      </c>
      <c r="E2769" s="27">
        <f t="shared" si="708"/>
        <v>3.6608651745744146E-2</v>
      </c>
      <c r="F2769" s="68">
        <f t="shared" si="709"/>
        <v>2.5884294551870399E-2</v>
      </c>
      <c r="G2769" s="16">
        <f t="shared" si="710"/>
        <v>2.7817281021198084E-2</v>
      </c>
      <c r="H2769" s="68">
        <f t="shared" si="711"/>
        <v>2.0639686266027767E-2</v>
      </c>
      <c r="I2769" s="69">
        <f t="shared" si="712"/>
        <v>-2.5884294551870399E-2</v>
      </c>
      <c r="J2769" s="70">
        <f t="shared" si="713"/>
        <v>-2.0639686266027767E-2</v>
      </c>
      <c r="K2769" s="28">
        <f t="shared" si="714"/>
        <v>0</v>
      </c>
      <c r="L2769" s="28">
        <f t="shared" si="719"/>
        <v>1</v>
      </c>
      <c r="M2769" s="57">
        <f t="shared" si="726"/>
        <v>0</v>
      </c>
      <c r="N2769" s="28">
        <f t="shared" si="715"/>
        <v>0</v>
      </c>
      <c r="O2769" s="28">
        <f t="shared" si="720"/>
        <v>1</v>
      </c>
      <c r="P2769" s="57">
        <f t="shared" si="721"/>
        <v>0</v>
      </c>
      <c r="Q2769" s="28">
        <f t="shared" si="716"/>
        <v>0</v>
      </c>
      <c r="R2769" s="28">
        <f t="shared" si="722"/>
        <v>1</v>
      </c>
      <c r="S2769" s="57">
        <f t="shared" si="723"/>
        <v>0</v>
      </c>
      <c r="T2769" s="28">
        <f t="shared" si="717"/>
        <v>0</v>
      </c>
      <c r="U2769" s="28">
        <f t="shared" si="724"/>
        <v>1</v>
      </c>
      <c r="V2769" s="57">
        <f t="shared" si="725"/>
        <v>0</v>
      </c>
    </row>
    <row r="2770" spans="1:22" x14ac:dyDescent="0.2">
      <c r="A2770" s="61">
        <v>36868</v>
      </c>
      <c r="B2770" s="62">
        <v>1369.89</v>
      </c>
      <c r="C2770" s="16">
        <f t="shared" si="727"/>
        <v>1.9415080038481004E-2</v>
      </c>
      <c r="D2770" s="73">
        <f t="shared" si="718"/>
        <v>2.3484768568563302E-4</v>
      </c>
      <c r="E2770" s="27">
        <f t="shared" si="708"/>
        <v>3.5650678567287854E-2</v>
      </c>
      <c r="F2770" s="68">
        <f t="shared" si="709"/>
        <v>2.5206955760587627E-2</v>
      </c>
      <c r="G2770" s="16">
        <f t="shared" si="710"/>
        <v>2.7817281021198084E-2</v>
      </c>
      <c r="H2770" s="68">
        <f t="shared" si="711"/>
        <v>2.0639686266027767E-2</v>
      </c>
      <c r="I2770" s="69">
        <f t="shared" si="712"/>
        <v>-2.5206955760587627E-2</v>
      </c>
      <c r="J2770" s="70">
        <f t="shared" si="713"/>
        <v>-2.0639686266027767E-2</v>
      </c>
      <c r="K2770" s="28">
        <f t="shared" si="714"/>
        <v>0</v>
      </c>
      <c r="L2770" s="28">
        <f t="shared" si="719"/>
        <v>1</v>
      </c>
      <c r="M2770" s="57">
        <f t="shared" si="726"/>
        <v>0</v>
      </c>
      <c r="N2770" s="28">
        <f t="shared" si="715"/>
        <v>0</v>
      </c>
      <c r="O2770" s="28">
        <f t="shared" si="720"/>
        <v>1</v>
      </c>
      <c r="P2770" s="57">
        <f t="shared" si="721"/>
        <v>0</v>
      </c>
      <c r="Q2770" s="28">
        <f t="shared" si="716"/>
        <v>0</v>
      </c>
      <c r="R2770" s="28">
        <f t="shared" si="722"/>
        <v>1</v>
      </c>
      <c r="S2770" s="57">
        <f t="shared" si="723"/>
        <v>0</v>
      </c>
      <c r="T2770" s="28">
        <f t="shared" si="717"/>
        <v>0</v>
      </c>
      <c r="U2770" s="28">
        <f t="shared" si="724"/>
        <v>1</v>
      </c>
      <c r="V2770" s="57">
        <f t="shared" si="725"/>
        <v>0</v>
      </c>
    </row>
    <row r="2771" spans="1:22" x14ac:dyDescent="0.2">
      <c r="A2771" s="61">
        <v>36871</v>
      </c>
      <c r="B2771" s="62">
        <v>1380.2</v>
      </c>
      <c r="C2771" s="16">
        <f t="shared" si="727"/>
        <v>7.4979715587066521E-3</v>
      </c>
      <c r="D2771" s="73">
        <f t="shared" si="718"/>
        <v>2.4337354451853244E-4</v>
      </c>
      <c r="E2771" s="27">
        <f t="shared" si="708"/>
        <v>3.6292036733225667E-2</v>
      </c>
      <c r="F2771" s="68">
        <f t="shared" si="709"/>
        <v>2.5660430633021619E-2</v>
      </c>
      <c r="G2771" s="16">
        <f t="shared" si="710"/>
        <v>2.7817281021198084E-2</v>
      </c>
      <c r="H2771" s="68">
        <f t="shared" si="711"/>
        <v>2.0639686266027767E-2</v>
      </c>
      <c r="I2771" s="69">
        <f t="shared" si="712"/>
        <v>-2.5660430633021619E-2</v>
      </c>
      <c r="J2771" s="70">
        <f t="shared" si="713"/>
        <v>-2.0639686266027767E-2</v>
      </c>
      <c r="K2771" s="28">
        <f t="shared" si="714"/>
        <v>0</v>
      </c>
      <c r="L2771" s="28">
        <f t="shared" si="719"/>
        <v>1</v>
      </c>
      <c r="M2771" s="57">
        <f t="shared" si="726"/>
        <v>0</v>
      </c>
      <c r="N2771" s="28">
        <f t="shared" si="715"/>
        <v>0</v>
      </c>
      <c r="O2771" s="28">
        <f t="shared" si="720"/>
        <v>1</v>
      </c>
      <c r="P2771" s="57">
        <f t="shared" si="721"/>
        <v>0</v>
      </c>
      <c r="Q2771" s="28">
        <f t="shared" si="716"/>
        <v>0</v>
      </c>
      <c r="R2771" s="28">
        <f t="shared" si="722"/>
        <v>1</v>
      </c>
      <c r="S2771" s="57">
        <f t="shared" si="723"/>
        <v>0</v>
      </c>
      <c r="T2771" s="28">
        <f t="shared" si="717"/>
        <v>0</v>
      </c>
      <c r="U2771" s="28">
        <f t="shared" si="724"/>
        <v>1</v>
      </c>
      <c r="V2771" s="57">
        <f t="shared" si="725"/>
        <v>0</v>
      </c>
    </row>
    <row r="2772" spans="1:22" x14ac:dyDescent="0.2">
      <c r="A2772" s="61">
        <v>36872</v>
      </c>
      <c r="B2772" s="62">
        <v>1371.18</v>
      </c>
      <c r="C2772" s="16">
        <f t="shared" si="727"/>
        <v>-6.5567332136534174E-3</v>
      </c>
      <c r="D2772" s="73">
        <f t="shared" si="718"/>
        <v>2.3214430649713089E-4</v>
      </c>
      <c r="E2772" s="27">
        <f t="shared" si="708"/>
        <v>3.5444893560748557E-2</v>
      </c>
      <c r="F2772" s="68">
        <f t="shared" si="709"/>
        <v>2.5061454643512455E-2</v>
      </c>
      <c r="G2772" s="16">
        <f t="shared" si="710"/>
        <v>2.7817281021198084E-2</v>
      </c>
      <c r="H2772" s="68">
        <f t="shared" si="711"/>
        <v>2.0639686266027767E-2</v>
      </c>
      <c r="I2772" s="69">
        <f t="shared" si="712"/>
        <v>-2.5061454643512455E-2</v>
      </c>
      <c r="J2772" s="70">
        <f t="shared" si="713"/>
        <v>-2.0639686266027767E-2</v>
      </c>
      <c r="K2772" s="28">
        <f t="shared" si="714"/>
        <v>0</v>
      </c>
      <c r="L2772" s="28">
        <f t="shared" si="719"/>
        <v>1</v>
      </c>
      <c r="M2772" s="57">
        <f t="shared" si="726"/>
        <v>0</v>
      </c>
      <c r="N2772" s="28">
        <f t="shared" si="715"/>
        <v>0</v>
      </c>
      <c r="O2772" s="28">
        <f t="shared" si="720"/>
        <v>1</v>
      </c>
      <c r="P2772" s="57">
        <f t="shared" si="721"/>
        <v>0</v>
      </c>
      <c r="Q2772" s="28">
        <f t="shared" si="716"/>
        <v>0</v>
      </c>
      <c r="R2772" s="28">
        <f t="shared" si="722"/>
        <v>1</v>
      </c>
      <c r="S2772" s="57">
        <f t="shared" si="723"/>
        <v>0</v>
      </c>
      <c r="T2772" s="28">
        <f t="shared" si="717"/>
        <v>0</v>
      </c>
      <c r="U2772" s="28">
        <f t="shared" si="724"/>
        <v>1</v>
      </c>
      <c r="V2772" s="57">
        <f t="shared" si="725"/>
        <v>0</v>
      </c>
    </row>
    <row r="2773" spans="1:22" x14ac:dyDescent="0.2">
      <c r="A2773" s="61">
        <v>36873</v>
      </c>
      <c r="B2773" s="62">
        <v>1359.99</v>
      </c>
      <c r="C2773" s="16">
        <f t="shared" si="727"/>
        <v>-8.1943362109598225E-3</v>
      </c>
      <c r="D2773" s="73">
        <f t="shared" si="718"/>
        <v>2.2079509313340458E-4</v>
      </c>
      <c r="E2773" s="27">
        <f t="shared" si="708"/>
        <v>3.4567611067772626E-2</v>
      </c>
      <c r="F2773" s="68">
        <f t="shared" si="709"/>
        <v>2.4441168526146008E-2</v>
      </c>
      <c r="G2773" s="16">
        <f t="shared" si="710"/>
        <v>2.7817281021198084E-2</v>
      </c>
      <c r="H2773" s="68">
        <f t="shared" si="711"/>
        <v>2.0639686266027767E-2</v>
      </c>
      <c r="I2773" s="69">
        <f t="shared" si="712"/>
        <v>-2.4441168526146008E-2</v>
      </c>
      <c r="J2773" s="70">
        <f t="shared" si="713"/>
        <v>-2.0639686266027767E-2</v>
      </c>
      <c r="K2773" s="28">
        <f t="shared" si="714"/>
        <v>0</v>
      </c>
      <c r="L2773" s="28">
        <f t="shared" si="719"/>
        <v>1</v>
      </c>
      <c r="M2773" s="57">
        <f t="shared" si="726"/>
        <v>0</v>
      </c>
      <c r="N2773" s="28">
        <f t="shared" si="715"/>
        <v>0</v>
      </c>
      <c r="O2773" s="28">
        <f t="shared" si="720"/>
        <v>1</v>
      </c>
      <c r="P2773" s="57">
        <f t="shared" si="721"/>
        <v>0</v>
      </c>
      <c r="Q2773" s="28">
        <f t="shared" si="716"/>
        <v>0</v>
      </c>
      <c r="R2773" s="28">
        <f t="shared" si="722"/>
        <v>1</v>
      </c>
      <c r="S2773" s="57">
        <f t="shared" si="723"/>
        <v>0</v>
      </c>
      <c r="T2773" s="28">
        <f t="shared" si="717"/>
        <v>0</v>
      </c>
      <c r="U2773" s="28">
        <f t="shared" si="724"/>
        <v>1</v>
      </c>
      <c r="V2773" s="57">
        <f t="shared" si="725"/>
        <v>0</v>
      </c>
    </row>
    <row r="2774" spans="1:22" x14ac:dyDescent="0.2">
      <c r="A2774" s="61">
        <v>36874</v>
      </c>
      <c r="B2774" s="62">
        <v>1340.93</v>
      </c>
      <c r="C2774" s="16">
        <f t="shared" si="727"/>
        <v>-1.4113943693526846E-2</v>
      </c>
      <c r="D2774" s="73">
        <f t="shared" si="718"/>
        <v>2.1157621630169514E-4</v>
      </c>
      <c r="E2774" s="27">
        <f t="shared" si="708"/>
        <v>3.3838264535089445E-2</v>
      </c>
      <c r="F2774" s="68">
        <f t="shared" si="709"/>
        <v>2.3925481124887054E-2</v>
      </c>
      <c r="G2774" s="16">
        <f t="shared" si="710"/>
        <v>2.7817281021198084E-2</v>
      </c>
      <c r="H2774" s="68">
        <f t="shared" si="711"/>
        <v>2.0142230169525585E-2</v>
      </c>
      <c r="I2774" s="69">
        <f t="shared" si="712"/>
        <v>-2.3925481124887054E-2</v>
      </c>
      <c r="J2774" s="70">
        <f t="shared" si="713"/>
        <v>-2.0142230169525585E-2</v>
      </c>
      <c r="K2774" s="28">
        <f t="shared" si="714"/>
        <v>0</v>
      </c>
      <c r="L2774" s="28">
        <f t="shared" si="719"/>
        <v>1</v>
      </c>
      <c r="M2774" s="57">
        <f t="shared" si="726"/>
        <v>0</v>
      </c>
      <c r="N2774" s="28">
        <f t="shared" si="715"/>
        <v>0</v>
      </c>
      <c r="O2774" s="28">
        <f t="shared" si="720"/>
        <v>1</v>
      </c>
      <c r="P2774" s="57">
        <f t="shared" si="721"/>
        <v>0</v>
      </c>
      <c r="Q2774" s="28">
        <f t="shared" si="716"/>
        <v>0</v>
      </c>
      <c r="R2774" s="28">
        <f t="shared" si="722"/>
        <v>1</v>
      </c>
      <c r="S2774" s="57">
        <f t="shared" si="723"/>
        <v>0</v>
      </c>
      <c r="T2774" s="28">
        <f t="shared" si="717"/>
        <v>0</v>
      </c>
      <c r="U2774" s="28">
        <f t="shared" si="724"/>
        <v>1</v>
      </c>
      <c r="V2774" s="57">
        <f t="shared" si="725"/>
        <v>0</v>
      </c>
    </row>
    <row r="2775" spans="1:22" x14ac:dyDescent="0.2">
      <c r="A2775" s="61">
        <v>36875</v>
      </c>
      <c r="B2775" s="62">
        <v>1312.15</v>
      </c>
      <c r="C2775" s="16">
        <f t="shared" si="727"/>
        <v>-2.1696389831127021E-2</v>
      </c>
      <c r="D2775" s="73">
        <f t="shared" si="718"/>
        <v>2.1083384771863618E-4</v>
      </c>
      <c r="E2775" s="27">
        <f t="shared" si="708"/>
        <v>3.3778847321160113E-2</v>
      </c>
      <c r="F2775" s="68">
        <f t="shared" si="709"/>
        <v>2.3883469944648024E-2</v>
      </c>
      <c r="G2775" s="16">
        <f t="shared" si="710"/>
        <v>2.7817281021198084E-2</v>
      </c>
      <c r="H2775" s="68">
        <f t="shared" si="711"/>
        <v>2.0142230169525585E-2</v>
      </c>
      <c r="I2775" s="69">
        <f t="shared" si="712"/>
        <v>-2.3883469944648024E-2</v>
      </c>
      <c r="J2775" s="70">
        <f t="shared" si="713"/>
        <v>-2.0142230169525585E-2</v>
      </c>
      <c r="K2775" s="28">
        <f t="shared" si="714"/>
        <v>0</v>
      </c>
      <c r="L2775" s="28">
        <f t="shared" si="719"/>
        <v>1</v>
      </c>
      <c r="M2775" s="57">
        <f t="shared" si="726"/>
        <v>0</v>
      </c>
      <c r="N2775" s="28">
        <f t="shared" si="715"/>
        <v>0</v>
      </c>
      <c r="O2775" s="28">
        <f t="shared" si="720"/>
        <v>1</v>
      </c>
      <c r="P2775" s="57">
        <f t="shared" si="721"/>
        <v>0</v>
      </c>
      <c r="Q2775" s="28">
        <f t="shared" si="716"/>
        <v>0</v>
      </c>
      <c r="R2775" s="28">
        <f t="shared" si="722"/>
        <v>1</v>
      </c>
      <c r="S2775" s="57">
        <f t="shared" si="723"/>
        <v>0</v>
      </c>
      <c r="T2775" s="28">
        <f t="shared" si="717"/>
        <v>1</v>
      </c>
      <c r="U2775" s="28">
        <f t="shared" si="724"/>
        <v>0</v>
      </c>
      <c r="V2775" s="57">
        <f t="shared" si="725"/>
        <v>1</v>
      </c>
    </row>
    <row r="2776" spans="1:22" x14ac:dyDescent="0.2">
      <c r="A2776" s="61">
        <v>36878</v>
      </c>
      <c r="B2776" s="62">
        <v>1322.74</v>
      </c>
      <c r="C2776" s="16">
        <f t="shared" si="727"/>
        <v>8.0383295108697461E-3</v>
      </c>
      <c r="D2776" s="73">
        <f t="shared" si="718"/>
        <v>2.2642781675777192E-4</v>
      </c>
      <c r="E2776" s="27">
        <f t="shared" si="708"/>
        <v>3.5005762961934972E-2</v>
      </c>
      <c r="F2776" s="68">
        <f t="shared" si="709"/>
        <v>2.4750965586297958E-2</v>
      </c>
      <c r="G2776" s="16">
        <f t="shared" si="710"/>
        <v>2.7817281021198084E-2</v>
      </c>
      <c r="H2776" s="68">
        <f t="shared" si="711"/>
        <v>2.0639686266027767E-2</v>
      </c>
      <c r="I2776" s="69">
        <f t="shared" si="712"/>
        <v>-2.4750965586297958E-2</v>
      </c>
      <c r="J2776" s="70">
        <f t="shared" si="713"/>
        <v>-2.0639686266027767E-2</v>
      </c>
      <c r="K2776" s="28">
        <f t="shared" si="714"/>
        <v>0</v>
      </c>
      <c r="L2776" s="28">
        <f t="shared" si="719"/>
        <v>1</v>
      </c>
      <c r="M2776" s="57">
        <f t="shared" si="726"/>
        <v>0</v>
      </c>
      <c r="N2776" s="28">
        <f t="shared" si="715"/>
        <v>0</v>
      </c>
      <c r="O2776" s="28">
        <f t="shared" si="720"/>
        <v>1</v>
      </c>
      <c r="P2776" s="57">
        <f t="shared" si="721"/>
        <v>0</v>
      </c>
      <c r="Q2776" s="28">
        <f t="shared" si="716"/>
        <v>0</v>
      </c>
      <c r="R2776" s="28">
        <f t="shared" si="722"/>
        <v>1</v>
      </c>
      <c r="S2776" s="57">
        <f t="shared" si="723"/>
        <v>0</v>
      </c>
      <c r="T2776" s="28">
        <f t="shared" si="717"/>
        <v>0</v>
      </c>
      <c r="U2776" s="28">
        <f t="shared" si="724"/>
        <v>0</v>
      </c>
      <c r="V2776" s="57">
        <f t="shared" si="725"/>
        <v>0</v>
      </c>
    </row>
    <row r="2777" spans="1:22" x14ac:dyDescent="0.2">
      <c r="A2777" s="61">
        <v>36879</v>
      </c>
      <c r="B2777" s="62">
        <v>1305.5999999999999</v>
      </c>
      <c r="C2777" s="16">
        <f t="shared" si="727"/>
        <v>-1.3042637538261572E-2</v>
      </c>
      <c r="D2777" s="73">
        <f t="shared" si="718"/>
        <v>2.1671903223182475E-4</v>
      </c>
      <c r="E2777" s="27">
        <f t="shared" si="708"/>
        <v>3.4247051313053188E-2</v>
      </c>
      <c r="F2777" s="68">
        <f t="shared" si="709"/>
        <v>2.4214515461448049E-2</v>
      </c>
      <c r="G2777" s="16">
        <f t="shared" si="710"/>
        <v>2.7817281021198084E-2</v>
      </c>
      <c r="H2777" s="68">
        <f t="shared" si="711"/>
        <v>2.0639686266027767E-2</v>
      </c>
      <c r="I2777" s="69">
        <f t="shared" si="712"/>
        <v>-2.4214515461448049E-2</v>
      </c>
      <c r="J2777" s="70">
        <f t="shared" si="713"/>
        <v>-2.0639686266027767E-2</v>
      </c>
      <c r="K2777" s="28">
        <f t="shared" si="714"/>
        <v>0</v>
      </c>
      <c r="L2777" s="28">
        <f t="shared" si="719"/>
        <v>1</v>
      </c>
      <c r="M2777" s="57">
        <f t="shared" si="726"/>
        <v>0</v>
      </c>
      <c r="N2777" s="28">
        <f t="shared" si="715"/>
        <v>0</v>
      </c>
      <c r="O2777" s="28">
        <f t="shared" si="720"/>
        <v>1</v>
      </c>
      <c r="P2777" s="57">
        <f t="shared" si="721"/>
        <v>0</v>
      </c>
      <c r="Q2777" s="28">
        <f t="shared" si="716"/>
        <v>0</v>
      </c>
      <c r="R2777" s="28">
        <f t="shared" si="722"/>
        <v>1</v>
      </c>
      <c r="S2777" s="57">
        <f t="shared" si="723"/>
        <v>0</v>
      </c>
      <c r="T2777" s="28">
        <f t="shared" si="717"/>
        <v>0</v>
      </c>
      <c r="U2777" s="28">
        <f t="shared" si="724"/>
        <v>1</v>
      </c>
      <c r="V2777" s="57">
        <f t="shared" si="725"/>
        <v>0</v>
      </c>
    </row>
    <row r="2778" spans="1:22" x14ac:dyDescent="0.2">
      <c r="A2778" s="61">
        <v>36880</v>
      </c>
      <c r="B2778" s="62">
        <v>1264.74</v>
      </c>
      <c r="C2778" s="16">
        <f t="shared" si="727"/>
        <v>-3.1796137769984203E-2</v>
      </c>
      <c r="D2778" s="73">
        <f t="shared" si="718"/>
        <v>2.1392251393518346E-4</v>
      </c>
      <c r="E2778" s="27">
        <f t="shared" si="708"/>
        <v>3.4025373794316555E-2</v>
      </c>
      <c r="F2778" s="68">
        <f t="shared" si="709"/>
        <v>2.4057777479662801E-2</v>
      </c>
      <c r="G2778" s="16">
        <f t="shared" si="710"/>
        <v>2.7817281021198084E-2</v>
      </c>
      <c r="H2778" s="68">
        <f t="shared" si="711"/>
        <v>2.0639686266027767E-2</v>
      </c>
      <c r="I2778" s="69">
        <f t="shared" si="712"/>
        <v>-2.4057777479662801E-2</v>
      </c>
      <c r="J2778" s="70">
        <f t="shared" si="713"/>
        <v>-2.0639686266027767E-2</v>
      </c>
      <c r="K2778" s="28">
        <f t="shared" si="714"/>
        <v>0</v>
      </c>
      <c r="L2778" s="28">
        <f t="shared" si="719"/>
        <v>1</v>
      </c>
      <c r="M2778" s="57">
        <f t="shared" si="726"/>
        <v>0</v>
      </c>
      <c r="N2778" s="28">
        <f t="shared" si="715"/>
        <v>1</v>
      </c>
      <c r="O2778" s="28">
        <f t="shared" si="720"/>
        <v>0</v>
      </c>
      <c r="P2778" s="57">
        <f t="shared" si="721"/>
        <v>1</v>
      </c>
      <c r="Q2778" s="28">
        <f t="shared" si="716"/>
        <v>1</v>
      </c>
      <c r="R2778" s="28">
        <f t="shared" si="722"/>
        <v>0</v>
      </c>
      <c r="S2778" s="57">
        <f t="shared" si="723"/>
        <v>1</v>
      </c>
      <c r="T2778" s="28">
        <f t="shared" si="717"/>
        <v>1</v>
      </c>
      <c r="U2778" s="28">
        <f t="shared" si="724"/>
        <v>0</v>
      </c>
      <c r="V2778" s="57">
        <f t="shared" si="725"/>
        <v>1</v>
      </c>
    </row>
    <row r="2779" spans="1:22" x14ac:dyDescent="0.2">
      <c r="A2779" s="61">
        <v>36881</v>
      </c>
      <c r="B2779" s="62">
        <v>1274.8599999999999</v>
      </c>
      <c r="C2779" s="16">
        <f t="shared" si="727"/>
        <v>7.9698012022075288E-3</v>
      </c>
      <c r="D2779" s="73">
        <f t="shared" si="718"/>
        <v>2.6174682572434143E-4</v>
      </c>
      <c r="E2779" s="27">
        <f t="shared" si="708"/>
        <v>3.7637032142342389E-2</v>
      </c>
      <c r="F2779" s="68">
        <f t="shared" si="709"/>
        <v>2.6611415050101058E-2</v>
      </c>
      <c r="G2779" s="16">
        <f t="shared" si="710"/>
        <v>2.8015342521611298E-2</v>
      </c>
      <c r="H2779" s="68">
        <f t="shared" si="711"/>
        <v>2.0796473042271193E-2</v>
      </c>
      <c r="I2779" s="69">
        <f t="shared" si="712"/>
        <v>-2.6611415050101058E-2</v>
      </c>
      <c r="J2779" s="70">
        <f t="shared" si="713"/>
        <v>-2.0796473042271193E-2</v>
      </c>
      <c r="K2779" s="28">
        <f t="shared" si="714"/>
        <v>0</v>
      </c>
      <c r="L2779" s="28">
        <f t="shared" si="719"/>
        <v>1</v>
      </c>
      <c r="M2779" s="57">
        <f t="shared" si="726"/>
        <v>0</v>
      </c>
      <c r="N2779" s="28">
        <f t="shared" si="715"/>
        <v>0</v>
      </c>
      <c r="O2779" s="28">
        <f t="shared" si="720"/>
        <v>0</v>
      </c>
      <c r="P2779" s="57">
        <f t="shared" si="721"/>
        <v>0</v>
      </c>
      <c r="Q2779" s="28">
        <f t="shared" si="716"/>
        <v>0</v>
      </c>
      <c r="R2779" s="28">
        <f t="shared" si="722"/>
        <v>0</v>
      </c>
      <c r="S2779" s="57">
        <f t="shared" si="723"/>
        <v>0</v>
      </c>
      <c r="T2779" s="28">
        <f t="shared" si="717"/>
        <v>0</v>
      </c>
      <c r="U2779" s="28">
        <f t="shared" si="724"/>
        <v>0</v>
      </c>
      <c r="V2779" s="57">
        <f t="shared" si="725"/>
        <v>0</v>
      </c>
    </row>
    <row r="2780" spans="1:22" x14ac:dyDescent="0.2">
      <c r="A2780" s="61">
        <v>36882</v>
      </c>
      <c r="B2780" s="62">
        <v>1305.95</v>
      </c>
      <c r="C2780" s="16">
        <f t="shared" si="727"/>
        <v>2.4094376622223673E-2</v>
      </c>
      <c r="D2780" s="73">
        <f t="shared" si="718"/>
        <v>2.4985308005304343E-4</v>
      </c>
      <c r="E2780" s="27">
        <f t="shared" si="708"/>
        <v>3.6771979719901399E-2</v>
      </c>
      <c r="F2780" s="68">
        <f t="shared" si="709"/>
        <v>2.5999776253327434E-2</v>
      </c>
      <c r="G2780" s="16">
        <f t="shared" si="710"/>
        <v>2.8015342521611298E-2</v>
      </c>
      <c r="H2780" s="68">
        <f t="shared" si="711"/>
        <v>2.0796473042271193E-2</v>
      </c>
      <c r="I2780" s="69">
        <f t="shared" si="712"/>
        <v>-2.5999776253327434E-2</v>
      </c>
      <c r="J2780" s="70">
        <f t="shared" si="713"/>
        <v>-2.0796473042271193E-2</v>
      </c>
      <c r="K2780" s="28">
        <f t="shared" si="714"/>
        <v>0</v>
      </c>
      <c r="L2780" s="28">
        <f t="shared" si="719"/>
        <v>1</v>
      </c>
      <c r="M2780" s="57">
        <f t="shared" si="726"/>
        <v>0</v>
      </c>
      <c r="N2780" s="28">
        <f t="shared" si="715"/>
        <v>0</v>
      </c>
      <c r="O2780" s="28">
        <f t="shared" si="720"/>
        <v>1</v>
      </c>
      <c r="P2780" s="57">
        <f t="shared" si="721"/>
        <v>0</v>
      </c>
      <c r="Q2780" s="28">
        <f t="shared" si="716"/>
        <v>0</v>
      </c>
      <c r="R2780" s="28">
        <f t="shared" si="722"/>
        <v>1</v>
      </c>
      <c r="S2780" s="57">
        <f t="shared" si="723"/>
        <v>0</v>
      </c>
      <c r="T2780" s="28">
        <f t="shared" si="717"/>
        <v>0</v>
      </c>
      <c r="U2780" s="28">
        <f t="shared" si="724"/>
        <v>1</v>
      </c>
      <c r="V2780" s="57">
        <f t="shared" si="725"/>
        <v>0</v>
      </c>
    </row>
    <row r="2781" spans="1:22" x14ac:dyDescent="0.2">
      <c r="A2781" s="61">
        <v>36886</v>
      </c>
      <c r="B2781" s="62">
        <v>1315.19</v>
      </c>
      <c r="C2781" s="16">
        <f t="shared" si="727"/>
        <v>7.0503966023937586E-3</v>
      </c>
      <c r="D2781" s="73">
        <f t="shared" si="718"/>
        <v>2.6969423433867434E-4</v>
      </c>
      <c r="E2781" s="27">
        <f t="shared" si="708"/>
        <v>3.8204145389014212E-2</v>
      </c>
      <c r="F2781" s="68">
        <f t="shared" si="709"/>
        <v>2.7012394753562208E-2</v>
      </c>
      <c r="G2781" s="16">
        <f t="shared" si="710"/>
        <v>2.8015342521611298E-2</v>
      </c>
      <c r="H2781" s="68">
        <f t="shared" si="711"/>
        <v>2.0796473042271193E-2</v>
      </c>
      <c r="I2781" s="69">
        <f t="shared" si="712"/>
        <v>-2.7012394753562208E-2</v>
      </c>
      <c r="J2781" s="70">
        <f t="shared" si="713"/>
        <v>-2.0796473042271193E-2</v>
      </c>
      <c r="K2781" s="28">
        <f t="shared" si="714"/>
        <v>0</v>
      </c>
      <c r="L2781" s="28">
        <f t="shared" si="719"/>
        <v>1</v>
      </c>
      <c r="M2781" s="57">
        <f t="shared" si="726"/>
        <v>0</v>
      </c>
      <c r="N2781" s="28">
        <f t="shared" si="715"/>
        <v>0</v>
      </c>
      <c r="O2781" s="28">
        <f t="shared" si="720"/>
        <v>1</v>
      </c>
      <c r="P2781" s="57">
        <f t="shared" si="721"/>
        <v>0</v>
      </c>
      <c r="Q2781" s="28">
        <f t="shared" si="716"/>
        <v>0</v>
      </c>
      <c r="R2781" s="28">
        <f t="shared" si="722"/>
        <v>1</v>
      </c>
      <c r="S2781" s="57">
        <f t="shared" si="723"/>
        <v>0</v>
      </c>
      <c r="T2781" s="28">
        <f t="shared" si="717"/>
        <v>0</v>
      </c>
      <c r="U2781" s="28">
        <f t="shared" si="724"/>
        <v>1</v>
      </c>
      <c r="V2781" s="57">
        <f t="shared" si="725"/>
        <v>0</v>
      </c>
    </row>
    <row r="2782" spans="1:22" x14ac:dyDescent="0.2">
      <c r="A2782" s="61">
        <v>36887</v>
      </c>
      <c r="B2782" s="62">
        <v>1328.92</v>
      </c>
      <c r="C2782" s="16">
        <f t="shared" si="727"/>
        <v>1.0385440398915549E-2</v>
      </c>
      <c r="D2782" s="73">
        <f t="shared" si="718"/>
        <v>2.564950658134166E-4</v>
      </c>
      <c r="E2782" s="27">
        <f t="shared" si="708"/>
        <v>3.7257539079608375E-2</v>
      </c>
      <c r="F2782" s="68">
        <f t="shared" si="709"/>
        <v>2.6343092952788624E-2</v>
      </c>
      <c r="G2782" s="16">
        <f t="shared" si="710"/>
        <v>2.8015342521611298E-2</v>
      </c>
      <c r="H2782" s="68">
        <f t="shared" si="711"/>
        <v>2.0796473042271193E-2</v>
      </c>
      <c r="I2782" s="69">
        <f t="shared" si="712"/>
        <v>-2.6343092952788624E-2</v>
      </c>
      <c r="J2782" s="70">
        <f t="shared" si="713"/>
        <v>-2.0796473042271193E-2</v>
      </c>
      <c r="K2782" s="28">
        <f t="shared" si="714"/>
        <v>0</v>
      </c>
      <c r="L2782" s="28">
        <f t="shared" si="719"/>
        <v>1</v>
      </c>
      <c r="M2782" s="57">
        <f t="shared" si="726"/>
        <v>0</v>
      </c>
      <c r="N2782" s="28">
        <f t="shared" si="715"/>
        <v>0</v>
      </c>
      <c r="O2782" s="28">
        <f t="shared" si="720"/>
        <v>1</v>
      </c>
      <c r="P2782" s="57">
        <f t="shared" si="721"/>
        <v>0</v>
      </c>
      <c r="Q2782" s="28">
        <f t="shared" si="716"/>
        <v>0</v>
      </c>
      <c r="R2782" s="28">
        <f t="shared" si="722"/>
        <v>1</v>
      </c>
      <c r="S2782" s="57">
        <f t="shared" si="723"/>
        <v>0</v>
      </c>
      <c r="T2782" s="28">
        <f t="shared" si="717"/>
        <v>0</v>
      </c>
      <c r="U2782" s="28">
        <f t="shared" si="724"/>
        <v>1</v>
      </c>
      <c r="V2782" s="57">
        <f t="shared" si="725"/>
        <v>0</v>
      </c>
    </row>
    <row r="2783" spans="1:22" x14ac:dyDescent="0.2">
      <c r="A2783" s="61">
        <v>36888</v>
      </c>
      <c r="B2783" s="62">
        <v>1334.22</v>
      </c>
      <c r="C2783" s="16">
        <f t="shared" si="727"/>
        <v>3.9802691537967677E-3</v>
      </c>
      <c r="D2783" s="73">
        <f t="shared" si="718"/>
        <v>2.4757680420137721E-4</v>
      </c>
      <c r="E2783" s="27">
        <f t="shared" si="708"/>
        <v>3.6604091682702143E-2</v>
      </c>
      <c r="F2783" s="68">
        <f t="shared" si="709"/>
        <v>2.5881070340944137E-2</v>
      </c>
      <c r="G2783" s="16">
        <f t="shared" si="710"/>
        <v>2.8015342521611298E-2</v>
      </c>
      <c r="H2783" s="68">
        <f t="shared" si="711"/>
        <v>2.0796473042271193E-2</v>
      </c>
      <c r="I2783" s="69">
        <f t="shared" si="712"/>
        <v>-2.5881070340944137E-2</v>
      </c>
      <c r="J2783" s="70">
        <f t="shared" si="713"/>
        <v>-2.0796473042271193E-2</v>
      </c>
      <c r="K2783" s="28">
        <f t="shared" si="714"/>
        <v>0</v>
      </c>
      <c r="L2783" s="28">
        <f t="shared" si="719"/>
        <v>1</v>
      </c>
      <c r="M2783" s="57">
        <f t="shared" si="726"/>
        <v>0</v>
      </c>
      <c r="N2783" s="28">
        <f t="shared" si="715"/>
        <v>0</v>
      </c>
      <c r="O2783" s="28">
        <f t="shared" si="720"/>
        <v>1</v>
      </c>
      <c r="P2783" s="57">
        <f t="shared" si="721"/>
        <v>0</v>
      </c>
      <c r="Q2783" s="28">
        <f t="shared" si="716"/>
        <v>0</v>
      </c>
      <c r="R2783" s="28">
        <f t="shared" si="722"/>
        <v>1</v>
      </c>
      <c r="S2783" s="57">
        <f t="shared" si="723"/>
        <v>0</v>
      </c>
      <c r="T2783" s="28">
        <f t="shared" si="717"/>
        <v>0</v>
      </c>
      <c r="U2783" s="28">
        <f t="shared" si="724"/>
        <v>1</v>
      </c>
      <c r="V2783" s="57">
        <f t="shared" si="725"/>
        <v>0</v>
      </c>
    </row>
    <row r="2784" spans="1:22" x14ac:dyDescent="0.2">
      <c r="A2784" s="61">
        <v>36889</v>
      </c>
      <c r="B2784" s="62">
        <v>1320.28</v>
      </c>
      <c r="C2784" s="16">
        <f t="shared" si="727"/>
        <v>-1.0503016121381319E-2</v>
      </c>
      <c r="D2784" s="73">
        <f t="shared" si="718"/>
        <v>2.3367274850149452E-4</v>
      </c>
      <c r="E2784" s="27">
        <f t="shared" si="708"/>
        <v>3.5561387013225448E-2</v>
      </c>
      <c r="F2784" s="68">
        <f t="shared" si="709"/>
        <v>2.5143821807925352E-2</v>
      </c>
      <c r="G2784" s="16">
        <f t="shared" si="710"/>
        <v>2.8015342521611298E-2</v>
      </c>
      <c r="H2784" s="68">
        <f t="shared" si="711"/>
        <v>2.0796473042271193E-2</v>
      </c>
      <c r="I2784" s="69">
        <f t="shared" si="712"/>
        <v>-2.5143821807925352E-2</v>
      </c>
      <c r="J2784" s="70">
        <f t="shared" si="713"/>
        <v>-2.0796473042271193E-2</v>
      </c>
      <c r="K2784" s="28">
        <f t="shared" si="714"/>
        <v>0</v>
      </c>
      <c r="L2784" s="28">
        <f t="shared" si="719"/>
        <v>1</v>
      </c>
      <c r="M2784" s="57">
        <f t="shared" si="726"/>
        <v>0</v>
      </c>
      <c r="N2784" s="28">
        <f t="shared" si="715"/>
        <v>0</v>
      </c>
      <c r="O2784" s="28">
        <f t="shared" si="720"/>
        <v>1</v>
      </c>
      <c r="P2784" s="57">
        <f t="shared" si="721"/>
        <v>0</v>
      </c>
      <c r="Q2784" s="28">
        <f t="shared" si="716"/>
        <v>0</v>
      </c>
      <c r="R2784" s="28">
        <f t="shared" si="722"/>
        <v>1</v>
      </c>
      <c r="S2784" s="57">
        <f t="shared" si="723"/>
        <v>0</v>
      </c>
      <c r="T2784" s="28">
        <f t="shared" si="717"/>
        <v>0</v>
      </c>
      <c r="U2784" s="28">
        <f t="shared" si="724"/>
        <v>1</v>
      </c>
      <c r="V2784" s="57">
        <f t="shared" si="725"/>
        <v>0</v>
      </c>
    </row>
    <row r="2785" spans="1:22" x14ac:dyDescent="0.2">
      <c r="A2785" s="61">
        <v>36893</v>
      </c>
      <c r="B2785" s="62">
        <v>1283.27</v>
      </c>
      <c r="C2785" s="16">
        <f t="shared" si="727"/>
        <v>-2.8432327551428264E-2</v>
      </c>
      <c r="D2785" s="73">
        <f t="shared" si="718"/>
        <v>2.2627118445016459E-4</v>
      </c>
      <c r="E2785" s="27">
        <f t="shared" si="708"/>
        <v>3.4993653182168835E-2</v>
      </c>
      <c r="F2785" s="68">
        <f t="shared" si="709"/>
        <v>2.4742403317777335E-2</v>
      </c>
      <c r="G2785" s="16">
        <f t="shared" si="710"/>
        <v>2.8015342521611298E-2</v>
      </c>
      <c r="H2785" s="68">
        <f t="shared" si="711"/>
        <v>2.0796473042271193E-2</v>
      </c>
      <c r="I2785" s="69">
        <f t="shared" si="712"/>
        <v>-2.4742403317777335E-2</v>
      </c>
      <c r="J2785" s="70">
        <f t="shared" si="713"/>
        <v>-2.0796473042271193E-2</v>
      </c>
      <c r="K2785" s="28">
        <f t="shared" si="714"/>
        <v>0</v>
      </c>
      <c r="L2785" s="28">
        <f t="shared" si="719"/>
        <v>1</v>
      </c>
      <c r="M2785" s="57">
        <f t="shared" si="726"/>
        <v>0</v>
      </c>
      <c r="N2785" s="28">
        <f t="shared" si="715"/>
        <v>1</v>
      </c>
      <c r="O2785" s="28">
        <f t="shared" si="720"/>
        <v>0</v>
      </c>
      <c r="P2785" s="57">
        <f t="shared" si="721"/>
        <v>1</v>
      </c>
      <c r="Q2785" s="28">
        <f t="shared" si="716"/>
        <v>1</v>
      </c>
      <c r="R2785" s="28">
        <f t="shared" si="722"/>
        <v>0</v>
      </c>
      <c r="S2785" s="57">
        <f t="shared" si="723"/>
        <v>1</v>
      </c>
      <c r="T2785" s="28">
        <f t="shared" si="717"/>
        <v>1</v>
      </c>
      <c r="U2785" s="28">
        <f t="shared" si="724"/>
        <v>0</v>
      </c>
      <c r="V2785" s="57">
        <f t="shared" si="725"/>
        <v>1</v>
      </c>
    </row>
    <row r="2786" spans="1:22" x14ac:dyDescent="0.2">
      <c r="A2786" s="61">
        <v>36894</v>
      </c>
      <c r="B2786" s="62">
        <v>1347.56</v>
      </c>
      <c r="C2786" s="16">
        <f t="shared" si="727"/>
        <v>4.8884041946942638E-2</v>
      </c>
      <c r="D2786" s="73">
        <f t="shared" si="718"/>
        <v>2.6119874838265709E-4</v>
      </c>
      <c r="E2786" s="27">
        <f t="shared" si="708"/>
        <v>3.7597606995265875E-2</v>
      </c>
      <c r="F2786" s="68">
        <f t="shared" si="709"/>
        <v>2.6583539341190308E-2</v>
      </c>
      <c r="G2786" s="16">
        <f t="shared" si="710"/>
        <v>2.8415939061166389E-2</v>
      </c>
      <c r="H2786" s="68">
        <f t="shared" si="711"/>
        <v>2.0991103563867783E-2</v>
      </c>
      <c r="I2786" s="69">
        <f t="shared" si="712"/>
        <v>-2.6583539341190308E-2</v>
      </c>
      <c r="J2786" s="70">
        <f t="shared" si="713"/>
        <v>-2.0991103563867783E-2</v>
      </c>
      <c r="K2786" s="28">
        <f t="shared" si="714"/>
        <v>0</v>
      </c>
      <c r="L2786" s="28">
        <f t="shared" si="719"/>
        <v>1</v>
      </c>
      <c r="M2786" s="57">
        <f t="shared" si="726"/>
        <v>0</v>
      </c>
      <c r="N2786" s="28">
        <f t="shared" si="715"/>
        <v>0</v>
      </c>
      <c r="O2786" s="28">
        <f t="shared" si="720"/>
        <v>0</v>
      </c>
      <c r="P2786" s="57">
        <f t="shared" si="721"/>
        <v>0</v>
      </c>
      <c r="Q2786" s="28">
        <f t="shared" si="716"/>
        <v>0</v>
      </c>
      <c r="R2786" s="28">
        <f t="shared" si="722"/>
        <v>0</v>
      </c>
      <c r="S2786" s="57">
        <f t="shared" si="723"/>
        <v>0</v>
      </c>
      <c r="T2786" s="28">
        <f t="shared" si="717"/>
        <v>0</v>
      </c>
      <c r="U2786" s="28">
        <f t="shared" si="724"/>
        <v>0</v>
      </c>
      <c r="V2786" s="57">
        <f t="shared" si="725"/>
        <v>0</v>
      </c>
    </row>
    <row r="2787" spans="1:22" x14ac:dyDescent="0.2">
      <c r="A2787" s="61">
        <v>36895</v>
      </c>
      <c r="B2787" s="62">
        <v>1333.34</v>
      </c>
      <c r="C2787" s="16">
        <f t="shared" si="727"/>
        <v>-1.0608477272110929E-2</v>
      </c>
      <c r="D2787" s="73">
        <f t="shared" si="718"/>
        <v>3.8890579690392451E-4</v>
      </c>
      <c r="E2787" s="27">
        <f t="shared" si="708"/>
        <v>4.5877196039743967E-2</v>
      </c>
      <c r="F2787" s="68">
        <f t="shared" si="709"/>
        <v>3.2437656097091441E-2</v>
      </c>
      <c r="G2787" s="16">
        <f t="shared" si="710"/>
        <v>2.8415939061166389E-2</v>
      </c>
      <c r="H2787" s="68">
        <f t="shared" si="711"/>
        <v>2.0991103563867783E-2</v>
      </c>
      <c r="I2787" s="69">
        <f t="shared" si="712"/>
        <v>-3.2437656097091441E-2</v>
      </c>
      <c r="J2787" s="70">
        <f t="shared" si="713"/>
        <v>-2.0991103563867783E-2</v>
      </c>
      <c r="K2787" s="28">
        <f t="shared" si="714"/>
        <v>0</v>
      </c>
      <c r="L2787" s="28">
        <f t="shared" si="719"/>
        <v>1</v>
      </c>
      <c r="M2787" s="57">
        <f t="shared" si="726"/>
        <v>0</v>
      </c>
      <c r="N2787" s="28">
        <f t="shared" si="715"/>
        <v>0</v>
      </c>
      <c r="O2787" s="28">
        <f t="shared" si="720"/>
        <v>1</v>
      </c>
      <c r="P2787" s="57">
        <f t="shared" si="721"/>
        <v>0</v>
      </c>
      <c r="Q2787" s="28">
        <f t="shared" si="716"/>
        <v>0</v>
      </c>
      <c r="R2787" s="28">
        <f t="shared" si="722"/>
        <v>1</v>
      </c>
      <c r="S2787" s="57">
        <f t="shared" si="723"/>
        <v>0</v>
      </c>
      <c r="T2787" s="28">
        <f t="shared" si="717"/>
        <v>0</v>
      </c>
      <c r="U2787" s="28">
        <f t="shared" si="724"/>
        <v>1</v>
      </c>
      <c r="V2787" s="57">
        <f t="shared" si="725"/>
        <v>0</v>
      </c>
    </row>
    <row r="2788" spans="1:22" x14ac:dyDescent="0.2">
      <c r="A2788" s="61">
        <v>36896</v>
      </c>
      <c r="B2788" s="62">
        <v>1298.3499999999999</v>
      </c>
      <c r="C2788" s="16">
        <f t="shared" si="727"/>
        <v>-2.659284489659736E-2</v>
      </c>
      <c r="D2788" s="73">
        <f t="shared" si="718"/>
        <v>3.7232383649166265E-4</v>
      </c>
      <c r="E2788" s="27">
        <f t="shared" si="708"/>
        <v>4.4888498496363359E-2</v>
      </c>
      <c r="F2788" s="68">
        <f t="shared" si="709"/>
        <v>3.1738593519935777E-2</v>
      </c>
      <c r="G2788" s="16">
        <f t="shared" si="710"/>
        <v>2.8415939061166389E-2</v>
      </c>
      <c r="H2788" s="68">
        <f t="shared" si="711"/>
        <v>2.0991103563867783E-2</v>
      </c>
      <c r="I2788" s="69">
        <f t="shared" si="712"/>
        <v>-3.1738593519935777E-2</v>
      </c>
      <c r="J2788" s="70">
        <f t="shared" si="713"/>
        <v>-2.0991103563867783E-2</v>
      </c>
      <c r="K2788" s="28">
        <f t="shared" si="714"/>
        <v>0</v>
      </c>
      <c r="L2788" s="28">
        <f t="shared" si="719"/>
        <v>1</v>
      </c>
      <c r="M2788" s="57">
        <f t="shared" si="726"/>
        <v>0</v>
      </c>
      <c r="N2788" s="28">
        <f t="shared" si="715"/>
        <v>0</v>
      </c>
      <c r="O2788" s="28">
        <f t="shared" si="720"/>
        <v>1</v>
      </c>
      <c r="P2788" s="57">
        <f t="shared" si="721"/>
        <v>0</v>
      </c>
      <c r="Q2788" s="28">
        <f t="shared" si="716"/>
        <v>0</v>
      </c>
      <c r="R2788" s="28">
        <f t="shared" si="722"/>
        <v>1</v>
      </c>
      <c r="S2788" s="57">
        <f t="shared" si="723"/>
        <v>0</v>
      </c>
      <c r="T2788" s="28">
        <f t="shared" si="717"/>
        <v>1</v>
      </c>
      <c r="U2788" s="28">
        <f t="shared" si="724"/>
        <v>0</v>
      </c>
      <c r="V2788" s="57">
        <f t="shared" si="725"/>
        <v>1</v>
      </c>
    </row>
    <row r="2789" spans="1:22" x14ac:dyDescent="0.2">
      <c r="A2789" s="61">
        <v>36899</v>
      </c>
      <c r="B2789" s="62">
        <v>1295.8599999999999</v>
      </c>
      <c r="C2789" s="16">
        <f t="shared" si="727"/>
        <v>-1.9196601390459745E-3</v>
      </c>
      <c r="D2789" s="73">
        <f t="shared" si="718"/>
        <v>3.9241517028383192E-4</v>
      </c>
      <c r="E2789" s="27">
        <f t="shared" si="708"/>
        <v>4.6083722448607714E-2</v>
      </c>
      <c r="F2789" s="68">
        <f t="shared" si="709"/>
        <v>3.2583681425663966E-2</v>
      </c>
      <c r="G2789" s="16">
        <f t="shared" si="710"/>
        <v>2.8415939061166389E-2</v>
      </c>
      <c r="H2789" s="68">
        <f t="shared" si="711"/>
        <v>2.1127114949043912E-2</v>
      </c>
      <c r="I2789" s="69">
        <f t="shared" si="712"/>
        <v>-3.2583681425663966E-2</v>
      </c>
      <c r="J2789" s="70">
        <f t="shared" si="713"/>
        <v>-2.1127114949043912E-2</v>
      </c>
      <c r="K2789" s="28">
        <f t="shared" si="714"/>
        <v>0</v>
      </c>
      <c r="L2789" s="28">
        <f t="shared" si="719"/>
        <v>1</v>
      </c>
      <c r="M2789" s="57">
        <f t="shared" si="726"/>
        <v>0</v>
      </c>
      <c r="N2789" s="28">
        <f t="shared" si="715"/>
        <v>0</v>
      </c>
      <c r="O2789" s="28">
        <f t="shared" si="720"/>
        <v>1</v>
      </c>
      <c r="P2789" s="57">
        <f t="shared" si="721"/>
        <v>0</v>
      </c>
      <c r="Q2789" s="28">
        <f t="shared" si="716"/>
        <v>0</v>
      </c>
      <c r="R2789" s="28">
        <f t="shared" si="722"/>
        <v>1</v>
      </c>
      <c r="S2789" s="57">
        <f t="shared" si="723"/>
        <v>0</v>
      </c>
      <c r="T2789" s="28">
        <f t="shared" si="717"/>
        <v>0</v>
      </c>
      <c r="U2789" s="28">
        <f t="shared" si="724"/>
        <v>0</v>
      </c>
      <c r="V2789" s="57">
        <f t="shared" si="725"/>
        <v>0</v>
      </c>
    </row>
    <row r="2790" spans="1:22" x14ac:dyDescent="0.2">
      <c r="A2790" s="61">
        <v>36900</v>
      </c>
      <c r="B2790" s="62">
        <v>1300.8</v>
      </c>
      <c r="C2790" s="16">
        <f t="shared" si="727"/>
        <v>3.804892407771464E-3</v>
      </c>
      <c r="D2790" s="73">
        <f t="shared" si="718"/>
        <v>3.6909136576976853E-4</v>
      </c>
      <c r="E2790" s="27">
        <f t="shared" si="708"/>
        <v>4.4693215446638554E-2</v>
      </c>
      <c r="F2790" s="68">
        <f t="shared" si="709"/>
        <v>3.1600517853692424E-2</v>
      </c>
      <c r="G2790" s="16">
        <f t="shared" si="710"/>
        <v>2.8415939061166389E-2</v>
      </c>
      <c r="H2790" s="68">
        <f t="shared" si="711"/>
        <v>2.1127114949043912E-2</v>
      </c>
      <c r="I2790" s="69">
        <f t="shared" si="712"/>
        <v>-3.1600517853692424E-2</v>
      </c>
      <c r="J2790" s="70">
        <f t="shared" si="713"/>
        <v>-2.1127114949043912E-2</v>
      </c>
      <c r="K2790" s="28">
        <f t="shared" si="714"/>
        <v>0</v>
      </c>
      <c r="L2790" s="28">
        <f t="shared" si="719"/>
        <v>1</v>
      </c>
      <c r="M2790" s="57">
        <f t="shared" si="726"/>
        <v>0</v>
      </c>
      <c r="N2790" s="28">
        <f t="shared" si="715"/>
        <v>0</v>
      </c>
      <c r="O2790" s="28">
        <f t="shared" si="720"/>
        <v>1</v>
      </c>
      <c r="P2790" s="57">
        <f t="shared" si="721"/>
        <v>0</v>
      </c>
      <c r="Q2790" s="28">
        <f t="shared" si="716"/>
        <v>0</v>
      </c>
      <c r="R2790" s="28">
        <f t="shared" si="722"/>
        <v>1</v>
      </c>
      <c r="S2790" s="57">
        <f t="shared" si="723"/>
        <v>0</v>
      </c>
      <c r="T2790" s="28">
        <f t="shared" si="717"/>
        <v>0</v>
      </c>
      <c r="U2790" s="28">
        <f t="shared" si="724"/>
        <v>1</v>
      </c>
      <c r="V2790" s="57">
        <f t="shared" si="725"/>
        <v>0</v>
      </c>
    </row>
    <row r="2791" spans="1:22" x14ac:dyDescent="0.2">
      <c r="A2791" s="61">
        <v>36901</v>
      </c>
      <c r="B2791" s="62">
        <v>1313.27</v>
      </c>
      <c r="C2791" s="16">
        <f t="shared" si="727"/>
        <v>9.5407503172868311E-3</v>
      </c>
      <c r="D2791" s="73">
        <f t="shared" si="718"/>
        <v>3.478145161976654E-4</v>
      </c>
      <c r="E2791" s="27">
        <f t="shared" si="708"/>
        <v>4.3385889909623901E-2</v>
      </c>
      <c r="F2791" s="68">
        <f t="shared" si="709"/>
        <v>3.0676168071288781E-2</v>
      </c>
      <c r="G2791" s="16">
        <f t="shared" si="710"/>
        <v>2.8415939061166389E-2</v>
      </c>
      <c r="H2791" s="68">
        <f t="shared" si="711"/>
        <v>2.1127114949043912E-2</v>
      </c>
      <c r="I2791" s="69">
        <f t="shared" si="712"/>
        <v>-3.0676168071288781E-2</v>
      </c>
      <c r="J2791" s="70">
        <f t="shared" si="713"/>
        <v>-2.1127114949043912E-2</v>
      </c>
      <c r="K2791" s="28">
        <f t="shared" si="714"/>
        <v>0</v>
      </c>
      <c r="L2791" s="28">
        <f t="shared" si="719"/>
        <v>1</v>
      </c>
      <c r="M2791" s="57">
        <f t="shared" si="726"/>
        <v>0</v>
      </c>
      <c r="N2791" s="28">
        <f t="shared" si="715"/>
        <v>0</v>
      </c>
      <c r="O2791" s="28">
        <f t="shared" si="720"/>
        <v>1</v>
      </c>
      <c r="P2791" s="57">
        <f t="shared" si="721"/>
        <v>0</v>
      </c>
      <c r="Q2791" s="28">
        <f t="shared" si="716"/>
        <v>0</v>
      </c>
      <c r="R2791" s="28">
        <f t="shared" si="722"/>
        <v>1</v>
      </c>
      <c r="S2791" s="57">
        <f t="shared" si="723"/>
        <v>0</v>
      </c>
      <c r="T2791" s="28">
        <f t="shared" si="717"/>
        <v>0</v>
      </c>
      <c r="U2791" s="28">
        <f t="shared" si="724"/>
        <v>1</v>
      </c>
      <c r="V2791" s="57">
        <f t="shared" si="725"/>
        <v>0</v>
      </c>
    </row>
    <row r="2792" spans="1:22" x14ac:dyDescent="0.2">
      <c r="A2792" s="61">
        <v>36902</v>
      </c>
      <c r="B2792" s="62">
        <v>1326.82</v>
      </c>
      <c r="C2792" s="16">
        <f t="shared" si="727"/>
        <v>1.0264891710378438E-2</v>
      </c>
      <c r="D2792" s="73">
        <f t="shared" si="718"/>
        <v>3.3240720022281397E-4</v>
      </c>
      <c r="E2792" s="27">
        <f t="shared" si="708"/>
        <v>4.2414062240349153E-2</v>
      </c>
      <c r="F2792" s="68">
        <f t="shared" si="709"/>
        <v>2.9989033406514088E-2</v>
      </c>
      <c r="G2792" s="16">
        <f t="shared" si="710"/>
        <v>2.8415939061166389E-2</v>
      </c>
      <c r="H2792" s="68">
        <f t="shared" si="711"/>
        <v>2.1127114949043912E-2</v>
      </c>
      <c r="I2792" s="69">
        <f t="shared" si="712"/>
        <v>-2.9989033406514088E-2</v>
      </c>
      <c r="J2792" s="70">
        <f t="shared" si="713"/>
        <v>-2.1127114949043912E-2</v>
      </c>
      <c r="K2792" s="28">
        <f t="shared" si="714"/>
        <v>0</v>
      </c>
      <c r="L2792" s="28">
        <f t="shared" si="719"/>
        <v>1</v>
      </c>
      <c r="M2792" s="57">
        <f t="shared" si="726"/>
        <v>0</v>
      </c>
      <c r="N2792" s="28">
        <f t="shared" si="715"/>
        <v>0</v>
      </c>
      <c r="O2792" s="28">
        <f t="shared" si="720"/>
        <v>1</v>
      </c>
      <c r="P2792" s="57">
        <f t="shared" si="721"/>
        <v>0</v>
      </c>
      <c r="Q2792" s="28">
        <f t="shared" si="716"/>
        <v>0</v>
      </c>
      <c r="R2792" s="28">
        <f t="shared" si="722"/>
        <v>1</v>
      </c>
      <c r="S2792" s="57">
        <f t="shared" si="723"/>
        <v>0</v>
      </c>
      <c r="T2792" s="28">
        <f t="shared" si="717"/>
        <v>0</v>
      </c>
      <c r="U2792" s="28">
        <f t="shared" si="724"/>
        <v>1</v>
      </c>
      <c r="V2792" s="57">
        <f t="shared" si="725"/>
        <v>0</v>
      </c>
    </row>
    <row r="2793" spans="1:22" x14ac:dyDescent="0.2">
      <c r="A2793" s="61">
        <v>36903</v>
      </c>
      <c r="B2793" s="62">
        <v>1318.55</v>
      </c>
      <c r="C2793" s="16">
        <f t="shared" si="727"/>
        <v>-6.2524538659609425E-3</v>
      </c>
      <c r="D2793" s="73">
        <f t="shared" si="718"/>
        <v>3.1878484831899287E-4</v>
      </c>
      <c r="E2793" s="27">
        <f t="shared" si="708"/>
        <v>4.1535887438720505E-2</v>
      </c>
      <c r="F2793" s="68">
        <f t="shared" si="709"/>
        <v>2.9368116378723552E-2</v>
      </c>
      <c r="G2793" s="16">
        <f t="shared" si="710"/>
        <v>2.8415939061166389E-2</v>
      </c>
      <c r="H2793" s="68">
        <f t="shared" si="711"/>
        <v>2.1127114949043912E-2</v>
      </c>
      <c r="I2793" s="69">
        <f t="shared" si="712"/>
        <v>-2.9368116378723552E-2</v>
      </c>
      <c r="J2793" s="70">
        <f t="shared" si="713"/>
        <v>-2.1127114949043912E-2</v>
      </c>
      <c r="K2793" s="28">
        <f t="shared" si="714"/>
        <v>0</v>
      </c>
      <c r="L2793" s="28">
        <f t="shared" si="719"/>
        <v>1</v>
      </c>
      <c r="M2793" s="57">
        <f t="shared" si="726"/>
        <v>0</v>
      </c>
      <c r="N2793" s="28">
        <f t="shared" si="715"/>
        <v>0</v>
      </c>
      <c r="O2793" s="28">
        <f t="shared" si="720"/>
        <v>1</v>
      </c>
      <c r="P2793" s="57">
        <f t="shared" si="721"/>
        <v>0</v>
      </c>
      <c r="Q2793" s="28">
        <f t="shared" si="716"/>
        <v>0</v>
      </c>
      <c r="R2793" s="28">
        <f t="shared" si="722"/>
        <v>1</v>
      </c>
      <c r="S2793" s="57">
        <f t="shared" si="723"/>
        <v>0</v>
      </c>
      <c r="T2793" s="28">
        <f t="shared" si="717"/>
        <v>0</v>
      </c>
      <c r="U2793" s="28">
        <f t="shared" si="724"/>
        <v>1</v>
      </c>
      <c r="V2793" s="57">
        <f t="shared" si="725"/>
        <v>0</v>
      </c>
    </row>
    <row r="2794" spans="1:22" x14ac:dyDescent="0.2">
      <c r="A2794" s="61">
        <v>36907</v>
      </c>
      <c r="B2794" s="62">
        <v>1326.65</v>
      </c>
      <c r="C2794" s="16">
        <f t="shared" si="727"/>
        <v>6.1243197621403131E-3</v>
      </c>
      <c r="D2794" s="73">
        <f t="shared" si="718"/>
        <v>3.0200334818061147E-4</v>
      </c>
      <c r="E2794" s="27">
        <f t="shared" si="708"/>
        <v>4.0427839890085839E-2</v>
      </c>
      <c r="F2794" s="68">
        <f t="shared" si="709"/>
        <v>2.8584666900017423E-2</v>
      </c>
      <c r="G2794" s="16">
        <f t="shared" si="710"/>
        <v>2.8415939061166389E-2</v>
      </c>
      <c r="H2794" s="68">
        <f t="shared" si="711"/>
        <v>2.1127114949043912E-2</v>
      </c>
      <c r="I2794" s="69">
        <f t="shared" si="712"/>
        <v>-2.8584666900017423E-2</v>
      </c>
      <c r="J2794" s="70">
        <f t="shared" si="713"/>
        <v>-2.1127114949043912E-2</v>
      </c>
      <c r="K2794" s="28">
        <f t="shared" si="714"/>
        <v>0</v>
      </c>
      <c r="L2794" s="28">
        <f t="shared" si="719"/>
        <v>1</v>
      </c>
      <c r="M2794" s="57">
        <f t="shared" si="726"/>
        <v>0</v>
      </c>
      <c r="N2794" s="28">
        <f t="shared" si="715"/>
        <v>0</v>
      </c>
      <c r="O2794" s="28">
        <f t="shared" si="720"/>
        <v>1</v>
      </c>
      <c r="P2794" s="57">
        <f t="shared" si="721"/>
        <v>0</v>
      </c>
      <c r="Q2794" s="28">
        <f t="shared" si="716"/>
        <v>0</v>
      </c>
      <c r="R2794" s="28">
        <f t="shared" si="722"/>
        <v>1</v>
      </c>
      <c r="S2794" s="57">
        <f t="shared" si="723"/>
        <v>0</v>
      </c>
      <c r="T2794" s="28">
        <f t="shared" si="717"/>
        <v>0</v>
      </c>
      <c r="U2794" s="28">
        <f t="shared" si="724"/>
        <v>1</v>
      </c>
      <c r="V2794" s="57">
        <f t="shared" si="725"/>
        <v>0</v>
      </c>
    </row>
    <row r="2795" spans="1:22" x14ac:dyDescent="0.2">
      <c r="A2795" s="61">
        <v>36908</v>
      </c>
      <c r="B2795" s="62">
        <v>1329.47</v>
      </c>
      <c r="C2795" s="16">
        <f t="shared" si="727"/>
        <v>2.1233988370804768E-3</v>
      </c>
      <c r="D2795" s="73">
        <f t="shared" si="718"/>
        <v>2.8613358484271131E-4</v>
      </c>
      <c r="E2795" s="27">
        <f t="shared" si="708"/>
        <v>3.935129927140759E-2</v>
      </c>
      <c r="F2795" s="68">
        <f t="shared" si="709"/>
        <v>2.7823494522939647E-2</v>
      </c>
      <c r="G2795" s="16">
        <f t="shared" si="710"/>
        <v>2.8415939061166389E-2</v>
      </c>
      <c r="H2795" s="68">
        <f t="shared" si="711"/>
        <v>2.1127114949043912E-2</v>
      </c>
      <c r="I2795" s="69">
        <f t="shared" si="712"/>
        <v>-2.7823494522939647E-2</v>
      </c>
      <c r="J2795" s="70">
        <f t="shared" si="713"/>
        <v>-2.1127114949043912E-2</v>
      </c>
      <c r="K2795" s="28">
        <f t="shared" si="714"/>
        <v>0</v>
      </c>
      <c r="L2795" s="28">
        <f t="shared" si="719"/>
        <v>1</v>
      </c>
      <c r="M2795" s="57">
        <f t="shared" si="726"/>
        <v>0</v>
      </c>
      <c r="N2795" s="28">
        <f t="shared" si="715"/>
        <v>0</v>
      </c>
      <c r="O2795" s="28">
        <f t="shared" si="720"/>
        <v>1</v>
      </c>
      <c r="P2795" s="57">
        <f t="shared" si="721"/>
        <v>0</v>
      </c>
      <c r="Q2795" s="28">
        <f t="shared" si="716"/>
        <v>0</v>
      </c>
      <c r="R2795" s="28">
        <f t="shared" si="722"/>
        <v>1</v>
      </c>
      <c r="S2795" s="57">
        <f t="shared" si="723"/>
        <v>0</v>
      </c>
      <c r="T2795" s="28">
        <f t="shared" si="717"/>
        <v>0</v>
      </c>
      <c r="U2795" s="28">
        <f t="shared" si="724"/>
        <v>1</v>
      </c>
      <c r="V2795" s="57">
        <f t="shared" si="725"/>
        <v>0</v>
      </c>
    </row>
    <row r="2796" spans="1:22" x14ac:dyDescent="0.2">
      <c r="A2796" s="61">
        <v>36909</v>
      </c>
      <c r="B2796" s="62">
        <v>1347.97</v>
      </c>
      <c r="C2796" s="16">
        <f t="shared" si="727"/>
        <v>1.3819390477252412E-2</v>
      </c>
      <c r="D2796" s="73">
        <f t="shared" si="718"/>
        <v>2.6923609910942749E-4</v>
      </c>
      <c r="E2796" s="27">
        <f t="shared" si="708"/>
        <v>3.8171682506920032E-2</v>
      </c>
      <c r="F2796" s="68">
        <f t="shared" si="709"/>
        <v>2.6989441742127526E-2</v>
      </c>
      <c r="G2796" s="16">
        <f t="shared" si="710"/>
        <v>2.8415939061166389E-2</v>
      </c>
      <c r="H2796" s="68">
        <f t="shared" si="711"/>
        <v>2.1127114949043912E-2</v>
      </c>
      <c r="I2796" s="69">
        <f t="shared" si="712"/>
        <v>-2.6989441742127526E-2</v>
      </c>
      <c r="J2796" s="70">
        <f t="shared" si="713"/>
        <v>-2.1127114949043912E-2</v>
      </c>
      <c r="K2796" s="28">
        <f t="shared" si="714"/>
        <v>0</v>
      </c>
      <c r="L2796" s="28">
        <f t="shared" si="719"/>
        <v>1</v>
      </c>
      <c r="M2796" s="57">
        <f t="shared" si="726"/>
        <v>0</v>
      </c>
      <c r="N2796" s="28">
        <f t="shared" si="715"/>
        <v>0</v>
      </c>
      <c r="O2796" s="28">
        <f t="shared" si="720"/>
        <v>1</v>
      </c>
      <c r="P2796" s="57">
        <f t="shared" si="721"/>
        <v>0</v>
      </c>
      <c r="Q2796" s="28">
        <f t="shared" si="716"/>
        <v>0</v>
      </c>
      <c r="R2796" s="28">
        <f t="shared" si="722"/>
        <v>1</v>
      </c>
      <c r="S2796" s="57">
        <f t="shared" si="723"/>
        <v>0</v>
      </c>
      <c r="T2796" s="28">
        <f t="shared" si="717"/>
        <v>0</v>
      </c>
      <c r="U2796" s="28">
        <f t="shared" si="724"/>
        <v>1</v>
      </c>
      <c r="V2796" s="57">
        <f t="shared" si="725"/>
        <v>0</v>
      </c>
    </row>
    <row r="2797" spans="1:22" x14ac:dyDescent="0.2">
      <c r="A2797" s="61">
        <v>36910</v>
      </c>
      <c r="B2797" s="62">
        <v>1342.54</v>
      </c>
      <c r="C2797" s="16">
        <f t="shared" si="727"/>
        <v>-4.0364149342839196E-3</v>
      </c>
      <c r="D2797" s="73">
        <f t="shared" si="718"/>
        <v>2.6454046635262829E-4</v>
      </c>
      <c r="E2797" s="27">
        <f t="shared" si="708"/>
        <v>3.7837350285693988E-2</v>
      </c>
      <c r="F2797" s="68">
        <f t="shared" si="709"/>
        <v>2.6753050799557452E-2</v>
      </c>
      <c r="G2797" s="16">
        <f t="shared" si="710"/>
        <v>2.8415939061166389E-2</v>
      </c>
      <c r="H2797" s="68">
        <f t="shared" si="711"/>
        <v>2.1127114949043912E-2</v>
      </c>
      <c r="I2797" s="69">
        <f t="shared" si="712"/>
        <v>-2.6753050799557452E-2</v>
      </c>
      <c r="J2797" s="70">
        <f t="shared" si="713"/>
        <v>-2.1127114949043912E-2</v>
      </c>
      <c r="K2797" s="28">
        <f t="shared" si="714"/>
        <v>0</v>
      </c>
      <c r="L2797" s="28">
        <f t="shared" si="719"/>
        <v>1</v>
      </c>
      <c r="M2797" s="57">
        <f t="shared" si="726"/>
        <v>0</v>
      </c>
      <c r="N2797" s="28">
        <f t="shared" si="715"/>
        <v>0</v>
      </c>
      <c r="O2797" s="28">
        <f t="shared" si="720"/>
        <v>1</v>
      </c>
      <c r="P2797" s="57">
        <f t="shared" si="721"/>
        <v>0</v>
      </c>
      <c r="Q2797" s="28">
        <f t="shared" si="716"/>
        <v>0</v>
      </c>
      <c r="R2797" s="28">
        <f t="shared" si="722"/>
        <v>1</v>
      </c>
      <c r="S2797" s="57">
        <f t="shared" si="723"/>
        <v>0</v>
      </c>
      <c r="T2797" s="28">
        <f t="shared" si="717"/>
        <v>0</v>
      </c>
      <c r="U2797" s="28">
        <f t="shared" si="724"/>
        <v>1</v>
      </c>
      <c r="V2797" s="57">
        <f t="shared" si="725"/>
        <v>0</v>
      </c>
    </row>
    <row r="2798" spans="1:22" x14ac:dyDescent="0.2">
      <c r="A2798" s="61">
        <v>36913</v>
      </c>
      <c r="B2798" s="62">
        <v>1342.9</v>
      </c>
      <c r="C2798" s="16">
        <f t="shared" si="727"/>
        <v>2.6811248969000001E-4</v>
      </c>
      <c r="D2798" s="73">
        <f t="shared" si="718"/>
        <v>2.496455971027732E-4</v>
      </c>
      <c r="E2798" s="27">
        <f t="shared" si="708"/>
        <v>3.6756708458426109E-2</v>
      </c>
      <c r="F2798" s="68">
        <f t="shared" si="709"/>
        <v>2.5988978646440668E-2</v>
      </c>
      <c r="G2798" s="16">
        <f t="shared" si="710"/>
        <v>2.8415939061166389E-2</v>
      </c>
      <c r="H2798" s="68">
        <f t="shared" si="711"/>
        <v>2.1127114949043912E-2</v>
      </c>
      <c r="I2798" s="69">
        <f t="shared" si="712"/>
        <v>-2.5988978646440668E-2</v>
      </c>
      <c r="J2798" s="70">
        <f t="shared" si="713"/>
        <v>-2.1127114949043912E-2</v>
      </c>
      <c r="K2798" s="28">
        <f t="shared" si="714"/>
        <v>0</v>
      </c>
      <c r="L2798" s="28">
        <f t="shared" si="719"/>
        <v>1</v>
      </c>
      <c r="M2798" s="57">
        <f t="shared" si="726"/>
        <v>0</v>
      </c>
      <c r="N2798" s="28">
        <f t="shared" si="715"/>
        <v>0</v>
      </c>
      <c r="O2798" s="28">
        <f t="shared" si="720"/>
        <v>1</v>
      </c>
      <c r="P2798" s="57">
        <f t="shared" si="721"/>
        <v>0</v>
      </c>
      <c r="Q2798" s="28">
        <f t="shared" si="716"/>
        <v>0</v>
      </c>
      <c r="R2798" s="28">
        <f t="shared" si="722"/>
        <v>1</v>
      </c>
      <c r="S2798" s="57">
        <f t="shared" si="723"/>
        <v>0</v>
      </c>
      <c r="T2798" s="28">
        <f t="shared" si="717"/>
        <v>0</v>
      </c>
      <c r="U2798" s="28">
        <f t="shared" si="724"/>
        <v>1</v>
      </c>
      <c r="V2798" s="57">
        <f t="shared" si="725"/>
        <v>0</v>
      </c>
    </row>
    <row r="2799" spans="1:22" x14ac:dyDescent="0.2">
      <c r="A2799" s="61">
        <v>36914</v>
      </c>
      <c r="B2799" s="62">
        <v>1360.4</v>
      </c>
      <c r="C2799" s="16">
        <f t="shared" si="727"/>
        <v>1.2947319545910756E-2</v>
      </c>
      <c r="D2799" s="73">
        <f t="shared" si="718"/>
        <v>2.3467117433503446E-4</v>
      </c>
      <c r="E2799" s="27">
        <f t="shared" si="708"/>
        <v>3.5637278536846145E-2</v>
      </c>
      <c r="F2799" s="68">
        <f t="shared" si="709"/>
        <v>2.5197481215134109E-2</v>
      </c>
      <c r="G2799" s="16">
        <f t="shared" si="710"/>
        <v>2.8415939061166389E-2</v>
      </c>
      <c r="H2799" s="68">
        <f t="shared" si="711"/>
        <v>2.1127114949043912E-2</v>
      </c>
      <c r="I2799" s="69">
        <f t="shared" si="712"/>
        <v>-2.5197481215134109E-2</v>
      </c>
      <c r="J2799" s="70">
        <f t="shared" si="713"/>
        <v>-2.1127114949043912E-2</v>
      </c>
      <c r="K2799" s="28">
        <f t="shared" si="714"/>
        <v>0</v>
      </c>
      <c r="L2799" s="28">
        <f t="shared" si="719"/>
        <v>1</v>
      </c>
      <c r="M2799" s="57">
        <f t="shared" si="726"/>
        <v>0</v>
      </c>
      <c r="N2799" s="28">
        <f t="shared" si="715"/>
        <v>0</v>
      </c>
      <c r="O2799" s="28">
        <f t="shared" si="720"/>
        <v>1</v>
      </c>
      <c r="P2799" s="57">
        <f t="shared" si="721"/>
        <v>0</v>
      </c>
      <c r="Q2799" s="28">
        <f t="shared" si="716"/>
        <v>0</v>
      </c>
      <c r="R2799" s="28">
        <f t="shared" si="722"/>
        <v>1</v>
      </c>
      <c r="S2799" s="57">
        <f t="shared" si="723"/>
        <v>0</v>
      </c>
      <c r="T2799" s="28">
        <f t="shared" si="717"/>
        <v>0</v>
      </c>
      <c r="U2799" s="28">
        <f t="shared" si="724"/>
        <v>1</v>
      </c>
      <c r="V2799" s="57">
        <f t="shared" si="725"/>
        <v>0</v>
      </c>
    </row>
    <row r="2800" spans="1:22" x14ac:dyDescent="0.2">
      <c r="A2800" s="61">
        <v>36915</v>
      </c>
      <c r="B2800" s="62">
        <v>1364.3</v>
      </c>
      <c r="C2800" s="16">
        <f t="shared" si="727"/>
        <v>2.8627024357880432E-3</v>
      </c>
      <c r="D2800" s="73">
        <f t="shared" si="718"/>
        <v>2.3064888888036777E-4</v>
      </c>
      <c r="E2800" s="27">
        <f t="shared" si="708"/>
        <v>3.5330545385834813E-2</v>
      </c>
      <c r="F2800" s="68">
        <f t="shared" si="709"/>
        <v>2.4980604306234458E-2</v>
      </c>
      <c r="G2800" s="16">
        <f t="shared" si="710"/>
        <v>2.8415939061166389E-2</v>
      </c>
      <c r="H2800" s="68">
        <f t="shared" si="711"/>
        <v>2.1127114949043912E-2</v>
      </c>
      <c r="I2800" s="69">
        <f t="shared" si="712"/>
        <v>-2.4980604306234458E-2</v>
      </c>
      <c r="J2800" s="70">
        <f t="shared" si="713"/>
        <v>-2.1127114949043912E-2</v>
      </c>
      <c r="K2800" s="28">
        <f t="shared" si="714"/>
        <v>0</v>
      </c>
      <c r="L2800" s="28">
        <f t="shared" si="719"/>
        <v>1</v>
      </c>
      <c r="M2800" s="57">
        <f t="shared" si="726"/>
        <v>0</v>
      </c>
      <c r="N2800" s="28">
        <f t="shared" si="715"/>
        <v>0</v>
      </c>
      <c r="O2800" s="28">
        <f t="shared" si="720"/>
        <v>1</v>
      </c>
      <c r="P2800" s="57">
        <f t="shared" si="721"/>
        <v>0</v>
      </c>
      <c r="Q2800" s="28">
        <f t="shared" si="716"/>
        <v>0</v>
      </c>
      <c r="R2800" s="28">
        <f t="shared" si="722"/>
        <v>1</v>
      </c>
      <c r="S2800" s="57">
        <f t="shared" si="723"/>
        <v>0</v>
      </c>
      <c r="T2800" s="28">
        <f t="shared" si="717"/>
        <v>0</v>
      </c>
      <c r="U2800" s="28">
        <f t="shared" si="724"/>
        <v>1</v>
      </c>
      <c r="V2800" s="57">
        <f t="shared" si="725"/>
        <v>0</v>
      </c>
    </row>
    <row r="2801" spans="1:22" x14ac:dyDescent="0.2">
      <c r="A2801" s="61">
        <v>36916</v>
      </c>
      <c r="B2801" s="62">
        <v>1357.51</v>
      </c>
      <c r="C2801" s="16">
        <f t="shared" si="727"/>
        <v>-4.9893373053657136E-3</v>
      </c>
      <c r="D2801" s="73">
        <f t="shared" si="718"/>
        <v>2.1730165946169772E-4</v>
      </c>
      <c r="E2801" s="27">
        <f t="shared" si="708"/>
        <v>3.4293055283827194E-2</v>
      </c>
      <c r="F2801" s="68">
        <f t="shared" si="709"/>
        <v>2.4247042754131216E-2</v>
      </c>
      <c r="G2801" s="16">
        <f t="shared" si="710"/>
        <v>2.8415939061166389E-2</v>
      </c>
      <c r="H2801" s="68">
        <f t="shared" si="711"/>
        <v>2.1127114949043912E-2</v>
      </c>
      <c r="I2801" s="69">
        <f t="shared" si="712"/>
        <v>-2.4247042754131216E-2</v>
      </c>
      <c r="J2801" s="70">
        <f t="shared" si="713"/>
        <v>-2.1127114949043912E-2</v>
      </c>
      <c r="K2801" s="28">
        <f t="shared" si="714"/>
        <v>0</v>
      </c>
      <c r="L2801" s="28">
        <f t="shared" si="719"/>
        <v>1</v>
      </c>
      <c r="M2801" s="57">
        <f t="shared" si="726"/>
        <v>0</v>
      </c>
      <c r="N2801" s="28">
        <f t="shared" si="715"/>
        <v>0</v>
      </c>
      <c r="O2801" s="28">
        <f t="shared" si="720"/>
        <v>1</v>
      </c>
      <c r="P2801" s="57">
        <f t="shared" si="721"/>
        <v>0</v>
      </c>
      <c r="Q2801" s="28">
        <f t="shared" si="716"/>
        <v>0</v>
      </c>
      <c r="R2801" s="28">
        <f t="shared" si="722"/>
        <v>1</v>
      </c>
      <c r="S2801" s="57">
        <f t="shared" si="723"/>
        <v>0</v>
      </c>
      <c r="T2801" s="28">
        <f t="shared" si="717"/>
        <v>0</v>
      </c>
      <c r="U2801" s="28">
        <f t="shared" si="724"/>
        <v>1</v>
      </c>
      <c r="V2801" s="57">
        <f t="shared" si="725"/>
        <v>0</v>
      </c>
    </row>
    <row r="2802" spans="1:22" x14ac:dyDescent="0.2">
      <c r="A2802" s="61">
        <v>36917</v>
      </c>
      <c r="B2802" s="62">
        <v>1354.95</v>
      </c>
      <c r="C2802" s="16">
        <f t="shared" si="727"/>
        <v>-1.8875859995004475E-3</v>
      </c>
      <c r="D2802" s="73">
        <f t="shared" si="718"/>
        <v>2.057571690987987E-4</v>
      </c>
      <c r="E2802" s="27">
        <f t="shared" si="708"/>
        <v>3.3369688005663083E-2</v>
      </c>
      <c r="F2802" s="68">
        <f t="shared" si="709"/>
        <v>2.3594172203924811E-2</v>
      </c>
      <c r="G2802" s="16">
        <f t="shared" si="710"/>
        <v>2.8415939061166389E-2</v>
      </c>
      <c r="H2802" s="68">
        <f t="shared" si="711"/>
        <v>2.1127114949043912E-2</v>
      </c>
      <c r="I2802" s="69">
        <f t="shared" si="712"/>
        <v>-2.3594172203924811E-2</v>
      </c>
      <c r="J2802" s="70">
        <f t="shared" si="713"/>
        <v>-2.1127114949043912E-2</v>
      </c>
      <c r="K2802" s="28">
        <f t="shared" si="714"/>
        <v>0</v>
      </c>
      <c r="L2802" s="28">
        <f t="shared" si="719"/>
        <v>1</v>
      </c>
      <c r="M2802" s="57">
        <f t="shared" si="726"/>
        <v>0</v>
      </c>
      <c r="N2802" s="28">
        <f t="shared" si="715"/>
        <v>0</v>
      </c>
      <c r="O2802" s="28">
        <f t="shared" si="720"/>
        <v>1</v>
      </c>
      <c r="P2802" s="57">
        <f t="shared" si="721"/>
        <v>0</v>
      </c>
      <c r="Q2802" s="28">
        <f t="shared" si="716"/>
        <v>0</v>
      </c>
      <c r="R2802" s="28">
        <f t="shared" si="722"/>
        <v>1</v>
      </c>
      <c r="S2802" s="57">
        <f t="shared" si="723"/>
        <v>0</v>
      </c>
      <c r="T2802" s="28">
        <f t="shared" si="717"/>
        <v>0</v>
      </c>
      <c r="U2802" s="28">
        <f t="shared" si="724"/>
        <v>1</v>
      </c>
      <c r="V2802" s="57">
        <f t="shared" si="725"/>
        <v>0</v>
      </c>
    </row>
    <row r="2803" spans="1:22" x14ac:dyDescent="0.2">
      <c r="A2803" s="61">
        <v>36920</v>
      </c>
      <c r="B2803" s="62">
        <v>1364.17</v>
      </c>
      <c r="C2803" s="16">
        <f t="shared" si="727"/>
        <v>6.7816318044293892E-3</v>
      </c>
      <c r="D2803" s="73">
        <f t="shared" si="718"/>
        <v>1.9362551780720136E-4</v>
      </c>
      <c r="E2803" s="27">
        <f t="shared" si="708"/>
        <v>3.237098796037597E-2</v>
      </c>
      <c r="F2803" s="68">
        <f t="shared" si="709"/>
        <v>2.2888037317540109E-2</v>
      </c>
      <c r="G2803" s="16">
        <f t="shared" si="710"/>
        <v>2.8415939061166389E-2</v>
      </c>
      <c r="H2803" s="68">
        <f t="shared" si="711"/>
        <v>2.1127114949043912E-2</v>
      </c>
      <c r="I2803" s="69">
        <f t="shared" si="712"/>
        <v>-2.2888037317540109E-2</v>
      </c>
      <c r="J2803" s="70">
        <f t="shared" si="713"/>
        <v>-2.1127114949043912E-2</v>
      </c>
      <c r="K2803" s="28">
        <f t="shared" si="714"/>
        <v>0</v>
      </c>
      <c r="L2803" s="28">
        <f t="shared" si="719"/>
        <v>1</v>
      </c>
      <c r="M2803" s="57">
        <f t="shared" si="726"/>
        <v>0</v>
      </c>
      <c r="N2803" s="28">
        <f t="shared" si="715"/>
        <v>0</v>
      </c>
      <c r="O2803" s="28">
        <f t="shared" si="720"/>
        <v>1</v>
      </c>
      <c r="P2803" s="57">
        <f t="shared" si="721"/>
        <v>0</v>
      </c>
      <c r="Q2803" s="28">
        <f t="shared" si="716"/>
        <v>0</v>
      </c>
      <c r="R2803" s="28">
        <f t="shared" si="722"/>
        <v>1</v>
      </c>
      <c r="S2803" s="57">
        <f t="shared" si="723"/>
        <v>0</v>
      </c>
      <c r="T2803" s="28">
        <f t="shared" si="717"/>
        <v>0</v>
      </c>
      <c r="U2803" s="28">
        <f t="shared" si="724"/>
        <v>1</v>
      </c>
      <c r="V2803" s="57">
        <f t="shared" si="725"/>
        <v>0</v>
      </c>
    </row>
    <row r="2804" spans="1:22" x14ac:dyDescent="0.2">
      <c r="A2804" s="61">
        <v>36921</v>
      </c>
      <c r="B2804" s="62">
        <v>1373.73</v>
      </c>
      <c r="C2804" s="16">
        <f t="shared" si="727"/>
        <v>6.9834828537428117E-3</v>
      </c>
      <c r="D2804" s="73">
        <f t="shared" si="718"/>
        <v>1.8476741853462014E-4</v>
      </c>
      <c r="E2804" s="27">
        <f t="shared" si="708"/>
        <v>3.1621855786904685E-2</v>
      </c>
      <c r="F2804" s="68">
        <f t="shared" si="709"/>
        <v>2.2358360399332713E-2</v>
      </c>
      <c r="G2804" s="16">
        <f t="shared" si="710"/>
        <v>2.8415939061166389E-2</v>
      </c>
      <c r="H2804" s="68">
        <f t="shared" si="711"/>
        <v>2.1127114949043912E-2</v>
      </c>
      <c r="I2804" s="69">
        <f t="shared" si="712"/>
        <v>-2.2358360399332713E-2</v>
      </c>
      <c r="J2804" s="70">
        <f t="shared" si="713"/>
        <v>-2.1127114949043912E-2</v>
      </c>
      <c r="K2804" s="28">
        <f t="shared" si="714"/>
        <v>0</v>
      </c>
      <c r="L2804" s="28">
        <f t="shared" si="719"/>
        <v>1</v>
      </c>
      <c r="M2804" s="57">
        <f t="shared" si="726"/>
        <v>0</v>
      </c>
      <c r="N2804" s="28">
        <f t="shared" si="715"/>
        <v>0</v>
      </c>
      <c r="O2804" s="28">
        <f t="shared" si="720"/>
        <v>1</v>
      </c>
      <c r="P2804" s="57">
        <f t="shared" si="721"/>
        <v>0</v>
      </c>
      <c r="Q2804" s="28">
        <f t="shared" si="716"/>
        <v>0</v>
      </c>
      <c r="R2804" s="28">
        <f t="shared" si="722"/>
        <v>1</v>
      </c>
      <c r="S2804" s="57">
        <f t="shared" si="723"/>
        <v>0</v>
      </c>
      <c r="T2804" s="28">
        <f t="shared" si="717"/>
        <v>0</v>
      </c>
      <c r="U2804" s="28">
        <f t="shared" si="724"/>
        <v>1</v>
      </c>
      <c r="V2804" s="57">
        <f t="shared" si="725"/>
        <v>0</v>
      </c>
    </row>
    <row r="2805" spans="1:22" x14ac:dyDescent="0.2">
      <c r="A2805" s="61">
        <v>36922</v>
      </c>
      <c r="B2805" s="62">
        <v>1366.01</v>
      </c>
      <c r="C2805" s="16">
        <f t="shared" si="727"/>
        <v>-5.6355861739781901E-3</v>
      </c>
      <c r="D2805" s="73">
        <f t="shared" si="718"/>
        <v>1.7660751538865413E-4</v>
      </c>
      <c r="E2805" s="27">
        <f t="shared" si="708"/>
        <v>3.0915711685390666E-2</v>
      </c>
      <c r="F2805" s="68">
        <f t="shared" si="709"/>
        <v>2.1859078370412337E-2</v>
      </c>
      <c r="G2805" s="16">
        <f t="shared" si="710"/>
        <v>2.8415939061166389E-2</v>
      </c>
      <c r="H2805" s="68">
        <f t="shared" si="711"/>
        <v>2.1127114949043912E-2</v>
      </c>
      <c r="I2805" s="69">
        <f t="shared" si="712"/>
        <v>-2.1859078370412337E-2</v>
      </c>
      <c r="J2805" s="70">
        <f t="shared" si="713"/>
        <v>-2.1127114949043912E-2</v>
      </c>
      <c r="K2805" s="28">
        <f t="shared" si="714"/>
        <v>0</v>
      </c>
      <c r="L2805" s="28">
        <f t="shared" si="719"/>
        <v>1</v>
      </c>
      <c r="M2805" s="57">
        <f t="shared" si="726"/>
        <v>0</v>
      </c>
      <c r="N2805" s="28">
        <f t="shared" si="715"/>
        <v>0</v>
      </c>
      <c r="O2805" s="28">
        <f t="shared" si="720"/>
        <v>1</v>
      </c>
      <c r="P2805" s="57">
        <f t="shared" si="721"/>
        <v>0</v>
      </c>
      <c r="Q2805" s="28">
        <f t="shared" si="716"/>
        <v>0</v>
      </c>
      <c r="R2805" s="28">
        <f t="shared" si="722"/>
        <v>1</v>
      </c>
      <c r="S2805" s="57">
        <f t="shared" si="723"/>
        <v>0</v>
      </c>
      <c r="T2805" s="28">
        <f t="shared" si="717"/>
        <v>0</v>
      </c>
      <c r="U2805" s="28">
        <f t="shared" si="724"/>
        <v>1</v>
      </c>
      <c r="V2805" s="57">
        <f t="shared" si="725"/>
        <v>0</v>
      </c>
    </row>
    <row r="2806" spans="1:22" x14ac:dyDescent="0.2">
      <c r="A2806" s="61">
        <v>36923</v>
      </c>
      <c r="B2806" s="62">
        <v>1373.47</v>
      </c>
      <c r="C2806" s="16">
        <f t="shared" si="727"/>
        <v>5.4463025391673792E-3</v>
      </c>
      <c r="D2806" s="73">
        <f t="shared" si="718"/>
        <v>1.6791665435679493E-4</v>
      </c>
      <c r="E2806" s="27">
        <f t="shared" si="708"/>
        <v>3.0145434257857606E-2</v>
      </c>
      <c r="F2806" s="68">
        <f t="shared" si="709"/>
        <v>2.131445061521945E-2</v>
      </c>
      <c r="G2806" s="16">
        <f t="shared" si="710"/>
        <v>2.8415939061166389E-2</v>
      </c>
      <c r="H2806" s="68">
        <f t="shared" si="711"/>
        <v>2.1127114949043912E-2</v>
      </c>
      <c r="I2806" s="69">
        <f t="shared" si="712"/>
        <v>-2.131445061521945E-2</v>
      </c>
      <c r="J2806" s="70">
        <f t="shared" si="713"/>
        <v>-2.1127114949043912E-2</v>
      </c>
      <c r="K2806" s="28">
        <f t="shared" si="714"/>
        <v>0</v>
      </c>
      <c r="L2806" s="28">
        <f t="shared" si="719"/>
        <v>1</v>
      </c>
      <c r="M2806" s="57">
        <f t="shared" si="726"/>
        <v>0</v>
      </c>
      <c r="N2806" s="28">
        <f t="shared" si="715"/>
        <v>0</v>
      </c>
      <c r="O2806" s="28">
        <f t="shared" si="720"/>
        <v>1</v>
      </c>
      <c r="P2806" s="57">
        <f t="shared" si="721"/>
        <v>0</v>
      </c>
      <c r="Q2806" s="28">
        <f t="shared" si="716"/>
        <v>0</v>
      </c>
      <c r="R2806" s="28">
        <f t="shared" si="722"/>
        <v>1</v>
      </c>
      <c r="S2806" s="57">
        <f t="shared" si="723"/>
        <v>0</v>
      </c>
      <c r="T2806" s="28">
        <f t="shared" si="717"/>
        <v>0</v>
      </c>
      <c r="U2806" s="28">
        <f t="shared" si="724"/>
        <v>1</v>
      </c>
      <c r="V2806" s="57">
        <f t="shared" si="725"/>
        <v>0</v>
      </c>
    </row>
    <row r="2807" spans="1:22" x14ac:dyDescent="0.2">
      <c r="A2807" s="61">
        <v>36924</v>
      </c>
      <c r="B2807" s="62">
        <v>1349.47</v>
      </c>
      <c r="C2807" s="16">
        <f t="shared" si="727"/>
        <v>-1.7628461532088753E-2</v>
      </c>
      <c r="D2807" s="73">
        <f t="shared" si="718"/>
        <v>1.596213877762757E-4</v>
      </c>
      <c r="E2807" s="27">
        <f t="shared" si="708"/>
        <v>2.9391394992133186E-2</v>
      </c>
      <c r="F2807" s="68">
        <f t="shared" si="709"/>
        <v>2.078130411768541E-2</v>
      </c>
      <c r="G2807" s="16">
        <f t="shared" si="710"/>
        <v>2.8415939061166389E-2</v>
      </c>
      <c r="H2807" s="68">
        <f t="shared" si="711"/>
        <v>2.1127114949043912E-2</v>
      </c>
      <c r="I2807" s="69">
        <f t="shared" si="712"/>
        <v>-2.078130411768541E-2</v>
      </c>
      <c r="J2807" s="70">
        <f t="shared" si="713"/>
        <v>-2.1127114949043912E-2</v>
      </c>
      <c r="K2807" s="28">
        <f t="shared" si="714"/>
        <v>0</v>
      </c>
      <c r="L2807" s="28">
        <f t="shared" si="719"/>
        <v>1</v>
      </c>
      <c r="M2807" s="57">
        <f t="shared" si="726"/>
        <v>0</v>
      </c>
      <c r="N2807" s="28">
        <f t="shared" si="715"/>
        <v>0</v>
      </c>
      <c r="O2807" s="28">
        <f t="shared" si="720"/>
        <v>1</v>
      </c>
      <c r="P2807" s="57">
        <f t="shared" si="721"/>
        <v>0</v>
      </c>
      <c r="Q2807" s="28">
        <f t="shared" si="716"/>
        <v>0</v>
      </c>
      <c r="R2807" s="28">
        <f t="shared" si="722"/>
        <v>1</v>
      </c>
      <c r="S2807" s="57">
        <f t="shared" si="723"/>
        <v>0</v>
      </c>
      <c r="T2807" s="28">
        <f t="shared" si="717"/>
        <v>0</v>
      </c>
      <c r="U2807" s="28">
        <f t="shared" si="724"/>
        <v>1</v>
      </c>
      <c r="V2807" s="57">
        <f t="shared" si="725"/>
        <v>0</v>
      </c>
    </row>
    <row r="2808" spans="1:22" x14ac:dyDescent="0.2">
      <c r="A2808" s="61">
        <v>36927</v>
      </c>
      <c r="B2808" s="62">
        <v>1354.31</v>
      </c>
      <c r="C2808" s="16">
        <f t="shared" si="727"/>
        <v>3.5801767671857195E-3</v>
      </c>
      <c r="D2808" s="73">
        <f t="shared" si="718"/>
        <v>1.6868986386899915E-4</v>
      </c>
      <c r="E2808" s="27">
        <f t="shared" si="708"/>
        <v>3.0214760214966975E-2</v>
      </c>
      <c r="F2808" s="68">
        <f t="shared" si="709"/>
        <v>2.1363467812202615E-2</v>
      </c>
      <c r="G2808" s="16">
        <f t="shared" si="710"/>
        <v>2.8415939061166389E-2</v>
      </c>
      <c r="H2808" s="68">
        <f t="shared" si="711"/>
        <v>2.1127114949043912E-2</v>
      </c>
      <c r="I2808" s="69">
        <f t="shared" si="712"/>
        <v>-2.1363467812202615E-2</v>
      </c>
      <c r="J2808" s="70">
        <f t="shared" si="713"/>
        <v>-2.1127114949043912E-2</v>
      </c>
      <c r="K2808" s="28">
        <f t="shared" si="714"/>
        <v>0</v>
      </c>
      <c r="L2808" s="28">
        <f t="shared" si="719"/>
        <v>1</v>
      </c>
      <c r="M2808" s="57">
        <f t="shared" si="726"/>
        <v>0</v>
      </c>
      <c r="N2808" s="28">
        <f t="shared" si="715"/>
        <v>0</v>
      </c>
      <c r="O2808" s="28">
        <f t="shared" si="720"/>
        <v>1</v>
      </c>
      <c r="P2808" s="57">
        <f t="shared" si="721"/>
        <v>0</v>
      </c>
      <c r="Q2808" s="28">
        <f t="shared" si="716"/>
        <v>0</v>
      </c>
      <c r="R2808" s="28">
        <f t="shared" si="722"/>
        <v>1</v>
      </c>
      <c r="S2808" s="57">
        <f t="shared" si="723"/>
        <v>0</v>
      </c>
      <c r="T2808" s="28">
        <f t="shared" si="717"/>
        <v>0</v>
      </c>
      <c r="U2808" s="28">
        <f t="shared" si="724"/>
        <v>1</v>
      </c>
      <c r="V2808" s="57">
        <f t="shared" si="725"/>
        <v>0</v>
      </c>
    </row>
    <row r="2809" spans="1:22" x14ac:dyDescent="0.2">
      <c r="A2809" s="61">
        <v>36928</v>
      </c>
      <c r="B2809" s="62">
        <v>1352.26</v>
      </c>
      <c r="C2809" s="16">
        <f t="shared" si="727"/>
        <v>-1.5148327159572937E-3</v>
      </c>
      <c r="D2809" s="73">
        <f t="shared" si="718"/>
        <v>1.5933753197791697E-4</v>
      </c>
      <c r="E2809" s="27">
        <f t="shared" si="708"/>
        <v>2.9365249904763822E-2</v>
      </c>
      <c r="F2809" s="68">
        <f t="shared" si="709"/>
        <v>2.0762818128437478E-2</v>
      </c>
      <c r="G2809" s="16">
        <f t="shared" si="710"/>
        <v>2.8415939061166389E-2</v>
      </c>
      <c r="H2809" s="68">
        <f t="shared" si="711"/>
        <v>2.1127114949043912E-2</v>
      </c>
      <c r="I2809" s="69">
        <f t="shared" si="712"/>
        <v>-2.0762818128437478E-2</v>
      </c>
      <c r="J2809" s="70">
        <f t="shared" si="713"/>
        <v>-2.1127114949043912E-2</v>
      </c>
      <c r="K2809" s="28">
        <f t="shared" si="714"/>
        <v>0</v>
      </c>
      <c r="L2809" s="28">
        <f t="shared" si="719"/>
        <v>1</v>
      </c>
      <c r="M2809" s="57">
        <f t="shared" si="726"/>
        <v>0</v>
      </c>
      <c r="N2809" s="28">
        <f t="shared" si="715"/>
        <v>0</v>
      </c>
      <c r="O2809" s="28">
        <f t="shared" si="720"/>
        <v>1</v>
      </c>
      <c r="P2809" s="57">
        <f t="shared" si="721"/>
        <v>0</v>
      </c>
      <c r="Q2809" s="28">
        <f t="shared" si="716"/>
        <v>0</v>
      </c>
      <c r="R2809" s="28">
        <f t="shared" si="722"/>
        <v>1</v>
      </c>
      <c r="S2809" s="57">
        <f t="shared" si="723"/>
        <v>0</v>
      </c>
      <c r="T2809" s="28">
        <f t="shared" si="717"/>
        <v>0</v>
      </c>
      <c r="U2809" s="28">
        <f t="shared" si="724"/>
        <v>1</v>
      </c>
      <c r="V2809" s="57">
        <f t="shared" si="725"/>
        <v>0</v>
      </c>
    </row>
    <row r="2810" spans="1:22" x14ac:dyDescent="0.2">
      <c r="A2810" s="61">
        <v>36929</v>
      </c>
      <c r="B2810" s="62">
        <v>1340.89</v>
      </c>
      <c r="C2810" s="16">
        <f t="shared" si="727"/>
        <v>-8.4436942263544663E-3</v>
      </c>
      <c r="D2810" s="73">
        <f t="shared" si="718"/>
        <v>1.49914963148682E-4</v>
      </c>
      <c r="E2810" s="27">
        <f t="shared" si="708"/>
        <v>2.8483748949112521E-2</v>
      </c>
      <c r="F2810" s="68">
        <f t="shared" si="709"/>
        <v>2.0139549330058799E-2</v>
      </c>
      <c r="G2810" s="16">
        <f t="shared" si="710"/>
        <v>2.8415939061166389E-2</v>
      </c>
      <c r="H2810" s="68">
        <f t="shared" si="711"/>
        <v>2.1127114949043912E-2</v>
      </c>
      <c r="I2810" s="69">
        <f t="shared" si="712"/>
        <v>-2.0139549330058799E-2</v>
      </c>
      <c r="J2810" s="70">
        <f t="shared" si="713"/>
        <v>-2.1127114949043912E-2</v>
      </c>
      <c r="K2810" s="28">
        <f t="shared" si="714"/>
        <v>0</v>
      </c>
      <c r="L2810" s="28">
        <f t="shared" si="719"/>
        <v>1</v>
      </c>
      <c r="M2810" s="57">
        <f t="shared" si="726"/>
        <v>0</v>
      </c>
      <c r="N2810" s="28">
        <f t="shared" si="715"/>
        <v>0</v>
      </c>
      <c r="O2810" s="28">
        <f t="shared" si="720"/>
        <v>1</v>
      </c>
      <c r="P2810" s="57">
        <f t="shared" si="721"/>
        <v>0</v>
      </c>
      <c r="Q2810" s="28">
        <f t="shared" si="716"/>
        <v>0</v>
      </c>
      <c r="R2810" s="28">
        <f t="shared" si="722"/>
        <v>1</v>
      </c>
      <c r="S2810" s="57">
        <f t="shared" si="723"/>
        <v>0</v>
      </c>
      <c r="T2810" s="28">
        <f t="shared" si="717"/>
        <v>0</v>
      </c>
      <c r="U2810" s="28">
        <f t="shared" si="724"/>
        <v>1</v>
      </c>
      <c r="V2810" s="57">
        <f t="shared" si="725"/>
        <v>0</v>
      </c>
    </row>
    <row r="2811" spans="1:22" x14ac:dyDescent="0.2">
      <c r="A2811" s="61">
        <v>36930</v>
      </c>
      <c r="B2811" s="62">
        <v>1332.53</v>
      </c>
      <c r="C2811" s="16">
        <f t="shared" si="727"/>
        <v>-6.254181722252429E-3</v>
      </c>
      <c r="D2811" s="73">
        <f t="shared" si="718"/>
        <v>1.4519782369105136E-4</v>
      </c>
      <c r="E2811" s="27">
        <f t="shared" si="708"/>
        <v>2.8032040479330268E-2</v>
      </c>
      <c r="F2811" s="68">
        <f t="shared" si="709"/>
        <v>1.9820167038555051E-2</v>
      </c>
      <c r="G2811" s="16">
        <f t="shared" si="710"/>
        <v>2.8415939061166389E-2</v>
      </c>
      <c r="H2811" s="68">
        <f t="shared" si="711"/>
        <v>2.1127114949043912E-2</v>
      </c>
      <c r="I2811" s="69">
        <f t="shared" si="712"/>
        <v>-1.9820167038555051E-2</v>
      </c>
      <c r="J2811" s="70">
        <f t="shared" si="713"/>
        <v>-2.1127114949043912E-2</v>
      </c>
      <c r="K2811" s="28">
        <f t="shared" si="714"/>
        <v>0</v>
      </c>
      <c r="L2811" s="28">
        <f t="shared" si="719"/>
        <v>1</v>
      </c>
      <c r="M2811" s="57">
        <f t="shared" si="726"/>
        <v>0</v>
      </c>
      <c r="N2811" s="28">
        <f t="shared" si="715"/>
        <v>0</v>
      </c>
      <c r="O2811" s="28">
        <f t="shared" si="720"/>
        <v>1</v>
      </c>
      <c r="P2811" s="57">
        <f t="shared" si="721"/>
        <v>0</v>
      </c>
      <c r="Q2811" s="28">
        <f t="shared" si="716"/>
        <v>0</v>
      </c>
      <c r="R2811" s="28">
        <f t="shared" si="722"/>
        <v>1</v>
      </c>
      <c r="S2811" s="57">
        <f t="shared" si="723"/>
        <v>0</v>
      </c>
      <c r="T2811" s="28">
        <f t="shared" si="717"/>
        <v>0</v>
      </c>
      <c r="U2811" s="28">
        <f t="shared" si="724"/>
        <v>1</v>
      </c>
      <c r="V2811" s="57">
        <f t="shared" si="725"/>
        <v>0</v>
      </c>
    </row>
    <row r="2812" spans="1:22" x14ac:dyDescent="0.2">
      <c r="A2812" s="61">
        <v>36931</v>
      </c>
      <c r="B2812" s="62">
        <v>1314.76</v>
      </c>
      <c r="C2812" s="16">
        <f t="shared" si="727"/>
        <v>-1.3425251408581335E-2</v>
      </c>
      <c r="D2812" s="73">
        <f t="shared" si="718"/>
        <v>1.3883284161048565E-4</v>
      </c>
      <c r="E2812" s="27">
        <f t="shared" si="708"/>
        <v>2.7410740273827637E-2</v>
      </c>
      <c r="F2812" s="68">
        <f t="shared" si="709"/>
        <v>1.9380874227771946E-2</v>
      </c>
      <c r="G2812" s="16">
        <f t="shared" si="710"/>
        <v>2.8415939061166389E-2</v>
      </c>
      <c r="H2812" s="68">
        <f t="shared" si="711"/>
        <v>2.0991103563867783E-2</v>
      </c>
      <c r="I2812" s="69">
        <f t="shared" si="712"/>
        <v>-1.9380874227771946E-2</v>
      </c>
      <c r="J2812" s="70">
        <f t="shared" si="713"/>
        <v>-2.0991103563867783E-2</v>
      </c>
      <c r="K2812" s="28">
        <f t="shared" si="714"/>
        <v>0</v>
      </c>
      <c r="L2812" s="28">
        <f t="shared" si="719"/>
        <v>1</v>
      </c>
      <c r="M2812" s="57">
        <f t="shared" si="726"/>
        <v>0</v>
      </c>
      <c r="N2812" s="28">
        <f t="shared" si="715"/>
        <v>0</v>
      </c>
      <c r="O2812" s="28">
        <f t="shared" si="720"/>
        <v>1</v>
      </c>
      <c r="P2812" s="57">
        <f t="shared" si="721"/>
        <v>0</v>
      </c>
      <c r="Q2812" s="28">
        <f t="shared" si="716"/>
        <v>0</v>
      </c>
      <c r="R2812" s="28">
        <f t="shared" si="722"/>
        <v>1</v>
      </c>
      <c r="S2812" s="57">
        <f t="shared" si="723"/>
        <v>0</v>
      </c>
      <c r="T2812" s="28">
        <f t="shared" si="717"/>
        <v>0</v>
      </c>
      <c r="U2812" s="28">
        <f t="shared" si="724"/>
        <v>1</v>
      </c>
      <c r="V2812" s="57">
        <f t="shared" si="725"/>
        <v>0</v>
      </c>
    </row>
    <row r="2813" spans="1:22" x14ac:dyDescent="0.2">
      <c r="A2813" s="61">
        <v>36934</v>
      </c>
      <c r="B2813" s="62">
        <v>1330.31</v>
      </c>
      <c r="C2813" s="16">
        <f t="shared" si="727"/>
        <v>1.1757858313737482E-2</v>
      </c>
      <c r="D2813" s="73">
        <f t="shared" si="718"/>
        <v>1.4131711363687342E-4</v>
      </c>
      <c r="E2813" s="27">
        <f t="shared" si="708"/>
        <v>2.7654896497800684E-2</v>
      </c>
      <c r="F2813" s="68">
        <f t="shared" si="709"/>
        <v>1.9553505868562311E-2</v>
      </c>
      <c r="G2813" s="16">
        <f t="shared" si="710"/>
        <v>2.8415939061166389E-2</v>
      </c>
      <c r="H2813" s="68">
        <f t="shared" si="711"/>
        <v>2.0991103563867783E-2</v>
      </c>
      <c r="I2813" s="69">
        <f t="shared" si="712"/>
        <v>-1.9553505868562311E-2</v>
      </c>
      <c r="J2813" s="70">
        <f t="shared" si="713"/>
        <v>-2.0991103563867783E-2</v>
      </c>
      <c r="K2813" s="28">
        <f t="shared" si="714"/>
        <v>0</v>
      </c>
      <c r="L2813" s="28">
        <f t="shared" si="719"/>
        <v>1</v>
      </c>
      <c r="M2813" s="57">
        <f t="shared" si="726"/>
        <v>0</v>
      </c>
      <c r="N2813" s="28">
        <f t="shared" si="715"/>
        <v>0</v>
      </c>
      <c r="O2813" s="28">
        <f t="shared" si="720"/>
        <v>1</v>
      </c>
      <c r="P2813" s="57">
        <f t="shared" si="721"/>
        <v>0</v>
      </c>
      <c r="Q2813" s="28">
        <f t="shared" si="716"/>
        <v>0</v>
      </c>
      <c r="R2813" s="28">
        <f t="shared" si="722"/>
        <v>1</v>
      </c>
      <c r="S2813" s="57">
        <f t="shared" si="723"/>
        <v>0</v>
      </c>
      <c r="T2813" s="28">
        <f t="shared" si="717"/>
        <v>0</v>
      </c>
      <c r="U2813" s="28">
        <f t="shared" si="724"/>
        <v>1</v>
      </c>
      <c r="V2813" s="57">
        <f t="shared" si="725"/>
        <v>0</v>
      </c>
    </row>
    <row r="2814" spans="1:22" x14ac:dyDescent="0.2">
      <c r="A2814" s="61">
        <v>36935</v>
      </c>
      <c r="B2814" s="62">
        <v>1318.8</v>
      </c>
      <c r="C2814" s="16">
        <f t="shared" si="727"/>
        <v>-8.6897655654364792E-3</v>
      </c>
      <c r="D2814" s="73">
        <f t="shared" si="718"/>
        <v>1.4113292074621655E-4</v>
      </c>
      <c r="E2814" s="27">
        <f t="shared" si="708"/>
        <v>2.7636867909097133E-2</v>
      </c>
      <c r="F2814" s="68">
        <f t="shared" si="709"/>
        <v>1.9540758682361672E-2</v>
      </c>
      <c r="G2814" s="16">
        <f t="shared" si="710"/>
        <v>2.8415939061166389E-2</v>
      </c>
      <c r="H2814" s="68">
        <f t="shared" si="711"/>
        <v>2.0991103563867783E-2</v>
      </c>
      <c r="I2814" s="69">
        <f t="shared" si="712"/>
        <v>-1.9540758682361672E-2</v>
      </c>
      <c r="J2814" s="70">
        <f t="shared" si="713"/>
        <v>-2.0991103563867783E-2</v>
      </c>
      <c r="K2814" s="28">
        <f t="shared" si="714"/>
        <v>0</v>
      </c>
      <c r="L2814" s="28">
        <f t="shared" si="719"/>
        <v>1</v>
      </c>
      <c r="M2814" s="57">
        <f t="shared" si="726"/>
        <v>0</v>
      </c>
      <c r="N2814" s="28">
        <f t="shared" si="715"/>
        <v>0</v>
      </c>
      <c r="O2814" s="28">
        <f t="shared" si="720"/>
        <v>1</v>
      </c>
      <c r="P2814" s="57">
        <f t="shared" si="721"/>
        <v>0</v>
      </c>
      <c r="Q2814" s="28">
        <f t="shared" si="716"/>
        <v>0</v>
      </c>
      <c r="R2814" s="28">
        <f t="shared" si="722"/>
        <v>1</v>
      </c>
      <c r="S2814" s="57">
        <f t="shared" si="723"/>
        <v>0</v>
      </c>
      <c r="T2814" s="28">
        <f t="shared" si="717"/>
        <v>0</v>
      </c>
      <c r="U2814" s="28">
        <f t="shared" si="724"/>
        <v>1</v>
      </c>
      <c r="V2814" s="57">
        <f t="shared" si="725"/>
        <v>0</v>
      </c>
    </row>
    <row r="2815" spans="1:22" x14ac:dyDescent="0.2">
      <c r="A2815" s="61">
        <v>36936</v>
      </c>
      <c r="B2815" s="62">
        <v>1315.92</v>
      </c>
      <c r="C2815" s="16">
        <f t="shared" si="727"/>
        <v>-2.1861914336732263E-3</v>
      </c>
      <c r="D2815" s="73">
        <f t="shared" si="718"/>
        <v>1.3719566703637828E-4</v>
      </c>
      <c r="E2815" s="27">
        <f t="shared" ref="E2815:E2878" si="728">-NORMSINV($E$4)*SQRT(D2815)</f>
        <v>2.7248641551441806E-2</v>
      </c>
      <c r="F2815" s="68">
        <f t="shared" ref="F2815:F2878" si="729">-NORMSINV($F$4)*SQRT(D2815)</f>
        <v>1.926626167372714E-2</v>
      </c>
      <c r="G2815" s="16">
        <f t="shared" ref="G2815:G2878" si="730">-PERCENTILE($C2310:$C2814,$G$4)</f>
        <v>2.8415939061166389E-2</v>
      </c>
      <c r="H2815" s="68">
        <f t="shared" ref="H2815:H2878" si="731">-PERCENTILE($C2310:$C2814,$H$4)</f>
        <v>2.0991103563867783E-2</v>
      </c>
      <c r="I2815" s="69">
        <f t="shared" ref="I2815:I2878" si="732">-F2815</f>
        <v>-1.926626167372714E-2</v>
      </c>
      <c r="J2815" s="70">
        <f t="shared" ref="J2815:J2878" si="733">-1*H2815</f>
        <v>-2.0991103563867783E-2</v>
      </c>
      <c r="K2815" s="28">
        <f t="shared" ref="K2815:K2878" si="734">IF($C2815&lt;-E2815,1,0)</f>
        <v>0</v>
      </c>
      <c r="L2815" s="28">
        <f t="shared" si="719"/>
        <v>1</v>
      </c>
      <c r="M2815" s="57">
        <f t="shared" si="726"/>
        <v>0</v>
      </c>
      <c r="N2815" s="28">
        <f t="shared" ref="N2815:N2878" si="735">IF($C2815&lt;-F2815,1,0)</f>
        <v>0</v>
      </c>
      <c r="O2815" s="28">
        <f t="shared" si="720"/>
        <v>1</v>
      </c>
      <c r="P2815" s="57">
        <f t="shared" si="721"/>
        <v>0</v>
      </c>
      <c r="Q2815" s="28">
        <f t="shared" ref="Q2815:Q2878" si="736">IF($C2815&lt;-G2815,1,0)</f>
        <v>0</v>
      </c>
      <c r="R2815" s="28">
        <f t="shared" si="722"/>
        <v>1</v>
      </c>
      <c r="S2815" s="57">
        <f t="shared" si="723"/>
        <v>0</v>
      </c>
      <c r="T2815" s="28">
        <f t="shared" ref="T2815:T2878" si="737">IF($C2815&lt;-H2815,1,0)</f>
        <v>0</v>
      </c>
      <c r="U2815" s="28">
        <f t="shared" si="724"/>
        <v>1</v>
      </c>
      <c r="V2815" s="57">
        <f t="shared" si="725"/>
        <v>0</v>
      </c>
    </row>
    <row r="2816" spans="1:22" x14ac:dyDescent="0.2">
      <c r="A2816" s="61">
        <v>36937</v>
      </c>
      <c r="B2816" s="62">
        <v>1326.61</v>
      </c>
      <c r="C2816" s="16">
        <f t="shared" si="727"/>
        <v>8.0907753663812948E-3</v>
      </c>
      <c r="D2816" s="73">
        <f t="shared" ref="D2816:D2879" si="738">0.94*D2815+0.06*(C2815^2)</f>
        <v>1.2925069299327555E-4</v>
      </c>
      <c r="E2816" s="27">
        <f t="shared" si="728"/>
        <v>2.6447894162299992E-2</v>
      </c>
      <c r="F2816" s="68">
        <f t="shared" si="729"/>
        <v>1.8700090009549492E-2</v>
      </c>
      <c r="G2816" s="16">
        <f t="shared" si="730"/>
        <v>2.8415939061166389E-2</v>
      </c>
      <c r="H2816" s="68">
        <f t="shared" si="731"/>
        <v>2.0991103563867783E-2</v>
      </c>
      <c r="I2816" s="69">
        <f t="shared" si="732"/>
        <v>-1.8700090009549492E-2</v>
      </c>
      <c r="J2816" s="70">
        <f t="shared" si="733"/>
        <v>-2.0991103563867783E-2</v>
      </c>
      <c r="K2816" s="28">
        <f t="shared" si="734"/>
        <v>0</v>
      </c>
      <c r="L2816" s="28">
        <f t="shared" ref="L2816:L2879" si="739">IF(AND(K2815=0,K2816=0), 1,0)</f>
        <v>1</v>
      </c>
      <c r="M2816" s="57">
        <f t="shared" si="726"/>
        <v>0</v>
      </c>
      <c r="N2816" s="28">
        <f t="shared" si="735"/>
        <v>0</v>
      </c>
      <c r="O2816" s="28">
        <f t="shared" ref="O2816:O2879" si="740">IF(AND(N2815=0,N2816=0), 1,0)</f>
        <v>1</v>
      </c>
      <c r="P2816" s="57">
        <f t="shared" ref="P2816:P2879" si="741">IF(AND(N2816=1,N2815=0),1,0)</f>
        <v>0</v>
      </c>
      <c r="Q2816" s="28">
        <f t="shared" si="736"/>
        <v>0</v>
      </c>
      <c r="R2816" s="28">
        <f t="shared" ref="R2816:R2879" si="742">IF(AND(Q2815=0,Q2816=0), 1,0)</f>
        <v>1</v>
      </c>
      <c r="S2816" s="57">
        <f t="shared" ref="S2816:S2879" si="743">IF(AND(Q2816=1,Q2815=0),1,0)</f>
        <v>0</v>
      </c>
      <c r="T2816" s="28">
        <f t="shared" si="737"/>
        <v>0</v>
      </c>
      <c r="U2816" s="28">
        <f t="shared" ref="U2816:U2879" si="744">IF(AND(T2815=0,T2816=0), 1,0)</f>
        <v>1</v>
      </c>
      <c r="V2816" s="57">
        <f t="shared" ref="V2816:V2879" si="745">IF(AND(T2816=1,T2815=0),1,0)</f>
        <v>0</v>
      </c>
    </row>
    <row r="2817" spans="1:22" x14ac:dyDescent="0.2">
      <c r="A2817" s="61">
        <v>36938</v>
      </c>
      <c r="B2817" s="62">
        <v>1301.53</v>
      </c>
      <c r="C2817" s="16">
        <f t="shared" si="727"/>
        <v>-1.9086320634772405E-2</v>
      </c>
      <c r="D2817" s="73">
        <f t="shared" si="738"/>
        <v>1.2542329017543356E-4</v>
      </c>
      <c r="E2817" s="27">
        <f t="shared" si="728"/>
        <v>2.6053360735708193E-2</v>
      </c>
      <c r="F2817" s="68">
        <f t="shared" si="729"/>
        <v>1.8421133562440014E-2</v>
      </c>
      <c r="G2817" s="16">
        <f t="shared" si="730"/>
        <v>2.8415939061166389E-2</v>
      </c>
      <c r="H2817" s="68">
        <f t="shared" si="731"/>
        <v>2.0991103563867783E-2</v>
      </c>
      <c r="I2817" s="69">
        <f t="shared" si="732"/>
        <v>-1.8421133562440014E-2</v>
      </c>
      <c r="J2817" s="70">
        <f t="shared" si="733"/>
        <v>-2.0991103563867783E-2</v>
      </c>
      <c r="K2817" s="28">
        <f t="shared" si="734"/>
        <v>0</v>
      </c>
      <c r="L2817" s="28">
        <f t="shared" si="739"/>
        <v>1</v>
      </c>
      <c r="M2817" s="57">
        <f t="shared" ref="M2817:M2880" si="746">IF(AND(K2817=1,K2816=0),1,0)</f>
        <v>0</v>
      </c>
      <c r="N2817" s="28">
        <f t="shared" si="735"/>
        <v>1</v>
      </c>
      <c r="O2817" s="28">
        <f t="shared" si="740"/>
        <v>0</v>
      </c>
      <c r="P2817" s="57">
        <f t="shared" si="741"/>
        <v>1</v>
      </c>
      <c r="Q2817" s="28">
        <f t="shared" si="736"/>
        <v>0</v>
      </c>
      <c r="R2817" s="28">
        <f t="shared" si="742"/>
        <v>1</v>
      </c>
      <c r="S2817" s="57">
        <f t="shared" si="743"/>
        <v>0</v>
      </c>
      <c r="T2817" s="28">
        <f t="shared" si="737"/>
        <v>0</v>
      </c>
      <c r="U2817" s="28">
        <f t="shared" si="744"/>
        <v>1</v>
      </c>
      <c r="V2817" s="57">
        <f t="shared" si="745"/>
        <v>0</v>
      </c>
    </row>
    <row r="2818" spans="1:22" x14ac:dyDescent="0.2">
      <c r="A2818" s="61">
        <v>36942</v>
      </c>
      <c r="B2818" s="62">
        <v>1278.94</v>
      </c>
      <c r="C2818" s="16">
        <f t="shared" si="727"/>
        <v>-1.750888566678116E-2</v>
      </c>
      <c r="D2818" s="73">
        <f t="shared" si="738"/>
        <v>1.3975515088730789E-4</v>
      </c>
      <c r="E2818" s="27">
        <f t="shared" si="728"/>
        <v>2.7501638547515316E-2</v>
      </c>
      <c r="F2818" s="68">
        <f t="shared" si="729"/>
        <v>1.9445144218011672E-2</v>
      </c>
      <c r="G2818" s="16">
        <f t="shared" si="730"/>
        <v>2.8415939061166389E-2</v>
      </c>
      <c r="H2818" s="68">
        <f t="shared" si="731"/>
        <v>2.0991103563867783E-2</v>
      </c>
      <c r="I2818" s="69">
        <f t="shared" si="732"/>
        <v>-1.9445144218011672E-2</v>
      </c>
      <c r="J2818" s="70">
        <f t="shared" si="733"/>
        <v>-2.0991103563867783E-2</v>
      </c>
      <c r="K2818" s="28">
        <f t="shared" si="734"/>
        <v>0</v>
      </c>
      <c r="L2818" s="28">
        <f t="shared" si="739"/>
        <v>1</v>
      </c>
      <c r="M2818" s="57">
        <f t="shared" si="746"/>
        <v>0</v>
      </c>
      <c r="N2818" s="28">
        <f t="shared" si="735"/>
        <v>0</v>
      </c>
      <c r="O2818" s="28">
        <f t="shared" si="740"/>
        <v>0</v>
      </c>
      <c r="P2818" s="57">
        <f t="shared" si="741"/>
        <v>0</v>
      </c>
      <c r="Q2818" s="28">
        <f t="shared" si="736"/>
        <v>0</v>
      </c>
      <c r="R2818" s="28">
        <f t="shared" si="742"/>
        <v>1</v>
      </c>
      <c r="S2818" s="57">
        <f t="shared" si="743"/>
        <v>0</v>
      </c>
      <c r="T2818" s="28">
        <f t="shared" si="737"/>
        <v>0</v>
      </c>
      <c r="U2818" s="28">
        <f t="shared" si="744"/>
        <v>1</v>
      </c>
      <c r="V2818" s="57">
        <f t="shared" si="745"/>
        <v>0</v>
      </c>
    </row>
    <row r="2819" spans="1:22" x14ac:dyDescent="0.2">
      <c r="A2819" s="61">
        <v>36943</v>
      </c>
      <c r="B2819" s="62">
        <v>1255.27</v>
      </c>
      <c r="C2819" s="16">
        <f t="shared" si="727"/>
        <v>-1.868092095978631E-2</v>
      </c>
      <c r="D2819" s="73">
        <f t="shared" si="738"/>
        <v>1.4976350647161429E-4</v>
      </c>
      <c r="E2819" s="27">
        <f t="shared" si="728"/>
        <v>2.8469356976386029E-2</v>
      </c>
      <c r="F2819" s="68">
        <f t="shared" si="729"/>
        <v>2.0129373427820653E-2</v>
      </c>
      <c r="G2819" s="16">
        <f t="shared" si="730"/>
        <v>2.8415939061166389E-2</v>
      </c>
      <c r="H2819" s="68">
        <f t="shared" si="731"/>
        <v>2.0991103563867783E-2</v>
      </c>
      <c r="I2819" s="69">
        <f t="shared" si="732"/>
        <v>-2.0129373427820653E-2</v>
      </c>
      <c r="J2819" s="70">
        <f t="shared" si="733"/>
        <v>-2.0991103563867783E-2</v>
      </c>
      <c r="K2819" s="28">
        <f t="shared" si="734"/>
        <v>0</v>
      </c>
      <c r="L2819" s="28">
        <f t="shared" si="739"/>
        <v>1</v>
      </c>
      <c r="M2819" s="57">
        <f t="shared" si="746"/>
        <v>0</v>
      </c>
      <c r="N2819" s="28">
        <f t="shared" si="735"/>
        <v>0</v>
      </c>
      <c r="O2819" s="28">
        <f t="shared" si="740"/>
        <v>1</v>
      </c>
      <c r="P2819" s="57">
        <f t="shared" si="741"/>
        <v>0</v>
      </c>
      <c r="Q2819" s="28">
        <f t="shared" si="736"/>
        <v>0</v>
      </c>
      <c r="R2819" s="28">
        <f t="shared" si="742"/>
        <v>1</v>
      </c>
      <c r="S2819" s="57">
        <f t="shared" si="743"/>
        <v>0</v>
      </c>
      <c r="T2819" s="28">
        <f t="shared" si="737"/>
        <v>0</v>
      </c>
      <c r="U2819" s="28">
        <f t="shared" si="744"/>
        <v>1</v>
      </c>
      <c r="V2819" s="57">
        <f t="shared" si="745"/>
        <v>0</v>
      </c>
    </row>
    <row r="2820" spans="1:22" x14ac:dyDescent="0.2">
      <c r="A2820" s="61">
        <v>36944</v>
      </c>
      <c r="B2820" s="62">
        <v>1252.82</v>
      </c>
      <c r="C2820" s="16">
        <f t="shared" si="727"/>
        <v>-1.9536785197305554E-3</v>
      </c>
      <c r="D2820" s="73">
        <f t="shared" si="738"/>
        <v>1.6171630455766442E-4</v>
      </c>
      <c r="E2820" s="27">
        <f t="shared" si="728"/>
        <v>2.9583636829272893E-2</v>
      </c>
      <c r="F2820" s="68">
        <f t="shared" si="729"/>
        <v>2.0917229482330813E-2</v>
      </c>
      <c r="G2820" s="16">
        <f t="shared" si="730"/>
        <v>2.8415939061166389E-2</v>
      </c>
      <c r="H2820" s="68">
        <f t="shared" si="731"/>
        <v>2.0991103563867783E-2</v>
      </c>
      <c r="I2820" s="69">
        <f t="shared" si="732"/>
        <v>-2.0917229482330813E-2</v>
      </c>
      <c r="J2820" s="70">
        <f t="shared" si="733"/>
        <v>-2.0991103563867783E-2</v>
      </c>
      <c r="K2820" s="28">
        <f t="shared" si="734"/>
        <v>0</v>
      </c>
      <c r="L2820" s="28">
        <f t="shared" si="739"/>
        <v>1</v>
      </c>
      <c r="M2820" s="57">
        <f t="shared" si="746"/>
        <v>0</v>
      </c>
      <c r="N2820" s="28">
        <f t="shared" si="735"/>
        <v>0</v>
      </c>
      <c r="O2820" s="28">
        <f t="shared" si="740"/>
        <v>1</v>
      </c>
      <c r="P2820" s="57">
        <f t="shared" si="741"/>
        <v>0</v>
      </c>
      <c r="Q2820" s="28">
        <f t="shared" si="736"/>
        <v>0</v>
      </c>
      <c r="R2820" s="28">
        <f t="shared" si="742"/>
        <v>1</v>
      </c>
      <c r="S2820" s="57">
        <f t="shared" si="743"/>
        <v>0</v>
      </c>
      <c r="T2820" s="28">
        <f t="shared" si="737"/>
        <v>0</v>
      </c>
      <c r="U2820" s="28">
        <f t="shared" si="744"/>
        <v>1</v>
      </c>
      <c r="V2820" s="57">
        <f t="shared" si="745"/>
        <v>0</v>
      </c>
    </row>
    <row r="2821" spans="1:22" x14ac:dyDescent="0.2">
      <c r="A2821" s="61">
        <v>36945</v>
      </c>
      <c r="B2821" s="62">
        <v>1245.8599999999999</v>
      </c>
      <c r="C2821" s="16">
        <f t="shared" si="727"/>
        <v>-5.5709558651842886E-3</v>
      </c>
      <c r="D2821" s="73">
        <f t="shared" si="738"/>
        <v>1.5224233786971194E-4</v>
      </c>
      <c r="E2821" s="27">
        <f t="shared" si="728"/>
        <v>2.8703997291105419E-2</v>
      </c>
      <c r="F2821" s="68">
        <f t="shared" si="729"/>
        <v>2.0295276806675526E-2</v>
      </c>
      <c r="G2821" s="16">
        <f t="shared" si="730"/>
        <v>2.8415939061166389E-2</v>
      </c>
      <c r="H2821" s="68">
        <f t="shared" si="731"/>
        <v>2.0991103563867783E-2</v>
      </c>
      <c r="I2821" s="69">
        <f t="shared" si="732"/>
        <v>-2.0295276806675526E-2</v>
      </c>
      <c r="J2821" s="70">
        <f t="shared" si="733"/>
        <v>-2.0991103563867783E-2</v>
      </c>
      <c r="K2821" s="28">
        <f t="shared" si="734"/>
        <v>0</v>
      </c>
      <c r="L2821" s="28">
        <f t="shared" si="739"/>
        <v>1</v>
      </c>
      <c r="M2821" s="57">
        <f t="shared" si="746"/>
        <v>0</v>
      </c>
      <c r="N2821" s="28">
        <f t="shared" si="735"/>
        <v>0</v>
      </c>
      <c r="O2821" s="28">
        <f t="shared" si="740"/>
        <v>1</v>
      </c>
      <c r="P2821" s="57">
        <f t="shared" si="741"/>
        <v>0</v>
      </c>
      <c r="Q2821" s="28">
        <f t="shared" si="736"/>
        <v>0</v>
      </c>
      <c r="R2821" s="28">
        <f t="shared" si="742"/>
        <v>1</v>
      </c>
      <c r="S2821" s="57">
        <f t="shared" si="743"/>
        <v>0</v>
      </c>
      <c r="T2821" s="28">
        <f t="shared" si="737"/>
        <v>0</v>
      </c>
      <c r="U2821" s="28">
        <f t="shared" si="744"/>
        <v>1</v>
      </c>
      <c r="V2821" s="57">
        <f t="shared" si="745"/>
        <v>0</v>
      </c>
    </row>
    <row r="2822" spans="1:22" x14ac:dyDescent="0.2">
      <c r="A2822" s="61">
        <v>36948</v>
      </c>
      <c r="B2822" s="62">
        <v>1267.6500000000001</v>
      </c>
      <c r="C2822" s="16">
        <f t="shared" si="727"/>
        <v>1.7338738174571561E-2</v>
      </c>
      <c r="D2822" s="73">
        <f t="shared" si="738"/>
        <v>1.449699305526391E-4</v>
      </c>
      <c r="E2822" s="27">
        <f t="shared" si="728"/>
        <v>2.8010033199340589E-2</v>
      </c>
      <c r="F2822" s="68">
        <f t="shared" si="729"/>
        <v>1.980460670266793E-2</v>
      </c>
      <c r="G2822" s="16">
        <f t="shared" si="730"/>
        <v>2.8415939061166389E-2</v>
      </c>
      <c r="H2822" s="68">
        <f t="shared" si="731"/>
        <v>2.0991103563867783E-2</v>
      </c>
      <c r="I2822" s="69">
        <f t="shared" si="732"/>
        <v>-1.980460670266793E-2</v>
      </c>
      <c r="J2822" s="70">
        <f t="shared" si="733"/>
        <v>-2.0991103563867783E-2</v>
      </c>
      <c r="K2822" s="28">
        <f t="shared" si="734"/>
        <v>0</v>
      </c>
      <c r="L2822" s="28">
        <f t="shared" si="739"/>
        <v>1</v>
      </c>
      <c r="M2822" s="57">
        <f t="shared" si="746"/>
        <v>0</v>
      </c>
      <c r="N2822" s="28">
        <f t="shared" si="735"/>
        <v>0</v>
      </c>
      <c r="O2822" s="28">
        <f t="shared" si="740"/>
        <v>1</v>
      </c>
      <c r="P2822" s="57">
        <f t="shared" si="741"/>
        <v>0</v>
      </c>
      <c r="Q2822" s="28">
        <f t="shared" si="736"/>
        <v>0</v>
      </c>
      <c r="R2822" s="28">
        <f t="shared" si="742"/>
        <v>1</v>
      </c>
      <c r="S2822" s="57">
        <f t="shared" si="743"/>
        <v>0</v>
      </c>
      <c r="T2822" s="28">
        <f t="shared" si="737"/>
        <v>0</v>
      </c>
      <c r="U2822" s="28">
        <f t="shared" si="744"/>
        <v>1</v>
      </c>
      <c r="V2822" s="57">
        <f t="shared" si="745"/>
        <v>0</v>
      </c>
    </row>
    <row r="2823" spans="1:22" x14ac:dyDescent="0.2">
      <c r="A2823" s="61">
        <v>36949</v>
      </c>
      <c r="B2823" s="62">
        <v>1257.94</v>
      </c>
      <c r="C2823" s="16">
        <f t="shared" ref="C2823:C2886" si="747">LN(B2823/B2822)</f>
        <v>-7.6893302892232628E-3</v>
      </c>
      <c r="D2823" s="73">
        <f t="shared" si="738"/>
        <v>1.5430964520866144E-4</v>
      </c>
      <c r="E2823" s="27">
        <f t="shared" si="728"/>
        <v>2.889822675464233E-2</v>
      </c>
      <c r="F2823" s="68">
        <f t="shared" si="729"/>
        <v>2.0432607530564469E-2</v>
      </c>
      <c r="G2823" s="16">
        <f t="shared" si="730"/>
        <v>2.8415939061166389E-2</v>
      </c>
      <c r="H2823" s="68">
        <f t="shared" si="731"/>
        <v>2.0991103563867783E-2</v>
      </c>
      <c r="I2823" s="69">
        <f t="shared" si="732"/>
        <v>-2.0432607530564469E-2</v>
      </c>
      <c r="J2823" s="70">
        <f t="shared" si="733"/>
        <v>-2.0991103563867783E-2</v>
      </c>
      <c r="K2823" s="28">
        <f t="shared" si="734"/>
        <v>0</v>
      </c>
      <c r="L2823" s="28">
        <f t="shared" si="739"/>
        <v>1</v>
      </c>
      <c r="M2823" s="57">
        <f t="shared" si="746"/>
        <v>0</v>
      </c>
      <c r="N2823" s="28">
        <f t="shared" si="735"/>
        <v>0</v>
      </c>
      <c r="O2823" s="28">
        <f t="shared" si="740"/>
        <v>1</v>
      </c>
      <c r="P2823" s="57">
        <f t="shared" si="741"/>
        <v>0</v>
      </c>
      <c r="Q2823" s="28">
        <f t="shared" si="736"/>
        <v>0</v>
      </c>
      <c r="R2823" s="28">
        <f t="shared" si="742"/>
        <v>1</v>
      </c>
      <c r="S2823" s="57">
        <f t="shared" si="743"/>
        <v>0</v>
      </c>
      <c r="T2823" s="28">
        <f t="shared" si="737"/>
        <v>0</v>
      </c>
      <c r="U2823" s="28">
        <f t="shared" si="744"/>
        <v>1</v>
      </c>
      <c r="V2823" s="57">
        <f t="shared" si="745"/>
        <v>0</v>
      </c>
    </row>
    <row r="2824" spans="1:22" x14ac:dyDescent="0.2">
      <c r="A2824" s="61">
        <v>36950</v>
      </c>
      <c r="B2824" s="62">
        <v>1239.94</v>
      </c>
      <c r="C2824" s="16">
        <f t="shared" si="747"/>
        <v>-1.4412471037762728E-2</v>
      </c>
      <c r="D2824" s="73">
        <f t="shared" si="738"/>
        <v>1.4859861451394773E-4</v>
      </c>
      <c r="E2824" s="27">
        <f t="shared" si="728"/>
        <v>2.8358420519317085E-2</v>
      </c>
      <c r="F2824" s="68">
        <f t="shared" si="729"/>
        <v>2.0050935359375611E-2</v>
      </c>
      <c r="G2824" s="16">
        <f t="shared" si="730"/>
        <v>2.8415939061166389E-2</v>
      </c>
      <c r="H2824" s="68">
        <f t="shared" si="731"/>
        <v>2.0991103563867783E-2</v>
      </c>
      <c r="I2824" s="69">
        <f t="shared" si="732"/>
        <v>-2.0050935359375611E-2</v>
      </c>
      <c r="J2824" s="70">
        <f t="shared" si="733"/>
        <v>-2.0991103563867783E-2</v>
      </c>
      <c r="K2824" s="28">
        <f t="shared" si="734"/>
        <v>0</v>
      </c>
      <c r="L2824" s="28">
        <f t="shared" si="739"/>
        <v>1</v>
      </c>
      <c r="M2824" s="57">
        <f t="shared" si="746"/>
        <v>0</v>
      </c>
      <c r="N2824" s="28">
        <f t="shared" si="735"/>
        <v>0</v>
      </c>
      <c r="O2824" s="28">
        <f t="shared" si="740"/>
        <v>1</v>
      </c>
      <c r="P2824" s="57">
        <f t="shared" si="741"/>
        <v>0</v>
      </c>
      <c r="Q2824" s="28">
        <f t="shared" si="736"/>
        <v>0</v>
      </c>
      <c r="R2824" s="28">
        <f t="shared" si="742"/>
        <v>1</v>
      </c>
      <c r="S2824" s="57">
        <f t="shared" si="743"/>
        <v>0</v>
      </c>
      <c r="T2824" s="28">
        <f t="shared" si="737"/>
        <v>0</v>
      </c>
      <c r="U2824" s="28">
        <f t="shared" si="744"/>
        <v>1</v>
      </c>
      <c r="V2824" s="57">
        <f t="shared" si="745"/>
        <v>0</v>
      </c>
    </row>
    <row r="2825" spans="1:22" x14ac:dyDescent="0.2">
      <c r="A2825" s="61">
        <v>36951</v>
      </c>
      <c r="B2825" s="62">
        <v>1241.23</v>
      </c>
      <c r="C2825" s="16">
        <f t="shared" si="747"/>
        <v>1.0398321084283263E-3</v>
      </c>
      <c r="D2825" s="73">
        <f t="shared" si="738"/>
        <v>1.5214585692797182E-4</v>
      </c>
      <c r="E2825" s="27">
        <f t="shared" si="728"/>
        <v>2.869490051936896E-2</v>
      </c>
      <c r="F2825" s="68">
        <f t="shared" si="729"/>
        <v>2.0288844897608429E-2</v>
      </c>
      <c r="G2825" s="16">
        <f t="shared" si="730"/>
        <v>2.8415939061166389E-2</v>
      </c>
      <c r="H2825" s="68">
        <f t="shared" si="731"/>
        <v>2.0991103563867783E-2</v>
      </c>
      <c r="I2825" s="69">
        <f t="shared" si="732"/>
        <v>-2.0288844897608429E-2</v>
      </c>
      <c r="J2825" s="70">
        <f t="shared" si="733"/>
        <v>-2.0991103563867783E-2</v>
      </c>
      <c r="K2825" s="28">
        <f t="shared" si="734"/>
        <v>0</v>
      </c>
      <c r="L2825" s="28">
        <f t="shared" si="739"/>
        <v>1</v>
      </c>
      <c r="M2825" s="57">
        <f t="shared" si="746"/>
        <v>0</v>
      </c>
      <c r="N2825" s="28">
        <f t="shared" si="735"/>
        <v>0</v>
      </c>
      <c r="O2825" s="28">
        <f t="shared" si="740"/>
        <v>1</v>
      </c>
      <c r="P2825" s="57">
        <f t="shared" si="741"/>
        <v>0</v>
      </c>
      <c r="Q2825" s="28">
        <f t="shared" si="736"/>
        <v>0</v>
      </c>
      <c r="R2825" s="28">
        <f t="shared" si="742"/>
        <v>1</v>
      </c>
      <c r="S2825" s="57">
        <f t="shared" si="743"/>
        <v>0</v>
      </c>
      <c r="T2825" s="28">
        <f t="shared" si="737"/>
        <v>0</v>
      </c>
      <c r="U2825" s="28">
        <f t="shared" si="744"/>
        <v>1</v>
      </c>
      <c r="V2825" s="57">
        <f t="shared" si="745"/>
        <v>0</v>
      </c>
    </row>
    <row r="2826" spans="1:22" x14ac:dyDescent="0.2">
      <c r="A2826" s="61">
        <v>36952</v>
      </c>
      <c r="B2826" s="62">
        <v>1234.18</v>
      </c>
      <c r="C2826" s="16">
        <f t="shared" si="747"/>
        <v>-5.6960415134154176E-3</v>
      </c>
      <c r="D2826" s="73">
        <f t="shared" si="738"/>
        <v>1.4308198056111663E-4</v>
      </c>
      <c r="E2826" s="27">
        <f t="shared" si="728"/>
        <v>2.7827047521843423E-2</v>
      </c>
      <c r="F2826" s="68">
        <f t="shared" si="729"/>
        <v>1.9675225942950094E-2</v>
      </c>
      <c r="G2826" s="16">
        <f t="shared" si="730"/>
        <v>2.8415939061166389E-2</v>
      </c>
      <c r="H2826" s="68">
        <f t="shared" si="731"/>
        <v>2.0991103563867783E-2</v>
      </c>
      <c r="I2826" s="69">
        <f t="shared" si="732"/>
        <v>-1.9675225942950094E-2</v>
      </c>
      <c r="J2826" s="70">
        <f t="shared" si="733"/>
        <v>-2.0991103563867783E-2</v>
      </c>
      <c r="K2826" s="28">
        <f t="shared" si="734"/>
        <v>0</v>
      </c>
      <c r="L2826" s="28">
        <f t="shared" si="739"/>
        <v>1</v>
      </c>
      <c r="M2826" s="57">
        <f t="shared" si="746"/>
        <v>0</v>
      </c>
      <c r="N2826" s="28">
        <f t="shared" si="735"/>
        <v>0</v>
      </c>
      <c r="O2826" s="28">
        <f t="shared" si="740"/>
        <v>1</v>
      </c>
      <c r="P2826" s="57">
        <f t="shared" si="741"/>
        <v>0</v>
      </c>
      <c r="Q2826" s="28">
        <f t="shared" si="736"/>
        <v>0</v>
      </c>
      <c r="R2826" s="28">
        <f t="shared" si="742"/>
        <v>1</v>
      </c>
      <c r="S2826" s="57">
        <f t="shared" si="743"/>
        <v>0</v>
      </c>
      <c r="T2826" s="28">
        <f t="shared" si="737"/>
        <v>0</v>
      </c>
      <c r="U2826" s="28">
        <f t="shared" si="744"/>
        <v>1</v>
      </c>
      <c r="V2826" s="57">
        <f t="shared" si="745"/>
        <v>0</v>
      </c>
    </row>
    <row r="2827" spans="1:22" x14ac:dyDescent="0.2">
      <c r="A2827" s="61">
        <v>36955</v>
      </c>
      <c r="B2827" s="62">
        <v>1241.4100000000001</v>
      </c>
      <c r="C2827" s="16">
        <f t="shared" si="747"/>
        <v>5.8410484417784634E-3</v>
      </c>
      <c r="D2827" s="73">
        <f t="shared" si="738"/>
        <v>1.3644375506280274E-4</v>
      </c>
      <c r="E2827" s="27">
        <f t="shared" si="728"/>
        <v>2.7173869768152722E-2</v>
      </c>
      <c r="F2827" s="68">
        <f t="shared" si="729"/>
        <v>1.9213393983426353E-2</v>
      </c>
      <c r="G2827" s="16">
        <f t="shared" si="730"/>
        <v>2.8415939061166389E-2</v>
      </c>
      <c r="H2827" s="68">
        <f t="shared" si="731"/>
        <v>2.0991103563867783E-2</v>
      </c>
      <c r="I2827" s="69">
        <f t="shared" si="732"/>
        <v>-1.9213393983426353E-2</v>
      </c>
      <c r="J2827" s="70">
        <f t="shared" si="733"/>
        <v>-2.0991103563867783E-2</v>
      </c>
      <c r="K2827" s="28">
        <f t="shared" si="734"/>
        <v>0</v>
      </c>
      <c r="L2827" s="28">
        <f t="shared" si="739"/>
        <v>1</v>
      </c>
      <c r="M2827" s="57">
        <f t="shared" si="746"/>
        <v>0</v>
      </c>
      <c r="N2827" s="28">
        <f t="shared" si="735"/>
        <v>0</v>
      </c>
      <c r="O2827" s="28">
        <f t="shared" si="740"/>
        <v>1</v>
      </c>
      <c r="P2827" s="57">
        <f t="shared" si="741"/>
        <v>0</v>
      </c>
      <c r="Q2827" s="28">
        <f t="shared" si="736"/>
        <v>0</v>
      </c>
      <c r="R2827" s="28">
        <f t="shared" si="742"/>
        <v>1</v>
      </c>
      <c r="S2827" s="57">
        <f t="shared" si="743"/>
        <v>0</v>
      </c>
      <c r="T2827" s="28">
        <f t="shared" si="737"/>
        <v>0</v>
      </c>
      <c r="U2827" s="28">
        <f t="shared" si="744"/>
        <v>1</v>
      </c>
      <c r="V2827" s="57">
        <f t="shared" si="745"/>
        <v>0</v>
      </c>
    </row>
    <row r="2828" spans="1:22" x14ac:dyDescent="0.2">
      <c r="A2828" s="61">
        <v>36956</v>
      </c>
      <c r="B2828" s="62">
        <v>1253.8</v>
      </c>
      <c r="C2828" s="16">
        <f t="shared" si="747"/>
        <v>9.9311094714618839E-3</v>
      </c>
      <c r="D2828" s="73">
        <f t="shared" si="738"/>
        <v>1.3030420057298672E-4</v>
      </c>
      <c r="E2828" s="27">
        <f t="shared" si="728"/>
        <v>2.6555462289780125E-2</v>
      </c>
      <c r="F2828" s="68">
        <f t="shared" si="729"/>
        <v>1.8776146487002602E-2</v>
      </c>
      <c r="G2828" s="16">
        <f t="shared" si="730"/>
        <v>2.8415939061166389E-2</v>
      </c>
      <c r="H2828" s="68">
        <f t="shared" si="731"/>
        <v>2.0991103563867783E-2</v>
      </c>
      <c r="I2828" s="69">
        <f t="shared" si="732"/>
        <v>-1.8776146487002602E-2</v>
      </c>
      <c r="J2828" s="70">
        <f t="shared" si="733"/>
        <v>-2.0991103563867783E-2</v>
      </c>
      <c r="K2828" s="28">
        <f t="shared" si="734"/>
        <v>0</v>
      </c>
      <c r="L2828" s="28">
        <f t="shared" si="739"/>
        <v>1</v>
      </c>
      <c r="M2828" s="57">
        <f t="shared" si="746"/>
        <v>0</v>
      </c>
      <c r="N2828" s="28">
        <f t="shared" si="735"/>
        <v>0</v>
      </c>
      <c r="O2828" s="28">
        <f t="shared" si="740"/>
        <v>1</v>
      </c>
      <c r="P2828" s="57">
        <f t="shared" si="741"/>
        <v>0</v>
      </c>
      <c r="Q2828" s="28">
        <f t="shared" si="736"/>
        <v>0</v>
      </c>
      <c r="R2828" s="28">
        <f t="shared" si="742"/>
        <v>1</v>
      </c>
      <c r="S2828" s="57">
        <f t="shared" si="743"/>
        <v>0</v>
      </c>
      <c r="T2828" s="28">
        <f t="shared" si="737"/>
        <v>0</v>
      </c>
      <c r="U2828" s="28">
        <f t="shared" si="744"/>
        <v>1</v>
      </c>
      <c r="V2828" s="57">
        <f t="shared" si="745"/>
        <v>0</v>
      </c>
    </row>
    <row r="2829" spans="1:22" x14ac:dyDescent="0.2">
      <c r="A2829" s="61">
        <v>36957</v>
      </c>
      <c r="B2829" s="62">
        <v>1261.8900000000001</v>
      </c>
      <c r="C2829" s="16">
        <f t="shared" si="747"/>
        <v>6.4316572293915486E-3</v>
      </c>
      <c r="D2829" s="73">
        <f t="shared" si="738"/>
        <v>1.284035646586571E-4</v>
      </c>
      <c r="E2829" s="27">
        <f t="shared" si="728"/>
        <v>2.6361079957082791E-2</v>
      </c>
      <c r="F2829" s="68">
        <f t="shared" si="729"/>
        <v>1.8638707676358546E-2</v>
      </c>
      <c r="G2829" s="16">
        <f t="shared" si="730"/>
        <v>2.8415939061166389E-2</v>
      </c>
      <c r="H2829" s="68">
        <f t="shared" si="731"/>
        <v>2.0991103563867783E-2</v>
      </c>
      <c r="I2829" s="69">
        <f t="shared" si="732"/>
        <v>-1.8638707676358546E-2</v>
      </c>
      <c r="J2829" s="70">
        <f t="shared" si="733"/>
        <v>-2.0991103563867783E-2</v>
      </c>
      <c r="K2829" s="28">
        <f t="shared" si="734"/>
        <v>0</v>
      </c>
      <c r="L2829" s="28">
        <f t="shared" si="739"/>
        <v>1</v>
      </c>
      <c r="M2829" s="57">
        <f t="shared" si="746"/>
        <v>0</v>
      </c>
      <c r="N2829" s="28">
        <f t="shared" si="735"/>
        <v>0</v>
      </c>
      <c r="O2829" s="28">
        <f t="shared" si="740"/>
        <v>1</v>
      </c>
      <c r="P2829" s="57">
        <f t="shared" si="741"/>
        <v>0</v>
      </c>
      <c r="Q2829" s="28">
        <f t="shared" si="736"/>
        <v>0</v>
      </c>
      <c r="R2829" s="28">
        <f t="shared" si="742"/>
        <v>1</v>
      </c>
      <c r="S2829" s="57">
        <f t="shared" si="743"/>
        <v>0</v>
      </c>
      <c r="T2829" s="28">
        <f t="shared" si="737"/>
        <v>0</v>
      </c>
      <c r="U2829" s="28">
        <f t="shared" si="744"/>
        <v>1</v>
      </c>
      <c r="V2829" s="57">
        <f t="shared" si="745"/>
        <v>0</v>
      </c>
    </row>
    <row r="2830" spans="1:22" x14ac:dyDescent="0.2">
      <c r="A2830" s="61">
        <v>36958</v>
      </c>
      <c r="B2830" s="62">
        <v>1264.74</v>
      </c>
      <c r="C2830" s="16">
        <f t="shared" si="747"/>
        <v>2.2559703705987118E-3</v>
      </c>
      <c r="D2830" s="73">
        <f t="shared" si="738"/>
        <v>1.2318132366212074E-4</v>
      </c>
      <c r="E2830" s="27">
        <f t="shared" si="728"/>
        <v>2.5819456220783066E-2</v>
      </c>
      <c r="F2830" s="68">
        <f t="shared" si="729"/>
        <v>1.8255750433790973E-2</v>
      </c>
      <c r="G2830" s="16">
        <f t="shared" si="730"/>
        <v>2.8415939061166389E-2</v>
      </c>
      <c r="H2830" s="68">
        <f t="shared" si="731"/>
        <v>2.0991103563867783E-2</v>
      </c>
      <c r="I2830" s="69">
        <f t="shared" si="732"/>
        <v>-1.8255750433790973E-2</v>
      </c>
      <c r="J2830" s="70">
        <f t="shared" si="733"/>
        <v>-2.0991103563867783E-2</v>
      </c>
      <c r="K2830" s="28">
        <f t="shared" si="734"/>
        <v>0</v>
      </c>
      <c r="L2830" s="28">
        <f t="shared" si="739"/>
        <v>1</v>
      </c>
      <c r="M2830" s="57">
        <f t="shared" si="746"/>
        <v>0</v>
      </c>
      <c r="N2830" s="28">
        <f t="shared" si="735"/>
        <v>0</v>
      </c>
      <c r="O2830" s="28">
        <f t="shared" si="740"/>
        <v>1</v>
      </c>
      <c r="P2830" s="57">
        <f t="shared" si="741"/>
        <v>0</v>
      </c>
      <c r="Q2830" s="28">
        <f t="shared" si="736"/>
        <v>0</v>
      </c>
      <c r="R2830" s="28">
        <f t="shared" si="742"/>
        <v>1</v>
      </c>
      <c r="S2830" s="57">
        <f t="shared" si="743"/>
        <v>0</v>
      </c>
      <c r="T2830" s="28">
        <f t="shared" si="737"/>
        <v>0</v>
      </c>
      <c r="U2830" s="28">
        <f t="shared" si="744"/>
        <v>1</v>
      </c>
      <c r="V2830" s="57">
        <f t="shared" si="745"/>
        <v>0</v>
      </c>
    </row>
    <row r="2831" spans="1:22" x14ac:dyDescent="0.2">
      <c r="A2831" s="61">
        <v>36959</v>
      </c>
      <c r="B2831" s="62">
        <v>1233.42</v>
      </c>
      <c r="C2831" s="16">
        <f t="shared" si="747"/>
        <v>-2.5075768674221666E-2</v>
      </c>
      <c r="D2831" s="73">
        <f t="shared" si="738"/>
        <v>1.1609580838117465E-4</v>
      </c>
      <c r="E2831" s="27">
        <f t="shared" si="728"/>
        <v>2.5065878377723585E-2</v>
      </c>
      <c r="F2831" s="68">
        <f t="shared" si="729"/>
        <v>1.7722930187009218E-2</v>
      </c>
      <c r="G2831" s="16">
        <f t="shared" si="730"/>
        <v>2.8415939061166389E-2</v>
      </c>
      <c r="H2831" s="68">
        <f t="shared" si="731"/>
        <v>2.0991103563867783E-2</v>
      </c>
      <c r="I2831" s="69">
        <f t="shared" si="732"/>
        <v>-1.7722930187009218E-2</v>
      </c>
      <c r="J2831" s="70">
        <f t="shared" si="733"/>
        <v>-2.0991103563867783E-2</v>
      </c>
      <c r="K2831" s="28">
        <f t="shared" si="734"/>
        <v>1</v>
      </c>
      <c r="L2831" s="28">
        <f t="shared" si="739"/>
        <v>0</v>
      </c>
      <c r="M2831" s="57">
        <f t="shared" si="746"/>
        <v>1</v>
      </c>
      <c r="N2831" s="28">
        <f t="shared" si="735"/>
        <v>1</v>
      </c>
      <c r="O2831" s="28">
        <f t="shared" si="740"/>
        <v>0</v>
      </c>
      <c r="P2831" s="57">
        <f t="shared" si="741"/>
        <v>1</v>
      </c>
      <c r="Q2831" s="28">
        <f t="shared" si="736"/>
        <v>0</v>
      </c>
      <c r="R2831" s="28">
        <f t="shared" si="742"/>
        <v>1</v>
      </c>
      <c r="S2831" s="57">
        <f t="shared" si="743"/>
        <v>0</v>
      </c>
      <c r="T2831" s="28">
        <f t="shared" si="737"/>
        <v>1</v>
      </c>
      <c r="U2831" s="28">
        <f t="shared" si="744"/>
        <v>0</v>
      </c>
      <c r="V2831" s="57">
        <f t="shared" si="745"/>
        <v>1</v>
      </c>
    </row>
    <row r="2832" spans="1:22" x14ac:dyDescent="0.2">
      <c r="A2832" s="61">
        <v>36962</v>
      </c>
      <c r="B2832" s="62">
        <v>1180.1600000000001</v>
      </c>
      <c r="C2832" s="16">
        <f t="shared" si="747"/>
        <v>-4.4140776277516995E-2</v>
      </c>
      <c r="D2832" s="73">
        <f t="shared" si="738"/>
        <v>1.4685771035448877E-4</v>
      </c>
      <c r="E2832" s="27">
        <f t="shared" si="728"/>
        <v>2.8191814855110853E-2</v>
      </c>
      <c r="F2832" s="68">
        <f t="shared" si="729"/>
        <v>1.9933136153978064E-2</v>
      </c>
      <c r="G2832" s="16">
        <f t="shared" si="730"/>
        <v>2.8415939061166389E-2</v>
      </c>
      <c r="H2832" s="68">
        <f t="shared" si="731"/>
        <v>2.1127114949043912E-2</v>
      </c>
      <c r="I2832" s="69">
        <f t="shared" si="732"/>
        <v>-1.9933136153978064E-2</v>
      </c>
      <c r="J2832" s="70">
        <f t="shared" si="733"/>
        <v>-2.1127114949043912E-2</v>
      </c>
      <c r="K2832" s="28">
        <f t="shared" si="734"/>
        <v>1</v>
      </c>
      <c r="L2832" s="28">
        <f t="shared" si="739"/>
        <v>0</v>
      </c>
      <c r="M2832" s="57">
        <f t="shared" si="746"/>
        <v>0</v>
      </c>
      <c r="N2832" s="28">
        <f t="shared" si="735"/>
        <v>1</v>
      </c>
      <c r="O2832" s="28">
        <f t="shared" si="740"/>
        <v>0</v>
      </c>
      <c r="P2832" s="57">
        <f t="shared" si="741"/>
        <v>0</v>
      </c>
      <c r="Q2832" s="28">
        <f t="shared" si="736"/>
        <v>1</v>
      </c>
      <c r="R2832" s="28">
        <f t="shared" si="742"/>
        <v>0</v>
      </c>
      <c r="S2832" s="57">
        <f t="shared" si="743"/>
        <v>1</v>
      </c>
      <c r="T2832" s="28">
        <f t="shared" si="737"/>
        <v>1</v>
      </c>
      <c r="U2832" s="28">
        <f t="shared" si="744"/>
        <v>0</v>
      </c>
      <c r="V2832" s="57">
        <f t="shared" si="745"/>
        <v>0</v>
      </c>
    </row>
    <row r="2833" spans="1:22" x14ac:dyDescent="0.2">
      <c r="A2833" s="61">
        <v>36963</v>
      </c>
      <c r="B2833" s="62">
        <v>1197.6600000000001</v>
      </c>
      <c r="C2833" s="16">
        <f t="shared" si="747"/>
        <v>1.4719630562726694E-2</v>
      </c>
      <c r="D2833" s="73">
        <f t="shared" si="738"/>
        <v>2.5495073555612782E-4</v>
      </c>
      <c r="E2833" s="27">
        <f t="shared" si="728"/>
        <v>3.7145207846361772E-2</v>
      </c>
      <c r="F2833" s="68">
        <f t="shared" si="729"/>
        <v>2.6263668702233754E-2</v>
      </c>
      <c r="G2833" s="16">
        <f t="shared" si="730"/>
        <v>2.8457921645864519E-2</v>
      </c>
      <c r="H2833" s="68">
        <f t="shared" si="731"/>
        <v>2.1156756933904002E-2</v>
      </c>
      <c r="I2833" s="69">
        <f t="shared" si="732"/>
        <v>-2.6263668702233754E-2</v>
      </c>
      <c r="J2833" s="70">
        <f t="shared" si="733"/>
        <v>-2.1156756933904002E-2</v>
      </c>
      <c r="K2833" s="28">
        <f t="shared" si="734"/>
        <v>0</v>
      </c>
      <c r="L2833" s="28">
        <f t="shared" si="739"/>
        <v>0</v>
      </c>
      <c r="M2833" s="57">
        <f t="shared" si="746"/>
        <v>0</v>
      </c>
      <c r="N2833" s="28">
        <f t="shared" si="735"/>
        <v>0</v>
      </c>
      <c r="O2833" s="28">
        <f t="shared" si="740"/>
        <v>0</v>
      </c>
      <c r="P2833" s="57">
        <f t="shared" si="741"/>
        <v>0</v>
      </c>
      <c r="Q2833" s="28">
        <f t="shared" si="736"/>
        <v>0</v>
      </c>
      <c r="R2833" s="28">
        <f t="shared" si="742"/>
        <v>0</v>
      </c>
      <c r="S2833" s="57">
        <f t="shared" si="743"/>
        <v>0</v>
      </c>
      <c r="T2833" s="28">
        <f t="shared" si="737"/>
        <v>0</v>
      </c>
      <c r="U2833" s="28">
        <f t="shared" si="744"/>
        <v>0</v>
      </c>
      <c r="V2833" s="57">
        <f t="shared" si="745"/>
        <v>0</v>
      </c>
    </row>
    <row r="2834" spans="1:22" x14ac:dyDescent="0.2">
      <c r="A2834" s="61">
        <v>36964</v>
      </c>
      <c r="B2834" s="62">
        <v>1166.71</v>
      </c>
      <c r="C2834" s="16">
        <f t="shared" si="747"/>
        <v>-2.6181831074086895E-2</v>
      </c>
      <c r="D2834" s="73">
        <f t="shared" si="738"/>
        <v>2.526537428569496E-4</v>
      </c>
      <c r="E2834" s="27">
        <f t="shared" si="728"/>
        <v>3.697749834632625E-2</v>
      </c>
      <c r="F2834" s="68">
        <f t="shared" si="729"/>
        <v>2.6145089025270615E-2</v>
      </c>
      <c r="G2834" s="16">
        <f t="shared" si="730"/>
        <v>2.8457921645864519E-2</v>
      </c>
      <c r="H2834" s="68">
        <f t="shared" si="731"/>
        <v>2.1156756933904002E-2</v>
      </c>
      <c r="I2834" s="69">
        <f t="shared" si="732"/>
        <v>-2.6145089025270615E-2</v>
      </c>
      <c r="J2834" s="70">
        <f t="shared" si="733"/>
        <v>-2.1156756933904002E-2</v>
      </c>
      <c r="K2834" s="28">
        <f t="shared" si="734"/>
        <v>0</v>
      </c>
      <c r="L2834" s="28">
        <f t="shared" si="739"/>
        <v>1</v>
      </c>
      <c r="M2834" s="57">
        <f t="shared" si="746"/>
        <v>0</v>
      </c>
      <c r="N2834" s="28">
        <f t="shared" si="735"/>
        <v>1</v>
      </c>
      <c r="O2834" s="28">
        <f t="shared" si="740"/>
        <v>0</v>
      </c>
      <c r="P2834" s="57">
        <f t="shared" si="741"/>
        <v>1</v>
      </c>
      <c r="Q2834" s="28">
        <f t="shared" si="736"/>
        <v>0</v>
      </c>
      <c r="R2834" s="28">
        <f t="shared" si="742"/>
        <v>1</v>
      </c>
      <c r="S2834" s="57">
        <f t="shared" si="743"/>
        <v>0</v>
      </c>
      <c r="T2834" s="28">
        <f t="shared" si="737"/>
        <v>1</v>
      </c>
      <c r="U2834" s="28">
        <f t="shared" si="744"/>
        <v>0</v>
      </c>
      <c r="V2834" s="57">
        <f t="shared" si="745"/>
        <v>1</v>
      </c>
    </row>
    <row r="2835" spans="1:22" x14ac:dyDescent="0.2">
      <c r="A2835" s="61">
        <v>36965</v>
      </c>
      <c r="B2835" s="62">
        <v>1173.56</v>
      </c>
      <c r="C2835" s="16">
        <f t="shared" si="747"/>
        <v>5.85404210825082E-3</v>
      </c>
      <c r="D2835" s="73">
        <f t="shared" si="738"/>
        <v>2.7862381498905392E-4</v>
      </c>
      <c r="E2835" s="27">
        <f t="shared" si="728"/>
        <v>3.8831464982644885E-2</v>
      </c>
      <c r="F2835" s="68">
        <f t="shared" si="729"/>
        <v>2.745594359694685E-2</v>
      </c>
      <c r="G2835" s="16">
        <f t="shared" si="730"/>
        <v>2.8457921645864519E-2</v>
      </c>
      <c r="H2835" s="68">
        <f t="shared" si="731"/>
        <v>2.1185544609119318E-2</v>
      </c>
      <c r="I2835" s="69">
        <f t="shared" si="732"/>
        <v>-2.745594359694685E-2</v>
      </c>
      <c r="J2835" s="70">
        <f t="shared" si="733"/>
        <v>-2.1185544609119318E-2</v>
      </c>
      <c r="K2835" s="28">
        <f t="shared" si="734"/>
        <v>0</v>
      </c>
      <c r="L2835" s="28">
        <f t="shared" si="739"/>
        <v>1</v>
      </c>
      <c r="M2835" s="57">
        <f t="shared" si="746"/>
        <v>0</v>
      </c>
      <c r="N2835" s="28">
        <f t="shared" si="735"/>
        <v>0</v>
      </c>
      <c r="O2835" s="28">
        <f t="shared" si="740"/>
        <v>0</v>
      </c>
      <c r="P2835" s="57">
        <f t="shared" si="741"/>
        <v>0</v>
      </c>
      <c r="Q2835" s="28">
        <f t="shared" si="736"/>
        <v>0</v>
      </c>
      <c r="R2835" s="28">
        <f t="shared" si="742"/>
        <v>1</v>
      </c>
      <c r="S2835" s="57">
        <f t="shared" si="743"/>
        <v>0</v>
      </c>
      <c r="T2835" s="28">
        <f t="shared" si="737"/>
        <v>0</v>
      </c>
      <c r="U2835" s="28">
        <f t="shared" si="744"/>
        <v>0</v>
      </c>
      <c r="V2835" s="57">
        <f t="shared" si="745"/>
        <v>0</v>
      </c>
    </row>
    <row r="2836" spans="1:22" x14ac:dyDescent="0.2">
      <c r="A2836" s="61">
        <v>36966</v>
      </c>
      <c r="B2836" s="62">
        <v>1150.53</v>
      </c>
      <c r="C2836" s="16">
        <f t="shared" si="747"/>
        <v>-1.9819158330256742E-2</v>
      </c>
      <c r="D2836" s="73">
        <f t="shared" si="738"/>
        <v>2.639625746300211E-4</v>
      </c>
      <c r="E2836" s="27">
        <f t="shared" si="728"/>
        <v>3.7795999624920321E-2</v>
      </c>
      <c r="F2836" s="68">
        <f t="shared" si="729"/>
        <v>2.6723813648437716E-2</v>
      </c>
      <c r="G2836" s="16">
        <f t="shared" si="730"/>
        <v>2.8457921645864519E-2</v>
      </c>
      <c r="H2836" s="68">
        <f t="shared" si="731"/>
        <v>2.1185544609119318E-2</v>
      </c>
      <c r="I2836" s="69">
        <f t="shared" si="732"/>
        <v>-2.6723813648437716E-2</v>
      </c>
      <c r="J2836" s="70">
        <f t="shared" si="733"/>
        <v>-2.1185544609119318E-2</v>
      </c>
      <c r="K2836" s="28">
        <f t="shared" si="734"/>
        <v>0</v>
      </c>
      <c r="L2836" s="28">
        <f t="shared" si="739"/>
        <v>1</v>
      </c>
      <c r="M2836" s="57">
        <f t="shared" si="746"/>
        <v>0</v>
      </c>
      <c r="N2836" s="28">
        <f t="shared" si="735"/>
        <v>0</v>
      </c>
      <c r="O2836" s="28">
        <f t="shared" si="740"/>
        <v>1</v>
      </c>
      <c r="P2836" s="57">
        <f t="shared" si="741"/>
        <v>0</v>
      </c>
      <c r="Q2836" s="28">
        <f t="shared" si="736"/>
        <v>0</v>
      </c>
      <c r="R2836" s="28">
        <f t="shared" si="742"/>
        <v>1</v>
      </c>
      <c r="S2836" s="57">
        <f t="shared" si="743"/>
        <v>0</v>
      </c>
      <c r="T2836" s="28">
        <f t="shared" si="737"/>
        <v>0</v>
      </c>
      <c r="U2836" s="28">
        <f t="shared" si="744"/>
        <v>1</v>
      </c>
      <c r="V2836" s="57">
        <f t="shared" si="745"/>
        <v>0</v>
      </c>
    </row>
    <row r="2837" spans="1:22" x14ac:dyDescent="0.2">
      <c r="A2837" s="61">
        <v>36969</v>
      </c>
      <c r="B2837" s="62">
        <v>1170.81</v>
      </c>
      <c r="C2837" s="16">
        <f t="shared" si="747"/>
        <v>1.7473111194933649E-2</v>
      </c>
      <c r="D2837" s="73">
        <f t="shared" si="738"/>
        <v>2.7169276236740692E-4</v>
      </c>
      <c r="E2837" s="27">
        <f t="shared" si="728"/>
        <v>3.8345437115958649E-2</v>
      </c>
      <c r="F2837" s="68">
        <f t="shared" si="729"/>
        <v>2.7112295637740428E-2</v>
      </c>
      <c r="G2837" s="16">
        <f t="shared" si="730"/>
        <v>2.8457921645864519E-2</v>
      </c>
      <c r="H2837" s="68">
        <f t="shared" si="731"/>
        <v>2.1185544609119318E-2</v>
      </c>
      <c r="I2837" s="69">
        <f t="shared" si="732"/>
        <v>-2.7112295637740428E-2</v>
      </c>
      <c r="J2837" s="70">
        <f t="shared" si="733"/>
        <v>-2.1185544609119318E-2</v>
      </c>
      <c r="K2837" s="28">
        <f t="shared" si="734"/>
        <v>0</v>
      </c>
      <c r="L2837" s="28">
        <f t="shared" si="739"/>
        <v>1</v>
      </c>
      <c r="M2837" s="57">
        <f t="shared" si="746"/>
        <v>0</v>
      </c>
      <c r="N2837" s="28">
        <f t="shared" si="735"/>
        <v>0</v>
      </c>
      <c r="O2837" s="28">
        <f t="shared" si="740"/>
        <v>1</v>
      </c>
      <c r="P2837" s="57">
        <f t="shared" si="741"/>
        <v>0</v>
      </c>
      <c r="Q2837" s="28">
        <f t="shared" si="736"/>
        <v>0</v>
      </c>
      <c r="R2837" s="28">
        <f t="shared" si="742"/>
        <v>1</v>
      </c>
      <c r="S2837" s="57">
        <f t="shared" si="743"/>
        <v>0</v>
      </c>
      <c r="T2837" s="28">
        <f t="shared" si="737"/>
        <v>0</v>
      </c>
      <c r="U2837" s="28">
        <f t="shared" si="744"/>
        <v>1</v>
      </c>
      <c r="V2837" s="57">
        <f t="shared" si="745"/>
        <v>0</v>
      </c>
    </row>
    <row r="2838" spans="1:22" x14ac:dyDescent="0.2">
      <c r="A2838" s="61">
        <v>36970</v>
      </c>
      <c r="B2838" s="62">
        <v>1142.6199999999999</v>
      </c>
      <c r="C2838" s="16">
        <f t="shared" si="747"/>
        <v>-2.4371945874130895E-2</v>
      </c>
      <c r="D2838" s="73">
        <f t="shared" si="738"/>
        <v>2.7370977351519343E-4</v>
      </c>
      <c r="E2838" s="27">
        <f t="shared" si="728"/>
        <v>3.848750964939171E-2</v>
      </c>
      <c r="F2838" s="68">
        <f t="shared" si="729"/>
        <v>2.7212748594288853E-2</v>
      </c>
      <c r="G2838" s="16">
        <f t="shared" si="730"/>
        <v>2.8457921645864519E-2</v>
      </c>
      <c r="H2838" s="68">
        <f t="shared" si="731"/>
        <v>2.1185544609119318E-2</v>
      </c>
      <c r="I2838" s="69">
        <f t="shared" si="732"/>
        <v>-2.7212748594288853E-2</v>
      </c>
      <c r="J2838" s="70">
        <f t="shared" si="733"/>
        <v>-2.1185544609119318E-2</v>
      </c>
      <c r="K2838" s="28">
        <f t="shared" si="734"/>
        <v>0</v>
      </c>
      <c r="L2838" s="28">
        <f t="shared" si="739"/>
        <v>1</v>
      </c>
      <c r="M2838" s="57">
        <f t="shared" si="746"/>
        <v>0</v>
      </c>
      <c r="N2838" s="28">
        <f t="shared" si="735"/>
        <v>0</v>
      </c>
      <c r="O2838" s="28">
        <f t="shared" si="740"/>
        <v>1</v>
      </c>
      <c r="P2838" s="57">
        <f t="shared" si="741"/>
        <v>0</v>
      </c>
      <c r="Q2838" s="28">
        <f t="shared" si="736"/>
        <v>0</v>
      </c>
      <c r="R2838" s="28">
        <f t="shared" si="742"/>
        <v>1</v>
      </c>
      <c r="S2838" s="57">
        <f t="shared" si="743"/>
        <v>0</v>
      </c>
      <c r="T2838" s="28">
        <f t="shared" si="737"/>
        <v>1</v>
      </c>
      <c r="U2838" s="28">
        <f t="shared" si="744"/>
        <v>0</v>
      </c>
      <c r="V2838" s="57">
        <f t="shared" si="745"/>
        <v>1</v>
      </c>
    </row>
    <row r="2839" spans="1:22" x14ac:dyDescent="0.2">
      <c r="A2839" s="61">
        <v>36971</v>
      </c>
      <c r="B2839" s="62">
        <v>1122.1400000000001</v>
      </c>
      <c r="C2839" s="16">
        <f t="shared" si="747"/>
        <v>-1.8086294593338919E-2</v>
      </c>
      <c r="D2839" s="73">
        <f t="shared" si="738"/>
        <v>2.9292669184577576E-4</v>
      </c>
      <c r="E2839" s="27">
        <f t="shared" si="728"/>
        <v>3.9815679478156896E-2</v>
      </c>
      <c r="F2839" s="68">
        <f t="shared" si="729"/>
        <v>2.8151836417064573E-2</v>
      </c>
      <c r="G2839" s="16">
        <f t="shared" si="730"/>
        <v>2.8457921645864519E-2</v>
      </c>
      <c r="H2839" s="68">
        <f t="shared" si="731"/>
        <v>2.1262059944142743E-2</v>
      </c>
      <c r="I2839" s="69">
        <f t="shared" si="732"/>
        <v>-2.8151836417064573E-2</v>
      </c>
      <c r="J2839" s="70">
        <f t="shared" si="733"/>
        <v>-2.1262059944142743E-2</v>
      </c>
      <c r="K2839" s="28">
        <f t="shared" si="734"/>
        <v>0</v>
      </c>
      <c r="L2839" s="28">
        <f t="shared" si="739"/>
        <v>1</v>
      </c>
      <c r="M2839" s="57">
        <f t="shared" si="746"/>
        <v>0</v>
      </c>
      <c r="N2839" s="28">
        <f t="shared" si="735"/>
        <v>0</v>
      </c>
      <c r="O2839" s="28">
        <f t="shared" si="740"/>
        <v>1</v>
      </c>
      <c r="P2839" s="57">
        <f t="shared" si="741"/>
        <v>0</v>
      </c>
      <c r="Q2839" s="28">
        <f t="shared" si="736"/>
        <v>0</v>
      </c>
      <c r="R2839" s="28">
        <f t="shared" si="742"/>
        <v>1</v>
      </c>
      <c r="S2839" s="57">
        <f t="shared" si="743"/>
        <v>0</v>
      </c>
      <c r="T2839" s="28">
        <f t="shared" si="737"/>
        <v>0</v>
      </c>
      <c r="U2839" s="28">
        <f t="shared" si="744"/>
        <v>0</v>
      </c>
      <c r="V2839" s="57">
        <f t="shared" si="745"/>
        <v>0</v>
      </c>
    </row>
    <row r="2840" spans="1:22" x14ac:dyDescent="0.2">
      <c r="A2840" s="61">
        <v>36972</v>
      </c>
      <c r="B2840" s="62">
        <v>1117.58</v>
      </c>
      <c r="C2840" s="16">
        <f t="shared" si="747"/>
        <v>-4.0719431899278102E-3</v>
      </c>
      <c r="D2840" s="73">
        <f t="shared" si="738"/>
        <v>2.9497793346205161E-4</v>
      </c>
      <c r="E2840" s="27">
        <f t="shared" si="728"/>
        <v>3.9954842452288496E-2</v>
      </c>
      <c r="F2840" s="68">
        <f t="shared" si="729"/>
        <v>2.82502321579991E-2</v>
      </c>
      <c r="G2840" s="16">
        <f t="shared" si="730"/>
        <v>2.8457921645864519E-2</v>
      </c>
      <c r="H2840" s="68">
        <f t="shared" si="731"/>
        <v>2.1262059944142743E-2</v>
      </c>
      <c r="I2840" s="69">
        <f t="shared" si="732"/>
        <v>-2.82502321579991E-2</v>
      </c>
      <c r="J2840" s="70">
        <f t="shared" si="733"/>
        <v>-2.1262059944142743E-2</v>
      </c>
      <c r="K2840" s="28">
        <f t="shared" si="734"/>
        <v>0</v>
      </c>
      <c r="L2840" s="28">
        <f t="shared" si="739"/>
        <v>1</v>
      </c>
      <c r="M2840" s="57">
        <f t="shared" si="746"/>
        <v>0</v>
      </c>
      <c r="N2840" s="28">
        <f t="shared" si="735"/>
        <v>0</v>
      </c>
      <c r="O2840" s="28">
        <f t="shared" si="740"/>
        <v>1</v>
      </c>
      <c r="P2840" s="57">
        <f t="shared" si="741"/>
        <v>0</v>
      </c>
      <c r="Q2840" s="28">
        <f t="shared" si="736"/>
        <v>0</v>
      </c>
      <c r="R2840" s="28">
        <f t="shared" si="742"/>
        <v>1</v>
      </c>
      <c r="S2840" s="57">
        <f t="shared" si="743"/>
        <v>0</v>
      </c>
      <c r="T2840" s="28">
        <f t="shared" si="737"/>
        <v>0</v>
      </c>
      <c r="U2840" s="28">
        <f t="shared" si="744"/>
        <v>1</v>
      </c>
      <c r="V2840" s="57">
        <f t="shared" si="745"/>
        <v>0</v>
      </c>
    </row>
    <row r="2841" spans="1:22" x14ac:dyDescent="0.2">
      <c r="A2841" s="61">
        <v>36973</v>
      </c>
      <c r="B2841" s="62">
        <v>1139.83</v>
      </c>
      <c r="C2841" s="16">
        <f t="shared" si="747"/>
        <v>1.9713495169322987E-2</v>
      </c>
      <c r="D2841" s="73">
        <f t="shared" si="738"/>
        <v>2.7827410073484843E-4</v>
      </c>
      <c r="E2841" s="27">
        <f t="shared" si="728"/>
        <v>3.8807087704098339E-2</v>
      </c>
      <c r="F2841" s="68">
        <f t="shared" si="729"/>
        <v>2.7438707544041815E-2</v>
      </c>
      <c r="G2841" s="16">
        <f t="shared" si="730"/>
        <v>2.8457921645864519E-2</v>
      </c>
      <c r="H2841" s="68">
        <f t="shared" si="731"/>
        <v>2.1185544609119318E-2</v>
      </c>
      <c r="I2841" s="69">
        <f t="shared" si="732"/>
        <v>-2.7438707544041815E-2</v>
      </c>
      <c r="J2841" s="70">
        <f t="shared" si="733"/>
        <v>-2.1185544609119318E-2</v>
      </c>
      <c r="K2841" s="28">
        <f t="shared" si="734"/>
        <v>0</v>
      </c>
      <c r="L2841" s="28">
        <f t="shared" si="739"/>
        <v>1</v>
      </c>
      <c r="M2841" s="57">
        <f t="shared" si="746"/>
        <v>0</v>
      </c>
      <c r="N2841" s="28">
        <f t="shared" si="735"/>
        <v>0</v>
      </c>
      <c r="O2841" s="28">
        <f t="shared" si="740"/>
        <v>1</v>
      </c>
      <c r="P2841" s="57">
        <f t="shared" si="741"/>
        <v>0</v>
      </c>
      <c r="Q2841" s="28">
        <f t="shared" si="736"/>
        <v>0</v>
      </c>
      <c r="R2841" s="28">
        <f t="shared" si="742"/>
        <v>1</v>
      </c>
      <c r="S2841" s="57">
        <f t="shared" si="743"/>
        <v>0</v>
      </c>
      <c r="T2841" s="28">
        <f t="shared" si="737"/>
        <v>0</v>
      </c>
      <c r="U2841" s="28">
        <f t="shared" si="744"/>
        <v>1</v>
      </c>
      <c r="V2841" s="57">
        <f t="shared" si="745"/>
        <v>0</v>
      </c>
    </row>
    <row r="2842" spans="1:22" x14ac:dyDescent="0.2">
      <c r="A2842" s="61">
        <v>36976</v>
      </c>
      <c r="B2842" s="62">
        <v>1152.69</v>
      </c>
      <c r="C2842" s="16">
        <f t="shared" si="747"/>
        <v>1.1219212823608661E-2</v>
      </c>
      <c r="D2842" s="73">
        <f t="shared" si="738"/>
        <v>2.8489496819821279E-4</v>
      </c>
      <c r="E2842" s="27">
        <f t="shared" si="728"/>
        <v>3.9266034837086759E-2</v>
      </c>
      <c r="F2842" s="68">
        <f t="shared" si="729"/>
        <v>2.7763207961498181E-2</v>
      </c>
      <c r="G2842" s="16">
        <f t="shared" si="730"/>
        <v>2.8457921645864519E-2</v>
      </c>
      <c r="H2842" s="68">
        <f t="shared" si="731"/>
        <v>2.1185544609119318E-2</v>
      </c>
      <c r="I2842" s="69">
        <f t="shared" si="732"/>
        <v>-2.7763207961498181E-2</v>
      </c>
      <c r="J2842" s="70">
        <f t="shared" si="733"/>
        <v>-2.1185544609119318E-2</v>
      </c>
      <c r="K2842" s="28">
        <f t="shared" si="734"/>
        <v>0</v>
      </c>
      <c r="L2842" s="28">
        <f t="shared" si="739"/>
        <v>1</v>
      </c>
      <c r="M2842" s="57">
        <f t="shared" si="746"/>
        <v>0</v>
      </c>
      <c r="N2842" s="28">
        <f t="shared" si="735"/>
        <v>0</v>
      </c>
      <c r="O2842" s="28">
        <f t="shared" si="740"/>
        <v>1</v>
      </c>
      <c r="P2842" s="57">
        <f t="shared" si="741"/>
        <v>0</v>
      </c>
      <c r="Q2842" s="28">
        <f t="shared" si="736"/>
        <v>0</v>
      </c>
      <c r="R2842" s="28">
        <f t="shared" si="742"/>
        <v>1</v>
      </c>
      <c r="S2842" s="57">
        <f t="shared" si="743"/>
        <v>0</v>
      </c>
      <c r="T2842" s="28">
        <f t="shared" si="737"/>
        <v>0</v>
      </c>
      <c r="U2842" s="28">
        <f t="shared" si="744"/>
        <v>1</v>
      </c>
      <c r="V2842" s="57">
        <f t="shared" si="745"/>
        <v>0</v>
      </c>
    </row>
    <row r="2843" spans="1:22" x14ac:dyDescent="0.2">
      <c r="A2843" s="61">
        <v>36977</v>
      </c>
      <c r="B2843" s="62">
        <v>1182.17</v>
      </c>
      <c r="C2843" s="16">
        <f t="shared" si="747"/>
        <v>2.5253391366211544E-2</v>
      </c>
      <c r="D2843" s="73">
        <f t="shared" si="738"/>
        <v>2.7535351428920556E-4</v>
      </c>
      <c r="E2843" s="27">
        <f t="shared" si="728"/>
        <v>3.8602903395379383E-2</v>
      </c>
      <c r="F2843" s="68">
        <f t="shared" si="729"/>
        <v>2.7294338206802674E-2</v>
      </c>
      <c r="G2843" s="16">
        <f t="shared" si="730"/>
        <v>2.8457921645864519E-2</v>
      </c>
      <c r="H2843" s="68">
        <f t="shared" si="731"/>
        <v>2.1185544609119318E-2</v>
      </c>
      <c r="I2843" s="69">
        <f t="shared" si="732"/>
        <v>-2.7294338206802674E-2</v>
      </c>
      <c r="J2843" s="70">
        <f t="shared" si="733"/>
        <v>-2.1185544609119318E-2</v>
      </c>
      <c r="K2843" s="28">
        <f t="shared" si="734"/>
        <v>0</v>
      </c>
      <c r="L2843" s="28">
        <f t="shared" si="739"/>
        <v>1</v>
      </c>
      <c r="M2843" s="57">
        <f t="shared" si="746"/>
        <v>0</v>
      </c>
      <c r="N2843" s="28">
        <f t="shared" si="735"/>
        <v>0</v>
      </c>
      <c r="O2843" s="28">
        <f t="shared" si="740"/>
        <v>1</v>
      </c>
      <c r="P2843" s="57">
        <f t="shared" si="741"/>
        <v>0</v>
      </c>
      <c r="Q2843" s="28">
        <f t="shared" si="736"/>
        <v>0</v>
      </c>
      <c r="R2843" s="28">
        <f t="shared" si="742"/>
        <v>1</v>
      </c>
      <c r="S2843" s="57">
        <f t="shared" si="743"/>
        <v>0</v>
      </c>
      <c r="T2843" s="28">
        <f t="shared" si="737"/>
        <v>0</v>
      </c>
      <c r="U2843" s="28">
        <f t="shared" si="744"/>
        <v>1</v>
      </c>
      <c r="V2843" s="57">
        <f t="shared" si="745"/>
        <v>0</v>
      </c>
    </row>
    <row r="2844" spans="1:22" x14ac:dyDescent="0.2">
      <c r="A2844" s="61">
        <v>36978</v>
      </c>
      <c r="B2844" s="62">
        <v>1153.29</v>
      </c>
      <c r="C2844" s="16">
        <f t="shared" si="747"/>
        <v>-2.4733005227962412E-2</v>
      </c>
      <c r="D2844" s="73">
        <f t="shared" si="738"/>
        <v>2.9709632996155607E-4</v>
      </c>
      <c r="E2844" s="27">
        <f t="shared" si="728"/>
        <v>4.0098054486541211E-2</v>
      </c>
      <c r="F2844" s="68">
        <f t="shared" si="729"/>
        <v>2.8351490803188099E-2</v>
      </c>
      <c r="G2844" s="16">
        <f t="shared" si="730"/>
        <v>2.8457921645864519E-2</v>
      </c>
      <c r="H2844" s="68">
        <f t="shared" si="731"/>
        <v>2.1185544609119318E-2</v>
      </c>
      <c r="I2844" s="69">
        <f t="shared" si="732"/>
        <v>-2.8351490803188099E-2</v>
      </c>
      <c r="J2844" s="70">
        <f t="shared" si="733"/>
        <v>-2.1185544609119318E-2</v>
      </c>
      <c r="K2844" s="28">
        <f t="shared" si="734"/>
        <v>0</v>
      </c>
      <c r="L2844" s="28">
        <f t="shared" si="739"/>
        <v>1</v>
      </c>
      <c r="M2844" s="57">
        <f t="shared" si="746"/>
        <v>0</v>
      </c>
      <c r="N2844" s="28">
        <f t="shared" si="735"/>
        <v>0</v>
      </c>
      <c r="O2844" s="28">
        <f t="shared" si="740"/>
        <v>1</v>
      </c>
      <c r="P2844" s="57">
        <f t="shared" si="741"/>
        <v>0</v>
      </c>
      <c r="Q2844" s="28">
        <f t="shared" si="736"/>
        <v>0</v>
      </c>
      <c r="R2844" s="28">
        <f t="shared" si="742"/>
        <v>1</v>
      </c>
      <c r="S2844" s="57">
        <f t="shared" si="743"/>
        <v>0</v>
      </c>
      <c r="T2844" s="28">
        <f t="shared" si="737"/>
        <v>1</v>
      </c>
      <c r="U2844" s="28">
        <f t="shared" si="744"/>
        <v>0</v>
      </c>
      <c r="V2844" s="57">
        <f t="shared" si="745"/>
        <v>1</v>
      </c>
    </row>
    <row r="2845" spans="1:22" x14ac:dyDescent="0.2">
      <c r="A2845" s="61">
        <v>36979</v>
      </c>
      <c r="B2845" s="62">
        <v>1147.95</v>
      </c>
      <c r="C2845" s="16">
        <f t="shared" si="747"/>
        <v>-4.640984499430254E-3</v>
      </c>
      <c r="D2845" s="73">
        <f t="shared" si="738"/>
        <v>3.1597384302024762E-4</v>
      </c>
      <c r="E2845" s="27">
        <f t="shared" si="728"/>
        <v>4.1352352791589941E-2</v>
      </c>
      <c r="F2845" s="68">
        <f t="shared" si="729"/>
        <v>2.9238347467817036E-2</v>
      </c>
      <c r="G2845" s="16">
        <f t="shared" si="730"/>
        <v>2.8457921645864519E-2</v>
      </c>
      <c r="H2845" s="68">
        <f t="shared" si="731"/>
        <v>2.1262059944142743E-2</v>
      </c>
      <c r="I2845" s="69">
        <f t="shared" si="732"/>
        <v>-2.9238347467817036E-2</v>
      </c>
      <c r="J2845" s="70">
        <f t="shared" si="733"/>
        <v>-2.1262059944142743E-2</v>
      </c>
      <c r="K2845" s="28">
        <f t="shared" si="734"/>
        <v>0</v>
      </c>
      <c r="L2845" s="28">
        <f t="shared" si="739"/>
        <v>1</v>
      </c>
      <c r="M2845" s="57">
        <f t="shared" si="746"/>
        <v>0</v>
      </c>
      <c r="N2845" s="28">
        <f t="shared" si="735"/>
        <v>0</v>
      </c>
      <c r="O2845" s="28">
        <f t="shared" si="740"/>
        <v>1</v>
      </c>
      <c r="P2845" s="57">
        <f t="shared" si="741"/>
        <v>0</v>
      </c>
      <c r="Q2845" s="28">
        <f t="shared" si="736"/>
        <v>0</v>
      </c>
      <c r="R2845" s="28">
        <f t="shared" si="742"/>
        <v>1</v>
      </c>
      <c r="S2845" s="57">
        <f t="shared" si="743"/>
        <v>0</v>
      </c>
      <c r="T2845" s="28">
        <f t="shared" si="737"/>
        <v>0</v>
      </c>
      <c r="U2845" s="28">
        <f t="shared" si="744"/>
        <v>0</v>
      </c>
      <c r="V2845" s="57">
        <f t="shared" si="745"/>
        <v>0</v>
      </c>
    </row>
    <row r="2846" spans="1:22" x14ac:dyDescent="0.2">
      <c r="A2846" s="61">
        <v>36980</v>
      </c>
      <c r="B2846" s="62">
        <v>1160.33</v>
      </c>
      <c r="C2846" s="16">
        <f t="shared" si="747"/>
        <v>1.0726704477443921E-2</v>
      </c>
      <c r="D2846" s="73">
        <f t="shared" si="738"/>
        <v>2.9830773666646989E-4</v>
      </c>
      <c r="E2846" s="27">
        <f t="shared" si="728"/>
        <v>4.0179720989644674E-2</v>
      </c>
      <c r="F2846" s="68">
        <f t="shared" si="729"/>
        <v>2.8409233432882101E-2</v>
      </c>
      <c r="G2846" s="16">
        <f t="shared" si="730"/>
        <v>2.8457921645864519E-2</v>
      </c>
      <c r="H2846" s="68">
        <f t="shared" si="731"/>
        <v>2.1262059944142743E-2</v>
      </c>
      <c r="I2846" s="69">
        <f t="shared" si="732"/>
        <v>-2.8409233432882101E-2</v>
      </c>
      <c r="J2846" s="70">
        <f t="shared" si="733"/>
        <v>-2.1262059944142743E-2</v>
      </c>
      <c r="K2846" s="28">
        <f t="shared" si="734"/>
        <v>0</v>
      </c>
      <c r="L2846" s="28">
        <f t="shared" si="739"/>
        <v>1</v>
      </c>
      <c r="M2846" s="57">
        <f t="shared" si="746"/>
        <v>0</v>
      </c>
      <c r="N2846" s="28">
        <f t="shared" si="735"/>
        <v>0</v>
      </c>
      <c r="O2846" s="28">
        <f t="shared" si="740"/>
        <v>1</v>
      </c>
      <c r="P2846" s="57">
        <f t="shared" si="741"/>
        <v>0</v>
      </c>
      <c r="Q2846" s="28">
        <f t="shared" si="736"/>
        <v>0</v>
      </c>
      <c r="R2846" s="28">
        <f t="shared" si="742"/>
        <v>1</v>
      </c>
      <c r="S2846" s="57">
        <f t="shared" si="743"/>
        <v>0</v>
      </c>
      <c r="T2846" s="28">
        <f t="shared" si="737"/>
        <v>0</v>
      </c>
      <c r="U2846" s="28">
        <f t="shared" si="744"/>
        <v>1</v>
      </c>
      <c r="V2846" s="57">
        <f t="shared" si="745"/>
        <v>0</v>
      </c>
    </row>
    <row r="2847" spans="1:22" x14ac:dyDescent="0.2">
      <c r="A2847" s="61">
        <v>36983</v>
      </c>
      <c r="B2847" s="62">
        <v>1145.8699999999999</v>
      </c>
      <c r="C2847" s="16">
        <f t="shared" si="747"/>
        <v>-1.2540273606755872E-2</v>
      </c>
      <c r="D2847" s="73">
        <f t="shared" si="738"/>
        <v>2.873130038032666E-4</v>
      </c>
      <c r="E2847" s="27">
        <f t="shared" si="728"/>
        <v>3.9432317269625337E-2</v>
      </c>
      <c r="F2847" s="68">
        <f t="shared" si="729"/>
        <v>2.7880778624644234E-2</v>
      </c>
      <c r="G2847" s="16">
        <f t="shared" si="730"/>
        <v>2.8457921645864519E-2</v>
      </c>
      <c r="H2847" s="68">
        <f t="shared" si="731"/>
        <v>2.1262059944142743E-2</v>
      </c>
      <c r="I2847" s="69">
        <f t="shared" si="732"/>
        <v>-2.7880778624644234E-2</v>
      </c>
      <c r="J2847" s="70">
        <f t="shared" si="733"/>
        <v>-2.1262059944142743E-2</v>
      </c>
      <c r="K2847" s="28">
        <f t="shared" si="734"/>
        <v>0</v>
      </c>
      <c r="L2847" s="28">
        <f t="shared" si="739"/>
        <v>1</v>
      </c>
      <c r="M2847" s="57">
        <f t="shared" si="746"/>
        <v>0</v>
      </c>
      <c r="N2847" s="28">
        <f t="shared" si="735"/>
        <v>0</v>
      </c>
      <c r="O2847" s="28">
        <f t="shared" si="740"/>
        <v>1</v>
      </c>
      <c r="P2847" s="57">
        <f t="shared" si="741"/>
        <v>0</v>
      </c>
      <c r="Q2847" s="28">
        <f t="shared" si="736"/>
        <v>0</v>
      </c>
      <c r="R2847" s="28">
        <f t="shared" si="742"/>
        <v>1</v>
      </c>
      <c r="S2847" s="57">
        <f t="shared" si="743"/>
        <v>0</v>
      </c>
      <c r="T2847" s="28">
        <f t="shared" si="737"/>
        <v>0</v>
      </c>
      <c r="U2847" s="28">
        <f t="shared" si="744"/>
        <v>1</v>
      </c>
      <c r="V2847" s="57">
        <f t="shared" si="745"/>
        <v>0</v>
      </c>
    </row>
    <row r="2848" spans="1:22" x14ac:dyDescent="0.2">
      <c r="A2848" s="61">
        <v>36984</v>
      </c>
      <c r="B2848" s="62">
        <v>1106.46</v>
      </c>
      <c r="C2848" s="16">
        <f t="shared" si="747"/>
        <v>-3.4998443979645105E-2</v>
      </c>
      <c r="D2848" s="73">
        <f t="shared" si="738"/>
        <v>2.7950973130300849E-4</v>
      </c>
      <c r="E2848" s="27">
        <f t="shared" si="728"/>
        <v>3.8893150531478501E-2</v>
      </c>
      <c r="F2848" s="68">
        <f t="shared" si="729"/>
        <v>2.7499558612509085E-2</v>
      </c>
      <c r="G2848" s="16">
        <f t="shared" si="730"/>
        <v>2.8457921645864519E-2</v>
      </c>
      <c r="H2848" s="68">
        <f t="shared" si="731"/>
        <v>2.1262059944142743E-2</v>
      </c>
      <c r="I2848" s="69">
        <f t="shared" si="732"/>
        <v>-2.7499558612509085E-2</v>
      </c>
      <c r="J2848" s="70">
        <f t="shared" si="733"/>
        <v>-2.1262059944142743E-2</v>
      </c>
      <c r="K2848" s="28">
        <f t="shared" si="734"/>
        <v>0</v>
      </c>
      <c r="L2848" s="28">
        <f t="shared" si="739"/>
        <v>1</v>
      </c>
      <c r="M2848" s="57">
        <f t="shared" si="746"/>
        <v>0</v>
      </c>
      <c r="N2848" s="28">
        <f t="shared" si="735"/>
        <v>1</v>
      </c>
      <c r="O2848" s="28">
        <f t="shared" si="740"/>
        <v>0</v>
      </c>
      <c r="P2848" s="57">
        <f t="shared" si="741"/>
        <v>1</v>
      </c>
      <c r="Q2848" s="28">
        <f t="shared" si="736"/>
        <v>1</v>
      </c>
      <c r="R2848" s="28">
        <f t="shared" si="742"/>
        <v>0</v>
      </c>
      <c r="S2848" s="57">
        <f t="shared" si="743"/>
        <v>1</v>
      </c>
      <c r="T2848" s="28">
        <f t="shared" si="737"/>
        <v>1</v>
      </c>
      <c r="U2848" s="28">
        <f t="shared" si="744"/>
        <v>0</v>
      </c>
      <c r="V2848" s="57">
        <f t="shared" si="745"/>
        <v>1</v>
      </c>
    </row>
    <row r="2849" spans="1:22" x14ac:dyDescent="0.2">
      <c r="A2849" s="61">
        <v>36985</v>
      </c>
      <c r="B2849" s="62">
        <v>1103.25</v>
      </c>
      <c r="C2849" s="16">
        <f t="shared" si="747"/>
        <v>-2.9053606654262619E-3</v>
      </c>
      <c r="D2849" s="73">
        <f t="shared" si="738"/>
        <v>3.3623261228460935E-4</v>
      </c>
      <c r="E2849" s="27">
        <f t="shared" si="728"/>
        <v>4.2657419072910749E-2</v>
      </c>
      <c r="F2849" s="68">
        <f t="shared" si="729"/>
        <v>3.0161099834389762E-2</v>
      </c>
      <c r="G2849" s="16">
        <f t="shared" si="730"/>
        <v>3.0751547351868823E-2</v>
      </c>
      <c r="H2849" s="68">
        <f t="shared" si="731"/>
        <v>2.1613010526650975E-2</v>
      </c>
      <c r="I2849" s="69">
        <f t="shared" si="732"/>
        <v>-3.0161099834389762E-2</v>
      </c>
      <c r="J2849" s="70">
        <f t="shared" si="733"/>
        <v>-2.1613010526650975E-2</v>
      </c>
      <c r="K2849" s="28">
        <f t="shared" si="734"/>
        <v>0</v>
      </c>
      <c r="L2849" s="28">
        <f t="shared" si="739"/>
        <v>1</v>
      </c>
      <c r="M2849" s="57">
        <f t="shared" si="746"/>
        <v>0</v>
      </c>
      <c r="N2849" s="28">
        <f t="shared" si="735"/>
        <v>0</v>
      </c>
      <c r="O2849" s="28">
        <f t="shared" si="740"/>
        <v>0</v>
      </c>
      <c r="P2849" s="57">
        <f t="shared" si="741"/>
        <v>0</v>
      </c>
      <c r="Q2849" s="28">
        <f t="shared" si="736"/>
        <v>0</v>
      </c>
      <c r="R2849" s="28">
        <f t="shared" si="742"/>
        <v>0</v>
      </c>
      <c r="S2849" s="57">
        <f t="shared" si="743"/>
        <v>0</v>
      </c>
      <c r="T2849" s="28">
        <f t="shared" si="737"/>
        <v>0</v>
      </c>
      <c r="U2849" s="28">
        <f t="shared" si="744"/>
        <v>0</v>
      </c>
      <c r="V2849" s="57">
        <f t="shared" si="745"/>
        <v>0</v>
      </c>
    </row>
    <row r="2850" spans="1:22" x14ac:dyDescent="0.2">
      <c r="A2850" s="61">
        <v>36986</v>
      </c>
      <c r="B2850" s="62">
        <v>1151.44</v>
      </c>
      <c r="C2850" s="16">
        <f t="shared" si="747"/>
        <v>4.2752963804758709E-2</v>
      </c>
      <c r="D2850" s="73">
        <f t="shared" si="738"/>
        <v>3.1656512278330516E-4</v>
      </c>
      <c r="E2850" s="27">
        <f t="shared" si="728"/>
        <v>4.1391025900030576E-2</v>
      </c>
      <c r="F2850" s="68">
        <f t="shared" si="729"/>
        <v>2.9265691444783637E-2</v>
      </c>
      <c r="G2850" s="16">
        <f t="shared" si="730"/>
        <v>3.0751547351868823E-2</v>
      </c>
      <c r="H2850" s="68">
        <f t="shared" si="731"/>
        <v>2.1613010526650975E-2</v>
      </c>
      <c r="I2850" s="69">
        <f t="shared" si="732"/>
        <v>-2.9265691444783637E-2</v>
      </c>
      <c r="J2850" s="70">
        <f t="shared" si="733"/>
        <v>-2.1613010526650975E-2</v>
      </c>
      <c r="K2850" s="28">
        <f t="shared" si="734"/>
        <v>0</v>
      </c>
      <c r="L2850" s="28">
        <f t="shared" si="739"/>
        <v>1</v>
      </c>
      <c r="M2850" s="57">
        <f t="shared" si="746"/>
        <v>0</v>
      </c>
      <c r="N2850" s="28">
        <f t="shared" si="735"/>
        <v>0</v>
      </c>
      <c r="O2850" s="28">
        <f t="shared" si="740"/>
        <v>1</v>
      </c>
      <c r="P2850" s="57">
        <f t="shared" si="741"/>
        <v>0</v>
      </c>
      <c r="Q2850" s="28">
        <f t="shared" si="736"/>
        <v>0</v>
      </c>
      <c r="R2850" s="28">
        <f t="shared" si="742"/>
        <v>1</v>
      </c>
      <c r="S2850" s="57">
        <f t="shared" si="743"/>
        <v>0</v>
      </c>
      <c r="T2850" s="28">
        <f t="shared" si="737"/>
        <v>0</v>
      </c>
      <c r="U2850" s="28">
        <f t="shared" si="744"/>
        <v>1</v>
      </c>
      <c r="V2850" s="57">
        <f t="shared" si="745"/>
        <v>0</v>
      </c>
    </row>
    <row r="2851" spans="1:22" x14ac:dyDescent="0.2">
      <c r="A2851" s="61">
        <v>36987</v>
      </c>
      <c r="B2851" s="62">
        <v>1128.43</v>
      </c>
      <c r="C2851" s="16">
        <f t="shared" si="747"/>
        <v>-2.0186046863075076E-2</v>
      </c>
      <c r="D2851" s="73">
        <f t="shared" si="738"/>
        <v>4.0724017026176732E-4</v>
      </c>
      <c r="E2851" s="27">
        <f t="shared" si="728"/>
        <v>4.6946147973409694E-2</v>
      </c>
      <c r="F2851" s="68">
        <f t="shared" si="729"/>
        <v>3.3193462863889731E-2</v>
      </c>
      <c r="G2851" s="16">
        <f t="shared" si="730"/>
        <v>3.0751547351868823E-2</v>
      </c>
      <c r="H2851" s="68">
        <f t="shared" si="731"/>
        <v>2.1613010526650975E-2</v>
      </c>
      <c r="I2851" s="69">
        <f t="shared" si="732"/>
        <v>-3.3193462863889731E-2</v>
      </c>
      <c r="J2851" s="70">
        <f t="shared" si="733"/>
        <v>-2.1613010526650975E-2</v>
      </c>
      <c r="K2851" s="28">
        <f t="shared" si="734"/>
        <v>0</v>
      </c>
      <c r="L2851" s="28">
        <f t="shared" si="739"/>
        <v>1</v>
      </c>
      <c r="M2851" s="57">
        <f t="shared" si="746"/>
        <v>0</v>
      </c>
      <c r="N2851" s="28">
        <f t="shared" si="735"/>
        <v>0</v>
      </c>
      <c r="O2851" s="28">
        <f t="shared" si="740"/>
        <v>1</v>
      </c>
      <c r="P2851" s="57">
        <f t="shared" si="741"/>
        <v>0</v>
      </c>
      <c r="Q2851" s="28">
        <f t="shared" si="736"/>
        <v>0</v>
      </c>
      <c r="R2851" s="28">
        <f t="shared" si="742"/>
        <v>1</v>
      </c>
      <c r="S2851" s="57">
        <f t="shared" si="743"/>
        <v>0</v>
      </c>
      <c r="T2851" s="28">
        <f t="shared" si="737"/>
        <v>0</v>
      </c>
      <c r="U2851" s="28">
        <f t="shared" si="744"/>
        <v>1</v>
      </c>
      <c r="V2851" s="57">
        <f t="shared" si="745"/>
        <v>0</v>
      </c>
    </row>
    <row r="2852" spans="1:22" x14ac:dyDescent="0.2">
      <c r="A2852" s="61">
        <v>36990</v>
      </c>
      <c r="B2852" s="62">
        <v>1137.5899999999999</v>
      </c>
      <c r="C2852" s="16">
        <f t="shared" si="747"/>
        <v>8.0847034829942665E-3</v>
      </c>
      <c r="D2852" s="73">
        <f t="shared" si="738"/>
        <v>4.0725434932355702E-4</v>
      </c>
      <c r="E2852" s="27">
        <f t="shared" si="728"/>
        <v>4.6946965238733124E-2</v>
      </c>
      <c r="F2852" s="68">
        <f t="shared" si="729"/>
        <v>3.3194040714625825E-2</v>
      </c>
      <c r="G2852" s="16">
        <f t="shared" si="730"/>
        <v>3.0751547351868823E-2</v>
      </c>
      <c r="H2852" s="68">
        <f t="shared" si="731"/>
        <v>2.1613010526650975E-2</v>
      </c>
      <c r="I2852" s="69">
        <f t="shared" si="732"/>
        <v>-3.3194040714625825E-2</v>
      </c>
      <c r="J2852" s="70">
        <f t="shared" si="733"/>
        <v>-2.1613010526650975E-2</v>
      </c>
      <c r="K2852" s="28">
        <f t="shared" si="734"/>
        <v>0</v>
      </c>
      <c r="L2852" s="28">
        <f t="shared" si="739"/>
        <v>1</v>
      </c>
      <c r="M2852" s="57">
        <f t="shared" si="746"/>
        <v>0</v>
      </c>
      <c r="N2852" s="28">
        <f t="shared" si="735"/>
        <v>0</v>
      </c>
      <c r="O2852" s="28">
        <f t="shared" si="740"/>
        <v>1</v>
      </c>
      <c r="P2852" s="57">
        <f t="shared" si="741"/>
        <v>0</v>
      </c>
      <c r="Q2852" s="28">
        <f t="shared" si="736"/>
        <v>0</v>
      </c>
      <c r="R2852" s="28">
        <f t="shared" si="742"/>
        <v>1</v>
      </c>
      <c r="S2852" s="57">
        <f t="shared" si="743"/>
        <v>0</v>
      </c>
      <c r="T2852" s="28">
        <f t="shared" si="737"/>
        <v>0</v>
      </c>
      <c r="U2852" s="28">
        <f t="shared" si="744"/>
        <v>1</v>
      </c>
      <c r="V2852" s="57">
        <f t="shared" si="745"/>
        <v>0</v>
      </c>
    </row>
    <row r="2853" spans="1:22" x14ac:dyDescent="0.2">
      <c r="A2853" s="61">
        <v>36991</v>
      </c>
      <c r="B2853" s="62">
        <v>1168.3800000000001</v>
      </c>
      <c r="C2853" s="16">
        <f t="shared" si="747"/>
        <v>2.6706184367207418E-2</v>
      </c>
      <c r="D2853" s="73">
        <f t="shared" si="738"/>
        <v>3.8674083418861998E-4</v>
      </c>
      <c r="E2853" s="27">
        <f t="shared" si="728"/>
        <v>4.5749323129492335E-2</v>
      </c>
      <c r="F2853" s="68">
        <f t="shared" si="729"/>
        <v>3.2347243041261194E-2</v>
      </c>
      <c r="G2853" s="16">
        <f t="shared" si="730"/>
        <v>3.0751547351868823E-2</v>
      </c>
      <c r="H2853" s="68">
        <f t="shared" si="731"/>
        <v>2.1613010526650975E-2</v>
      </c>
      <c r="I2853" s="69">
        <f t="shared" si="732"/>
        <v>-3.2347243041261194E-2</v>
      </c>
      <c r="J2853" s="70">
        <f t="shared" si="733"/>
        <v>-2.1613010526650975E-2</v>
      </c>
      <c r="K2853" s="28">
        <f t="shared" si="734"/>
        <v>0</v>
      </c>
      <c r="L2853" s="28">
        <f t="shared" si="739"/>
        <v>1</v>
      </c>
      <c r="M2853" s="57">
        <f t="shared" si="746"/>
        <v>0</v>
      </c>
      <c r="N2853" s="28">
        <f t="shared" si="735"/>
        <v>0</v>
      </c>
      <c r="O2853" s="28">
        <f t="shared" si="740"/>
        <v>1</v>
      </c>
      <c r="P2853" s="57">
        <f t="shared" si="741"/>
        <v>0</v>
      </c>
      <c r="Q2853" s="28">
        <f t="shared" si="736"/>
        <v>0</v>
      </c>
      <c r="R2853" s="28">
        <f t="shared" si="742"/>
        <v>1</v>
      </c>
      <c r="S2853" s="57">
        <f t="shared" si="743"/>
        <v>0</v>
      </c>
      <c r="T2853" s="28">
        <f t="shared" si="737"/>
        <v>0</v>
      </c>
      <c r="U2853" s="28">
        <f t="shared" si="744"/>
        <v>1</v>
      </c>
      <c r="V2853" s="57">
        <f t="shared" si="745"/>
        <v>0</v>
      </c>
    </row>
    <row r="2854" spans="1:22" x14ac:dyDescent="0.2">
      <c r="A2854" s="61">
        <v>36992</v>
      </c>
      <c r="B2854" s="62">
        <v>1165.8900000000001</v>
      </c>
      <c r="C2854" s="16">
        <f t="shared" si="747"/>
        <v>-2.1334301040078266E-3</v>
      </c>
      <c r="D2854" s="73">
        <f t="shared" si="738"/>
        <v>4.063296011446192E-4</v>
      </c>
      <c r="E2854" s="27">
        <f t="shared" si="728"/>
        <v>4.6893633956082953E-2</v>
      </c>
      <c r="F2854" s="68">
        <f t="shared" si="729"/>
        <v>3.3156332616591136E-2</v>
      </c>
      <c r="G2854" s="16">
        <f t="shared" si="730"/>
        <v>3.0751547351868823E-2</v>
      </c>
      <c r="H2854" s="68">
        <f t="shared" si="731"/>
        <v>2.1613010526650975E-2</v>
      </c>
      <c r="I2854" s="69">
        <f t="shared" si="732"/>
        <v>-3.3156332616591136E-2</v>
      </c>
      <c r="J2854" s="70">
        <f t="shared" si="733"/>
        <v>-2.1613010526650975E-2</v>
      </c>
      <c r="K2854" s="28">
        <f t="shared" si="734"/>
        <v>0</v>
      </c>
      <c r="L2854" s="28">
        <f t="shared" si="739"/>
        <v>1</v>
      </c>
      <c r="M2854" s="57">
        <f t="shared" si="746"/>
        <v>0</v>
      </c>
      <c r="N2854" s="28">
        <f t="shared" si="735"/>
        <v>0</v>
      </c>
      <c r="O2854" s="28">
        <f t="shared" si="740"/>
        <v>1</v>
      </c>
      <c r="P2854" s="57">
        <f t="shared" si="741"/>
        <v>0</v>
      </c>
      <c r="Q2854" s="28">
        <f t="shared" si="736"/>
        <v>0</v>
      </c>
      <c r="R2854" s="28">
        <f t="shared" si="742"/>
        <v>1</v>
      </c>
      <c r="S2854" s="57">
        <f t="shared" si="743"/>
        <v>0</v>
      </c>
      <c r="T2854" s="28">
        <f t="shared" si="737"/>
        <v>0</v>
      </c>
      <c r="U2854" s="28">
        <f t="shared" si="744"/>
        <v>1</v>
      </c>
      <c r="V2854" s="57">
        <f t="shared" si="745"/>
        <v>0</v>
      </c>
    </row>
    <row r="2855" spans="1:22" x14ac:dyDescent="0.2">
      <c r="A2855" s="61">
        <v>36993</v>
      </c>
      <c r="B2855" s="62">
        <v>1183.5</v>
      </c>
      <c r="C2855" s="16">
        <f t="shared" si="747"/>
        <v>1.4991406116504373E-2</v>
      </c>
      <c r="D2855" s="73">
        <f t="shared" si="738"/>
        <v>3.8222291651646319E-4</v>
      </c>
      <c r="E2855" s="27">
        <f t="shared" si="728"/>
        <v>4.548131565068006E-2</v>
      </c>
      <c r="F2855" s="68">
        <f t="shared" si="729"/>
        <v>3.2157747274745088E-2</v>
      </c>
      <c r="G2855" s="16">
        <f t="shared" si="730"/>
        <v>3.0751547351868823E-2</v>
      </c>
      <c r="H2855" s="68">
        <f t="shared" si="731"/>
        <v>2.1613010526650975E-2</v>
      </c>
      <c r="I2855" s="69">
        <f t="shared" si="732"/>
        <v>-3.2157747274745088E-2</v>
      </c>
      <c r="J2855" s="70">
        <f t="shared" si="733"/>
        <v>-2.1613010526650975E-2</v>
      </c>
      <c r="K2855" s="28">
        <f t="shared" si="734"/>
        <v>0</v>
      </c>
      <c r="L2855" s="28">
        <f t="shared" si="739"/>
        <v>1</v>
      </c>
      <c r="M2855" s="57">
        <f t="shared" si="746"/>
        <v>0</v>
      </c>
      <c r="N2855" s="28">
        <f t="shared" si="735"/>
        <v>0</v>
      </c>
      <c r="O2855" s="28">
        <f t="shared" si="740"/>
        <v>1</v>
      </c>
      <c r="P2855" s="57">
        <f t="shared" si="741"/>
        <v>0</v>
      </c>
      <c r="Q2855" s="28">
        <f t="shared" si="736"/>
        <v>0</v>
      </c>
      <c r="R2855" s="28">
        <f t="shared" si="742"/>
        <v>1</v>
      </c>
      <c r="S2855" s="57">
        <f t="shared" si="743"/>
        <v>0</v>
      </c>
      <c r="T2855" s="28">
        <f t="shared" si="737"/>
        <v>0</v>
      </c>
      <c r="U2855" s="28">
        <f t="shared" si="744"/>
        <v>1</v>
      </c>
      <c r="V2855" s="57">
        <f t="shared" si="745"/>
        <v>0</v>
      </c>
    </row>
    <row r="2856" spans="1:22" x14ac:dyDescent="0.2">
      <c r="A2856" s="61">
        <v>36997</v>
      </c>
      <c r="B2856" s="62">
        <v>1179.68</v>
      </c>
      <c r="C2856" s="16">
        <f t="shared" si="747"/>
        <v>-3.2329347126980996E-3</v>
      </c>
      <c r="D2856" s="73">
        <f t="shared" si="738"/>
        <v>3.7277407696647327E-4</v>
      </c>
      <c r="E2856" s="27">
        <f t="shared" si="728"/>
        <v>4.491563147921087E-2</v>
      </c>
      <c r="F2856" s="68">
        <f t="shared" si="729"/>
        <v>3.1757778004657407E-2</v>
      </c>
      <c r="G2856" s="16">
        <f t="shared" si="730"/>
        <v>3.0751547351868823E-2</v>
      </c>
      <c r="H2856" s="68">
        <f t="shared" si="731"/>
        <v>2.1613010526650975E-2</v>
      </c>
      <c r="I2856" s="69">
        <f t="shared" si="732"/>
        <v>-3.1757778004657407E-2</v>
      </c>
      <c r="J2856" s="70">
        <f t="shared" si="733"/>
        <v>-2.1613010526650975E-2</v>
      </c>
      <c r="K2856" s="28">
        <f t="shared" si="734"/>
        <v>0</v>
      </c>
      <c r="L2856" s="28">
        <f t="shared" si="739"/>
        <v>1</v>
      </c>
      <c r="M2856" s="57">
        <f t="shared" si="746"/>
        <v>0</v>
      </c>
      <c r="N2856" s="28">
        <f t="shared" si="735"/>
        <v>0</v>
      </c>
      <c r="O2856" s="28">
        <f t="shared" si="740"/>
        <v>1</v>
      </c>
      <c r="P2856" s="57">
        <f t="shared" si="741"/>
        <v>0</v>
      </c>
      <c r="Q2856" s="28">
        <f t="shared" si="736"/>
        <v>0</v>
      </c>
      <c r="R2856" s="28">
        <f t="shared" si="742"/>
        <v>1</v>
      </c>
      <c r="S2856" s="57">
        <f t="shared" si="743"/>
        <v>0</v>
      </c>
      <c r="T2856" s="28">
        <f t="shared" si="737"/>
        <v>0</v>
      </c>
      <c r="U2856" s="28">
        <f t="shared" si="744"/>
        <v>1</v>
      </c>
      <c r="V2856" s="57">
        <f t="shared" si="745"/>
        <v>0</v>
      </c>
    </row>
    <row r="2857" spans="1:22" x14ac:dyDescent="0.2">
      <c r="A2857" s="61">
        <v>36998</v>
      </c>
      <c r="B2857" s="62">
        <v>1191.81</v>
      </c>
      <c r="C2857" s="16">
        <f t="shared" si="747"/>
        <v>1.0229944705911962E-2</v>
      </c>
      <c r="D2857" s="73">
        <f t="shared" si="738"/>
        <v>3.5103474435987892E-4</v>
      </c>
      <c r="E2857" s="27">
        <f t="shared" si="728"/>
        <v>4.3586270523042141E-2</v>
      </c>
      <c r="F2857" s="68">
        <f t="shared" si="729"/>
        <v>3.0817847990457208E-2</v>
      </c>
      <c r="G2857" s="16">
        <f t="shared" si="730"/>
        <v>3.0751547351868823E-2</v>
      </c>
      <c r="H2857" s="68">
        <f t="shared" si="731"/>
        <v>2.1613010526650975E-2</v>
      </c>
      <c r="I2857" s="69">
        <f t="shared" si="732"/>
        <v>-3.0817847990457208E-2</v>
      </c>
      <c r="J2857" s="70">
        <f t="shared" si="733"/>
        <v>-2.1613010526650975E-2</v>
      </c>
      <c r="K2857" s="28">
        <f t="shared" si="734"/>
        <v>0</v>
      </c>
      <c r="L2857" s="28">
        <f t="shared" si="739"/>
        <v>1</v>
      </c>
      <c r="M2857" s="57">
        <f t="shared" si="746"/>
        <v>0</v>
      </c>
      <c r="N2857" s="28">
        <f t="shared" si="735"/>
        <v>0</v>
      </c>
      <c r="O2857" s="28">
        <f t="shared" si="740"/>
        <v>1</v>
      </c>
      <c r="P2857" s="57">
        <f t="shared" si="741"/>
        <v>0</v>
      </c>
      <c r="Q2857" s="28">
        <f t="shared" si="736"/>
        <v>0</v>
      </c>
      <c r="R2857" s="28">
        <f t="shared" si="742"/>
        <v>1</v>
      </c>
      <c r="S2857" s="57">
        <f t="shared" si="743"/>
        <v>0</v>
      </c>
      <c r="T2857" s="28">
        <f t="shared" si="737"/>
        <v>0</v>
      </c>
      <c r="U2857" s="28">
        <f t="shared" si="744"/>
        <v>1</v>
      </c>
      <c r="V2857" s="57">
        <f t="shared" si="745"/>
        <v>0</v>
      </c>
    </row>
    <row r="2858" spans="1:22" x14ac:dyDescent="0.2">
      <c r="A2858" s="61">
        <v>36999</v>
      </c>
      <c r="B2858" s="62">
        <v>1238.1600000000001</v>
      </c>
      <c r="C2858" s="16">
        <f t="shared" si="747"/>
        <v>3.8153246657251817E-2</v>
      </c>
      <c r="D2858" s="73">
        <f t="shared" si="738"/>
        <v>3.3625176581944711E-4</v>
      </c>
      <c r="E2858" s="27">
        <f t="shared" si="728"/>
        <v>4.2658634048343053E-2</v>
      </c>
      <c r="F2858" s="68">
        <f t="shared" si="729"/>
        <v>3.0161958887658956E-2</v>
      </c>
      <c r="G2858" s="16">
        <f t="shared" si="730"/>
        <v>3.0751547351868823E-2</v>
      </c>
      <c r="H2858" s="68">
        <f t="shared" si="731"/>
        <v>2.1613010526650975E-2</v>
      </c>
      <c r="I2858" s="69">
        <f t="shared" si="732"/>
        <v>-3.0161958887658956E-2</v>
      </c>
      <c r="J2858" s="70">
        <f t="shared" si="733"/>
        <v>-2.1613010526650975E-2</v>
      </c>
      <c r="K2858" s="28">
        <f t="shared" si="734"/>
        <v>0</v>
      </c>
      <c r="L2858" s="28">
        <f t="shared" si="739"/>
        <v>1</v>
      </c>
      <c r="M2858" s="57">
        <f t="shared" si="746"/>
        <v>0</v>
      </c>
      <c r="N2858" s="28">
        <f t="shared" si="735"/>
        <v>0</v>
      </c>
      <c r="O2858" s="28">
        <f t="shared" si="740"/>
        <v>1</v>
      </c>
      <c r="P2858" s="57">
        <f t="shared" si="741"/>
        <v>0</v>
      </c>
      <c r="Q2858" s="28">
        <f t="shared" si="736"/>
        <v>0</v>
      </c>
      <c r="R2858" s="28">
        <f t="shared" si="742"/>
        <v>1</v>
      </c>
      <c r="S2858" s="57">
        <f t="shared" si="743"/>
        <v>0</v>
      </c>
      <c r="T2858" s="28">
        <f t="shared" si="737"/>
        <v>0</v>
      </c>
      <c r="U2858" s="28">
        <f t="shared" si="744"/>
        <v>1</v>
      </c>
      <c r="V2858" s="57">
        <f t="shared" si="745"/>
        <v>0</v>
      </c>
    </row>
    <row r="2859" spans="1:22" x14ac:dyDescent="0.2">
      <c r="A2859" s="61">
        <v>37000</v>
      </c>
      <c r="B2859" s="62">
        <v>1253.69</v>
      </c>
      <c r="C2859" s="16">
        <f t="shared" si="747"/>
        <v>1.2464796095777778E-2</v>
      </c>
      <c r="D2859" s="73">
        <f t="shared" si="738"/>
        <v>4.0341687369962608E-4</v>
      </c>
      <c r="E2859" s="27">
        <f t="shared" si="728"/>
        <v>4.6725255827746504E-2</v>
      </c>
      <c r="F2859" s="68">
        <f t="shared" si="729"/>
        <v>3.3037280183296866E-2</v>
      </c>
      <c r="G2859" s="16">
        <f t="shared" si="730"/>
        <v>3.0751547351868823E-2</v>
      </c>
      <c r="H2859" s="68">
        <f t="shared" si="731"/>
        <v>2.1262059944142743E-2</v>
      </c>
      <c r="I2859" s="69">
        <f t="shared" si="732"/>
        <v>-3.3037280183296866E-2</v>
      </c>
      <c r="J2859" s="70">
        <f t="shared" si="733"/>
        <v>-2.1262059944142743E-2</v>
      </c>
      <c r="K2859" s="28">
        <f t="shared" si="734"/>
        <v>0</v>
      </c>
      <c r="L2859" s="28">
        <f t="shared" si="739"/>
        <v>1</v>
      </c>
      <c r="M2859" s="57">
        <f t="shared" si="746"/>
        <v>0</v>
      </c>
      <c r="N2859" s="28">
        <f t="shared" si="735"/>
        <v>0</v>
      </c>
      <c r="O2859" s="28">
        <f t="shared" si="740"/>
        <v>1</v>
      </c>
      <c r="P2859" s="57">
        <f t="shared" si="741"/>
        <v>0</v>
      </c>
      <c r="Q2859" s="28">
        <f t="shared" si="736"/>
        <v>0</v>
      </c>
      <c r="R2859" s="28">
        <f t="shared" si="742"/>
        <v>1</v>
      </c>
      <c r="S2859" s="57">
        <f t="shared" si="743"/>
        <v>0</v>
      </c>
      <c r="T2859" s="28">
        <f t="shared" si="737"/>
        <v>0</v>
      </c>
      <c r="U2859" s="28">
        <f t="shared" si="744"/>
        <v>1</v>
      </c>
      <c r="V2859" s="57">
        <f t="shared" si="745"/>
        <v>0</v>
      </c>
    </row>
    <row r="2860" spans="1:22" x14ac:dyDescent="0.2">
      <c r="A2860" s="61">
        <v>37001</v>
      </c>
      <c r="B2860" s="62">
        <v>1242.98</v>
      </c>
      <c r="C2860" s="16">
        <f t="shared" si="747"/>
        <v>-8.579480423603611E-3</v>
      </c>
      <c r="D2860" s="73">
        <f t="shared" si="738"/>
        <v>3.8853412978020753E-4</v>
      </c>
      <c r="E2860" s="27">
        <f t="shared" si="728"/>
        <v>4.5855268980042517E-2</v>
      </c>
      <c r="F2860" s="68">
        <f t="shared" si="729"/>
        <v>3.2422152481281975E-2</v>
      </c>
      <c r="G2860" s="16">
        <f t="shared" si="730"/>
        <v>3.0751547351868823E-2</v>
      </c>
      <c r="H2860" s="68">
        <f t="shared" si="731"/>
        <v>2.1262059944142743E-2</v>
      </c>
      <c r="I2860" s="69">
        <f t="shared" si="732"/>
        <v>-3.2422152481281975E-2</v>
      </c>
      <c r="J2860" s="70">
        <f t="shared" si="733"/>
        <v>-2.1262059944142743E-2</v>
      </c>
      <c r="K2860" s="28">
        <f t="shared" si="734"/>
        <v>0</v>
      </c>
      <c r="L2860" s="28">
        <f t="shared" si="739"/>
        <v>1</v>
      </c>
      <c r="M2860" s="57">
        <f t="shared" si="746"/>
        <v>0</v>
      </c>
      <c r="N2860" s="28">
        <f t="shared" si="735"/>
        <v>0</v>
      </c>
      <c r="O2860" s="28">
        <f t="shared" si="740"/>
        <v>1</v>
      </c>
      <c r="P2860" s="57">
        <f t="shared" si="741"/>
        <v>0</v>
      </c>
      <c r="Q2860" s="28">
        <f t="shared" si="736"/>
        <v>0</v>
      </c>
      <c r="R2860" s="28">
        <f t="shared" si="742"/>
        <v>1</v>
      </c>
      <c r="S2860" s="57">
        <f t="shared" si="743"/>
        <v>0</v>
      </c>
      <c r="T2860" s="28">
        <f t="shared" si="737"/>
        <v>0</v>
      </c>
      <c r="U2860" s="28">
        <f t="shared" si="744"/>
        <v>1</v>
      </c>
      <c r="V2860" s="57">
        <f t="shared" si="745"/>
        <v>0</v>
      </c>
    </row>
    <row r="2861" spans="1:22" x14ac:dyDescent="0.2">
      <c r="A2861" s="61">
        <v>37004</v>
      </c>
      <c r="B2861" s="62">
        <v>1224.3599999999999</v>
      </c>
      <c r="C2861" s="16">
        <f t="shared" si="747"/>
        <v>-1.5093463801464277E-2</v>
      </c>
      <c r="D2861" s="73">
        <f t="shared" si="738"/>
        <v>3.6963853105373488E-4</v>
      </c>
      <c r="E2861" s="27">
        <f t="shared" si="728"/>
        <v>4.4726331257021454E-2</v>
      </c>
      <c r="F2861" s="68">
        <f t="shared" si="729"/>
        <v>3.162393252070142E-2</v>
      </c>
      <c r="G2861" s="16">
        <f t="shared" si="730"/>
        <v>3.0751547351868823E-2</v>
      </c>
      <c r="H2861" s="68">
        <f t="shared" si="731"/>
        <v>2.1262059944142743E-2</v>
      </c>
      <c r="I2861" s="69">
        <f t="shared" si="732"/>
        <v>-3.162393252070142E-2</v>
      </c>
      <c r="J2861" s="70">
        <f t="shared" si="733"/>
        <v>-2.1262059944142743E-2</v>
      </c>
      <c r="K2861" s="28">
        <f t="shared" si="734"/>
        <v>0</v>
      </c>
      <c r="L2861" s="28">
        <f t="shared" si="739"/>
        <v>1</v>
      </c>
      <c r="M2861" s="57">
        <f t="shared" si="746"/>
        <v>0</v>
      </c>
      <c r="N2861" s="28">
        <f t="shared" si="735"/>
        <v>0</v>
      </c>
      <c r="O2861" s="28">
        <f t="shared" si="740"/>
        <v>1</v>
      </c>
      <c r="P2861" s="57">
        <f t="shared" si="741"/>
        <v>0</v>
      </c>
      <c r="Q2861" s="28">
        <f t="shared" si="736"/>
        <v>0</v>
      </c>
      <c r="R2861" s="28">
        <f t="shared" si="742"/>
        <v>1</v>
      </c>
      <c r="S2861" s="57">
        <f t="shared" si="743"/>
        <v>0</v>
      </c>
      <c r="T2861" s="28">
        <f t="shared" si="737"/>
        <v>0</v>
      </c>
      <c r="U2861" s="28">
        <f t="shared" si="744"/>
        <v>1</v>
      </c>
      <c r="V2861" s="57">
        <f t="shared" si="745"/>
        <v>0</v>
      </c>
    </row>
    <row r="2862" spans="1:22" x14ac:dyDescent="0.2">
      <c r="A2862" s="61">
        <v>37005</v>
      </c>
      <c r="B2862" s="62">
        <v>1209.47</v>
      </c>
      <c r="C2862" s="16">
        <f t="shared" si="747"/>
        <v>-1.2236011370614273E-2</v>
      </c>
      <c r="D2862" s="73">
        <f t="shared" si="738"/>
        <v>3.6112897816207749E-4</v>
      </c>
      <c r="E2862" s="27">
        <f t="shared" si="728"/>
        <v>4.4208504903555511E-2</v>
      </c>
      <c r="F2862" s="68">
        <f t="shared" si="729"/>
        <v>3.125780131344133E-2</v>
      </c>
      <c r="G2862" s="16">
        <f t="shared" si="730"/>
        <v>3.0751547351868823E-2</v>
      </c>
      <c r="H2862" s="68">
        <f t="shared" si="731"/>
        <v>2.1262059944142743E-2</v>
      </c>
      <c r="I2862" s="69">
        <f t="shared" si="732"/>
        <v>-3.125780131344133E-2</v>
      </c>
      <c r="J2862" s="70">
        <f t="shared" si="733"/>
        <v>-2.1262059944142743E-2</v>
      </c>
      <c r="K2862" s="28">
        <f t="shared" si="734"/>
        <v>0</v>
      </c>
      <c r="L2862" s="28">
        <f t="shared" si="739"/>
        <v>1</v>
      </c>
      <c r="M2862" s="57">
        <f t="shared" si="746"/>
        <v>0</v>
      </c>
      <c r="N2862" s="28">
        <f t="shared" si="735"/>
        <v>0</v>
      </c>
      <c r="O2862" s="28">
        <f t="shared" si="740"/>
        <v>1</v>
      </c>
      <c r="P2862" s="57">
        <f t="shared" si="741"/>
        <v>0</v>
      </c>
      <c r="Q2862" s="28">
        <f t="shared" si="736"/>
        <v>0</v>
      </c>
      <c r="R2862" s="28">
        <f t="shared" si="742"/>
        <v>1</v>
      </c>
      <c r="S2862" s="57">
        <f t="shared" si="743"/>
        <v>0</v>
      </c>
      <c r="T2862" s="28">
        <f t="shared" si="737"/>
        <v>0</v>
      </c>
      <c r="U2862" s="28">
        <f t="shared" si="744"/>
        <v>1</v>
      </c>
      <c r="V2862" s="57">
        <f t="shared" si="745"/>
        <v>0</v>
      </c>
    </row>
    <row r="2863" spans="1:22" x14ac:dyDescent="0.2">
      <c r="A2863" s="61">
        <v>37006</v>
      </c>
      <c r="B2863" s="62">
        <v>1228.75</v>
      </c>
      <c r="C2863" s="16">
        <f t="shared" si="747"/>
        <v>1.5815145356776507E-2</v>
      </c>
      <c r="D2863" s="73">
        <f t="shared" si="738"/>
        <v>3.4844443792806089E-4</v>
      </c>
      <c r="E2863" s="27">
        <f t="shared" si="728"/>
        <v>4.3425159909374345E-2</v>
      </c>
      <c r="F2863" s="68">
        <f t="shared" si="729"/>
        <v>3.0703934082658223E-2</v>
      </c>
      <c r="G2863" s="16">
        <f t="shared" si="730"/>
        <v>3.0751547351868823E-2</v>
      </c>
      <c r="H2863" s="68">
        <f t="shared" si="731"/>
        <v>2.1262059944142743E-2</v>
      </c>
      <c r="I2863" s="69">
        <f t="shared" si="732"/>
        <v>-3.0703934082658223E-2</v>
      </c>
      <c r="J2863" s="70">
        <f t="shared" si="733"/>
        <v>-2.1262059944142743E-2</v>
      </c>
      <c r="K2863" s="28">
        <f t="shared" si="734"/>
        <v>0</v>
      </c>
      <c r="L2863" s="28">
        <f t="shared" si="739"/>
        <v>1</v>
      </c>
      <c r="M2863" s="57">
        <f t="shared" si="746"/>
        <v>0</v>
      </c>
      <c r="N2863" s="28">
        <f t="shared" si="735"/>
        <v>0</v>
      </c>
      <c r="O2863" s="28">
        <f t="shared" si="740"/>
        <v>1</v>
      </c>
      <c r="P2863" s="57">
        <f t="shared" si="741"/>
        <v>0</v>
      </c>
      <c r="Q2863" s="28">
        <f t="shared" si="736"/>
        <v>0</v>
      </c>
      <c r="R2863" s="28">
        <f t="shared" si="742"/>
        <v>1</v>
      </c>
      <c r="S2863" s="57">
        <f t="shared" si="743"/>
        <v>0</v>
      </c>
      <c r="T2863" s="28">
        <f t="shared" si="737"/>
        <v>0</v>
      </c>
      <c r="U2863" s="28">
        <f t="shared" si="744"/>
        <v>1</v>
      </c>
      <c r="V2863" s="57">
        <f t="shared" si="745"/>
        <v>0</v>
      </c>
    </row>
    <row r="2864" spans="1:22" x14ac:dyDescent="0.2">
      <c r="A2864" s="61">
        <v>37007</v>
      </c>
      <c r="B2864" s="62">
        <v>1234.52</v>
      </c>
      <c r="C2864" s="16">
        <f t="shared" si="747"/>
        <v>4.6848380836739508E-3</v>
      </c>
      <c r="D2864" s="73">
        <f t="shared" si="738"/>
        <v>3.425449010117354E-4</v>
      </c>
      <c r="E2864" s="27">
        <f t="shared" si="728"/>
        <v>4.3055973362258006E-2</v>
      </c>
      <c r="F2864" s="68">
        <f t="shared" si="729"/>
        <v>3.0442899248692829E-2</v>
      </c>
      <c r="G2864" s="16">
        <f t="shared" si="730"/>
        <v>3.0751547351868823E-2</v>
      </c>
      <c r="H2864" s="68">
        <f t="shared" si="731"/>
        <v>2.1262059944142743E-2</v>
      </c>
      <c r="I2864" s="69">
        <f t="shared" si="732"/>
        <v>-3.0442899248692829E-2</v>
      </c>
      <c r="J2864" s="70">
        <f t="shared" si="733"/>
        <v>-2.1262059944142743E-2</v>
      </c>
      <c r="K2864" s="28">
        <f t="shared" si="734"/>
        <v>0</v>
      </c>
      <c r="L2864" s="28">
        <f t="shared" si="739"/>
        <v>1</v>
      </c>
      <c r="M2864" s="57">
        <f t="shared" si="746"/>
        <v>0</v>
      </c>
      <c r="N2864" s="28">
        <f t="shared" si="735"/>
        <v>0</v>
      </c>
      <c r="O2864" s="28">
        <f t="shared" si="740"/>
        <v>1</v>
      </c>
      <c r="P2864" s="57">
        <f t="shared" si="741"/>
        <v>0</v>
      </c>
      <c r="Q2864" s="28">
        <f t="shared" si="736"/>
        <v>0</v>
      </c>
      <c r="R2864" s="28">
        <f t="shared" si="742"/>
        <v>1</v>
      </c>
      <c r="S2864" s="57">
        <f t="shared" si="743"/>
        <v>0</v>
      </c>
      <c r="T2864" s="28">
        <f t="shared" si="737"/>
        <v>0</v>
      </c>
      <c r="U2864" s="28">
        <f t="shared" si="744"/>
        <v>1</v>
      </c>
      <c r="V2864" s="57">
        <f t="shared" si="745"/>
        <v>0</v>
      </c>
    </row>
    <row r="2865" spans="1:22" x14ac:dyDescent="0.2">
      <c r="A2865" s="61">
        <v>37008</v>
      </c>
      <c r="B2865" s="62">
        <v>1253.05</v>
      </c>
      <c r="C2865" s="16">
        <f t="shared" si="747"/>
        <v>1.4898348784713774E-2</v>
      </c>
      <c r="D2865" s="73">
        <f t="shared" si="738"/>
        <v>3.2330906942324572E-4</v>
      </c>
      <c r="E2865" s="27">
        <f t="shared" si="728"/>
        <v>4.1829589435243376E-2</v>
      </c>
      <c r="F2865" s="68">
        <f t="shared" si="729"/>
        <v>2.9575779557397E-2</v>
      </c>
      <c r="G2865" s="16">
        <f t="shared" si="730"/>
        <v>3.0751547351868823E-2</v>
      </c>
      <c r="H2865" s="68">
        <f t="shared" si="731"/>
        <v>2.1262059944142743E-2</v>
      </c>
      <c r="I2865" s="69">
        <f t="shared" si="732"/>
        <v>-2.9575779557397E-2</v>
      </c>
      <c r="J2865" s="70">
        <f t="shared" si="733"/>
        <v>-2.1262059944142743E-2</v>
      </c>
      <c r="K2865" s="28">
        <f t="shared" si="734"/>
        <v>0</v>
      </c>
      <c r="L2865" s="28">
        <f t="shared" si="739"/>
        <v>1</v>
      </c>
      <c r="M2865" s="57">
        <f t="shared" si="746"/>
        <v>0</v>
      </c>
      <c r="N2865" s="28">
        <f t="shared" si="735"/>
        <v>0</v>
      </c>
      <c r="O2865" s="28">
        <f t="shared" si="740"/>
        <v>1</v>
      </c>
      <c r="P2865" s="57">
        <f t="shared" si="741"/>
        <v>0</v>
      </c>
      <c r="Q2865" s="28">
        <f t="shared" si="736"/>
        <v>0</v>
      </c>
      <c r="R2865" s="28">
        <f t="shared" si="742"/>
        <v>1</v>
      </c>
      <c r="S2865" s="57">
        <f t="shared" si="743"/>
        <v>0</v>
      </c>
      <c r="T2865" s="28">
        <f t="shared" si="737"/>
        <v>0</v>
      </c>
      <c r="U2865" s="28">
        <f t="shared" si="744"/>
        <v>1</v>
      </c>
      <c r="V2865" s="57">
        <f t="shared" si="745"/>
        <v>0</v>
      </c>
    </row>
    <row r="2866" spans="1:22" x14ac:dyDescent="0.2">
      <c r="A2866" s="61">
        <v>37011</v>
      </c>
      <c r="B2866" s="62">
        <v>1249.46</v>
      </c>
      <c r="C2866" s="16">
        <f t="shared" si="747"/>
        <v>-2.8691213722997493E-3</v>
      </c>
      <c r="D2866" s="73">
        <f t="shared" si="738"/>
        <v>3.1722817304850989E-4</v>
      </c>
      <c r="E2866" s="27">
        <f t="shared" si="728"/>
        <v>4.1434350279626359E-2</v>
      </c>
      <c r="F2866" s="68">
        <f t="shared" si="729"/>
        <v>2.9296324121739971E-2</v>
      </c>
      <c r="G2866" s="16">
        <f t="shared" si="730"/>
        <v>3.0751547351868823E-2</v>
      </c>
      <c r="H2866" s="68">
        <f t="shared" si="731"/>
        <v>2.1262059944142743E-2</v>
      </c>
      <c r="I2866" s="69">
        <f t="shared" si="732"/>
        <v>-2.9296324121739971E-2</v>
      </c>
      <c r="J2866" s="70">
        <f t="shared" si="733"/>
        <v>-2.1262059944142743E-2</v>
      </c>
      <c r="K2866" s="28">
        <f t="shared" si="734"/>
        <v>0</v>
      </c>
      <c r="L2866" s="28">
        <f t="shared" si="739"/>
        <v>1</v>
      </c>
      <c r="M2866" s="57">
        <f t="shared" si="746"/>
        <v>0</v>
      </c>
      <c r="N2866" s="28">
        <f t="shared" si="735"/>
        <v>0</v>
      </c>
      <c r="O2866" s="28">
        <f t="shared" si="740"/>
        <v>1</v>
      </c>
      <c r="P2866" s="57">
        <f t="shared" si="741"/>
        <v>0</v>
      </c>
      <c r="Q2866" s="28">
        <f t="shared" si="736"/>
        <v>0</v>
      </c>
      <c r="R2866" s="28">
        <f t="shared" si="742"/>
        <v>1</v>
      </c>
      <c r="S2866" s="57">
        <f t="shared" si="743"/>
        <v>0</v>
      </c>
      <c r="T2866" s="28">
        <f t="shared" si="737"/>
        <v>0</v>
      </c>
      <c r="U2866" s="28">
        <f t="shared" si="744"/>
        <v>1</v>
      </c>
      <c r="V2866" s="57">
        <f t="shared" si="745"/>
        <v>0</v>
      </c>
    </row>
    <row r="2867" spans="1:22" x14ac:dyDescent="0.2">
      <c r="A2867" s="61">
        <v>37012</v>
      </c>
      <c r="B2867" s="62">
        <v>1266.44</v>
      </c>
      <c r="C2867" s="16">
        <f t="shared" si="747"/>
        <v>1.3498356707491575E-2</v>
      </c>
      <c r="D2867" s="73">
        <f t="shared" si="738"/>
        <v>2.9868839411253853E-4</v>
      </c>
      <c r="E2867" s="27">
        <f t="shared" si="728"/>
        <v>4.0205348608340789E-2</v>
      </c>
      <c r="F2867" s="68">
        <f t="shared" si="729"/>
        <v>2.8427353543822011E-2</v>
      </c>
      <c r="G2867" s="16">
        <f t="shared" si="730"/>
        <v>3.0751547351868823E-2</v>
      </c>
      <c r="H2867" s="68">
        <f t="shared" si="731"/>
        <v>2.1262059944142743E-2</v>
      </c>
      <c r="I2867" s="69">
        <f t="shared" si="732"/>
        <v>-2.8427353543822011E-2</v>
      </c>
      <c r="J2867" s="70">
        <f t="shared" si="733"/>
        <v>-2.1262059944142743E-2</v>
      </c>
      <c r="K2867" s="28">
        <f t="shared" si="734"/>
        <v>0</v>
      </c>
      <c r="L2867" s="28">
        <f t="shared" si="739"/>
        <v>1</v>
      </c>
      <c r="M2867" s="57">
        <f t="shared" si="746"/>
        <v>0</v>
      </c>
      <c r="N2867" s="28">
        <f t="shared" si="735"/>
        <v>0</v>
      </c>
      <c r="O2867" s="28">
        <f t="shared" si="740"/>
        <v>1</v>
      </c>
      <c r="P2867" s="57">
        <f t="shared" si="741"/>
        <v>0</v>
      </c>
      <c r="Q2867" s="28">
        <f t="shared" si="736"/>
        <v>0</v>
      </c>
      <c r="R2867" s="28">
        <f t="shared" si="742"/>
        <v>1</v>
      </c>
      <c r="S2867" s="57">
        <f t="shared" si="743"/>
        <v>0</v>
      </c>
      <c r="T2867" s="28">
        <f t="shared" si="737"/>
        <v>0</v>
      </c>
      <c r="U2867" s="28">
        <f t="shared" si="744"/>
        <v>1</v>
      </c>
      <c r="V2867" s="57">
        <f t="shared" si="745"/>
        <v>0</v>
      </c>
    </row>
    <row r="2868" spans="1:22" x14ac:dyDescent="0.2">
      <c r="A2868" s="61">
        <v>37013</v>
      </c>
      <c r="B2868" s="62">
        <v>1267.43</v>
      </c>
      <c r="C2868" s="16">
        <f t="shared" si="747"/>
        <v>7.8141345086766244E-4</v>
      </c>
      <c r="D2868" s="73">
        <f t="shared" si="738"/>
        <v>2.9169942849394717E-4</v>
      </c>
      <c r="E2868" s="27">
        <f t="shared" si="728"/>
        <v>3.973218484564027E-2</v>
      </c>
      <c r="F2868" s="68">
        <f t="shared" si="729"/>
        <v>2.8092801201111506E-2</v>
      </c>
      <c r="G2868" s="16">
        <f t="shared" si="730"/>
        <v>3.0751547351868823E-2</v>
      </c>
      <c r="H2868" s="68">
        <f t="shared" si="731"/>
        <v>2.1262059944142743E-2</v>
      </c>
      <c r="I2868" s="69">
        <f t="shared" si="732"/>
        <v>-2.8092801201111506E-2</v>
      </c>
      <c r="J2868" s="70">
        <f t="shared" si="733"/>
        <v>-2.1262059944142743E-2</v>
      </c>
      <c r="K2868" s="28">
        <f t="shared" si="734"/>
        <v>0</v>
      </c>
      <c r="L2868" s="28">
        <f t="shared" si="739"/>
        <v>1</v>
      </c>
      <c r="M2868" s="57">
        <f t="shared" si="746"/>
        <v>0</v>
      </c>
      <c r="N2868" s="28">
        <f t="shared" si="735"/>
        <v>0</v>
      </c>
      <c r="O2868" s="28">
        <f t="shared" si="740"/>
        <v>1</v>
      </c>
      <c r="P2868" s="57">
        <f t="shared" si="741"/>
        <v>0</v>
      </c>
      <c r="Q2868" s="28">
        <f t="shared" si="736"/>
        <v>0</v>
      </c>
      <c r="R2868" s="28">
        <f t="shared" si="742"/>
        <v>1</v>
      </c>
      <c r="S2868" s="57">
        <f t="shared" si="743"/>
        <v>0</v>
      </c>
      <c r="T2868" s="28">
        <f t="shared" si="737"/>
        <v>0</v>
      </c>
      <c r="U2868" s="28">
        <f t="shared" si="744"/>
        <v>1</v>
      </c>
      <c r="V2868" s="57">
        <f t="shared" si="745"/>
        <v>0</v>
      </c>
    </row>
    <row r="2869" spans="1:22" x14ac:dyDescent="0.2">
      <c r="A2869" s="61">
        <v>37014</v>
      </c>
      <c r="B2869" s="62">
        <v>1248.58</v>
      </c>
      <c r="C2869" s="16">
        <f t="shared" si="747"/>
        <v>-1.4984322556561265E-2</v>
      </c>
      <c r="D2869" s="73">
        <f t="shared" si="738"/>
        <v>2.7423409920318217E-4</v>
      </c>
      <c r="E2869" s="27">
        <f t="shared" si="728"/>
        <v>3.8524355858117927E-2</v>
      </c>
      <c r="F2869" s="68">
        <f t="shared" si="729"/>
        <v>2.7238800854459837E-2</v>
      </c>
      <c r="G2869" s="16">
        <f t="shared" si="730"/>
        <v>3.0751547351868823E-2</v>
      </c>
      <c r="H2869" s="68">
        <f t="shared" si="731"/>
        <v>2.1262059944142743E-2</v>
      </c>
      <c r="I2869" s="69">
        <f t="shared" si="732"/>
        <v>-2.7238800854459837E-2</v>
      </c>
      <c r="J2869" s="70">
        <f t="shared" si="733"/>
        <v>-2.1262059944142743E-2</v>
      </c>
      <c r="K2869" s="28">
        <f t="shared" si="734"/>
        <v>0</v>
      </c>
      <c r="L2869" s="28">
        <f t="shared" si="739"/>
        <v>1</v>
      </c>
      <c r="M2869" s="57">
        <f t="shared" si="746"/>
        <v>0</v>
      </c>
      <c r="N2869" s="28">
        <f t="shared" si="735"/>
        <v>0</v>
      </c>
      <c r="O2869" s="28">
        <f t="shared" si="740"/>
        <v>1</v>
      </c>
      <c r="P2869" s="57">
        <f t="shared" si="741"/>
        <v>0</v>
      </c>
      <c r="Q2869" s="28">
        <f t="shared" si="736"/>
        <v>0</v>
      </c>
      <c r="R2869" s="28">
        <f t="shared" si="742"/>
        <v>1</v>
      </c>
      <c r="S2869" s="57">
        <f t="shared" si="743"/>
        <v>0</v>
      </c>
      <c r="T2869" s="28">
        <f t="shared" si="737"/>
        <v>0</v>
      </c>
      <c r="U2869" s="28">
        <f t="shared" si="744"/>
        <v>1</v>
      </c>
      <c r="V2869" s="57">
        <f t="shared" si="745"/>
        <v>0</v>
      </c>
    </row>
    <row r="2870" spans="1:22" x14ac:dyDescent="0.2">
      <c r="A2870" s="61">
        <v>37015</v>
      </c>
      <c r="B2870" s="62">
        <v>1266.6099999999999</v>
      </c>
      <c r="C2870" s="16">
        <f t="shared" si="747"/>
        <v>1.4337134644277622E-2</v>
      </c>
      <c r="D2870" s="73">
        <f t="shared" si="738"/>
        <v>2.7125184859973548E-4</v>
      </c>
      <c r="E2870" s="27">
        <f t="shared" si="728"/>
        <v>3.8314310235864922E-2</v>
      </c>
      <c r="F2870" s="68">
        <f t="shared" si="729"/>
        <v>2.7090287251897032E-2</v>
      </c>
      <c r="G2870" s="16">
        <f t="shared" si="730"/>
        <v>3.0751547351868823E-2</v>
      </c>
      <c r="H2870" s="68">
        <f t="shared" si="731"/>
        <v>2.1262059944142743E-2</v>
      </c>
      <c r="I2870" s="69">
        <f t="shared" si="732"/>
        <v>-2.7090287251897032E-2</v>
      </c>
      <c r="J2870" s="70">
        <f t="shared" si="733"/>
        <v>-2.1262059944142743E-2</v>
      </c>
      <c r="K2870" s="28">
        <f t="shared" si="734"/>
        <v>0</v>
      </c>
      <c r="L2870" s="28">
        <f t="shared" si="739"/>
        <v>1</v>
      </c>
      <c r="M2870" s="57">
        <f t="shared" si="746"/>
        <v>0</v>
      </c>
      <c r="N2870" s="28">
        <f t="shared" si="735"/>
        <v>0</v>
      </c>
      <c r="O2870" s="28">
        <f t="shared" si="740"/>
        <v>1</v>
      </c>
      <c r="P2870" s="57">
        <f t="shared" si="741"/>
        <v>0</v>
      </c>
      <c r="Q2870" s="28">
        <f t="shared" si="736"/>
        <v>0</v>
      </c>
      <c r="R2870" s="28">
        <f t="shared" si="742"/>
        <v>1</v>
      </c>
      <c r="S2870" s="57">
        <f t="shared" si="743"/>
        <v>0</v>
      </c>
      <c r="T2870" s="28">
        <f t="shared" si="737"/>
        <v>0</v>
      </c>
      <c r="U2870" s="28">
        <f t="shared" si="744"/>
        <v>1</v>
      </c>
      <c r="V2870" s="57">
        <f t="shared" si="745"/>
        <v>0</v>
      </c>
    </row>
    <row r="2871" spans="1:22" x14ac:dyDescent="0.2">
      <c r="A2871" s="61">
        <v>37018</v>
      </c>
      <c r="B2871" s="62">
        <v>1263.51</v>
      </c>
      <c r="C2871" s="16">
        <f t="shared" si="747"/>
        <v>-2.4504778834605304E-3</v>
      </c>
      <c r="D2871" s="73">
        <f t="shared" si="738"/>
        <v>2.6730994347224008E-4</v>
      </c>
      <c r="E2871" s="27">
        <f t="shared" si="728"/>
        <v>3.8034894431861727E-2</v>
      </c>
      <c r="F2871" s="68">
        <f t="shared" si="729"/>
        <v>2.689272518314078E-2</v>
      </c>
      <c r="G2871" s="16">
        <f t="shared" si="730"/>
        <v>3.0751547351868823E-2</v>
      </c>
      <c r="H2871" s="68">
        <f t="shared" si="731"/>
        <v>2.1262059944142743E-2</v>
      </c>
      <c r="I2871" s="69">
        <f t="shared" si="732"/>
        <v>-2.689272518314078E-2</v>
      </c>
      <c r="J2871" s="70">
        <f t="shared" si="733"/>
        <v>-2.1262059944142743E-2</v>
      </c>
      <c r="K2871" s="28">
        <f t="shared" si="734"/>
        <v>0</v>
      </c>
      <c r="L2871" s="28">
        <f t="shared" si="739"/>
        <v>1</v>
      </c>
      <c r="M2871" s="57">
        <f t="shared" si="746"/>
        <v>0</v>
      </c>
      <c r="N2871" s="28">
        <f t="shared" si="735"/>
        <v>0</v>
      </c>
      <c r="O2871" s="28">
        <f t="shared" si="740"/>
        <v>1</v>
      </c>
      <c r="P2871" s="57">
        <f t="shared" si="741"/>
        <v>0</v>
      </c>
      <c r="Q2871" s="28">
        <f t="shared" si="736"/>
        <v>0</v>
      </c>
      <c r="R2871" s="28">
        <f t="shared" si="742"/>
        <v>1</v>
      </c>
      <c r="S2871" s="57">
        <f t="shared" si="743"/>
        <v>0</v>
      </c>
      <c r="T2871" s="28">
        <f t="shared" si="737"/>
        <v>0</v>
      </c>
      <c r="U2871" s="28">
        <f t="shared" si="744"/>
        <v>1</v>
      </c>
      <c r="V2871" s="57">
        <f t="shared" si="745"/>
        <v>0</v>
      </c>
    </row>
    <row r="2872" spans="1:22" x14ac:dyDescent="0.2">
      <c r="A2872" s="61">
        <v>37019</v>
      </c>
      <c r="B2872" s="62">
        <v>1261.2</v>
      </c>
      <c r="C2872" s="16">
        <f t="shared" si="747"/>
        <v>-1.829913649173398E-3</v>
      </c>
      <c r="D2872" s="73">
        <f t="shared" si="738"/>
        <v>2.5163163737534542E-4</v>
      </c>
      <c r="E2872" s="27">
        <f t="shared" si="728"/>
        <v>3.6902626694975474E-2</v>
      </c>
      <c r="F2872" s="68">
        <f t="shared" si="729"/>
        <v>2.6092150722854885E-2</v>
      </c>
      <c r="G2872" s="16">
        <f t="shared" si="730"/>
        <v>3.0751547351868823E-2</v>
      </c>
      <c r="H2872" s="68">
        <f t="shared" si="731"/>
        <v>2.1262059944142743E-2</v>
      </c>
      <c r="I2872" s="69">
        <f t="shared" si="732"/>
        <v>-2.6092150722854885E-2</v>
      </c>
      <c r="J2872" s="70">
        <f t="shared" si="733"/>
        <v>-2.1262059944142743E-2</v>
      </c>
      <c r="K2872" s="28">
        <f t="shared" si="734"/>
        <v>0</v>
      </c>
      <c r="L2872" s="28">
        <f t="shared" si="739"/>
        <v>1</v>
      </c>
      <c r="M2872" s="57">
        <f t="shared" si="746"/>
        <v>0</v>
      </c>
      <c r="N2872" s="28">
        <f t="shared" si="735"/>
        <v>0</v>
      </c>
      <c r="O2872" s="28">
        <f t="shared" si="740"/>
        <v>1</v>
      </c>
      <c r="P2872" s="57">
        <f t="shared" si="741"/>
        <v>0</v>
      </c>
      <c r="Q2872" s="28">
        <f t="shared" si="736"/>
        <v>0</v>
      </c>
      <c r="R2872" s="28">
        <f t="shared" si="742"/>
        <v>1</v>
      </c>
      <c r="S2872" s="57">
        <f t="shared" si="743"/>
        <v>0</v>
      </c>
      <c r="T2872" s="28">
        <f t="shared" si="737"/>
        <v>0</v>
      </c>
      <c r="U2872" s="28">
        <f t="shared" si="744"/>
        <v>1</v>
      </c>
      <c r="V2872" s="57">
        <f t="shared" si="745"/>
        <v>0</v>
      </c>
    </row>
    <row r="2873" spans="1:22" x14ac:dyDescent="0.2">
      <c r="A2873" s="61">
        <v>37020</v>
      </c>
      <c r="B2873" s="62">
        <v>1255.54</v>
      </c>
      <c r="C2873" s="16">
        <f t="shared" si="747"/>
        <v>-4.4978897639732082E-3</v>
      </c>
      <c r="D2873" s="73">
        <f t="shared" si="738"/>
        <v>2.3673465417063053E-4</v>
      </c>
      <c r="E2873" s="27">
        <f t="shared" si="728"/>
        <v>3.579361614231804E-2</v>
      </c>
      <c r="F2873" s="68">
        <f t="shared" si="729"/>
        <v>2.5308020348278747E-2</v>
      </c>
      <c r="G2873" s="16">
        <f t="shared" si="730"/>
        <v>3.0751547351868823E-2</v>
      </c>
      <c r="H2873" s="68">
        <f t="shared" si="731"/>
        <v>2.1262059944142743E-2</v>
      </c>
      <c r="I2873" s="69">
        <f t="shared" si="732"/>
        <v>-2.5308020348278747E-2</v>
      </c>
      <c r="J2873" s="70">
        <f t="shared" si="733"/>
        <v>-2.1262059944142743E-2</v>
      </c>
      <c r="K2873" s="28">
        <f t="shared" si="734"/>
        <v>0</v>
      </c>
      <c r="L2873" s="28">
        <f t="shared" si="739"/>
        <v>1</v>
      </c>
      <c r="M2873" s="57">
        <f t="shared" si="746"/>
        <v>0</v>
      </c>
      <c r="N2873" s="28">
        <f t="shared" si="735"/>
        <v>0</v>
      </c>
      <c r="O2873" s="28">
        <f t="shared" si="740"/>
        <v>1</v>
      </c>
      <c r="P2873" s="57">
        <f t="shared" si="741"/>
        <v>0</v>
      </c>
      <c r="Q2873" s="28">
        <f t="shared" si="736"/>
        <v>0</v>
      </c>
      <c r="R2873" s="28">
        <f t="shared" si="742"/>
        <v>1</v>
      </c>
      <c r="S2873" s="57">
        <f t="shared" si="743"/>
        <v>0</v>
      </c>
      <c r="T2873" s="28">
        <f t="shared" si="737"/>
        <v>0</v>
      </c>
      <c r="U2873" s="28">
        <f t="shared" si="744"/>
        <v>1</v>
      </c>
      <c r="V2873" s="57">
        <f t="shared" si="745"/>
        <v>0</v>
      </c>
    </row>
    <row r="2874" spans="1:22" x14ac:dyDescent="0.2">
      <c r="A2874" s="61">
        <v>37021</v>
      </c>
      <c r="B2874" s="62">
        <v>1255.18</v>
      </c>
      <c r="C2874" s="16">
        <f t="shared" si="747"/>
        <v>-2.8677033079511802E-4</v>
      </c>
      <c r="D2874" s="73">
        <f t="shared" si="738"/>
        <v>2.2374443566012397E-4</v>
      </c>
      <c r="E2874" s="27">
        <f t="shared" si="728"/>
        <v>3.4797719254692841E-2</v>
      </c>
      <c r="F2874" s="68">
        <f t="shared" si="729"/>
        <v>2.4603867445800488E-2</v>
      </c>
      <c r="G2874" s="16">
        <f t="shared" si="730"/>
        <v>3.0751547351868823E-2</v>
      </c>
      <c r="H2874" s="68">
        <f t="shared" si="731"/>
        <v>2.1262059944142743E-2</v>
      </c>
      <c r="I2874" s="69">
        <f t="shared" si="732"/>
        <v>-2.4603867445800488E-2</v>
      </c>
      <c r="J2874" s="70">
        <f t="shared" si="733"/>
        <v>-2.1262059944142743E-2</v>
      </c>
      <c r="K2874" s="28">
        <f t="shared" si="734"/>
        <v>0</v>
      </c>
      <c r="L2874" s="28">
        <f t="shared" si="739"/>
        <v>1</v>
      </c>
      <c r="M2874" s="57">
        <f t="shared" si="746"/>
        <v>0</v>
      </c>
      <c r="N2874" s="28">
        <f t="shared" si="735"/>
        <v>0</v>
      </c>
      <c r="O2874" s="28">
        <f t="shared" si="740"/>
        <v>1</v>
      </c>
      <c r="P2874" s="57">
        <f t="shared" si="741"/>
        <v>0</v>
      </c>
      <c r="Q2874" s="28">
        <f t="shared" si="736"/>
        <v>0</v>
      </c>
      <c r="R2874" s="28">
        <f t="shared" si="742"/>
        <v>1</v>
      </c>
      <c r="S2874" s="57">
        <f t="shared" si="743"/>
        <v>0</v>
      </c>
      <c r="T2874" s="28">
        <f t="shared" si="737"/>
        <v>0</v>
      </c>
      <c r="U2874" s="28">
        <f t="shared" si="744"/>
        <v>1</v>
      </c>
      <c r="V2874" s="57">
        <f t="shared" si="745"/>
        <v>0</v>
      </c>
    </row>
    <row r="2875" spans="1:22" x14ac:dyDescent="0.2">
      <c r="A2875" s="61">
        <v>37022</v>
      </c>
      <c r="B2875" s="62">
        <v>1245.67</v>
      </c>
      <c r="C2875" s="16">
        <f t="shared" si="747"/>
        <v>-7.6054508190734329E-3</v>
      </c>
      <c r="D2875" s="73">
        <f t="shared" si="738"/>
        <v>2.1032470375387398E-4</v>
      </c>
      <c r="E2875" s="27">
        <f t="shared" si="728"/>
        <v>3.3738036293755214E-2</v>
      </c>
      <c r="F2875" s="68">
        <f t="shared" si="729"/>
        <v>2.3854614343473485E-2</v>
      </c>
      <c r="G2875" s="16">
        <f t="shared" si="730"/>
        <v>3.0751547351868823E-2</v>
      </c>
      <c r="H2875" s="68">
        <f t="shared" si="731"/>
        <v>2.1262059944142743E-2</v>
      </c>
      <c r="I2875" s="69">
        <f t="shared" si="732"/>
        <v>-2.3854614343473485E-2</v>
      </c>
      <c r="J2875" s="70">
        <f t="shared" si="733"/>
        <v>-2.1262059944142743E-2</v>
      </c>
      <c r="K2875" s="28">
        <f t="shared" si="734"/>
        <v>0</v>
      </c>
      <c r="L2875" s="28">
        <f t="shared" si="739"/>
        <v>1</v>
      </c>
      <c r="M2875" s="57">
        <f t="shared" si="746"/>
        <v>0</v>
      </c>
      <c r="N2875" s="28">
        <f t="shared" si="735"/>
        <v>0</v>
      </c>
      <c r="O2875" s="28">
        <f t="shared" si="740"/>
        <v>1</v>
      </c>
      <c r="P2875" s="57">
        <f t="shared" si="741"/>
        <v>0</v>
      </c>
      <c r="Q2875" s="28">
        <f t="shared" si="736"/>
        <v>0</v>
      </c>
      <c r="R2875" s="28">
        <f t="shared" si="742"/>
        <v>1</v>
      </c>
      <c r="S2875" s="57">
        <f t="shared" si="743"/>
        <v>0</v>
      </c>
      <c r="T2875" s="28">
        <f t="shared" si="737"/>
        <v>0</v>
      </c>
      <c r="U2875" s="28">
        <f t="shared" si="744"/>
        <v>1</v>
      </c>
      <c r="V2875" s="57">
        <f t="shared" si="745"/>
        <v>0</v>
      </c>
    </row>
    <row r="2876" spans="1:22" x14ac:dyDescent="0.2">
      <c r="A2876" s="61">
        <v>37025</v>
      </c>
      <c r="B2876" s="62">
        <v>1248.92</v>
      </c>
      <c r="C2876" s="16">
        <f t="shared" si="747"/>
        <v>2.6056400761526469E-3</v>
      </c>
      <c r="D2876" s="73">
        <f t="shared" si="738"/>
        <v>2.0117579445832223E-4</v>
      </c>
      <c r="E2876" s="27">
        <f t="shared" si="728"/>
        <v>3.2996093127701139E-2</v>
      </c>
      <c r="F2876" s="68">
        <f t="shared" si="729"/>
        <v>2.3330020441893279E-2</v>
      </c>
      <c r="G2876" s="16">
        <f t="shared" si="730"/>
        <v>3.0751547351868823E-2</v>
      </c>
      <c r="H2876" s="68">
        <f t="shared" si="731"/>
        <v>2.1262059944142743E-2</v>
      </c>
      <c r="I2876" s="69">
        <f t="shared" si="732"/>
        <v>-2.3330020441893279E-2</v>
      </c>
      <c r="J2876" s="70">
        <f t="shared" si="733"/>
        <v>-2.1262059944142743E-2</v>
      </c>
      <c r="K2876" s="28">
        <f t="shared" si="734"/>
        <v>0</v>
      </c>
      <c r="L2876" s="28">
        <f t="shared" si="739"/>
        <v>1</v>
      </c>
      <c r="M2876" s="57">
        <f t="shared" si="746"/>
        <v>0</v>
      </c>
      <c r="N2876" s="28">
        <f t="shared" si="735"/>
        <v>0</v>
      </c>
      <c r="O2876" s="28">
        <f t="shared" si="740"/>
        <v>1</v>
      </c>
      <c r="P2876" s="57">
        <f t="shared" si="741"/>
        <v>0</v>
      </c>
      <c r="Q2876" s="28">
        <f t="shared" si="736"/>
        <v>0</v>
      </c>
      <c r="R2876" s="28">
        <f t="shared" si="742"/>
        <v>1</v>
      </c>
      <c r="S2876" s="57">
        <f t="shared" si="743"/>
        <v>0</v>
      </c>
      <c r="T2876" s="28">
        <f t="shared" si="737"/>
        <v>0</v>
      </c>
      <c r="U2876" s="28">
        <f t="shared" si="744"/>
        <v>1</v>
      </c>
      <c r="V2876" s="57">
        <f t="shared" si="745"/>
        <v>0</v>
      </c>
    </row>
    <row r="2877" spans="1:22" x14ac:dyDescent="0.2">
      <c r="A2877" s="61">
        <v>37026</v>
      </c>
      <c r="B2877" s="62">
        <v>1249.44</v>
      </c>
      <c r="C2877" s="16">
        <f t="shared" si="747"/>
        <v>4.1627308114831099E-4</v>
      </c>
      <c r="D2877" s="73">
        <f t="shared" si="738"/>
        <v>1.8951260840321005E-4</v>
      </c>
      <c r="E2877" s="27">
        <f t="shared" si="728"/>
        <v>3.2025337313319815E-2</v>
      </c>
      <c r="F2877" s="68">
        <f t="shared" si="729"/>
        <v>2.2643643636434764E-2</v>
      </c>
      <c r="G2877" s="16">
        <f t="shared" si="730"/>
        <v>3.0751547351868823E-2</v>
      </c>
      <c r="H2877" s="68">
        <f t="shared" si="731"/>
        <v>2.1262059944142743E-2</v>
      </c>
      <c r="I2877" s="69">
        <f t="shared" si="732"/>
        <v>-2.2643643636434764E-2</v>
      </c>
      <c r="J2877" s="70">
        <f t="shared" si="733"/>
        <v>-2.1262059944142743E-2</v>
      </c>
      <c r="K2877" s="28">
        <f t="shared" si="734"/>
        <v>0</v>
      </c>
      <c r="L2877" s="28">
        <f t="shared" si="739"/>
        <v>1</v>
      </c>
      <c r="M2877" s="57">
        <f t="shared" si="746"/>
        <v>0</v>
      </c>
      <c r="N2877" s="28">
        <f t="shared" si="735"/>
        <v>0</v>
      </c>
      <c r="O2877" s="28">
        <f t="shared" si="740"/>
        <v>1</v>
      </c>
      <c r="P2877" s="57">
        <f t="shared" si="741"/>
        <v>0</v>
      </c>
      <c r="Q2877" s="28">
        <f t="shared" si="736"/>
        <v>0</v>
      </c>
      <c r="R2877" s="28">
        <f t="shared" si="742"/>
        <v>1</v>
      </c>
      <c r="S2877" s="57">
        <f t="shared" si="743"/>
        <v>0</v>
      </c>
      <c r="T2877" s="28">
        <f t="shared" si="737"/>
        <v>0</v>
      </c>
      <c r="U2877" s="28">
        <f t="shared" si="744"/>
        <v>1</v>
      </c>
      <c r="V2877" s="57">
        <f t="shared" si="745"/>
        <v>0</v>
      </c>
    </row>
    <row r="2878" spans="1:22" x14ac:dyDescent="0.2">
      <c r="A2878" s="61">
        <v>37027</v>
      </c>
      <c r="B2878" s="62">
        <v>1284.99</v>
      </c>
      <c r="C2878" s="16">
        <f t="shared" si="747"/>
        <v>2.8055485283507087E-2</v>
      </c>
      <c r="D2878" s="73">
        <f t="shared" si="738"/>
        <v>1.7815224889570277E-4</v>
      </c>
      <c r="E2878" s="27">
        <f t="shared" si="728"/>
        <v>3.1050622597275895E-2</v>
      </c>
      <c r="F2878" s="68">
        <f t="shared" si="729"/>
        <v>2.1954467673622736E-2</v>
      </c>
      <c r="G2878" s="16">
        <f t="shared" si="730"/>
        <v>3.0751547351868823E-2</v>
      </c>
      <c r="H2878" s="68">
        <f t="shared" si="731"/>
        <v>2.1185544609119318E-2</v>
      </c>
      <c r="I2878" s="69">
        <f t="shared" si="732"/>
        <v>-2.1954467673622736E-2</v>
      </c>
      <c r="J2878" s="70">
        <f t="shared" si="733"/>
        <v>-2.1185544609119318E-2</v>
      </c>
      <c r="K2878" s="28">
        <f t="shared" si="734"/>
        <v>0</v>
      </c>
      <c r="L2878" s="28">
        <f t="shared" si="739"/>
        <v>1</v>
      </c>
      <c r="M2878" s="57">
        <f t="shared" si="746"/>
        <v>0</v>
      </c>
      <c r="N2878" s="28">
        <f t="shared" si="735"/>
        <v>0</v>
      </c>
      <c r="O2878" s="28">
        <f t="shared" si="740"/>
        <v>1</v>
      </c>
      <c r="P2878" s="57">
        <f t="shared" si="741"/>
        <v>0</v>
      </c>
      <c r="Q2878" s="28">
        <f t="shared" si="736"/>
        <v>0</v>
      </c>
      <c r="R2878" s="28">
        <f t="shared" si="742"/>
        <v>1</v>
      </c>
      <c r="S2878" s="57">
        <f t="shared" si="743"/>
        <v>0</v>
      </c>
      <c r="T2878" s="28">
        <f t="shared" si="737"/>
        <v>0</v>
      </c>
      <c r="U2878" s="28">
        <f t="shared" si="744"/>
        <v>1</v>
      </c>
      <c r="V2878" s="57">
        <f t="shared" si="745"/>
        <v>0</v>
      </c>
    </row>
    <row r="2879" spans="1:22" x14ac:dyDescent="0.2">
      <c r="A2879" s="61">
        <v>37028</v>
      </c>
      <c r="B2879" s="62">
        <v>1288.49</v>
      </c>
      <c r="C2879" s="16">
        <f t="shared" si="747"/>
        <v>2.7200539020717841E-3</v>
      </c>
      <c r="D2879" s="73">
        <f t="shared" si="738"/>
        <v>2.1468972923154557E-4</v>
      </c>
      <c r="E2879" s="27">
        <f t="shared" ref="E2879:E2942" si="748">-NORMSINV($E$4)*SQRT(D2879)</f>
        <v>3.4086333772243176E-2</v>
      </c>
      <c r="F2879" s="68">
        <f t="shared" ref="F2879:F2942" si="749">-NORMSINV($F$4)*SQRT(D2879)</f>
        <v>2.4100879477395115E-2</v>
      </c>
      <c r="G2879" s="16">
        <f t="shared" ref="G2879:G2942" si="750">-PERCENTILE($C2374:$C2878,$G$4)</f>
        <v>3.0751547351868823E-2</v>
      </c>
      <c r="H2879" s="68">
        <f t="shared" ref="H2879:H2942" si="751">-PERCENTILE($C2374:$C2878,$H$4)</f>
        <v>2.1185544609119318E-2</v>
      </c>
      <c r="I2879" s="69">
        <f t="shared" ref="I2879:I2942" si="752">-F2879</f>
        <v>-2.4100879477395115E-2</v>
      </c>
      <c r="J2879" s="70">
        <f t="shared" ref="J2879:J2942" si="753">-1*H2879</f>
        <v>-2.1185544609119318E-2</v>
      </c>
      <c r="K2879" s="28">
        <f t="shared" ref="K2879:K2942" si="754">IF($C2879&lt;-E2879,1,0)</f>
        <v>0</v>
      </c>
      <c r="L2879" s="28">
        <f t="shared" si="739"/>
        <v>1</v>
      </c>
      <c r="M2879" s="57">
        <f t="shared" si="746"/>
        <v>0</v>
      </c>
      <c r="N2879" s="28">
        <f t="shared" ref="N2879:N2942" si="755">IF($C2879&lt;-F2879,1,0)</f>
        <v>0</v>
      </c>
      <c r="O2879" s="28">
        <f t="shared" si="740"/>
        <v>1</v>
      </c>
      <c r="P2879" s="57">
        <f t="shared" si="741"/>
        <v>0</v>
      </c>
      <c r="Q2879" s="28">
        <f t="shared" ref="Q2879:Q2942" si="756">IF($C2879&lt;-G2879,1,0)</f>
        <v>0</v>
      </c>
      <c r="R2879" s="28">
        <f t="shared" si="742"/>
        <v>1</v>
      </c>
      <c r="S2879" s="57">
        <f t="shared" si="743"/>
        <v>0</v>
      </c>
      <c r="T2879" s="28">
        <f t="shared" ref="T2879:T2942" si="757">IF($C2879&lt;-H2879,1,0)</f>
        <v>0</v>
      </c>
      <c r="U2879" s="28">
        <f t="shared" si="744"/>
        <v>1</v>
      </c>
      <c r="V2879" s="57">
        <f t="shared" si="745"/>
        <v>0</v>
      </c>
    </row>
    <row r="2880" spans="1:22" x14ac:dyDescent="0.2">
      <c r="A2880" s="61">
        <v>37029</v>
      </c>
      <c r="B2880" s="62">
        <v>1291.96</v>
      </c>
      <c r="C2880" s="16">
        <f t="shared" si="747"/>
        <v>2.6894550110181429E-3</v>
      </c>
      <c r="D2880" s="73">
        <f t="shared" ref="D2880:D2943" si="758">0.94*D2879+0.06*(C2879^2)</f>
        <v>2.0225226707146337E-4</v>
      </c>
      <c r="E2880" s="27">
        <f t="shared" si="748"/>
        <v>3.3084254832656694E-2</v>
      </c>
      <c r="F2880" s="68">
        <f t="shared" si="749"/>
        <v>2.3392355530197365E-2</v>
      </c>
      <c r="G2880" s="16">
        <f t="shared" si="750"/>
        <v>3.0751547351868823E-2</v>
      </c>
      <c r="H2880" s="68">
        <f t="shared" si="751"/>
        <v>2.1185544609119318E-2</v>
      </c>
      <c r="I2880" s="69">
        <f t="shared" si="752"/>
        <v>-2.3392355530197365E-2</v>
      </c>
      <c r="J2880" s="70">
        <f t="shared" si="753"/>
        <v>-2.1185544609119318E-2</v>
      </c>
      <c r="K2880" s="28">
        <f t="shared" si="754"/>
        <v>0</v>
      </c>
      <c r="L2880" s="28">
        <f t="shared" ref="L2880:L2943" si="759">IF(AND(K2879=0,K2880=0), 1,0)</f>
        <v>1</v>
      </c>
      <c r="M2880" s="57">
        <f t="shared" si="746"/>
        <v>0</v>
      </c>
      <c r="N2880" s="28">
        <f t="shared" si="755"/>
        <v>0</v>
      </c>
      <c r="O2880" s="28">
        <f t="shared" ref="O2880:O2943" si="760">IF(AND(N2879=0,N2880=0), 1,0)</f>
        <v>1</v>
      </c>
      <c r="P2880" s="57">
        <f t="shared" ref="P2880:P2943" si="761">IF(AND(N2880=1,N2879=0),1,0)</f>
        <v>0</v>
      </c>
      <c r="Q2880" s="28">
        <f t="shared" si="756"/>
        <v>0</v>
      </c>
      <c r="R2880" s="28">
        <f t="shared" ref="R2880:R2943" si="762">IF(AND(Q2879=0,Q2880=0), 1,0)</f>
        <v>1</v>
      </c>
      <c r="S2880" s="57">
        <f t="shared" ref="S2880:S2943" si="763">IF(AND(Q2880=1,Q2879=0),1,0)</f>
        <v>0</v>
      </c>
      <c r="T2880" s="28">
        <f t="shared" si="757"/>
        <v>0</v>
      </c>
      <c r="U2880" s="28">
        <f t="shared" ref="U2880:U2943" si="764">IF(AND(T2879=0,T2880=0), 1,0)</f>
        <v>1</v>
      </c>
      <c r="V2880" s="57">
        <f t="shared" ref="V2880:V2943" si="765">IF(AND(T2880=1,T2879=0),1,0)</f>
        <v>0</v>
      </c>
    </row>
    <row r="2881" spans="1:22" x14ac:dyDescent="0.2">
      <c r="A2881" s="61">
        <v>37032</v>
      </c>
      <c r="B2881" s="62">
        <v>1312.83</v>
      </c>
      <c r="C2881" s="16">
        <f t="shared" si="747"/>
        <v>1.6024667323379045E-2</v>
      </c>
      <c r="D2881" s="73">
        <f t="shared" si="758"/>
        <v>1.9055112114255301E-4</v>
      </c>
      <c r="E2881" s="27">
        <f t="shared" si="748"/>
        <v>3.2112965471014096E-2</v>
      </c>
      <c r="F2881" s="68">
        <f t="shared" si="749"/>
        <v>2.2705601478000458E-2</v>
      </c>
      <c r="G2881" s="16">
        <f t="shared" si="750"/>
        <v>3.0751547351868823E-2</v>
      </c>
      <c r="H2881" s="68">
        <f t="shared" si="751"/>
        <v>2.1185544609119318E-2</v>
      </c>
      <c r="I2881" s="69">
        <f t="shared" si="752"/>
        <v>-2.2705601478000458E-2</v>
      </c>
      <c r="J2881" s="70">
        <f t="shared" si="753"/>
        <v>-2.1185544609119318E-2</v>
      </c>
      <c r="K2881" s="28">
        <f t="shared" si="754"/>
        <v>0</v>
      </c>
      <c r="L2881" s="28">
        <f t="shared" si="759"/>
        <v>1</v>
      </c>
      <c r="M2881" s="57">
        <f t="shared" ref="M2881:M2944" si="766">IF(AND(K2881=1,K2880=0),1,0)</f>
        <v>0</v>
      </c>
      <c r="N2881" s="28">
        <f t="shared" si="755"/>
        <v>0</v>
      </c>
      <c r="O2881" s="28">
        <f t="shared" si="760"/>
        <v>1</v>
      </c>
      <c r="P2881" s="57">
        <f t="shared" si="761"/>
        <v>0</v>
      </c>
      <c r="Q2881" s="28">
        <f t="shared" si="756"/>
        <v>0</v>
      </c>
      <c r="R2881" s="28">
        <f t="shared" si="762"/>
        <v>1</v>
      </c>
      <c r="S2881" s="57">
        <f t="shared" si="763"/>
        <v>0</v>
      </c>
      <c r="T2881" s="28">
        <f t="shared" si="757"/>
        <v>0</v>
      </c>
      <c r="U2881" s="28">
        <f t="shared" si="764"/>
        <v>1</v>
      </c>
      <c r="V2881" s="57">
        <f t="shared" si="765"/>
        <v>0</v>
      </c>
    </row>
    <row r="2882" spans="1:22" x14ac:dyDescent="0.2">
      <c r="A2882" s="61">
        <v>37033</v>
      </c>
      <c r="B2882" s="62">
        <v>1309.3800000000001</v>
      </c>
      <c r="C2882" s="16">
        <f t="shared" si="747"/>
        <v>-2.6313697153776505E-3</v>
      </c>
      <c r="D2882" s="73">
        <f t="shared" si="758"/>
        <v>1.9452545164349815E-4</v>
      </c>
      <c r="E2882" s="27">
        <f t="shared" si="748"/>
        <v>3.2446127788193432E-2</v>
      </c>
      <c r="F2882" s="68">
        <f t="shared" si="749"/>
        <v>2.2941165235205917E-2</v>
      </c>
      <c r="G2882" s="16">
        <f t="shared" si="750"/>
        <v>3.0751547351868823E-2</v>
      </c>
      <c r="H2882" s="68">
        <f t="shared" si="751"/>
        <v>2.1185544609119318E-2</v>
      </c>
      <c r="I2882" s="69">
        <f t="shared" si="752"/>
        <v>-2.2941165235205917E-2</v>
      </c>
      <c r="J2882" s="70">
        <f t="shared" si="753"/>
        <v>-2.1185544609119318E-2</v>
      </c>
      <c r="K2882" s="28">
        <f t="shared" si="754"/>
        <v>0</v>
      </c>
      <c r="L2882" s="28">
        <f t="shared" si="759"/>
        <v>1</v>
      </c>
      <c r="M2882" s="57">
        <f t="shared" si="766"/>
        <v>0</v>
      </c>
      <c r="N2882" s="28">
        <f t="shared" si="755"/>
        <v>0</v>
      </c>
      <c r="O2882" s="28">
        <f t="shared" si="760"/>
        <v>1</v>
      </c>
      <c r="P2882" s="57">
        <f t="shared" si="761"/>
        <v>0</v>
      </c>
      <c r="Q2882" s="28">
        <f t="shared" si="756"/>
        <v>0</v>
      </c>
      <c r="R2882" s="28">
        <f t="shared" si="762"/>
        <v>1</v>
      </c>
      <c r="S2882" s="57">
        <f t="shared" si="763"/>
        <v>0</v>
      </c>
      <c r="T2882" s="28">
        <f t="shared" si="757"/>
        <v>0</v>
      </c>
      <c r="U2882" s="28">
        <f t="shared" si="764"/>
        <v>1</v>
      </c>
      <c r="V2882" s="57">
        <f t="shared" si="765"/>
        <v>0</v>
      </c>
    </row>
    <row r="2883" spans="1:22" x14ac:dyDescent="0.2">
      <c r="A2883" s="61">
        <v>37034</v>
      </c>
      <c r="B2883" s="62">
        <v>1289.05</v>
      </c>
      <c r="C2883" s="16">
        <f t="shared" si="747"/>
        <v>-1.5648229772575965E-2</v>
      </c>
      <c r="D2883" s="73">
        <f t="shared" si="758"/>
        <v>1.8326937093962866E-4</v>
      </c>
      <c r="E2883" s="27">
        <f t="shared" si="748"/>
        <v>3.14934038803526E-2</v>
      </c>
      <c r="F2883" s="68">
        <f t="shared" si="749"/>
        <v>2.2267537961838006E-2</v>
      </c>
      <c r="G2883" s="16">
        <f t="shared" si="750"/>
        <v>3.0751547351868823E-2</v>
      </c>
      <c r="H2883" s="68">
        <f t="shared" si="751"/>
        <v>2.1185544609119318E-2</v>
      </c>
      <c r="I2883" s="69">
        <f t="shared" si="752"/>
        <v>-2.2267537961838006E-2</v>
      </c>
      <c r="J2883" s="70">
        <f t="shared" si="753"/>
        <v>-2.1185544609119318E-2</v>
      </c>
      <c r="K2883" s="28">
        <f t="shared" si="754"/>
        <v>0</v>
      </c>
      <c r="L2883" s="28">
        <f t="shared" si="759"/>
        <v>1</v>
      </c>
      <c r="M2883" s="57">
        <f t="shared" si="766"/>
        <v>0</v>
      </c>
      <c r="N2883" s="28">
        <f t="shared" si="755"/>
        <v>0</v>
      </c>
      <c r="O2883" s="28">
        <f t="shared" si="760"/>
        <v>1</v>
      </c>
      <c r="P2883" s="57">
        <f t="shared" si="761"/>
        <v>0</v>
      </c>
      <c r="Q2883" s="28">
        <f t="shared" si="756"/>
        <v>0</v>
      </c>
      <c r="R2883" s="28">
        <f t="shared" si="762"/>
        <v>1</v>
      </c>
      <c r="S2883" s="57">
        <f t="shared" si="763"/>
        <v>0</v>
      </c>
      <c r="T2883" s="28">
        <f t="shared" si="757"/>
        <v>0</v>
      </c>
      <c r="U2883" s="28">
        <f t="shared" si="764"/>
        <v>1</v>
      </c>
      <c r="V2883" s="57">
        <f t="shared" si="765"/>
        <v>0</v>
      </c>
    </row>
    <row r="2884" spans="1:22" x14ac:dyDescent="0.2">
      <c r="A2884" s="61">
        <v>37035</v>
      </c>
      <c r="B2884" s="62">
        <v>1293.17</v>
      </c>
      <c r="C2884" s="16">
        <f t="shared" si="747"/>
        <v>3.1910553679439595E-3</v>
      </c>
      <c r="D2884" s="73">
        <f t="shared" si="758"/>
        <v>1.8696523438417091E-4</v>
      </c>
      <c r="E2884" s="27">
        <f t="shared" si="748"/>
        <v>3.1809371429886255E-2</v>
      </c>
      <c r="F2884" s="68">
        <f t="shared" si="749"/>
        <v>2.2490944089377584E-2</v>
      </c>
      <c r="G2884" s="16">
        <f t="shared" si="750"/>
        <v>3.0751547351868823E-2</v>
      </c>
      <c r="H2884" s="68">
        <f t="shared" si="751"/>
        <v>2.1185544609119318E-2</v>
      </c>
      <c r="I2884" s="69">
        <f t="shared" si="752"/>
        <v>-2.2490944089377584E-2</v>
      </c>
      <c r="J2884" s="70">
        <f t="shared" si="753"/>
        <v>-2.1185544609119318E-2</v>
      </c>
      <c r="K2884" s="28">
        <f t="shared" si="754"/>
        <v>0</v>
      </c>
      <c r="L2884" s="28">
        <f t="shared" si="759"/>
        <v>1</v>
      </c>
      <c r="M2884" s="57">
        <f t="shared" si="766"/>
        <v>0</v>
      </c>
      <c r="N2884" s="28">
        <f t="shared" si="755"/>
        <v>0</v>
      </c>
      <c r="O2884" s="28">
        <f t="shared" si="760"/>
        <v>1</v>
      </c>
      <c r="P2884" s="57">
        <f t="shared" si="761"/>
        <v>0</v>
      </c>
      <c r="Q2884" s="28">
        <f t="shared" si="756"/>
        <v>0</v>
      </c>
      <c r="R2884" s="28">
        <f t="shared" si="762"/>
        <v>1</v>
      </c>
      <c r="S2884" s="57">
        <f t="shared" si="763"/>
        <v>0</v>
      </c>
      <c r="T2884" s="28">
        <f t="shared" si="757"/>
        <v>0</v>
      </c>
      <c r="U2884" s="28">
        <f t="shared" si="764"/>
        <v>1</v>
      </c>
      <c r="V2884" s="57">
        <f t="shared" si="765"/>
        <v>0</v>
      </c>
    </row>
    <row r="2885" spans="1:22" x14ac:dyDescent="0.2">
      <c r="A2885" s="61">
        <v>37036</v>
      </c>
      <c r="B2885" s="62">
        <v>1277.8900000000001</v>
      </c>
      <c r="C2885" s="16">
        <f t="shared" si="747"/>
        <v>-1.1886288068737762E-2</v>
      </c>
      <c r="D2885" s="73">
        <f t="shared" si="758"/>
        <v>1.7635829038279769E-4</v>
      </c>
      <c r="E2885" s="27">
        <f t="shared" si="748"/>
        <v>3.0893890166065637E-2</v>
      </c>
      <c r="F2885" s="68">
        <f t="shared" si="749"/>
        <v>2.1843649377350768E-2</v>
      </c>
      <c r="G2885" s="16">
        <f t="shared" si="750"/>
        <v>3.0751547351868823E-2</v>
      </c>
      <c r="H2885" s="68">
        <f t="shared" si="751"/>
        <v>2.1185544609119318E-2</v>
      </c>
      <c r="I2885" s="69">
        <f t="shared" si="752"/>
        <v>-2.1843649377350768E-2</v>
      </c>
      <c r="J2885" s="70">
        <f t="shared" si="753"/>
        <v>-2.1185544609119318E-2</v>
      </c>
      <c r="K2885" s="28">
        <f t="shared" si="754"/>
        <v>0</v>
      </c>
      <c r="L2885" s="28">
        <f t="shared" si="759"/>
        <v>1</v>
      </c>
      <c r="M2885" s="57">
        <f t="shared" si="766"/>
        <v>0</v>
      </c>
      <c r="N2885" s="28">
        <f t="shared" si="755"/>
        <v>0</v>
      </c>
      <c r="O2885" s="28">
        <f t="shared" si="760"/>
        <v>1</v>
      </c>
      <c r="P2885" s="57">
        <f t="shared" si="761"/>
        <v>0</v>
      </c>
      <c r="Q2885" s="28">
        <f t="shared" si="756"/>
        <v>0</v>
      </c>
      <c r="R2885" s="28">
        <f t="shared" si="762"/>
        <v>1</v>
      </c>
      <c r="S2885" s="57">
        <f t="shared" si="763"/>
        <v>0</v>
      </c>
      <c r="T2885" s="28">
        <f t="shared" si="757"/>
        <v>0</v>
      </c>
      <c r="U2885" s="28">
        <f t="shared" si="764"/>
        <v>1</v>
      </c>
      <c r="V2885" s="57">
        <f t="shared" si="765"/>
        <v>0</v>
      </c>
    </row>
    <row r="2886" spans="1:22" x14ac:dyDescent="0.2">
      <c r="A2886" s="61">
        <v>37040</v>
      </c>
      <c r="B2886" s="62">
        <v>1267.93</v>
      </c>
      <c r="C2886" s="16">
        <f t="shared" si="747"/>
        <v>-7.8246308195957515E-3</v>
      </c>
      <c r="D2886" s="73">
        <f t="shared" si="758"/>
        <v>1.7425382360301088E-4</v>
      </c>
      <c r="E2886" s="27">
        <f t="shared" si="748"/>
        <v>3.0709010038538525E-2</v>
      </c>
      <c r="F2886" s="68">
        <f t="shared" si="749"/>
        <v>2.1712929139114861E-2</v>
      </c>
      <c r="G2886" s="16">
        <f t="shared" si="750"/>
        <v>3.0751547351868823E-2</v>
      </c>
      <c r="H2886" s="68">
        <f t="shared" si="751"/>
        <v>2.1185544609119318E-2</v>
      </c>
      <c r="I2886" s="69">
        <f t="shared" si="752"/>
        <v>-2.1712929139114861E-2</v>
      </c>
      <c r="J2886" s="70">
        <f t="shared" si="753"/>
        <v>-2.1185544609119318E-2</v>
      </c>
      <c r="K2886" s="28">
        <f t="shared" si="754"/>
        <v>0</v>
      </c>
      <c r="L2886" s="28">
        <f t="shared" si="759"/>
        <v>1</v>
      </c>
      <c r="M2886" s="57">
        <f t="shared" si="766"/>
        <v>0</v>
      </c>
      <c r="N2886" s="28">
        <f t="shared" si="755"/>
        <v>0</v>
      </c>
      <c r="O2886" s="28">
        <f t="shared" si="760"/>
        <v>1</v>
      </c>
      <c r="P2886" s="57">
        <f t="shared" si="761"/>
        <v>0</v>
      </c>
      <c r="Q2886" s="28">
        <f t="shared" si="756"/>
        <v>0</v>
      </c>
      <c r="R2886" s="28">
        <f t="shared" si="762"/>
        <v>1</v>
      </c>
      <c r="S2886" s="57">
        <f t="shared" si="763"/>
        <v>0</v>
      </c>
      <c r="T2886" s="28">
        <f t="shared" si="757"/>
        <v>0</v>
      </c>
      <c r="U2886" s="28">
        <f t="shared" si="764"/>
        <v>1</v>
      </c>
      <c r="V2886" s="57">
        <f t="shared" si="765"/>
        <v>0</v>
      </c>
    </row>
    <row r="2887" spans="1:22" x14ac:dyDescent="0.2">
      <c r="A2887" s="61">
        <v>37041</v>
      </c>
      <c r="B2887" s="62">
        <v>1248.08</v>
      </c>
      <c r="C2887" s="16">
        <f t="shared" ref="C2887:C2950" si="767">LN(B2887/B2886)</f>
        <v>-1.5779278987004083E-2</v>
      </c>
      <c r="D2887" s="73">
        <f t="shared" si="758"/>
        <v>1.6747208503460826E-4</v>
      </c>
      <c r="E2887" s="27">
        <f t="shared" si="748"/>
        <v>3.0105501895099758E-2</v>
      </c>
      <c r="F2887" s="68">
        <f t="shared" si="749"/>
        <v>2.1286216277419879E-2</v>
      </c>
      <c r="G2887" s="16">
        <f t="shared" si="750"/>
        <v>3.0751547351868823E-2</v>
      </c>
      <c r="H2887" s="68">
        <f t="shared" si="751"/>
        <v>2.1185544609119318E-2</v>
      </c>
      <c r="I2887" s="69">
        <f t="shared" si="752"/>
        <v>-2.1286216277419879E-2</v>
      </c>
      <c r="J2887" s="70">
        <f t="shared" si="753"/>
        <v>-2.1185544609119318E-2</v>
      </c>
      <c r="K2887" s="28">
        <f t="shared" si="754"/>
        <v>0</v>
      </c>
      <c r="L2887" s="28">
        <f t="shared" si="759"/>
        <v>1</v>
      </c>
      <c r="M2887" s="57">
        <f t="shared" si="766"/>
        <v>0</v>
      </c>
      <c r="N2887" s="28">
        <f t="shared" si="755"/>
        <v>0</v>
      </c>
      <c r="O2887" s="28">
        <f t="shared" si="760"/>
        <v>1</v>
      </c>
      <c r="P2887" s="57">
        <f t="shared" si="761"/>
        <v>0</v>
      </c>
      <c r="Q2887" s="28">
        <f t="shared" si="756"/>
        <v>0</v>
      </c>
      <c r="R2887" s="28">
        <f t="shared" si="762"/>
        <v>1</v>
      </c>
      <c r="S2887" s="57">
        <f t="shared" si="763"/>
        <v>0</v>
      </c>
      <c r="T2887" s="28">
        <f t="shared" si="757"/>
        <v>0</v>
      </c>
      <c r="U2887" s="28">
        <f t="shared" si="764"/>
        <v>1</v>
      </c>
      <c r="V2887" s="57">
        <f t="shared" si="765"/>
        <v>0</v>
      </c>
    </row>
    <row r="2888" spans="1:22" x14ac:dyDescent="0.2">
      <c r="A2888" s="61">
        <v>37042</v>
      </c>
      <c r="B2888" s="62">
        <v>1255.82</v>
      </c>
      <c r="C2888" s="16">
        <f t="shared" si="767"/>
        <v>6.1823752170786488E-3</v>
      </c>
      <c r="D2888" s="73">
        <f t="shared" si="758"/>
        <v>1.7236289865351427E-4</v>
      </c>
      <c r="E2888" s="27">
        <f t="shared" si="748"/>
        <v>3.0541935291388093E-2</v>
      </c>
      <c r="F2888" s="68">
        <f t="shared" si="749"/>
        <v>2.1594798266733748E-2</v>
      </c>
      <c r="G2888" s="16">
        <f t="shared" si="750"/>
        <v>3.0751547351868823E-2</v>
      </c>
      <c r="H2888" s="68">
        <f t="shared" si="751"/>
        <v>2.1185544609119318E-2</v>
      </c>
      <c r="I2888" s="69">
        <f t="shared" si="752"/>
        <v>-2.1594798266733748E-2</v>
      </c>
      <c r="J2888" s="70">
        <f t="shared" si="753"/>
        <v>-2.1185544609119318E-2</v>
      </c>
      <c r="K2888" s="28">
        <f t="shared" si="754"/>
        <v>0</v>
      </c>
      <c r="L2888" s="28">
        <f t="shared" si="759"/>
        <v>1</v>
      </c>
      <c r="M2888" s="57">
        <f t="shared" si="766"/>
        <v>0</v>
      </c>
      <c r="N2888" s="28">
        <f t="shared" si="755"/>
        <v>0</v>
      </c>
      <c r="O2888" s="28">
        <f t="shared" si="760"/>
        <v>1</v>
      </c>
      <c r="P2888" s="57">
        <f t="shared" si="761"/>
        <v>0</v>
      </c>
      <c r="Q2888" s="28">
        <f t="shared" si="756"/>
        <v>0</v>
      </c>
      <c r="R2888" s="28">
        <f t="shared" si="762"/>
        <v>1</v>
      </c>
      <c r="S2888" s="57">
        <f t="shared" si="763"/>
        <v>0</v>
      </c>
      <c r="T2888" s="28">
        <f t="shared" si="757"/>
        <v>0</v>
      </c>
      <c r="U2888" s="28">
        <f t="shared" si="764"/>
        <v>1</v>
      </c>
      <c r="V2888" s="57">
        <f t="shared" si="765"/>
        <v>0</v>
      </c>
    </row>
    <row r="2889" spans="1:22" x14ac:dyDescent="0.2">
      <c r="A2889" s="61">
        <v>37043</v>
      </c>
      <c r="B2889" s="62">
        <v>1260.67</v>
      </c>
      <c r="C2889" s="16">
        <f t="shared" si="767"/>
        <v>3.8545799943738991E-3</v>
      </c>
      <c r="D2889" s="73">
        <f t="shared" si="758"/>
        <v>1.6431443053378829E-4</v>
      </c>
      <c r="E2889" s="27">
        <f t="shared" si="748"/>
        <v>2.9820334531116079E-2</v>
      </c>
      <c r="F2889" s="68">
        <f t="shared" si="749"/>
        <v>2.1084587545031716E-2</v>
      </c>
      <c r="G2889" s="16">
        <f t="shared" si="750"/>
        <v>3.0751547351868823E-2</v>
      </c>
      <c r="H2889" s="68">
        <f t="shared" si="751"/>
        <v>2.1185544609119318E-2</v>
      </c>
      <c r="I2889" s="69">
        <f t="shared" si="752"/>
        <v>-2.1084587545031716E-2</v>
      </c>
      <c r="J2889" s="70">
        <f t="shared" si="753"/>
        <v>-2.1185544609119318E-2</v>
      </c>
      <c r="K2889" s="28">
        <f t="shared" si="754"/>
        <v>0</v>
      </c>
      <c r="L2889" s="28">
        <f t="shared" si="759"/>
        <v>1</v>
      </c>
      <c r="M2889" s="57">
        <f t="shared" si="766"/>
        <v>0</v>
      </c>
      <c r="N2889" s="28">
        <f t="shared" si="755"/>
        <v>0</v>
      </c>
      <c r="O2889" s="28">
        <f t="shared" si="760"/>
        <v>1</v>
      </c>
      <c r="P2889" s="57">
        <f t="shared" si="761"/>
        <v>0</v>
      </c>
      <c r="Q2889" s="28">
        <f t="shared" si="756"/>
        <v>0</v>
      </c>
      <c r="R2889" s="28">
        <f t="shared" si="762"/>
        <v>1</v>
      </c>
      <c r="S2889" s="57">
        <f t="shared" si="763"/>
        <v>0</v>
      </c>
      <c r="T2889" s="28">
        <f t="shared" si="757"/>
        <v>0</v>
      </c>
      <c r="U2889" s="28">
        <f t="shared" si="764"/>
        <v>1</v>
      </c>
      <c r="V2889" s="57">
        <f t="shared" si="765"/>
        <v>0</v>
      </c>
    </row>
    <row r="2890" spans="1:22" x14ac:dyDescent="0.2">
      <c r="A2890" s="61">
        <v>37046</v>
      </c>
      <c r="B2890" s="62">
        <v>1267.1099999999999</v>
      </c>
      <c r="C2890" s="16">
        <f t="shared" si="767"/>
        <v>5.0953911602089671E-3</v>
      </c>
      <c r="D2890" s="73">
        <f t="shared" si="758"/>
        <v>1.5534703191774263E-4</v>
      </c>
      <c r="E2890" s="27">
        <f t="shared" si="748"/>
        <v>2.8995201963712067E-2</v>
      </c>
      <c r="F2890" s="68">
        <f t="shared" si="749"/>
        <v>2.0501174242423287E-2</v>
      </c>
      <c r="G2890" s="16">
        <f t="shared" si="750"/>
        <v>3.0751547351868823E-2</v>
      </c>
      <c r="H2890" s="68">
        <f t="shared" si="751"/>
        <v>2.1185544609119318E-2</v>
      </c>
      <c r="I2890" s="69">
        <f t="shared" si="752"/>
        <v>-2.0501174242423287E-2</v>
      </c>
      <c r="J2890" s="70">
        <f t="shared" si="753"/>
        <v>-2.1185544609119318E-2</v>
      </c>
      <c r="K2890" s="28">
        <f t="shared" si="754"/>
        <v>0</v>
      </c>
      <c r="L2890" s="28">
        <f t="shared" si="759"/>
        <v>1</v>
      </c>
      <c r="M2890" s="57">
        <f t="shared" si="766"/>
        <v>0</v>
      </c>
      <c r="N2890" s="28">
        <f t="shared" si="755"/>
        <v>0</v>
      </c>
      <c r="O2890" s="28">
        <f t="shared" si="760"/>
        <v>1</v>
      </c>
      <c r="P2890" s="57">
        <f t="shared" si="761"/>
        <v>0</v>
      </c>
      <c r="Q2890" s="28">
        <f t="shared" si="756"/>
        <v>0</v>
      </c>
      <c r="R2890" s="28">
        <f t="shared" si="762"/>
        <v>1</v>
      </c>
      <c r="S2890" s="57">
        <f t="shared" si="763"/>
        <v>0</v>
      </c>
      <c r="T2890" s="28">
        <f t="shared" si="757"/>
        <v>0</v>
      </c>
      <c r="U2890" s="28">
        <f t="shared" si="764"/>
        <v>1</v>
      </c>
      <c r="V2890" s="57">
        <f t="shared" si="765"/>
        <v>0</v>
      </c>
    </row>
    <row r="2891" spans="1:22" x14ac:dyDescent="0.2">
      <c r="A2891" s="61">
        <v>37047</v>
      </c>
      <c r="B2891" s="62">
        <v>1283.57</v>
      </c>
      <c r="C2891" s="16">
        <f t="shared" si="767"/>
        <v>1.2906541385016989E-2</v>
      </c>
      <c r="D2891" s="73">
        <f t="shared" si="758"/>
        <v>1.475839906672102E-4</v>
      </c>
      <c r="E2891" s="27">
        <f t="shared" si="748"/>
        <v>2.826143975816962E-2</v>
      </c>
      <c r="F2891" s="68">
        <f t="shared" si="749"/>
        <v>1.9982364721897888E-2</v>
      </c>
      <c r="G2891" s="16">
        <f t="shared" si="750"/>
        <v>3.0751547351868823E-2</v>
      </c>
      <c r="H2891" s="68">
        <f t="shared" si="751"/>
        <v>2.1185544609119318E-2</v>
      </c>
      <c r="I2891" s="69">
        <f t="shared" si="752"/>
        <v>-1.9982364721897888E-2</v>
      </c>
      <c r="J2891" s="70">
        <f t="shared" si="753"/>
        <v>-2.1185544609119318E-2</v>
      </c>
      <c r="K2891" s="28">
        <f t="shared" si="754"/>
        <v>0</v>
      </c>
      <c r="L2891" s="28">
        <f t="shared" si="759"/>
        <v>1</v>
      </c>
      <c r="M2891" s="57">
        <f t="shared" si="766"/>
        <v>0</v>
      </c>
      <c r="N2891" s="28">
        <f t="shared" si="755"/>
        <v>0</v>
      </c>
      <c r="O2891" s="28">
        <f t="shared" si="760"/>
        <v>1</v>
      </c>
      <c r="P2891" s="57">
        <f t="shared" si="761"/>
        <v>0</v>
      </c>
      <c r="Q2891" s="28">
        <f t="shared" si="756"/>
        <v>0</v>
      </c>
      <c r="R2891" s="28">
        <f t="shared" si="762"/>
        <v>1</v>
      </c>
      <c r="S2891" s="57">
        <f t="shared" si="763"/>
        <v>0</v>
      </c>
      <c r="T2891" s="28">
        <f t="shared" si="757"/>
        <v>0</v>
      </c>
      <c r="U2891" s="28">
        <f t="shared" si="764"/>
        <v>1</v>
      </c>
      <c r="V2891" s="57">
        <f t="shared" si="765"/>
        <v>0</v>
      </c>
    </row>
    <row r="2892" spans="1:22" x14ac:dyDescent="0.2">
      <c r="A2892" s="61">
        <v>37048</v>
      </c>
      <c r="B2892" s="62">
        <v>1270.03</v>
      </c>
      <c r="C2892" s="16">
        <f t="shared" si="767"/>
        <v>-1.0604735974787274E-2</v>
      </c>
      <c r="D2892" s="73">
        <f t="shared" si="758"/>
        <v>1.4872367985856695E-4</v>
      </c>
      <c r="E2892" s="27">
        <f t="shared" si="748"/>
        <v>2.8370351686091009E-2</v>
      </c>
      <c r="F2892" s="68">
        <f t="shared" si="749"/>
        <v>2.0059371338861241E-2</v>
      </c>
      <c r="G2892" s="16">
        <f t="shared" si="750"/>
        <v>3.0751547351868823E-2</v>
      </c>
      <c r="H2892" s="68">
        <f t="shared" si="751"/>
        <v>2.1185544609119318E-2</v>
      </c>
      <c r="I2892" s="69">
        <f t="shared" si="752"/>
        <v>-2.0059371338861241E-2</v>
      </c>
      <c r="J2892" s="70">
        <f t="shared" si="753"/>
        <v>-2.1185544609119318E-2</v>
      </c>
      <c r="K2892" s="28">
        <f t="shared" si="754"/>
        <v>0</v>
      </c>
      <c r="L2892" s="28">
        <f t="shared" si="759"/>
        <v>1</v>
      </c>
      <c r="M2892" s="57">
        <f t="shared" si="766"/>
        <v>0</v>
      </c>
      <c r="N2892" s="28">
        <f t="shared" si="755"/>
        <v>0</v>
      </c>
      <c r="O2892" s="28">
        <f t="shared" si="760"/>
        <v>1</v>
      </c>
      <c r="P2892" s="57">
        <f t="shared" si="761"/>
        <v>0</v>
      </c>
      <c r="Q2892" s="28">
        <f t="shared" si="756"/>
        <v>0</v>
      </c>
      <c r="R2892" s="28">
        <f t="shared" si="762"/>
        <v>1</v>
      </c>
      <c r="S2892" s="57">
        <f t="shared" si="763"/>
        <v>0</v>
      </c>
      <c r="T2892" s="28">
        <f t="shared" si="757"/>
        <v>0</v>
      </c>
      <c r="U2892" s="28">
        <f t="shared" si="764"/>
        <v>1</v>
      </c>
      <c r="V2892" s="57">
        <f t="shared" si="765"/>
        <v>0</v>
      </c>
    </row>
    <row r="2893" spans="1:22" x14ac:dyDescent="0.2">
      <c r="A2893" s="61">
        <v>37049</v>
      </c>
      <c r="B2893" s="62">
        <v>1276.96</v>
      </c>
      <c r="C2893" s="16">
        <f t="shared" si="767"/>
        <v>5.4417309068140263E-3</v>
      </c>
      <c r="D2893" s="73">
        <f t="shared" si="758"/>
        <v>1.4654788457274976E-4</v>
      </c>
      <c r="E2893" s="27">
        <f t="shared" si="748"/>
        <v>2.8162061011262274E-2</v>
      </c>
      <c r="F2893" s="68">
        <f t="shared" si="749"/>
        <v>1.9912098578937717E-2</v>
      </c>
      <c r="G2893" s="16">
        <f t="shared" si="750"/>
        <v>3.0751547351868823E-2</v>
      </c>
      <c r="H2893" s="68">
        <f t="shared" si="751"/>
        <v>2.1185544609119318E-2</v>
      </c>
      <c r="I2893" s="69">
        <f t="shared" si="752"/>
        <v>-1.9912098578937717E-2</v>
      </c>
      <c r="J2893" s="70">
        <f t="shared" si="753"/>
        <v>-2.1185544609119318E-2</v>
      </c>
      <c r="K2893" s="28">
        <f t="shared" si="754"/>
        <v>0</v>
      </c>
      <c r="L2893" s="28">
        <f t="shared" si="759"/>
        <v>1</v>
      </c>
      <c r="M2893" s="57">
        <f t="shared" si="766"/>
        <v>0</v>
      </c>
      <c r="N2893" s="28">
        <f t="shared" si="755"/>
        <v>0</v>
      </c>
      <c r="O2893" s="28">
        <f t="shared" si="760"/>
        <v>1</v>
      </c>
      <c r="P2893" s="57">
        <f t="shared" si="761"/>
        <v>0</v>
      </c>
      <c r="Q2893" s="28">
        <f t="shared" si="756"/>
        <v>0</v>
      </c>
      <c r="R2893" s="28">
        <f t="shared" si="762"/>
        <v>1</v>
      </c>
      <c r="S2893" s="57">
        <f t="shared" si="763"/>
        <v>0</v>
      </c>
      <c r="T2893" s="28">
        <f t="shared" si="757"/>
        <v>0</v>
      </c>
      <c r="U2893" s="28">
        <f t="shared" si="764"/>
        <v>1</v>
      </c>
      <c r="V2893" s="57">
        <f t="shared" si="765"/>
        <v>0</v>
      </c>
    </row>
    <row r="2894" spans="1:22" x14ac:dyDescent="0.2">
      <c r="A2894" s="61">
        <v>37050</v>
      </c>
      <c r="B2894" s="62">
        <v>1264.96</v>
      </c>
      <c r="C2894" s="16">
        <f t="shared" si="767"/>
        <v>-9.4417520193780732E-3</v>
      </c>
      <c r="D2894" s="73">
        <f t="shared" si="758"/>
        <v>1.3953175761411527E-4</v>
      </c>
      <c r="E2894" s="27">
        <f t="shared" si="748"/>
        <v>2.7479649597239305E-2</v>
      </c>
      <c r="F2894" s="68">
        <f t="shared" si="749"/>
        <v>1.9429596842222372E-2</v>
      </c>
      <c r="G2894" s="16">
        <f t="shared" si="750"/>
        <v>3.0751547351868823E-2</v>
      </c>
      <c r="H2894" s="68">
        <f t="shared" si="751"/>
        <v>2.1185544609119318E-2</v>
      </c>
      <c r="I2894" s="69">
        <f t="shared" si="752"/>
        <v>-1.9429596842222372E-2</v>
      </c>
      <c r="J2894" s="70">
        <f t="shared" si="753"/>
        <v>-2.1185544609119318E-2</v>
      </c>
      <c r="K2894" s="28">
        <f t="shared" si="754"/>
        <v>0</v>
      </c>
      <c r="L2894" s="28">
        <f t="shared" si="759"/>
        <v>1</v>
      </c>
      <c r="M2894" s="57">
        <f t="shared" si="766"/>
        <v>0</v>
      </c>
      <c r="N2894" s="28">
        <f t="shared" si="755"/>
        <v>0</v>
      </c>
      <c r="O2894" s="28">
        <f t="shared" si="760"/>
        <v>1</v>
      </c>
      <c r="P2894" s="57">
        <f t="shared" si="761"/>
        <v>0</v>
      </c>
      <c r="Q2894" s="28">
        <f t="shared" si="756"/>
        <v>0</v>
      </c>
      <c r="R2894" s="28">
        <f t="shared" si="762"/>
        <v>1</v>
      </c>
      <c r="S2894" s="57">
        <f t="shared" si="763"/>
        <v>0</v>
      </c>
      <c r="T2894" s="28">
        <f t="shared" si="757"/>
        <v>0</v>
      </c>
      <c r="U2894" s="28">
        <f t="shared" si="764"/>
        <v>1</v>
      </c>
      <c r="V2894" s="57">
        <f t="shared" si="765"/>
        <v>0</v>
      </c>
    </row>
    <row r="2895" spans="1:22" x14ac:dyDescent="0.2">
      <c r="A2895" s="61">
        <v>37053</v>
      </c>
      <c r="B2895" s="62">
        <v>1254.3900000000001</v>
      </c>
      <c r="C2895" s="16">
        <f t="shared" si="767"/>
        <v>-8.3911024827287711E-3</v>
      </c>
      <c r="D2895" s="73">
        <f t="shared" si="758"/>
        <v>1.3650865302899416E-4</v>
      </c>
      <c r="E2895" s="27">
        <f t="shared" si="748"/>
        <v>2.7180331475505273E-2</v>
      </c>
      <c r="F2895" s="68">
        <f t="shared" si="749"/>
        <v>1.9217962759615737E-2</v>
      </c>
      <c r="G2895" s="16">
        <f t="shared" si="750"/>
        <v>3.0751547351868823E-2</v>
      </c>
      <c r="H2895" s="68">
        <f t="shared" si="751"/>
        <v>2.1185544609119318E-2</v>
      </c>
      <c r="I2895" s="69">
        <f t="shared" si="752"/>
        <v>-1.9217962759615737E-2</v>
      </c>
      <c r="J2895" s="70">
        <f t="shared" si="753"/>
        <v>-2.1185544609119318E-2</v>
      </c>
      <c r="K2895" s="28">
        <f t="shared" si="754"/>
        <v>0</v>
      </c>
      <c r="L2895" s="28">
        <f t="shared" si="759"/>
        <v>1</v>
      </c>
      <c r="M2895" s="57">
        <f t="shared" si="766"/>
        <v>0</v>
      </c>
      <c r="N2895" s="28">
        <f t="shared" si="755"/>
        <v>0</v>
      </c>
      <c r="O2895" s="28">
        <f t="shared" si="760"/>
        <v>1</v>
      </c>
      <c r="P2895" s="57">
        <f t="shared" si="761"/>
        <v>0</v>
      </c>
      <c r="Q2895" s="28">
        <f t="shared" si="756"/>
        <v>0</v>
      </c>
      <c r="R2895" s="28">
        <f t="shared" si="762"/>
        <v>1</v>
      </c>
      <c r="S2895" s="57">
        <f t="shared" si="763"/>
        <v>0</v>
      </c>
      <c r="T2895" s="28">
        <f t="shared" si="757"/>
        <v>0</v>
      </c>
      <c r="U2895" s="28">
        <f t="shared" si="764"/>
        <v>1</v>
      </c>
      <c r="V2895" s="57">
        <f t="shared" si="765"/>
        <v>0</v>
      </c>
    </row>
    <row r="2896" spans="1:22" x14ac:dyDescent="0.2">
      <c r="A2896" s="61">
        <v>37054</v>
      </c>
      <c r="B2896" s="62">
        <v>1255.8499999999999</v>
      </c>
      <c r="C2896" s="16">
        <f t="shared" si="767"/>
        <v>1.1632355190174235E-3</v>
      </c>
      <c r="D2896" s="73">
        <f t="shared" si="758"/>
        <v>1.3254276989979391E-4</v>
      </c>
      <c r="E2896" s="27">
        <f t="shared" si="748"/>
        <v>2.6782596556294003E-2</v>
      </c>
      <c r="F2896" s="68">
        <f t="shared" si="749"/>
        <v>1.893674268426495E-2</v>
      </c>
      <c r="G2896" s="16">
        <f t="shared" si="750"/>
        <v>3.0751547351868823E-2</v>
      </c>
      <c r="H2896" s="68">
        <f t="shared" si="751"/>
        <v>2.1185544609119318E-2</v>
      </c>
      <c r="I2896" s="69">
        <f t="shared" si="752"/>
        <v>-1.893674268426495E-2</v>
      </c>
      <c r="J2896" s="70">
        <f t="shared" si="753"/>
        <v>-2.1185544609119318E-2</v>
      </c>
      <c r="K2896" s="28">
        <f t="shared" si="754"/>
        <v>0</v>
      </c>
      <c r="L2896" s="28">
        <f t="shared" si="759"/>
        <v>1</v>
      </c>
      <c r="M2896" s="57">
        <f t="shared" si="766"/>
        <v>0</v>
      </c>
      <c r="N2896" s="28">
        <f t="shared" si="755"/>
        <v>0</v>
      </c>
      <c r="O2896" s="28">
        <f t="shared" si="760"/>
        <v>1</v>
      </c>
      <c r="P2896" s="57">
        <f t="shared" si="761"/>
        <v>0</v>
      </c>
      <c r="Q2896" s="28">
        <f t="shared" si="756"/>
        <v>0</v>
      </c>
      <c r="R2896" s="28">
        <f t="shared" si="762"/>
        <v>1</v>
      </c>
      <c r="S2896" s="57">
        <f t="shared" si="763"/>
        <v>0</v>
      </c>
      <c r="T2896" s="28">
        <f t="shared" si="757"/>
        <v>0</v>
      </c>
      <c r="U2896" s="28">
        <f t="shared" si="764"/>
        <v>1</v>
      </c>
      <c r="V2896" s="57">
        <f t="shared" si="765"/>
        <v>0</v>
      </c>
    </row>
    <row r="2897" spans="1:22" x14ac:dyDescent="0.2">
      <c r="A2897" s="61">
        <v>37055</v>
      </c>
      <c r="B2897" s="62">
        <v>1241.5999999999999</v>
      </c>
      <c r="C2897" s="16">
        <f t="shared" si="767"/>
        <v>-1.1411763715655018E-2</v>
      </c>
      <c r="D2897" s="73">
        <f t="shared" si="758"/>
        <v>1.2467139071816848E-4</v>
      </c>
      <c r="E2897" s="27">
        <f t="shared" si="748"/>
        <v>2.5975149761636711E-2</v>
      </c>
      <c r="F2897" s="68">
        <f t="shared" si="749"/>
        <v>1.8365834178455182E-2</v>
      </c>
      <c r="G2897" s="16">
        <f t="shared" si="750"/>
        <v>3.0751547351868823E-2</v>
      </c>
      <c r="H2897" s="68">
        <f t="shared" si="751"/>
        <v>2.1185544609119318E-2</v>
      </c>
      <c r="I2897" s="69">
        <f t="shared" si="752"/>
        <v>-1.8365834178455182E-2</v>
      </c>
      <c r="J2897" s="70">
        <f t="shared" si="753"/>
        <v>-2.1185544609119318E-2</v>
      </c>
      <c r="K2897" s="28">
        <f t="shared" si="754"/>
        <v>0</v>
      </c>
      <c r="L2897" s="28">
        <f t="shared" si="759"/>
        <v>1</v>
      </c>
      <c r="M2897" s="57">
        <f t="shared" si="766"/>
        <v>0</v>
      </c>
      <c r="N2897" s="28">
        <f t="shared" si="755"/>
        <v>0</v>
      </c>
      <c r="O2897" s="28">
        <f t="shared" si="760"/>
        <v>1</v>
      </c>
      <c r="P2897" s="57">
        <f t="shared" si="761"/>
        <v>0</v>
      </c>
      <c r="Q2897" s="28">
        <f t="shared" si="756"/>
        <v>0</v>
      </c>
      <c r="R2897" s="28">
        <f t="shared" si="762"/>
        <v>1</v>
      </c>
      <c r="S2897" s="57">
        <f t="shared" si="763"/>
        <v>0</v>
      </c>
      <c r="T2897" s="28">
        <f t="shared" si="757"/>
        <v>0</v>
      </c>
      <c r="U2897" s="28">
        <f t="shared" si="764"/>
        <v>1</v>
      </c>
      <c r="V2897" s="57">
        <f t="shared" si="765"/>
        <v>0</v>
      </c>
    </row>
    <row r="2898" spans="1:22" x14ac:dyDescent="0.2">
      <c r="A2898" s="61">
        <v>37056</v>
      </c>
      <c r="B2898" s="62">
        <v>1219.8699999999999</v>
      </c>
      <c r="C2898" s="16">
        <f t="shared" si="767"/>
        <v>-1.7656574756341942E-2</v>
      </c>
      <c r="D2898" s="73">
        <f t="shared" si="758"/>
        <v>1.250048083411948E-4</v>
      </c>
      <c r="E2898" s="27">
        <f t="shared" si="748"/>
        <v>2.6009860171033738E-2</v>
      </c>
      <c r="F2898" s="68">
        <f t="shared" si="749"/>
        <v>1.8390376313114732E-2</v>
      </c>
      <c r="G2898" s="16">
        <f t="shared" si="750"/>
        <v>3.0751547351868823E-2</v>
      </c>
      <c r="H2898" s="68">
        <f t="shared" si="751"/>
        <v>2.1185544609119318E-2</v>
      </c>
      <c r="I2898" s="69">
        <f t="shared" si="752"/>
        <v>-1.8390376313114732E-2</v>
      </c>
      <c r="J2898" s="70">
        <f t="shared" si="753"/>
        <v>-2.1185544609119318E-2</v>
      </c>
      <c r="K2898" s="28">
        <f t="shared" si="754"/>
        <v>0</v>
      </c>
      <c r="L2898" s="28">
        <f t="shared" si="759"/>
        <v>1</v>
      </c>
      <c r="M2898" s="57">
        <f t="shared" si="766"/>
        <v>0</v>
      </c>
      <c r="N2898" s="28">
        <f t="shared" si="755"/>
        <v>0</v>
      </c>
      <c r="O2898" s="28">
        <f t="shared" si="760"/>
        <v>1</v>
      </c>
      <c r="P2898" s="57">
        <f t="shared" si="761"/>
        <v>0</v>
      </c>
      <c r="Q2898" s="28">
        <f t="shared" si="756"/>
        <v>0</v>
      </c>
      <c r="R2898" s="28">
        <f t="shared" si="762"/>
        <v>1</v>
      </c>
      <c r="S2898" s="57">
        <f t="shared" si="763"/>
        <v>0</v>
      </c>
      <c r="T2898" s="28">
        <f t="shared" si="757"/>
        <v>0</v>
      </c>
      <c r="U2898" s="28">
        <f t="shared" si="764"/>
        <v>1</v>
      </c>
      <c r="V2898" s="57">
        <f t="shared" si="765"/>
        <v>0</v>
      </c>
    </row>
    <row r="2899" spans="1:22" x14ac:dyDescent="0.2">
      <c r="A2899" s="61">
        <v>37057</v>
      </c>
      <c r="B2899" s="62">
        <v>1214.3599999999999</v>
      </c>
      <c r="C2899" s="16">
        <f t="shared" si="767"/>
        <v>-4.5271066501336617E-3</v>
      </c>
      <c r="D2899" s="73">
        <f t="shared" si="758"/>
        <v>1.3620979776830059E-4</v>
      </c>
      <c r="E2899" s="27">
        <f t="shared" si="748"/>
        <v>2.7150562535559069E-2</v>
      </c>
      <c r="F2899" s="68">
        <f t="shared" si="749"/>
        <v>1.919691451081881E-2</v>
      </c>
      <c r="G2899" s="16">
        <f t="shared" si="750"/>
        <v>3.0751547351868823E-2</v>
      </c>
      <c r="H2899" s="68">
        <f t="shared" si="751"/>
        <v>2.1185544609119318E-2</v>
      </c>
      <c r="I2899" s="69">
        <f t="shared" si="752"/>
        <v>-1.919691451081881E-2</v>
      </c>
      <c r="J2899" s="70">
        <f t="shared" si="753"/>
        <v>-2.1185544609119318E-2</v>
      </c>
      <c r="K2899" s="28">
        <f t="shared" si="754"/>
        <v>0</v>
      </c>
      <c r="L2899" s="28">
        <f t="shared" si="759"/>
        <v>1</v>
      </c>
      <c r="M2899" s="57">
        <f t="shared" si="766"/>
        <v>0</v>
      </c>
      <c r="N2899" s="28">
        <f t="shared" si="755"/>
        <v>0</v>
      </c>
      <c r="O2899" s="28">
        <f t="shared" si="760"/>
        <v>1</v>
      </c>
      <c r="P2899" s="57">
        <f t="shared" si="761"/>
        <v>0</v>
      </c>
      <c r="Q2899" s="28">
        <f t="shared" si="756"/>
        <v>0</v>
      </c>
      <c r="R2899" s="28">
        <f t="shared" si="762"/>
        <v>1</v>
      </c>
      <c r="S2899" s="57">
        <f t="shared" si="763"/>
        <v>0</v>
      </c>
      <c r="T2899" s="28">
        <f t="shared" si="757"/>
        <v>0</v>
      </c>
      <c r="U2899" s="28">
        <f t="shared" si="764"/>
        <v>1</v>
      </c>
      <c r="V2899" s="57">
        <f t="shared" si="765"/>
        <v>0</v>
      </c>
    </row>
    <row r="2900" spans="1:22" x14ac:dyDescent="0.2">
      <c r="A2900" s="61">
        <v>37060</v>
      </c>
      <c r="B2900" s="62">
        <v>1208.43</v>
      </c>
      <c r="C2900" s="16">
        <f t="shared" si="767"/>
        <v>-4.8951926016425444E-3</v>
      </c>
      <c r="D2900" s="73">
        <f t="shared" si="758"/>
        <v>1.2926689157950362E-4</v>
      </c>
      <c r="E2900" s="27">
        <f t="shared" si="748"/>
        <v>2.6449551426419707E-2</v>
      </c>
      <c r="F2900" s="68">
        <f t="shared" si="749"/>
        <v>1.8701261784815154E-2</v>
      </c>
      <c r="G2900" s="16">
        <f t="shared" si="750"/>
        <v>3.0751547351868823E-2</v>
      </c>
      <c r="H2900" s="68">
        <f t="shared" si="751"/>
        <v>2.1185544609119318E-2</v>
      </c>
      <c r="I2900" s="69">
        <f t="shared" si="752"/>
        <v>-1.8701261784815154E-2</v>
      </c>
      <c r="J2900" s="70">
        <f t="shared" si="753"/>
        <v>-2.1185544609119318E-2</v>
      </c>
      <c r="K2900" s="28">
        <f t="shared" si="754"/>
        <v>0</v>
      </c>
      <c r="L2900" s="28">
        <f t="shared" si="759"/>
        <v>1</v>
      </c>
      <c r="M2900" s="57">
        <f t="shared" si="766"/>
        <v>0</v>
      </c>
      <c r="N2900" s="28">
        <f t="shared" si="755"/>
        <v>0</v>
      </c>
      <c r="O2900" s="28">
        <f t="shared" si="760"/>
        <v>1</v>
      </c>
      <c r="P2900" s="57">
        <f t="shared" si="761"/>
        <v>0</v>
      </c>
      <c r="Q2900" s="28">
        <f t="shared" si="756"/>
        <v>0</v>
      </c>
      <c r="R2900" s="28">
        <f t="shared" si="762"/>
        <v>1</v>
      </c>
      <c r="S2900" s="57">
        <f t="shared" si="763"/>
        <v>0</v>
      </c>
      <c r="T2900" s="28">
        <f t="shared" si="757"/>
        <v>0</v>
      </c>
      <c r="U2900" s="28">
        <f t="shared" si="764"/>
        <v>1</v>
      </c>
      <c r="V2900" s="57">
        <f t="shared" si="765"/>
        <v>0</v>
      </c>
    </row>
    <row r="2901" spans="1:22" x14ac:dyDescent="0.2">
      <c r="A2901" s="61">
        <v>37061</v>
      </c>
      <c r="B2901" s="62">
        <v>1212.58</v>
      </c>
      <c r="C2901" s="16">
        <f t="shared" si="767"/>
        <v>3.4283245957017761E-3</v>
      </c>
      <c r="D2901" s="73">
        <f t="shared" si="758"/>
        <v>1.2294865272116393E-4</v>
      </c>
      <c r="E2901" s="27">
        <f t="shared" si="748"/>
        <v>2.5795060165994983E-2</v>
      </c>
      <c r="F2901" s="68">
        <f t="shared" si="749"/>
        <v>1.8238501105068791E-2</v>
      </c>
      <c r="G2901" s="16">
        <f t="shared" si="750"/>
        <v>3.0751547351868823E-2</v>
      </c>
      <c r="H2901" s="68">
        <f t="shared" si="751"/>
        <v>2.1185544609119318E-2</v>
      </c>
      <c r="I2901" s="69">
        <f t="shared" si="752"/>
        <v>-1.8238501105068791E-2</v>
      </c>
      <c r="J2901" s="70">
        <f t="shared" si="753"/>
        <v>-2.1185544609119318E-2</v>
      </c>
      <c r="K2901" s="28">
        <f t="shared" si="754"/>
        <v>0</v>
      </c>
      <c r="L2901" s="28">
        <f t="shared" si="759"/>
        <v>1</v>
      </c>
      <c r="M2901" s="57">
        <f t="shared" si="766"/>
        <v>0</v>
      </c>
      <c r="N2901" s="28">
        <f t="shared" si="755"/>
        <v>0</v>
      </c>
      <c r="O2901" s="28">
        <f t="shared" si="760"/>
        <v>1</v>
      </c>
      <c r="P2901" s="57">
        <f t="shared" si="761"/>
        <v>0</v>
      </c>
      <c r="Q2901" s="28">
        <f t="shared" si="756"/>
        <v>0</v>
      </c>
      <c r="R2901" s="28">
        <f t="shared" si="762"/>
        <v>1</v>
      </c>
      <c r="S2901" s="57">
        <f t="shared" si="763"/>
        <v>0</v>
      </c>
      <c r="T2901" s="28">
        <f t="shared" si="757"/>
        <v>0</v>
      </c>
      <c r="U2901" s="28">
        <f t="shared" si="764"/>
        <v>1</v>
      </c>
      <c r="V2901" s="57">
        <f t="shared" si="765"/>
        <v>0</v>
      </c>
    </row>
    <row r="2902" spans="1:22" x14ac:dyDescent="0.2">
      <c r="A2902" s="61">
        <v>37062</v>
      </c>
      <c r="B2902" s="62">
        <v>1223.1400000000001</v>
      </c>
      <c r="C2902" s="16">
        <f t="shared" si="767"/>
        <v>8.6710017274856388E-3</v>
      </c>
      <c r="D2902" s="73">
        <f t="shared" si="758"/>
        <v>1.1627693812990371E-4</v>
      </c>
      <c r="E2902" s="27">
        <f t="shared" si="748"/>
        <v>2.5085424332174967E-2</v>
      </c>
      <c r="F2902" s="68">
        <f t="shared" si="749"/>
        <v>1.7736750232768644E-2</v>
      </c>
      <c r="G2902" s="16">
        <f t="shared" si="750"/>
        <v>3.0751547351868823E-2</v>
      </c>
      <c r="H2902" s="68">
        <f t="shared" si="751"/>
        <v>2.1185544609119318E-2</v>
      </c>
      <c r="I2902" s="69">
        <f t="shared" si="752"/>
        <v>-1.7736750232768644E-2</v>
      </c>
      <c r="J2902" s="70">
        <f t="shared" si="753"/>
        <v>-2.1185544609119318E-2</v>
      </c>
      <c r="K2902" s="28">
        <f t="shared" si="754"/>
        <v>0</v>
      </c>
      <c r="L2902" s="28">
        <f t="shared" si="759"/>
        <v>1</v>
      </c>
      <c r="M2902" s="57">
        <f t="shared" si="766"/>
        <v>0</v>
      </c>
      <c r="N2902" s="28">
        <f t="shared" si="755"/>
        <v>0</v>
      </c>
      <c r="O2902" s="28">
        <f t="shared" si="760"/>
        <v>1</v>
      </c>
      <c r="P2902" s="57">
        <f t="shared" si="761"/>
        <v>0</v>
      </c>
      <c r="Q2902" s="28">
        <f t="shared" si="756"/>
        <v>0</v>
      </c>
      <c r="R2902" s="28">
        <f t="shared" si="762"/>
        <v>1</v>
      </c>
      <c r="S2902" s="57">
        <f t="shared" si="763"/>
        <v>0</v>
      </c>
      <c r="T2902" s="28">
        <f t="shared" si="757"/>
        <v>0</v>
      </c>
      <c r="U2902" s="28">
        <f t="shared" si="764"/>
        <v>1</v>
      </c>
      <c r="V2902" s="57">
        <f t="shared" si="765"/>
        <v>0</v>
      </c>
    </row>
    <row r="2903" spans="1:22" x14ac:dyDescent="0.2">
      <c r="A2903" s="61">
        <v>37063</v>
      </c>
      <c r="B2903" s="62">
        <v>1237.04</v>
      </c>
      <c r="C2903" s="16">
        <f t="shared" si="767"/>
        <v>1.1300106423151532E-2</v>
      </c>
      <c r="D2903" s="73">
        <f t="shared" si="758"/>
        <v>1.1381149809959302E-4</v>
      </c>
      <c r="E2903" s="27">
        <f t="shared" si="748"/>
        <v>2.4818054169397308E-2</v>
      </c>
      <c r="F2903" s="68">
        <f t="shared" si="749"/>
        <v>1.7547705083119747E-2</v>
      </c>
      <c r="G2903" s="16">
        <f t="shared" si="750"/>
        <v>3.0751547351868823E-2</v>
      </c>
      <c r="H2903" s="68">
        <f t="shared" si="751"/>
        <v>2.1185544609119318E-2</v>
      </c>
      <c r="I2903" s="69">
        <f t="shared" si="752"/>
        <v>-1.7547705083119747E-2</v>
      </c>
      <c r="J2903" s="70">
        <f t="shared" si="753"/>
        <v>-2.1185544609119318E-2</v>
      </c>
      <c r="K2903" s="28">
        <f t="shared" si="754"/>
        <v>0</v>
      </c>
      <c r="L2903" s="28">
        <f t="shared" si="759"/>
        <v>1</v>
      </c>
      <c r="M2903" s="57">
        <f t="shared" si="766"/>
        <v>0</v>
      </c>
      <c r="N2903" s="28">
        <f t="shared" si="755"/>
        <v>0</v>
      </c>
      <c r="O2903" s="28">
        <f t="shared" si="760"/>
        <v>1</v>
      </c>
      <c r="P2903" s="57">
        <f t="shared" si="761"/>
        <v>0</v>
      </c>
      <c r="Q2903" s="28">
        <f t="shared" si="756"/>
        <v>0</v>
      </c>
      <c r="R2903" s="28">
        <f t="shared" si="762"/>
        <v>1</v>
      </c>
      <c r="S2903" s="57">
        <f t="shared" si="763"/>
        <v>0</v>
      </c>
      <c r="T2903" s="28">
        <f t="shared" si="757"/>
        <v>0</v>
      </c>
      <c r="U2903" s="28">
        <f t="shared" si="764"/>
        <v>1</v>
      </c>
      <c r="V2903" s="57">
        <f t="shared" si="765"/>
        <v>0</v>
      </c>
    </row>
    <row r="2904" spans="1:22" x14ac:dyDescent="0.2">
      <c r="A2904" s="61">
        <v>37064</v>
      </c>
      <c r="B2904" s="62">
        <v>1225.3499999999999</v>
      </c>
      <c r="C2904" s="16">
        <f t="shared" si="767"/>
        <v>-9.4949117111870901E-3</v>
      </c>
      <c r="D2904" s="73">
        <f t="shared" si="758"/>
        <v>1.1464435252409047E-4</v>
      </c>
      <c r="E2904" s="27">
        <f t="shared" si="748"/>
        <v>2.4908695930878348E-2</v>
      </c>
      <c r="F2904" s="68">
        <f t="shared" si="749"/>
        <v>1.7611793705371411E-2</v>
      </c>
      <c r="G2904" s="16">
        <f t="shared" si="750"/>
        <v>3.0751547351868823E-2</v>
      </c>
      <c r="H2904" s="68">
        <f t="shared" si="751"/>
        <v>2.1185544609119318E-2</v>
      </c>
      <c r="I2904" s="69">
        <f t="shared" si="752"/>
        <v>-1.7611793705371411E-2</v>
      </c>
      <c r="J2904" s="70">
        <f t="shared" si="753"/>
        <v>-2.1185544609119318E-2</v>
      </c>
      <c r="K2904" s="28">
        <f t="shared" si="754"/>
        <v>0</v>
      </c>
      <c r="L2904" s="28">
        <f t="shared" si="759"/>
        <v>1</v>
      </c>
      <c r="M2904" s="57">
        <f t="shared" si="766"/>
        <v>0</v>
      </c>
      <c r="N2904" s="28">
        <f t="shared" si="755"/>
        <v>0</v>
      </c>
      <c r="O2904" s="28">
        <f t="shared" si="760"/>
        <v>1</v>
      </c>
      <c r="P2904" s="57">
        <f t="shared" si="761"/>
        <v>0</v>
      </c>
      <c r="Q2904" s="28">
        <f t="shared" si="756"/>
        <v>0</v>
      </c>
      <c r="R2904" s="28">
        <f t="shared" si="762"/>
        <v>1</v>
      </c>
      <c r="S2904" s="57">
        <f t="shared" si="763"/>
        <v>0</v>
      </c>
      <c r="T2904" s="28">
        <f t="shared" si="757"/>
        <v>0</v>
      </c>
      <c r="U2904" s="28">
        <f t="shared" si="764"/>
        <v>1</v>
      </c>
      <c r="V2904" s="57">
        <f t="shared" si="765"/>
        <v>0</v>
      </c>
    </row>
    <row r="2905" spans="1:22" x14ac:dyDescent="0.2">
      <c r="A2905" s="61">
        <v>37067</v>
      </c>
      <c r="B2905" s="62">
        <v>1218.5999999999999</v>
      </c>
      <c r="C2905" s="16">
        <f t="shared" si="767"/>
        <v>-5.5238586415939771E-3</v>
      </c>
      <c r="D2905" s="73">
        <f t="shared" si="758"/>
        <v>1.131748922768393E-4</v>
      </c>
      <c r="E2905" s="27">
        <f t="shared" si="748"/>
        <v>2.4748546810837227E-2</v>
      </c>
      <c r="F2905" s="68">
        <f t="shared" si="749"/>
        <v>1.7498559625510789E-2</v>
      </c>
      <c r="G2905" s="16">
        <f t="shared" si="750"/>
        <v>3.0751547351868823E-2</v>
      </c>
      <c r="H2905" s="68">
        <f t="shared" si="751"/>
        <v>2.1185544609119318E-2</v>
      </c>
      <c r="I2905" s="69">
        <f t="shared" si="752"/>
        <v>-1.7498559625510789E-2</v>
      </c>
      <c r="J2905" s="70">
        <f t="shared" si="753"/>
        <v>-2.1185544609119318E-2</v>
      </c>
      <c r="K2905" s="28">
        <f t="shared" si="754"/>
        <v>0</v>
      </c>
      <c r="L2905" s="28">
        <f t="shared" si="759"/>
        <v>1</v>
      </c>
      <c r="M2905" s="57">
        <f t="shared" si="766"/>
        <v>0</v>
      </c>
      <c r="N2905" s="28">
        <f t="shared" si="755"/>
        <v>0</v>
      </c>
      <c r="O2905" s="28">
        <f t="shared" si="760"/>
        <v>1</v>
      </c>
      <c r="P2905" s="57">
        <f t="shared" si="761"/>
        <v>0</v>
      </c>
      <c r="Q2905" s="28">
        <f t="shared" si="756"/>
        <v>0</v>
      </c>
      <c r="R2905" s="28">
        <f t="shared" si="762"/>
        <v>1</v>
      </c>
      <c r="S2905" s="57">
        <f t="shared" si="763"/>
        <v>0</v>
      </c>
      <c r="T2905" s="28">
        <f t="shared" si="757"/>
        <v>0</v>
      </c>
      <c r="U2905" s="28">
        <f t="shared" si="764"/>
        <v>1</v>
      </c>
      <c r="V2905" s="57">
        <f t="shared" si="765"/>
        <v>0</v>
      </c>
    </row>
    <row r="2906" spans="1:22" x14ac:dyDescent="0.2">
      <c r="A2906" s="61">
        <v>37068</v>
      </c>
      <c r="B2906" s="62">
        <v>1216.76</v>
      </c>
      <c r="C2906" s="16">
        <f t="shared" si="767"/>
        <v>-1.5110705194395595E-3</v>
      </c>
      <c r="D2906" s="73">
        <f t="shared" si="758"/>
        <v>1.0821517959776768E-4</v>
      </c>
      <c r="E2906" s="27">
        <f t="shared" si="748"/>
        <v>2.4200188590602016E-2</v>
      </c>
      <c r="F2906" s="68">
        <f t="shared" si="749"/>
        <v>1.7110840738973055E-2</v>
      </c>
      <c r="G2906" s="16">
        <f t="shared" si="750"/>
        <v>3.0751547351868823E-2</v>
      </c>
      <c r="H2906" s="68">
        <f t="shared" si="751"/>
        <v>2.1185544609119318E-2</v>
      </c>
      <c r="I2906" s="69">
        <f t="shared" si="752"/>
        <v>-1.7110840738973055E-2</v>
      </c>
      <c r="J2906" s="70">
        <f t="shared" si="753"/>
        <v>-2.1185544609119318E-2</v>
      </c>
      <c r="K2906" s="28">
        <f t="shared" si="754"/>
        <v>0</v>
      </c>
      <c r="L2906" s="28">
        <f t="shared" si="759"/>
        <v>1</v>
      </c>
      <c r="M2906" s="57">
        <f t="shared" si="766"/>
        <v>0</v>
      </c>
      <c r="N2906" s="28">
        <f t="shared" si="755"/>
        <v>0</v>
      </c>
      <c r="O2906" s="28">
        <f t="shared" si="760"/>
        <v>1</v>
      </c>
      <c r="P2906" s="57">
        <f t="shared" si="761"/>
        <v>0</v>
      </c>
      <c r="Q2906" s="28">
        <f t="shared" si="756"/>
        <v>0</v>
      </c>
      <c r="R2906" s="28">
        <f t="shared" si="762"/>
        <v>1</v>
      </c>
      <c r="S2906" s="57">
        <f t="shared" si="763"/>
        <v>0</v>
      </c>
      <c r="T2906" s="28">
        <f t="shared" si="757"/>
        <v>0</v>
      </c>
      <c r="U2906" s="28">
        <f t="shared" si="764"/>
        <v>1</v>
      </c>
      <c r="V2906" s="57">
        <f t="shared" si="765"/>
        <v>0</v>
      </c>
    </row>
    <row r="2907" spans="1:22" x14ac:dyDescent="0.2">
      <c r="A2907" s="61">
        <v>37069</v>
      </c>
      <c r="B2907" s="62">
        <v>1211.07</v>
      </c>
      <c r="C2907" s="16">
        <f t="shared" si="767"/>
        <v>-4.6873219442102095E-3</v>
      </c>
      <c r="D2907" s="73">
        <f t="shared" si="758"/>
        <v>1.0185926886878477E-4</v>
      </c>
      <c r="E2907" s="27">
        <f t="shared" si="748"/>
        <v>2.3478748048868424E-2</v>
      </c>
      <c r="F2907" s="68">
        <f t="shared" si="749"/>
        <v>1.6600743300433429E-2</v>
      </c>
      <c r="G2907" s="16">
        <f t="shared" si="750"/>
        <v>3.0751547351868823E-2</v>
      </c>
      <c r="H2907" s="68">
        <f t="shared" si="751"/>
        <v>2.1185544609119318E-2</v>
      </c>
      <c r="I2907" s="69">
        <f t="shared" si="752"/>
        <v>-1.6600743300433429E-2</v>
      </c>
      <c r="J2907" s="70">
        <f t="shared" si="753"/>
        <v>-2.1185544609119318E-2</v>
      </c>
      <c r="K2907" s="28">
        <f t="shared" si="754"/>
        <v>0</v>
      </c>
      <c r="L2907" s="28">
        <f t="shared" si="759"/>
        <v>1</v>
      </c>
      <c r="M2907" s="57">
        <f t="shared" si="766"/>
        <v>0</v>
      </c>
      <c r="N2907" s="28">
        <f t="shared" si="755"/>
        <v>0</v>
      </c>
      <c r="O2907" s="28">
        <f t="shared" si="760"/>
        <v>1</v>
      </c>
      <c r="P2907" s="57">
        <f t="shared" si="761"/>
        <v>0</v>
      </c>
      <c r="Q2907" s="28">
        <f t="shared" si="756"/>
        <v>0</v>
      </c>
      <c r="R2907" s="28">
        <f t="shared" si="762"/>
        <v>1</v>
      </c>
      <c r="S2907" s="57">
        <f t="shared" si="763"/>
        <v>0</v>
      </c>
      <c r="T2907" s="28">
        <f t="shared" si="757"/>
        <v>0</v>
      </c>
      <c r="U2907" s="28">
        <f t="shared" si="764"/>
        <v>1</v>
      </c>
      <c r="V2907" s="57">
        <f t="shared" si="765"/>
        <v>0</v>
      </c>
    </row>
    <row r="2908" spans="1:22" x14ac:dyDescent="0.2">
      <c r="A2908" s="61">
        <v>37070</v>
      </c>
      <c r="B2908" s="62">
        <v>1226.2</v>
      </c>
      <c r="C2908" s="16">
        <f t="shared" si="767"/>
        <v>1.2415689977843406E-2</v>
      </c>
      <c r="D2908" s="73">
        <f t="shared" si="758"/>
        <v>9.7065971957178146E-5</v>
      </c>
      <c r="E2908" s="27">
        <f t="shared" si="748"/>
        <v>2.2919659532373713E-2</v>
      </c>
      <c r="F2908" s="68">
        <f t="shared" si="749"/>
        <v>1.6205437514740306E-2</v>
      </c>
      <c r="G2908" s="16">
        <f t="shared" si="750"/>
        <v>3.0751547351868823E-2</v>
      </c>
      <c r="H2908" s="68">
        <f t="shared" si="751"/>
        <v>2.1185544609119318E-2</v>
      </c>
      <c r="I2908" s="69">
        <f t="shared" si="752"/>
        <v>-1.6205437514740306E-2</v>
      </c>
      <c r="J2908" s="70">
        <f t="shared" si="753"/>
        <v>-2.1185544609119318E-2</v>
      </c>
      <c r="K2908" s="28">
        <f t="shared" si="754"/>
        <v>0</v>
      </c>
      <c r="L2908" s="28">
        <f t="shared" si="759"/>
        <v>1</v>
      </c>
      <c r="M2908" s="57">
        <f t="shared" si="766"/>
        <v>0</v>
      </c>
      <c r="N2908" s="28">
        <f t="shared" si="755"/>
        <v>0</v>
      </c>
      <c r="O2908" s="28">
        <f t="shared" si="760"/>
        <v>1</v>
      </c>
      <c r="P2908" s="57">
        <f t="shared" si="761"/>
        <v>0</v>
      </c>
      <c r="Q2908" s="28">
        <f t="shared" si="756"/>
        <v>0</v>
      </c>
      <c r="R2908" s="28">
        <f t="shared" si="762"/>
        <v>1</v>
      </c>
      <c r="S2908" s="57">
        <f t="shared" si="763"/>
        <v>0</v>
      </c>
      <c r="T2908" s="28">
        <f t="shared" si="757"/>
        <v>0</v>
      </c>
      <c r="U2908" s="28">
        <f t="shared" si="764"/>
        <v>1</v>
      </c>
      <c r="V2908" s="57">
        <f t="shared" si="765"/>
        <v>0</v>
      </c>
    </row>
    <row r="2909" spans="1:22" x14ac:dyDescent="0.2">
      <c r="A2909" s="61">
        <v>37071</v>
      </c>
      <c r="B2909" s="62">
        <v>1224.3800000000001</v>
      </c>
      <c r="C2909" s="16">
        <f t="shared" si="767"/>
        <v>-1.4853629219389309E-3</v>
      </c>
      <c r="D2909" s="73">
        <f t="shared" si="758"/>
        <v>1.0049097509730273E-4</v>
      </c>
      <c r="E2909" s="27">
        <f t="shared" si="748"/>
        <v>2.3320517757981125E-2</v>
      </c>
      <c r="F2909" s="68">
        <f t="shared" si="749"/>
        <v>1.6488865936448532E-2</v>
      </c>
      <c r="G2909" s="16">
        <f t="shared" si="750"/>
        <v>3.0751547351868823E-2</v>
      </c>
      <c r="H2909" s="68">
        <f t="shared" si="751"/>
        <v>2.1185544609119318E-2</v>
      </c>
      <c r="I2909" s="69">
        <f t="shared" si="752"/>
        <v>-1.6488865936448532E-2</v>
      </c>
      <c r="J2909" s="70">
        <f t="shared" si="753"/>
        <v>-2.1185544609119318E-2</v>
      </c>
      <c r="K2909" s="28">
        <f t="shared" si="754"/>
        <v>0</v>
      </c>
      <c r="L2909" s="28">
        <f t="shared" si="759"/>
        <v>1</v>
      </c>
      <c r="M2909" s="57">
        <f t="shared" si="766"/>
        <v>0</v>
      </c>
      <c r="N2909" s="28">
        <f t="shared" si="755"/>
        <v>0</v>
      </c>
      <c r="O2909" s="28">
        <f t="shared" si="760"/>
        <v>1</v>
      </c>
      <c r="P2909" s="57">
        <f t="shared" si="761"/>
        <v>0</v>
      </c>
      <c r="Q2909" s="28">
        <f t="shared" si="756"/>
        <v>0</v>
      </c>
      <c r="R2909" s="28">
        <f t="shared" si="762"/>
        <v>1</v>
      </c>
      <c r="S2909" s="57">
        <f t="shared" si="763"/>
        <v>0</v>
      </c>
      <c r="T2909" s="28">
        <f t="shared" si="757"/>
        <v>0</v>
      </c>
      <c r="U2909" s="28">
        <f t="shared" si="764"/>
        <v>1</v>
      </c>
      <c r="V2909" s="57">
        <f t="shared" si="765"/>
        <v>0</v>
      </c>
    </row>
    <row r="2910" spans="1:22" x14ac:dyDescent="0.2">
      <c r="A2910" s="61">
        <v>37074</v>
      </c>
      <c r="B2910" s="62">
        <v>1236.72</v>
      </c>
      <c r="C2910" s="16">
        <f t="shared" si="767"/>
        <v>1.0028120281429824E-2</v>
      </c>
      <c r="D2910" s="73">
        <f t="shared" si="758"/>
        <v>9.4593894772056816E-5</v>
      </c>
      <c r="E2910" s="27">
        <f t="shared" si="748"/>
        <v>2.2625918154378498E-2</v>
      </c>
      <c r="F2910" s="68">
        <f t="shared" si="749"/>
        <v>1.5997746491238345E-2</v>
      </c>
      <c r="G2910" s="16">
        <f t="shared" si="750"/>
        <v>3.0751547351868823E-2</v>
      </c>
      <c r="H2910" s="68">
        <f t="shared" si="751"/>
        <v>2.1185544609119318E-2</v>
      </c>
      <c r="I2910" s="69">
        <f t="shared" si="752"/>
        <v>-1.5997746491238345E-2</v>
      </c>
      <c r="J2910" s="70">
        <f t="shared" si="753"/>
        <v>-2.1185544609119318E-2</v>
      </c>
      <c r="K2910" s="28">
        <f t="shared" si="754"/>
        <v>0</v>
      </c>
      <c r="L2910" s="28">
        <f t="shared" si="759"/>
        <v>1</v>
      </c>
      <c r="M2910" s="57">
        <f t="shared" si="766"/>
        <v>0</v>
      </c>
      <c r="N2910" s="28">
        <f t="shared" si="755"/>
        <v>0</v>
      </c>
      <c r="O2910" s="28">
        <f t="shared" si="760"/>
        <v>1</v>
      </c>
      <c r="P2910" s="57">
        <f t="shared" si="761"/>
        <v>0</v>
      </c>
      <c r="Q2910" s="28">
        <f t="shared" si="756"/>
        <v>0</v>
      </c>
      <c r="R2910" s="28">
        <f t="shared" si="762"/>
        <v>1</v>
      </c>
      <c r="S2910" s="57">
        <f t="shared" si="763"/>
        <v>0</v>
      </c>
      <c r="T2910" s="28">
        <f t="shared" si="757"/>
        <v>0</v>
      </c>
      <c r="U2910" s="28">
        <f t="shared" si="764"/>
        <v>1</v>
      </c>
      <c r="V2910" s="57">
        <f t="shared" si="765"/>
        <v>0</v>
      </c>
    </row>
    <row r="2911" spans="1:22" x14ac:dyDescent="0.2">
      <c r="A2911" s="61">
        <v>37075</v>
      </c>
      <c r="B2911" s="62">
        <v>1234.45</v>
      </c>
      <c r="C2911" s="16">
        <f t="shared" si="767"/>
        <v>-1.8371869507042527E-3</v>
      </c>
      <c r="D2911" s="73">
        <f t="shared" si="758"/>
        <v>9.4952052868462844E-5</v>
      </c>
      <c r="E2911" s="27">
        <f t="shared" si="748"/>
        <v>2.2668711611735046E-2</v>
      </c>
      <c r="F2911" s="68">
        <f t="shared" si="749"/>
        <v>1.602800377748868E-2</v>
      </c>
      <c r="G2911" s="16">
        <f t="shared" si="750"/>
        <v>3.0751547351868823E-2</v>
      </c>
      <c r="H2911" s="68">
        <f t="shared" si="751"/>
        <v>2.1185544609119318E-2</v>
      </c>
      <c r="I2911" s="69">
        <f t="shared" si="752"/>
        <v>-1.602800377748868E-2</v>
      </c>
      <c r="J2911" s="70">
        <f t="shared" si="753"/>
        <v>-2.1185544609119318E-2</v>
      </c>
      <c r="K2911" s="28">
        <f t="shared" si="754"/>
        <v>0</v>
      </c>
      <c r="L2911" s="28">
        <f t="shared" si="759"/>
        <v>1</v>
      </c>
      <c r="M2911" s="57">
        <f t="shared" si="766"/>
        <v>0</v>
      </c>
      <c r="N2911" s="28">
        <f t="shared" si="755"/>
        <v>0</v>
      </c>
      <c r="O2911" s="28">
        <f t="shared" si="760"/>
        <v>1</v>
      </c>
      <c r="P2911" s="57">
        <f t="shared" si="761"/>
        <v>0</v>
      </c>
      <c r="Q2911" s="28">
        <f t="shared" si="756"/>
        <v>0</v>
      </c>
      <c r="R2911" s="28">
        <f t="shared" si="762"/>
        <v>1</v>
      </c>
      <c r="S2911" s="57">
        <f t="shared" si="763"/>
        <v>0</v>
      </c>
      <c r="T2911" s="28">
        <f t="shared" si="757"/>
        <v>0</v>
      </c>
      <c r="U2911" s="28">
        <f t="shared" si="764"/>
        <v>1</v>
      </c>
      <c r="V2911" s="57">
        <f t="shared" si="765"/>
        <v>0</v>
      </c>
    </row>
    <row r="2912" spans="1:22" x14ac:dyDescent="0.2">
      <c r="A2912" s="61">
        <v>37077</v>
      </c>
      <c r="B2912" s="62">
        <v>1219.24</v>
      </c>
      <c r="C2912" s="16">
        <f t="shared" si="767"/>
        <v>-1.239781294422615E-2</v>
      </c>
      <c r="D2912" s="73">
        <f t="shared" si="758"/>
        <v>8.9457445049865349E-5</v>
      </c>
      <c r="E2912" s="27">
        <f t="shared" si="748"/>
        <v>2.2003050894858101E-2</v>
      </c>
      <c r="F2912" s="68">
        <f t="shared" si="749"/>
        <v>1.555734568860522E-2</v>
      </c>
      <c r="G2912" s="16">
        <f t="shared" si="750"/>
        <v>3.0751547351868823E-2</v>
      </c>
      <c r="H2912" s="68">
        <f t="shared" si="751"/>
        <v>2.1185544609119318E-2</v>
      </c>
      <c r="I2912" s="69">
        <f t="shared" si="752"/>
        <v>-1.555734568860522E-2</v>
      </c>
      <c r="J2912" s="70">
        <f t="shared" si="753"/>
        <v>-2.1185544609119318E-2</v>
      </c>
      <c r="K2912" s="28">
        <f t="shared" si="754"/>
        <v>0</v>
      </c>
      <c r="L2912" s="28">
        <f t="shared" si="759"/>
        <v>1</v>
      </c>
      <c r="M2912" s="57">
        <f t="shared" si="766"/>
        <v>0</v>
      </c>
      <c r="N2912" s="28">
        <f t="shared" si="755"/>
        <v>0</v>
      </c>
      <c r="O2912" s="28">
        <f t="shared" si="760"/>
        <v>1</v>
      </c>
      <c r="P2912" s="57">
        <f t="shared" si="761"/>
        <v>0</v>
      </c>
      <c r="Q2912" s="28">
        <f t="shared" si="756"/>
        <v>0</v>
      </c>
      <c r="R2912" s="28">
        <f t="shared" si="762"/>
        <v>1</v>
      </c>
      <c r="S2912" s="57">
        <f t="shared" si="763"/>
        <v>0</v>
      </c>
      <c r="T2912" s="28">
        <f t="shared" si="757"/>
        <v>0</v>
      </c>
      <c r="U2912" s="28">
        <f t="shared" si="764"/>
        <v>1</v>
      </c>
      <c r="V2912" s="57">
        <f t="shared" si="765"/>
        <v>0</v>
      </c>
    </row>
    <row r="2913" spans="1:22" x14ac:dyDescent="0.2">
      <c r="A2913" s="61">
        <v>37078</v>
      </c>
      <c r="B2913" s="62">
        <v>1190.5899999999999</v>
      </c>
      <c r="C2913" s="16">
        <f t="shared" si="767"/>
        <v>-2.3778731235622238E-2</v>
      </c>
      <c r="D2913" s="73">
        <f t="shared" si="758"/>
        <v>9.3312344294874705E-5</v>
      </c>
      <c r="E2913" s="27">
        <f t="shared" si="748"/>
        <v>2.2472128435866007E-2</v>
      </c>
      <c r="F2913" s="68">
        <f t="shared" si="749"/>
        <v>1.5889008851822567E-2</v>
      </c>
      <c r="G2913" s="16">
        <f t="shared" si="750"/>
        <v>3.0751547351868823E-2</v>
      </c>
      <c r="H2913" s="68">
        <f t="shared" si="751"/>
        <v>2.1185544609119318E-2</v>
      </c>
      <c r="I2913" s="69">
        <f t="shared" si="752"/>
        <v>-1.5889008851822567E-2</v>
      </c>
      <c r="J2913" s="70">
        <f t="shared" si="753"/>
        <v>-2.1185544609119318E-2</v>
      </c>
      <c r="K2913" s="28">
        <f t="shared" si="754"/>
        <v>1</v>
      </c>
      <c r="L2913" s="28">
        <f t="shared" si="759"/>
        <v>0</v>
      </c>
      <c r="M2913" s="57">
        <f t="shared" si="766"/>
        <v>1</v>
      </c>
      <c r="N2913" s="28">
        <f t="shared" si="755"/>
        <v>1</v>
      </c>
      <c r="O2913" s="28">
        <f t="shared" si="760"/>
        <v>0</v>
      </c>
      <c r="P2913" s="57">
        <f t="shared" si="761"/>
        <v>1</v>
      </c>
      <c r="Q2913" s="28">
        <f t="shared" si="756"/>
        <v>0</v>
      </c>
      <c r="R2913" s="28">
        <f t="shared" si="762"/>
        <v>1</v>
      </c>
      <c r="S2913" s="57">
        <f t="shared" si="763"/>
        <v>0</v>
      </c>
      <c r="T2913" s="28">
        <f t="shared" si="757"/>
        <v>1</v>
      </c>
      <c r="U2913" s="28">
        <f t="shared" si="764"/>
        <v>0</v>
      </c>
      <c r="V2913" s="57">
        <f t="shared" si="765"/>
        <v>1</v>
      </c>
    </row>
    <row r="2914" spans="1:22" x14ac:dyDescent="0.2">
      <c r="A2914" s="61">
        <v>37081</v>
      </c>
      <c r="B2914" s="62">
        <v>1198.78</v>
      </c>
      <c r="C2914" s="16">
        <f t="shared" si="767"/>
        <v>6.855390395796938E-3</v>
      </c>
      <c r="D2914" s="73">
        <f t="shared" si="758"/>
        <v>1.2163928718773962E-4</v>
      </c>
      <c r="E2914" s="27">
        <f t="shared" si="748"/>
        <v>2.5657337759961523E-2</v>
      </c>
      <c r="F2914" s="68">
        <f t="shared" si="749"/>
        <v>1.8141123923605756E-2</v>
      </c>
      <c r="G2914" s="16">
        <f t="shared" si="750"/>
        <v>3.0751547351868823E-2</v>
      </c>
      <c r="H2914" s="68">
        <f t="shared" si="751"/>
        <v>2.1262059944142743E-2</v>
      </c>
      <c r="I2914" s="69">
        <f t="shared" si="752"/>
        <v>-1.8141123923605756E-2</v>
      </c>
      <c r="J2914" s="70">
        <f t="shared" si="753"/>
        <v>-2.1262059944142743E-2</v>
      </c>
      <c r="K2914" s="28">
        <f t="shared" si="754"/>
        <v>0</v>
      </c>
      <c r="L2914" s="28">
        <f t="shared" si="759"/>
        <v>0</v>
      </c>
      <c r="M2914" s="57">
        <f t="shared" si="766"/>
        <v>0</v>
      </c>
      <c r="N2914" s="28">
        <f t="shared" si="755"/>
        <v>0</v>
      </c>
      <c r="O2914" s="28">
        <f t="shared" si="760"/>
        <v>0</v>
      </c>
      <c r="P2914" s="57">
        <f t="shared" si="761"/>
        <v>0</v>
      </c>
      <c r="Q2914" s="28">
        <f t="shared" si="756"/>
        <v>0</v>
      </c>
      <c r="R2914" s="28">
        <f t="shared" si="762"/>
        <v>1</v>
      </c>
      <c r="S2914" s="57">
        <f t="shared" si="763"/>
        <v>0</v>
      </c>
      <c r="T2914" s="28">
        <f t="shared" si="757"/>
        <v>0</v>
      </c>
      <c r="U2914" s="28">
        <f t="shared" si="764"/>
        <v>0</v>
      </c>
      <c r="V2914" s="57">
        <f t="shared" si="765"/>
        <v>0</v>
      </c>
    </row>
    <row r="2915" spans="1:22" x14ac:dyDescent="0.2">
      <c r="A2915" s="61">
        <v>37082</v>
      </c>
      <c r="B2915" s="62">
        <v>1181.52</v>
      </c>
      <c r="C2915" s="16">
        <f t="shared" si="767"/>
        <v>-1.4502627835268027E-2</v>
      </c>
      <c r="D2915" s="73">
        <f t="shared" si="758"/>
        <v>1.1716071260520233E-4</v>
      </c>
      <c r="E2915" s="27">
        <f t="shared" si="748"/>
        <v>2.5180576007836922E-2</v>
      </c>
      <c r="F2915" s="68">
        <f t="shared" si="749"/>
        <v>1.7804027607992504E-2</v>
      </c>
      <c r="G2915" s="16">
        <f t="shared" si="750"/>
        <v>3.0751547351868823E-2</v>
      </c>
      <c r="H2915" s="68">
        <f t="shared" si="751"/>
        <v>2.1262059944142743E-2</v>
      </c>
      <c r="I2915" s="69">
        <f t="shared" si="752"/>
        <v>-1.7804027607992504E-2</v>
      </c>
      <c r="J2915" s="70">
        <f t="shared" si="753"/>
        <v>-2.1262059944142743E-2</v>
      </c>
      <c r="K2915" s="28">
        <f t="shared" si="754"/>
        <v>0</v>
      </c>
      <c r="L2915" s="28">
        <f t="shared" si="759"/>
        <v>1</v>
      </c>
      <c r="M2915" s="57">
        <f t="shared" si="766"/>
        <v>0</v>
      </c>
      <c r="N2915" s="28">
        <f t="shared" si="755"/>
        <v>0</v>
      </c>
      <c r="O2915" s="28">
        <f t="shared" si="760"/>
        <v>1</v>
      </c>
      <c r="P2915" s="57">
        <f t="shared" si="761"/>
        <v>0</v>
      </c>
      <c r="Q2915" s="28">
        <f t="shared" si="756"/>
        <v>0</v>
      </c>
      <c r="R2915" s="28">
        <f t="shared" si="762"/>
        <v>1</v>
      </c>
      <c r="S2915" s="57">
        <f t="shared" si="763"/>
        <v>0</v>
      </c>
      <c r="T2915" s="28">
        <f t="shared" si="757"/>
        <v>0</v>
      </c>
      <c r="U2915" s="28">
        <f t="shared" si="764"/>
        <v>1</v>
      </c>
      <c r="V2915" s="57">
        <f t="shared" si="765"/>
        <v>0</v>
      </c>
    </row>
    <row r="2916" spans="1:22" x14ac:dyDescent="0.2">
      <c r="A2916" s="61">
        <v>37083</v>
      </c>
      <c r="B2916" s="62">
        <v>1180.18</v>
      </c>
      <c r="C2916" s="16">
        <f t="shared" si="767"/>
        <v>-1.1347759188676657E-3</v>
      </c>
      <c r="D2916" s="73">
        <f t="shared" si="758"/>
        <v>1.2275064269658766E-4</v>
      </c>
      <c r="E2916" s="27">
        <f t="shared" si="748"/>
        <v>2.5774280195924072E-2</v>
      </c>
      <c r="F2916" s="68">
        <f t="shared" si="749"/>
        <v>1.8223808543599163E-2</v>
      </c>
      <c r="G2916" s="16">
        <f t="shared" si="750"/>
        <v>3.0751547351868823E-2</v>
      </c>
      <c r="H2916" s="68">
        <f t="shared" si="751"/>
        <v>2.1262059944142743E-2</v>
      </c>
      <c r="I2916" s="69">
        <f t="shared" si="752"/>
        <v>-1.8223808543599163E-2</v>
      </c>
      <c r="J2916" s="70">
        <f t="shared" si="753"/>
        <v>-2.1262059944142743E-2</v>
      </c>
      <c r="K2916" s="28">
        <f t="shared" si="754"/>
        <v>0</v>
      </c>
      <c r="L2916" s="28">
        <f t="shared" si="759"/>
        <v>1</v>
      </c>
      <c r="M2916" s="57">
        <f t="shared" si="766"/>
        <v>0</v>
      </c>
      <c r="N2916" s="28">
        <f t="shared" si="755"/>
        <v>0</v>
      </c>
      <c r="O2916" s="28">
        <f t="shared" si="760"/>
        <v>1</v>
      </c>
      <c r="P2916" s="57">
        <f t="shared" si="761"/>
        <v>0</v>
      </c>
      <c r="Q2916" s="28">
        <f t="shared" si="756"/>
        <v>0</v>
      </c>
      <c r="R2916" s="28">
        <f t="shared" si="762"/>
        <v>1</v>
      </c>
      <c r="S2916" s="57">
        <f t="shared" si="763"/>
        <v>0</v>
      </c>
      <c r="T2916" s="28">
        <f t="shared" si="757"/>
        <v>0</v>
      </c>
      <c r="U2916" s="28">
        <f t="shared" si="764"/>
        <v>1</v>
      </c>
      <c r="V2916" s="57">
        <f t="shared" si="765"/>
        <v>0</v>
      </c>
    </row>
    <row r="2917" spans="1:22" x14ac:dyDescent="0.2">
      <c r="A2917" s="61">
        <v>37084</v>
      </c>
      <c r="B2917" s="62">
        <v>1208.1400000000001</v>
      </c>
      <c r="C2917" s="16">
        <f t="shared" si="767"/>
        <v>2.3415017620112864E-2</v>
      </c>
      <c r="D2917" s="73">
        <f t="shared" si="758"/>
        <v>1.154628671179549E-4</v>
      </c>
      <c r="E2917" s="27">
        <f t="shared" si="748"/>
        <v>2.4997456821629422E-2</v>
      </c>
      <c r="F2917" s="68">
        <f t="shared" si="749"/>
        <v>1.7674552450403704E-2</v>
      </c>
      <c r="G2917" s="16">
        <f t="shared" si="750"/>
        <v>3.0751547351868823E-2</v>
      </c>
      <c r="H2917" s="68">
        <f t="shared" si="751"/>
        <v>2.1262059944142743E-2</v>
      </c>
      <c r="I2917" s="69">
        <f t="shared" si="752"/>
        <v>-1.7674552450403704E-2</v>
      </c>
      <c r="J2917" s="70">
        <f t="shared" si="753"/>
        <v>-2.1262059944142743E-2</v>
      </c>
      <c r="K2917" s="28">
        <f t="shared" si="754"/>
        <v>0</v>
      </c>
      <c r="L2917" s="28">
        <f t="shared" si="759"/>
        <v>1</v>
      </c>
      <c r="M2917" s="57">
        <f t="shared" si="766"/>
        <v>0</v>
      </c>
      <c r="N2917" s="28">
        <f t="shared" si="755"/>
        <v>0</v>
      </c>
      <c r="O2917" s="28">
        <f t="shared" si="760"/>
        <v>1</v>
      </c>
      <c r="P2917" s="57">
        <f t="shared" si="761"/>
        <v>0</v>
      </c>
      <c r="Q2917" s="28">
        <f t="shared" si="756"/>
        <v>0</v>
      </c>
      <c r="R2917" s="28">
        <f t="shared" si="762"/>
        <v>1</v>
      </c>
      <c r="S2917" s="57">
        <f t="shared" si="763"/>
        <v>0</v>
      </c>
      <c r="T2917" s="28">
        <f t="shared" si="757"/>
        <v>0</v>
      </c>
      <c r="U2917" s="28">
        <f t="shared" si="764"/>
        <v>1</v>
      </c>
      <c r="V2917" s="57">
        <f t="shared" si="765"/>
        <v>0</v>
      </c>
    </row>
    <row r="2918" spans="1:22" x14ac:dyDescent="0.2">
      <c r="A2918" s="61">
        <v>37085</v>
      </c>
      <c r="B2918" s="62">
        <v>1215.68</v>
      </c>
      <c r="C2918" s="16">
        <f t="shared" si="767"/>
        <v>6.2216041799607862E-3</v>
      </c>
      <c r="D2918" s="73">
        <f t="shared" si="758"/>
        <v>1.4143087809988936E-4</v>
      </c>
      <c r="E2918" s="27">
        <f t="shared" si="748"/>
        <v>2.7666025763884418E-2</v>
      </c>
      <c r="F2918" s="68">
        <f t="shared" si="749"/>
        <v>1.9561374860937616E-2</v>
      </c>
      <c r="G2918" s="16">
        <f t="shared" si="750"/>
        <v>3.0751547351868823E-2</v>
      </c>
      <c r="H2918" s="68">
        <f t="shared" si="751"/>
        <v>2.1262059944142743E-2</v>
      </c>
      <c r="I2918" s="69">
        <f t="shared" si="752"/>
        <v>-1.9561374860937616E-2</v>
      </c>
      <c r="J2918" s="70">
        <f t="shared" si="753"/>
        <v>-2.1262059944142743E-2</v>
      </c>
      <c r="K2918" s="28">
        <f t="shared" si="754"/>
        <v>0</v>
      </c>
      <c r="L2918" s="28">
        <f t="shared" si="759"/>
        <v>1</v>
      </c>
      <c r="M2918" s="57">
        <f t="shared" si="766"/>
        <v>0</v>
      </c>
      <c r="N2918" s="28">
        <f t="shared" si="755"/>
        <v>0</v>
      </c>
      <c r="O2918" s="28">
        <f t="shared" si="760"/>
        <v>1</v>
      </c>
      <c r="P2918" s="57">
        <f t="shared" si="761"/>
        <v>0</v>
      </c>
      <c r="Q2918" s="28">
        <f t="shared" si="756"/>
        <v>0</v>
      </c>
      <c r="R2918" s="28">
        <f t="shared" si="762"/>
        <v>1</v>
      </c>
      <c r="S2918" s="57">
        <f t="shared" si="763"/>
        <v>0</v>
      </c>
      <c r="T2918" s="28">
        <f t="shared" si="757"/>
        <v>0</v>
      </c>
      <c r="U2918" s="28">
        <f t="shared" si="764"/>
        <v>1</v>
      </c>
      <c r="V2918" s="57">
        <f t="shared" si="765"/>
        <v>0</v>
      </c>
    </row>
    <row r="2919" spans="1:22" x14ac:dyDescent="0.2">
      <c r="A2919" s="61">
        <v>37088</v>
      </c>
      <c r="B2919" s="62">
        <v>1202.45</v>
      </c>
      <c r="C2919" s="16">
        <f t="shared" si="767"/>
        <v>-1.0942448925398474E-2</v>
      </c>
      <c r="D2919" s="73">
        <f t="shared" si="758"/>
        <v>1.3526752692822231E-4</v>
      </c>
      <c r="E2919" s="27">
        <f t="shared" si="748"/>
        <v>2.7056488605976557E-2</v>
      </c>
      <c r="F2919" s="68">
        <f t="shared" si="749"/>
        <v>1.9130399160297913E-2</v>
      </c>
      <c r="G2919" s="16">
        <f t="shared" si="750"/>
        <v>3.0751547351868823E-2</v>
      </c>
      <c r="H2919" s="68">
        <f t="shared" si="751"/>
        <v>2.1262059944142743E-2</v>
      </c>
      <c r="I2919" s="69">
        <f t="shared" si="752"/>
        <v>-1.9130399160297913E-2</v>
      </c>
      <c r="J2919" s="70">
        <f t="shared" si="753"/>
        <v>-2.1262059944142743E-2</v>
      </c>
      <c r="K2919" s="28">
        <f t="shared" si="754"/>
        <v>0</v>
      </c>
      <c r="L2919" s="28">
        <f t="shared" si="759"/>
        <v>1</v>
      </c>
      <c r="M2919" s="57">
        <f t="shared" si="766"/>
        <v>0</v>
      </c>
      <c r="N2919" s="28">
        <f t="shared" si="755"/>
        <v>0</v>
      </c>
      <c r="O2919" s="28">
        <f t="shared" si="760"/>
        <v>1</v>
      </c>
      <c r="P2919" s="57">
        <f t="shared" si="761"/>
        <v>0</v>
      </c>
      <c r="Q2919" s="28">
        <f t="shared" si="756"/>
        <v>0</v>
      </c>
      <c r="R2919" s="28">
        <f t="shared" si="762"/>
        <v>1</v>
      </c>
      <c r="S2919" s="57">
        <f t="shared" si="763"/>
        <v>0</v>
      </c>
      <c r="T2919" s="28">
        <f t="shared" si="757"/>
        <v>0</v>
      </c>
      <c r="U2919" s="28">
        <f t="shared" si="764"/>
        <v>1</v>
      </c>
      <c r="V2919" s="57">
        <f t="shared" si="765"/>
        <v>0</v>
      </c>
    </row>
    <row r="2920" spans="1:22" x14ac:dyDescent="0.2">
      <c r="A2920" s="61">
        <v>37089</v>
      </c>
      <c r="B2920" s="62">
        <v>1214.44</v>
      </c>
      <c r="C2920" s="16">
        <f t="shared" si="767"/>
        <v>9.9219231014730062E-3</v>
      </c>
      <c r="D2920" s="73">
        <f t="shared" si="758"/>
        <v>1.3433570662162622E-4</v>
      </c>
      <c r="E2920" s="27">
        <f t="shared" si="748"/>
        <v>2.6963135250881499E-2</v>
      </c>
      <c r="F2920" s="68">
        <f t="shared" si="749"/>
        <v>1.9064393294868389E-2</v>
      </c>
      <c r="G2920" s="16">
        <f t="shared" si="750"/>
        <v>3.0751547351868823E-2</v>
      </c>
      <c r="H2920" s="68">
        <f t="shared" si="751"/>
        <v>2.1262059944142743E-2</v>
      </c>
      <c r="I2920" s="69">
        <f t="shared" si="752"/>
        <v>-1.9064393294868389E-2</v>
      </c>
      <c r="J2920" s="70">
        <f t="shared" si="753"/>
        <v>-2.1262059944142743E-2</v>
      </c>
      <c r="K2920" s="28">
        <f t="shared" si="754"/>
        <v>0</v>
      </c>
      <c r="L2920" s="28">
        <f t="shared" si="759"/>
        <v>1</v>
      </c>
      <c r="M2920" s="57">
        <f t="shared" si="766"/>
        <v>0</v>
      </c>
      <c r="N2920" s="28">
        <f t="shared" si="755"/>
        <v>0</v>
      </c>
      <c r="O2920" s="28">
        <f t="shared" si="760"/>
        <v>1</v>
      </c>
      <c r="P2920" s="57">
        <f t="shared" si="761"/>
        <v>0</v>
      </c>
      <c r="Q2920" s="28">
        <f t="shared" si="756"/>
        <v>0</v>
      </c>
      <c r="R2920" s="28">
        <f t="shared" si="762"/>
        <v>1</v>
      </c>
      <c r="S2920" s="57">
        <f t="shared" si="763"/>
        <v>0</v>
      </c>
      <c r="T2920" s="28">
        <f t="shared" si="757"/>
        <v>0</v>
      </c>
      <c r="U2920" s="28">
        <f t="shared" si="764"/>
        <v>1</v>
      </c>
      <c r="V2920" s="57">
        <f t="shared" si="765"/>
        <v>0</v>
      </c>
    </row>
    <row r="2921" spans="1:22" x14ac:dyDescent="0.2">
      <c r="A2921" s="61">
        <v>37090</v>
      </c>
      <c r="B2921" s="62">
        <v>1207.71</v>
      </c>
      <c r="C2921" s="16">
        <f t="shared" si="767"/>
        <v>-5.5570607262494416E-3</v>
      </c>
      <c r="D2921" s="73">
        <f t="shared" si="758"/>
        <v>1.3218223770622127E-4</v>
      </c>
      <c r="E2921" s="27">
        <f t="shared" si="748"/>
        <v>2.6746145818166023E-2</v>
      </c>
      <c r="F2921" s="68">
        <f t="shared" si="749"/>
        <v>1.8910970043172059E-2</v>
      </c>
      <c r="G2921" s="16">
        <f t="shared" si="750"/>
        <v>3.0751547351868823E-2</v>
      </c>
      <c r="H2921" s="68">
        <f t="shared" si="751"/>
        <v>2.1262059944142743E-2</v>
      </c>
      <c r="I2921" s="69">
        <f t="shared" si="752"/>
        <v>-1.8910970043172059E-2</v>
      </c>
      <c r="J2921" s="70">
        <f t="shared" si="753"/>
        <v>-2.1262059944142743E-2</v>
      </c>
      <c r="K2921" s="28">
        <f t="shared" si="754"/>
        <v>0</v>
      </c>
      <c r="L2921" s="28">
        <f t="shared" si="759"/>
        <v>1</v>
      </c>
      <c r="M2921" s="57">
        <f t="shared" si="766"/>
        <v>0</v>
      </c>
      <c r="N2921" s="28">
        <f t="shared" si="755"/>
        <v>0</v>
      </c>
      <c r="O2921" s="28">
        <f t="shared" si="760"/>
        <v>1</v>
      </c>
      <c r="P2921" s="57">
        <f t="shared" si="761"/>
        <v>0</v>
      </c>
      <c r="Q2921" s="28">
        <f t="shared" si="756"/>
        <v>0</v>
      </c>
      <c r="R2921" s="28">
        <f t="shared" si="762"/>
        <v>1</v>
      </c>
      <c r="S2921" s="57">
        <f t="shared" si="763"/>
        <v>0</v>
      </c>
      <c r="T2921" s="28">
        <f t="shared" si="757"/>
        <v>0</v>
      </c>
      <c r="U2921" s="28">
        <f t="shared" si="764"/>
        <v>1</v>
      </c>
      <c r="V2921" s="57">
        <f t="shared" si="765"/>
        <v>0</v>
      </c>
    </row>
    <row r="2922" spans="1:22" x14ac:dyDescent="0.2">
      <c r="A2922" s="61">
        <v>37091</v>
      </c>
      <c r="B2922" s="62">
        <v>1215.02</v>
      </c>
      <c r="C2922" s="16">
        <f t="shared" si="767"/>
        <v>6.034533095433536E-3</v>
      </c>
      <c r="D2922" s="73">
        <f t="shared" si="758"/>
        <v>1.2610415887876142E-4</v>
      </c>
      <c r="E2922" s="27">
        <f t="shared" si="748"/>
        <v>2.6123981227384935E-2</v>
      </c>
      <c r="F2922" s="68">
        <f t="shared" si="749"/>
        <v>1.8471066065299021E-2</v>
      </c>
      <c r="G2922" s="16">
        <f t="shared" si="750"/>
        <v>3.0751547351868823E-2</v>
      </c>
      <c r="H2922" s="68">
        <f t="shared" si="751"/>
        <v>2.1262059944142743E-2</v>
      </c>
      <c r="I2922" s="69">
        <f t="shared" si="752"/>
        <v>-1.8471066065299021E-2</v>
      </c>
      <c r="J2922" s="70">
        <f t="shared" si="753"/>
        <v>-2.1262059944142743E-2</v>
      </c>
      <c r="K2922" s="28">
        <f t="shared" si="754"/>
        <v>0</v>
      </c>
      <c r="L2922" s="28">
        <f t="shared" si="759"/>
        <v>1</v>
      </c>
      <c r="M2922" s="57">
        <f t="shared" si="766"/>
        <v>0</v>
      </c>
      <c r="N2922" s="28">
        <f t="shared" si="755"/>
        <v>0</v>
      </c>
      <c r="O2922" s="28">
        <f t="shared" si="760"/>
        <v>1</v>
      </c>
      <c r="P2922" s="57">
        <f t="shared" si="761"/>
        <v>0</v>
      </c>
      <c r="Q2922" s="28">
        <f t="shared" si="756"/>
        <v>0</v>
      </c>
      <c r="R2922" s="28">
        <f t="shared" si="762"/>
        <v>1</v>
      </c>
      <c r="S2922" s="57">
        <f t="shared" si="763"/>
        <v>0</v>
      </c>
      <c r="T2922" s="28">
        <f t="shared" si="757"/>
        <v>0</v>
      </c>
      <c r="U2922" s="28">
        <f t="shared" si="764"/>
        <v>1</v>
      </c>
      <c r="V2922" s="57">
        <f t="shared" si="765"/>
        <v>0</v>
      </c>
    </row>
    <row r="2923" spans="1:22" x14ac:dyDescent="0.2">
      <c r="A2923" s="61">
        <v>37092</v>
      </c>
      <c r="B2923" s="62">
        <v>1210.8499999999999</v>
      </c>
      <c r="C2923" s="16">
        <f t="shared" si="767"/>
        <v>-3.4379452380088292E-3</v>
      </c>
      <c r="D2923" s="73">
        <f t="shared" si="758"/>
        <v>1.2072284472682869E-4</v>
      </c>
      <c r="E2923" s="27">
        <f t="shared" si="748"/>
        <v>2.5560502559186155E-2</v>
      </c>
      <c r="F2923" s="68">
        <f t="shared" si="749"/>
        <v>1.8072656205174946E-2</v>
      </c>
      <c r="G2923" s="16">
        <f t="shared" si="750"/>
        <v>3.0751547351868823E-2</v>
      </c>
      <c r="H2923" s="68">
        <f t="shared" si="751"/>
        <v>2.1185544609119318E-2</v>
      </c>
      <c r="I2923" s="69">
        <f t="shared" si="752"/>
        <v>-1.8072656205174946E-2</v>
      </c>
      <c r="J2923" s="70">
        <f t="shared" si="753"/>
        <v>-2.1185544609119318E-2</v>
      </c>
      <c r="K2923" s="28">
        <f t="shared" si="754"/>
        <v>0</v>
      </c>
      <c r="L2923" s="28">
        <f t="shared" si="759"/>
        <v>1</v>
      </c>
      <c r="M2923" s="57">
        <f t="shared" si="766"/>
        <v>0</v>
      </c>
      <c r="N2923" s="28">
        <f t="shared" si="755"/>
        <v>0</v>
      </c>
      <c r="O2923" s="28">
        <f t="shared" si="760"/>
        <v>1</v>
      </c>
      <c r="P2923" s="57">
        <f t="shared" si="761"/>
        <v>0</v>
      </c>
      <c r="Q2923" s="28">
        <f t="shared" si="756"/>
        <v>0</v>
      </c>
      <c r="R2923" s="28">
        <f t="shared" si="762"/>
        <v>1</v>
      </c>
      <c r="S2923" s="57">
        <f t="shared" si="763"/>
        <v>0</v>
      </c>
      <c r="T2923" s="28">
        <f t="shared" si="757"/>
        <v>0</v>
      </c>
      <c r="U2923" s="28">
        <f t="shared" si="764"/>
        <v>1</v>
      </c>
      <c r="V2923" s="57">
        <f t="shared" si="765"/>
        <v>0</v>
      </c>
    </row>
    <row r="2924" spans="1:22" x14ac:dyDescent="0.2">
      <c r="A2924" s="61">
        <v>37095</v>
      </c>
      <c r="B2924" s="62">
        <v>1191.03</v>
      </c>
      <c r="C2924" s="16">
        <f t="shared" si="767"/>
        <v>-1.6504113351569351E-2</v>
      </c>
      <c r="D2924" s="73">
        <f t="shared" si="758"/>
        <v>1.1418864209079182E-4</v>
      </c>
      <c r="E2924" s="27">
        <f t="shared" si="748"/>
        <v>2.4859140697554558E-2</v>
      </c>
      <c r="F2924" s="68">
        <f t="shared" si="749"/>
        <v>1.7576755478210016E-2</v>
      </c>
      <c r="G2924" s="16">
        <f t="shared" si="750"/>
        <v>3.0751547351868823E-2</v>
      </c>
      <c r="H2924" s="68">
        <f t="shared" si="751"/>
        <v>2.1185544609119318E-2</v>
      </c>
      <c r="I2924" s="69">
        <f t="shared" si="752"/>
        <v>-1.7576755478210016E-2</v>
      </c>
      <c r="J2924" s="70">
        <f t="shared" si="753"/>
        <v>-2.1185544609119318E-2</v>
      </c>
      <c r="K2924" s="28">
        <f t="shared" si="754"/>
        <v>0</v>
      </c>
      <c r="L2924" s="28">
        <f t="shared" si="759"/>
        <v>1</v>
      </c>
      <c r="M2924" s="57">
        <f t="shared" si="766"/>
        <v>0</v>
      </c>
      <c r="N2924" s="28">
        <f t="shared" si="755"/>
        <v>0</v>
      </c>
      <c r="O2924" s="28">
        <f t="shared" si="760"/>
        <v>1</v>
      </c>
      <c r="P2924" s="57">
        <f t="shared" si="761"/>
        <v>0</v>
      </c>
      <c r="Q2924" s="28">
        <f t="shared" si="756"/>
        <v>0</v>
      </c>
      <c r="R2924" s="28">
        <f t="shared" si="762"/>
        <v>1</v>
      </c>
      <c r="S2924" s="57">
        <f t="shared" si="763"/>
        <v>0</v>
      </c>
      <c r="T2924" s="28">
        <f t="shared" si="757"/>
        <v>0</v>
      </c>
      <c r="U2924" s="28">
        <f t="shared" si="764"/>
        <v>1</v>
      </c>
      <c r="V2924" s="57">
        <f t="shared" si="765"/>
        <v>0</v>
      </c>
    </row>
    <row r="2925" spans="1:22" x14ac:dyDescent="0.2">
      <c r="A2925" s="61">
        <v>37096</v>
      </c>
      <c r="B2925" s="62">
        <v>1171.6500000000001</v>
      </c>
      <c r="C2925" s="16">
        <f t="shared" si="767"/>
        <v>-1.6405467230525106E-2</v>
      </c>
      <c r="D2925" s="73">
        <f t="shared" si="758"/>
        <v>1.2368046901663129E-4</v>
      </c>
      <c r="E2925" s="27">
        <f t="shared" si="748"/>
        <v>2.587171508619588E-2</v>
      </c>
      <c r="F2925" s="68">
        <f t="shared" si="749"/>
        <v>1.829270027490194E-2</v>
      </c>
      <c r="G2925" s="16">
        <f t="shared" si="750"/>
        <v>3.0751547351868823E-2</v>
      </c>
      <c r="H2925" s="68">
        <f t="shared" si="751"/>
        <v>2.1185544609119318E-2</v>
      </c>
      <c r="I2925" s="69">
        <f t="shared" si="752"/>
        <v>-1.829270027490194E-2</v>
      </c>
      <c r="J2925" s="70">
        <f t="shared" si="753"/>
        <v>-2.1185544609119318E-2</v>
      </c>
      <c r="K2925" s="28">
        <f t="shared" si="754"/>
        <v>0</v>
      </c>
      <c r="L2925" s="28">
        <f t="shared" si="759"/>
        <v>1</v>
      </c>
      <c r="M2925" s="57">
        <f t="shared" si="766"/>
        <v>0</v>
      </c>
      <c r="N2925" s="28">
        <f t="shared" si="755"/>
        <v>0</v>
      </c>
      <c r="O2925" s="28">
        <f t="shared" si="760"/>
        <v>1</v>
      </c>
      <c r="P2925" s="57">
        <f t="shared" si="761"/>
        <v>0</v>
      </c>
      <c r="Q2925" s="28">
        <f t="shared" si="756"/>
        <v>0</v>
      </c>
      <c r="R2925" s="28">
        <f t="shared" si="762"/>
        <v>1</v>
      </c>
      <c r="S2925" s="57">
        <f t="shared" si="763"/>
        <v>0</v>
      </c>
      <c r="T2925" s="28">
        <f t="shared" si="757"/>
        <v>0</v>
      </c>
      <c r="U2925" s="28">
        <f t="shared" si="764"/>
        <v>1</v>
      </c>
      <c r="V2925" s="57">
        <f t="shared" si="765"/>
        <v>0</v>
      </c>
    </row>
    <row r="2926" spans="1:22" x14ac:dyDescent="0.2">
      <c r="A2926" s="61">
        <v>37097</v>
      </c>
      <c r="B2926" s="62">
        <v>1190.49</v>
      </c>
      <c r="C2926" s="16">
        <f t="shared" si="767"/>
        <v>1.5951975335219318E-2</v>
      </c>
      <c r="D2926" s="73">
        <f t="shared" si="758"/>
        <v>1.3240800217874339E-4</v>
      </c>
      <c r="E2926" s="27">
        <f t="shared" si="748"/>
        <v>2.6768976999843909E-2</v>
      </c>
      <c r="F2926" s="68">
        <f t="shared" si="749"/>
        <v>1.8927112922063696E-2</v>
      </c>
      <c r="G2926" s="16">
        <f t="shared" si="750"/>
        <v>3.0751547351868823E-2</v>
      </c>
      <c r="H2926" s="68">
        <f t="shared" si="751"/>
        <v>2.1185544609119318E-2</v>
      </c>
      <c r="I2926" s="69">
        <f t="shared" si="752"/>
        <v>-1.8927112922063696E-2</v>
      </c>
      <c r="J2926" s="70">
        <f t="shared" si="753"/>
        <v>-2.1185544609119318E-2</v>
      </c>
      <c r="K2926" s="28">
        <f t="shared" si="754"/>
        <v>0</v>
      </c>
      <c r="L2926" s="28">
        <f t="shared" si="759"/>
        <v>1</v>
      </c>
      <c r="M2926" s="57">
        <f t="shared" si="766"/>
        <v>0</v>
      </c>
      <c r="N2926" s="28">
        <f t="shared" si="755"/>
        <v>0</v>
      </c>
      <c r="O2926" s="28">
        <f t="shared" si="760"/>
        <v>1</v>
      </c>
      <c r="P2926" s="57">
        <f t="shared" si="761"/>
        <v>0</v>
      </c>
      <c r="Q2926" s="28">
        <f t="shared" si="756"/>
        <v>0</v>
      </c>
      <c r="R2926" s="28">
        <f t="shared" si="762"/>
        <v>1</v>
      </c>
      <c r="S2926" s="57">
        <f t="shared" si="763"/>
        <v>0</v>
      </c>
      <c r="T2926" s="28">
        <f t="shared" si="757"/>
        <v>0</v>
      </c>
      <c r="U2926" s="28">
        <f t="shared" si="764"/>
        <v>1</v>
      </c>
      <c r="V2926" s="57">
        <f t="shared" si="765"/>
        <v>0</v>
      </c>
    </row>
    <row r="2927" spans="1:22" x14ac:dyDescent="0.2">
      <c r="A2927" s="61">
        <v>37098</v>
      </c>
      <c r="B2927" s="62">
        <v>1202.93</v>
      </c>
      <c r="C2927" s="16">
        <f t="shared" si="767"/>
        <v>1.0395260358389983E-2</v>
      </c>
      <c r="D2927" s="73">
        <f t="shared" si="758"/>
        <v>1.3973145307374549E-4</v>
      </c>
      <c r="E2927" s="27">
        <f t="shared" si="748"/>
        <v>2.7499306768224794E-2</v>
      </c>
      <c r="F2927" s="68">
        <f t="shared" si="749"/>
        <v>1.9443495524079837E-2</v>
      </c>
      <c r="G2927" s="16">
        <f t="shared" si="750"/>
        <v>3.0751547351868823E-2</v>
      </c>
      <c r="H2927" s="68">
        <f t="shared" si="751"/>
        <v>2.1185544609119318E-2</v>
      </c>
      <c r="I2927" s="69">
        <f t="shared" si="752"/>
        <v>-1.9443495524079837E-2</v>
      </c>
      <c r="J2927" s="70">
        <f t="shared" si="753"/>
        <v>-2.1185544609119318E-2</v>
      </c>
      <c r="K2927" s="28">
        <f t="shared" si="754"/>
        <v>0</v>
      </c>
      <c r="L2927" s="28">
        <f t="shared" si="759"/>
        <v>1</v>
      </c>
      <c r="M2927" s="57">
        <f t="shared" si="766"/>
        <v>0</v>
      </c>
      <c r="N2927" s="28">
        <f t="shared" si="755"/>
        <v>0</v>
      </c>
      <c r="O2927" s="28">
        <f t="shared" si="760"/>
        <v>1</v>
      </c>
      <c r="P2927" s="57">
        <f t="shared" si="761"/>
        <v>0</v>
      </c>
      <c r="Q2927" s="28">
        <f t="shared" si="756"/>
        <v>0</v>
      </c>
      <c r="R2927" s="28">
        <f t="shared" si="762"/>
        <v>1</v>
      </c>
      <c r="S2927" s="57">
        <f t="shared" si="763"/>
        <v>0</v>
      </c>
      <c r="T2927" s="28">
        <f t="shared" si="757"/>
        <v>0</v>
      </c>
      <c r="U2927" s="28">
        <f t="shared" si="764"/>
        <v>1</v>
      </c>
      <c r="V2927" s="57">
        <f t="shared" si="765"/>
        <v>0</v>
      </c>
    </row>
    <row r="2928" spans="1:22" x14ac:dyDescent="0.2">
      <c r="A2928" s="61">
        <v>37099</v>
      </c>
      <c r="B2928" s="62">
        <v>1205.82</v>
      </c>
      <c r="C2928" s="16">
        <f t="shared" si="767"/>
        <v>2.3995859983154313E-3</v>
      </c>
      <c r="D2928" s="73">
        <f t="shared" si="758"/>
        <v>1.3783125216444361E-4</v>
      </c>
      <c r="E2928" s="27">
        <f t="shared" si="748"/>
        <v>2.7311685887436512E-2</v>
      </c>
      <c r="F2928" s="68">
        <f t="shared" si="749"/>
        <v>1.9310837425220193E-2</v>
      </c>
      <c r="G2928" s="16">
        <f t="shared" si="750"/>
        <v>3.0751547351868823E-2</v>
      </c>
      <c r="H2928" s="68">
        <f t="shared" si="751"/>
        <v>2.1185544609119318E-2</v>
      </c>
      <c r="I2928" s="69">
        <f t="shared" si="752"/>
        <v>-1.9310837425220193E-2</v>
      </c>
      <c r="J2928" s="70">
        <f t="shared" si="753"/>
        <v>-2.1185544609119318E-2</v>
      </c>
      <c r="K2928" s="28">
        <f t="shared" si="754"/>
        <v>0</v>
      </c>
      <c r="L2928" s="28">
        <f t="shared" si="759"/>
        <v>1</v>
      </c>
      <c r="M2928" s="57">
        <f t="shared" si="766"/>
        <v>0</v>
      </c>
      <c r="N2928" s="28">
        <f t="shared" si="755"/>
        <v>0</v>
      </c>
      <c r="O2928" s="28">
        <f t="shared" si="760"/>
        <v>1</v>
      </c>
      <c r="P2928" s="57">
        <f t="shared" si="761"/>
        <v>0</v>
      </c>
      <c r="Q2928" s="28">
        <f t="shared" si="756"/>
        <v>0</v>
      </c>
      <c r="R2928" s="28">
        <f t="shared" si="762"/>
        <v>1</v>
      </c>
      <c r="S2928" s="57">
        <f t="shared" si="763"/>
        <v>0</v>
      </c>
      <c r="T2928" s="28">
        <f t="shared" si="757"/>
        <v>0</v>
      </c>
      <c r="U2928" s="28">
        <f t="shared" si="764"/>
        <v>1</v>
      </c>
      <c r="V2928" s="57">
        <f t="shared" si="765"/>
        <v>0</v>
      </c>
    </row>
    <row r="2929" spans="1:22" x14ac:dyDescent="0.2">
      <c r="A2929" s="61">
        <v>37102</v>
      </c>
      <c r="B2929" s="62">
        <v>1204.52</v>
      </c>
      <c r="C2929" s="16">
        <f t="shared" si="767"/>
        <v>-1.0786860991002832E-3</v>
      </c>
      <c r="D2929" s="73">
        <f t="shared" si="758"/>
        <v>1.2990685781237568E-4</v>
      </c>
      <c r="E2929" s="27">
        <f t="shared" si="748"/>
        <v>2.651494296336622E-2</v>
      </c>
      <c r="F2929" s="68">
        <f t="shared" si="749"/>
        <v>1.8747497134187718E-2</v>
      </c>
      <c r="G2929" s="16">
        <f t="shared" si="750"/>
        <v>3.0751547351868823E-2</v>
      </c>
      <c r="H2929" s="68">
        <f t="shared" si="751"/>
        <v>2.1185544609119318E-2</v>
      </c>
      <c r="I2929" s="69">
        <f t="shared" si="752"/>
        <v>-1.8747497134187718E-2</v>
      </c>
      <c r="J2929" s="70">
        <f t="shared" si="753"/>
        <v>-2.1185544609119318E-2</v>
      </c>
      <c r="K2929" s="28">
        <f t="shared" si="754"/>
        <v>0</v>
      </c>
      <c r="L2929" s="28">
        <f t="shared" si="759"/>
        <v>1</v>
      </c>
      <c r="M2929" s="57">
        <f t="shared" si="766"/>
        <v>0</v>
      </c>
      <c r="N2929" s="28">
        <f t="shared" si="755"/>
        <v>0</v>
      </c>
      <c r="O2929" s="28">
        <f t="shared" si="760"/>
        <v>1</v>
      </c>
      <c r="P2929" s="57">
        <f t="shared" si="761"/>
        <v>0</v>
      </c>
      <c r="Q2929" s="28">
        <f t="shared" si="756"/>
        <v>0</v>
      </c>
      <c r="R2929" s="28">
        <f t="shared" si="762"/>
        <v>1</v>
      </c>
      <c r="S2929" s="57">
        <f t="shared" si="763"/>
        <v>0</v>
      </c>
      <c r="T2929" s="28">
        <f t="shared" si="757"/>
        <v>0</v>
      </c>
      <c r="U2929" s="28">
        <f t="shared" si="764"/>
        <v>1</v>
      </c>
      <c r="V2929" s="57">
        <f t="shared" si="765"/>
        <v>0</v>
      </c>
    </row>
    <row r="2930" spans="1:22" x14ac:dyDescent="0.2">
      <c r="A2930" s="61">
        <v>37103</v>
      </c>
      <c r="B2930" s="62">
        <v>1211.23</v>
      </c>
      <c r="C2930" s="16">
        <f t="shared" si="767"/>
        <v>5.5552248835080463E-3</v>
      </c>
      <c r="D2930" s="73">
        <f t="shared" si="758"/>
        <v>1.2218226016565665E-4</v>
      </c>
      <c r="E2930" s="27">
        <f t="shared" si="748"/>
        <v>2.5714538560202664E-2</v>
      </c>
      <c r="F2930" s="68">
        <f t="shared" si="749"/>
        <v>1.8181567979626379E-2</v>
      </c>
      <c r="G2930" s="16">
        <f t="shared" si="750"/>
        <v>3.0751547351868823E-2</v>
      </c>
      <c r="H2930" s="68">
        <f t="shared" si="751"/>
        <v>2.1185544609119318E-2</v>
      </c>
      <c r="I2930" s="69">
        <f t="shared" si="752"/>
        <v>-1.8181567979626379E-2</v>
      </c>
      <c r="J2930" s="70">
        <f t="shared" si="753"/>
        <v>-2.1185544609119318E-2</v>
      </c>
      <c r="K2930" s="28">
        <f t="shared" si="754"/>
        <v>0</v>
      </c>
      <c r="L2930" s="28">
        <f t="shared" si="759"/>
        <v>1</v>
      </c>
      <c r="M2930" s="57">
        <f t="shared" si="766"/>
        <v>0</v>
      </c>
      <c r="N2930" s="28">
        <f t="shared" si="755"/>
        <v>0</v>
      </c>
      <c r="O2930" s="28">
        <f t="shared" si="760"/>
        <v>1</v>
      </c>
      <c r="P2930" s="57">
        <f t="shared" si="761"/>
        <v>0</v>
      </c>
      <c r="Q2930" s="28">
        <f t="shared" si="756"/>
        <v>0</v>
      </c>
      <c r="R2930" s="28">
        <f t="shared" si="762"/>
        <v>1</v>
      </c>
      <c r="S2930" s="57">
        <f t="shared" si="763"/>
        <v>0</v>
      </c>
      <c r="T2930" s="28">
        <f t="shared" si="757"/>
        <v>0</v>
      </c>
      <c r="U2930" s="28">
        <f t="shared" si="764"/>
        <v>1</v>
      </c>
      <c r="V2930" s="57">
        <f t="shared" si="765"/>
        <v>0</v>
      </c>
    </row>
    <row r="2931" spans="1:22" x14ac:dyDescent="0.2">
      <c r="A2931" s="61">
        <v>37104</v>
      </c>
      <c r="B2931" s="62">
        <v>1215.93</v>
      </c>
      <c r="C2931" s="16">
        <f t="shared" si="767"/>
        <v>3.8728438789164764E-3</v>
      </c>
      <c r="D2931" s="73">
        <f t="shared" si="758"/>
        <v>1.1670295596609807E-4</v>
      </c>
      <c r="E2931" s="27">
        <f t="shared" si="748"/>
        <v>2.5131336563750564E-2</v>
      </c>
      <c r="F2931" s="68">
        <f t="shared" si="749"/>
        <v>1.7769212660882362E-2</v>
      </c>
      <c r="G2931" s="16">
        <f t="shared" si="750"/>
        <v>3.0751547351868823E-2</v>
      </c>
      <c r="H2931" s="68">
        <f t="shared" si="751"/>
        <v>2.1185544609119318E-2</v>
      </c>
      <c r="I2931" s="69">
        <f t="shared" si="752"/>
        <v>-1.7769212660882362E-2</v>
      </c>
      <c r="J2931" s="70">
        <f t="shared" si="753"/>
        <v>-2.1185544609119318E-2</v>
      </c>
      <c r="K2931" s="28">
        <f t="shared" si="754"/>
        <v>0</v>
      </c>
      <c r="L2931" s="28">
        <f t="shared" si="759"/>
        <v>1</v>
      </c>
      <c r="M2931" s="57">
        <f t="shared" si="766"/>
        <v>0</v>
      </c>
      <c r="N2931" s="28">
        <f t="shared" si="755"/>
        <v>0</v>
      </c>
      <c r="O2931" s="28">
        <f t="shared" si="760"/>
        <v>1</v>
      </c>
      <c r="P2931" s="57">
        <f t="shared" si="761"/>
        <v>0</v>
      </c>
      <c r="Q2931" s="28">
        <f t="shared" si="756"/>
        <v>0</v>
      </c>
      <c r="R2931" s="28">
        <f t="shared" si="762"/>
        <v>1</v>
      </c>
      <c r="S2931" s="57">
        <f t="shared" si="763"/>
        <v>0</v>
      </c>
      <c r="T2931" s="28">
        <f t="shared" si="757"/>
        <v>0</v>
      </c>
      <c r="U2931" s="28">
        <f t="shared" si="764"/>
        <v>1</v>
      </c>
      <c r="V2931" s="57">
        <f t="shared" si="765"/>
        <v>0</v>
      </c>
    </row>
    <row r="2932" spans="1:22" x14ac:dyDescent="0.2">
      <c r="A2932" s="61">
        <v>37105</v>
      </c>
      <c r="B2932" s="62">
        <v>1220.75</v>
      </c>
      <c r="C2932" s="16">
        <f t="shared" si="767"/>
        <v>3.9562078621046349E-3</v>
      </c>
      <c r="D2932" s="73">
        <f t="shared" si="758"/>
        <v>1.1060071379075982E-4</v>
      </c>
      <c r="E2932" s="27">
        <f t="shared" si="748"/>
        <v>2.4465473366253265E-2</v>
      </c>
      <c r="F2932" s="68">
        <f t="shared" si="749"/>
        <v>1.7298411407261381E-2</v>
      </c>
      <c r="G2932" s="16">
        <f t="shared" si="750"/>
        <v>3.0751547351868823E-2</v>
      </c>
      <c r="H2932" s="68">
        <f t="shared" si="751"/>
        <v>2.1185544609119318E-2</v>
      </c>
      <c r="I2932" s="69">
        <f t="shared" si="752"/>
        <v>-1.7298411407261381E-2</v>
      </c>
      <c r="J2932" s="70">
        <f t="shared" si="753"/>
        <v>-2.1185544609119318E-2</v>
      </c>
      <c r="K2932" s="28">
        <f t="shared" si="754"/>
        <v>0</v>
      </c>
      <c r="L2932" s="28">
        <f t="shared" si="759"/>
        <v>1</v>
      </c>
      <c r="M2932" s="57">
        <f t="shared" si="766"/>
        <v>0</v>
      </c>
      <c r="N2932" s="28">
        <f t="shared" si="755"/>
        <v>0</v>
      </c>
      <c r="O2932" s="28">
        <f t="shared" si="760"/>
        <v>1</v>
      </c>
      <c r="P2932" s="57">
        <f t="shared" si="761"/>
        <v>0</v>
      </c>
      <c r="Q2932" s="28">
        <f t="shared" si="756"/>
        <v>0</v>
      </c>
      <c r="R2932" s="28">
        <f t="shared" si="762"/>
        <v>1</v>
      </c>
      <c r="S2932" s="57">
        <f t="shared" si="763"/>
        <v>0</v>
      </c>
      <c r="T2932" s="28">
        <f t="shared" si="757"/>
        <v>0</v>
      </c>
      <c r="U2932" s="28">
        <f t="shared" si="764"/>
        <v>1</v>
      </c>
      <c r="V2932" s="57">
        <f t="shared" si="765"/>
        <v>0</v>
      </c>
    </row>
    <row r="2933" spans="1:22" x14ac:dyDescent="0.2">
      <c r="A2933" s="61">
        <v>37106</v>
      </c>
      <c r="B2933" s="62">
        <v>1214.3499999999999</v>
      </c>
      <c r="C2933" s="16">
        <f t="shared" si="767"/>
        <v>-5.2564697435392152E-3</v>
      </c>
      <c r="D2933" s="73">
        <f t="shared" si="758"/>
        <v>1.0490376580220494E-4</v>
      </c>
      <c r="E2933" s="27">
        <f t="shared" si="748"/>
        <v>2.3827045682198653E-2</v>
      </c>
      <c r="F2933" s="68">
        <f t="shared" si="749"/>
        <v>1.6847008543836913E-2</v>
      </c>
      <c r="G2933" s="16">
        <f t="shared" si="750"/>
        <v>3.0751547351868823E-2</v>
      </c>
      <c r="H2933" s="68">
        <f t="shared" si="751"/>
        <v>2.1185544609119318E-2</v>
      </c>
      <c r="I2933" s="69">
        <f t="shared" si="752"/>
        <v>-1.6847008543836913E-2</v>
      </c>
      <c r="J2933" s="70">
        <f t="shared" si="753"/>
        <v>-2.1185544609119318E-2</v>
      </c>
      <c r="K2933" s="28">
        <f t="shared" si="754"/>
        <v>0</v>
      </c>
      <c r="L2933" s="28">
        <f t="shared" si="759"/>
        <v>1</v>
      </c>
      <c r="M2933" s="57">
        <f t="shared" si="766"/>
        <v>0</v>
      </c>
      <c r="N2933" s="28">
        <f t="shared" si="755"/>
        <v>0</v>
      </c>
      <c r="O2933" s="28">
        <f t="shared" si="760"/>
        <v>1</v>
      </c>
      <c r="P2933" s="57">
        <f t="shared" si="761"/>
        <v>0</v>
      </c>
      <c r="Q2933" s="28">
        <f t="shared" si="756"/>
        <v>0</v>
      </c>
      <c r="R2933" s="28">
        <f t="shared" si="762"/>
        <v>1</v>
      </c>
      <c r="S2933" s="57">
        <f t="shared" si="763"/>
        <v>0</v>
      </c>
      <c r="T2933" s="28">
        <f t="shared" si="757"/>
        <v>0</v>
      </c>
      <c r="U2933" s="28">
        <f t="shared" si="764"/>
        <v>1</v>
      </c>
      <c r="V2933" s="57">
        <f t="shared" si="765"/>
        <v>0</v>
      </c>
    </row>
    <row r="2934" spans="1:22" x14ac:dyDescent="0.2">
      <c r="A2934" s="61">
        <v>37109</v>
      </c>
      <c r="B2934" s="62">
        <v>1200.48</v>
      </c>
      <c r="C2934" s="16">
        <f t="shared" si="767"/>
        <v>-1.1487477400811763E-2</v>
      </c>
      <c r="D2934" s="73">
        <f t="shared" si="758"/>
        <v>1.0026736830395723E-4</v>
      </c>
      <c r="E2934" s="27">
        <f t="shared" si="748"/>
        <v>2.3294557564818883E-2</v>
      </c>
      <c r="F2934" s="68">
        <f t="shared" si="749"/>
        <v>1.6470510677393871E-2</v>
      </c>
      <c r="G2934" s="16">
        <f t="shared" si="750"/>
        <v>3.0751547351868823E-2</v>
      </c>
      <c r="H2934" s="68">
        <f t="shared" si="751"/>
        <v>2.1185544609119318E-2</v>
      </c>
      <c r="I2934" s="69">
        <f t="shared" si="752"/>
        <v>-1.6470510677393871E-2</v>
      </c>
      <c r="J2934" s="70">
        <f t="shared" si="753"/>
        <v>-2.1185544609119318E-2</v>
      </c>
      <c r="K2934" s="28">
        <f t="shared" si="754"/>
        <v>0</v>
      </c>
      <c r="L2934" s="28">
        <f t="shared" si="759"/>
        <v>1</v>
      </c>
      <c r="M2934" s="57">
        <f t="shared" si="766"/>
        <v>0</v>
      </c>
      <c r="N2934" s="28">
        <f t="shared" si="755"/>
        <v>0</v>
      </c>
      <c r="O2934" s="28">
        <f t="shared" si="760"/>
        <v>1</v>
      </c>
      <c r="P2934" s="57">
        <f t="shared" si="761"/>
        <v>0</v>
      </c>
      <c r="Q2934" s="28">
        <f t="shared" si="756"/>
        <v>0</v>
      </c>
      <c r="R2934" s="28">
        <f t="shared" si="762"/>
        <v>1</v>
      </c>
      <c r="S2934" s="57">
        <f t="shared" si="763"/>
        <v>0</v>
      </c>
      <c r="T2934" s="28">
        <f t="shared" si="757"/>
        <v>0</v>
      </c>
      <c r="U2934" s="28">
        <f t="shared" si="764"/>
        <v>1</v>
      </c>
      <c r="V2934" s="57">
        <f t="shared" si="765"/>
        <v>0</v>
      </c>
    </row>
    <row r="2935" spans="1:22" x14ac:dyDescent="0.2">
      <c r="A2935" s="61">
        <v>37110</v>
      </c>
      <c r="B2935" s="62">
        <v>1204.4000000000001</v>
      </c>
      <c r="C2935" s="16">
        <f t="shared" si="767"/>
        <v>3.2600408101602064E-3</v>
      </c>
      <c r="D2935" s="73">
        <f t="shared" si="758"/>
        <v>1.0216905442776945E-4</v>
      </c>
      <c r="E2935" s="27">
        <f t="shared" si="748"/>
        <v>2.3514424013437649E-2</v>
      </c>
      <c r="F2935" s="68">
        <f t="shared" si="749"/>
        <v>1.6625968134763452E-2</v>
      </c>
      <c r="G2935" s="16">
        <f t="shared" si="750"/>
        <v>3.0751547351868823E-2</v>
      </c>
      <c r="H2935" s="68">
        <f t="shared" si="751"/>
        <v>2.1185544609119318E-2</v>
      </c>
      <c r="I2935" s="69">
        <f t="shared" si="752"/>
        <v>-1.6625968134763452E-2</v>
      </c>
      <c r="J2935" s="70">
        <f t="shared" si="753"/>
        <v>-2.1185544609119318E-2</v>
      </c>
      <c r="K2935" s="28">
        <f t="shared" si="754"/>
        <v>0</v>
      </c>
      <c r="L2935" s="28">
        <f t="shared" si="759"/>
        <v>1</v>
      </c>
      <c r="M2935" s="57">
        <f t="shared" si="766"/>
        <v>0</v>
      </c>
      <c r="N2935" s="28">
        <f t="shared" si="755"/>
        <v>0</v>
      </c>
      <c r="O2935" s="28">
        <f t="shared" si="760"/>
        <v>1</v>
      </c>
      <c r="P2935" s="57">
        <f t="shared" si="761"/>
        <v>0</v>
      </c>
      <c r="Q2935" s="28">
        <f t="shared" si="756"/>
        <v>0</v>
      </c>
      <c r="R2935" s="28">
        <f t="shared" si="762"/>
        <v>1</v>
      </c>
      <c r="S2935" s="57">
        <f t="shared" si="763"/>
        <v>0</v>
      </c>
      <c r="T2935" s="28">
        <f t="shared" si="757"/>
        <v>0</v>
      </c>
      <c r="U2935" s="28">
        <f t="shared" si="764"/>
        <v>1</v>
      </c>
      <c r="V2935" s="57">
        <f t="shared" si="765"/>
        <v>0</v>
      </c>
    </row>
    <row r="2936" spans="1:22" x14ac:dyDescent="0.2">
      <c r="A2936" s="61">
        <v>37111</v>
      </c>
      <c r="B2936" s="62">
        <v>1183.53</v>
      </c>
      <c r="C2936" s="16">
        <f t="shared" si="767"/>
        <v>-1.7480019432350342E-2</v>
      </c>
      <c r="D2936" s="73">
        <f t="shared" si="758"/>
        <v>9.6676583127137879E-5</v>
      </c>
      <c r="E2936" s="27">
        <f t="shared" si="748"/>
        <v>2.2873641202028141E-2</v>
      </c>
      <c r="F2936" s="68">
        <f t="shared" si="749"/>
        <v>1.6172900069064269E-2</v>
      </c>
      <c r="G2936" s="16">
        <f t="shared" si="750"/>
        <v>3.0751547351868823E-2</v>
      </c>
      <c r="H2936" s="68">
        <f t="shared" si="751"/>
        <v>2.1185544609119318E-2</v>
      </c>
      <c r="I2936" s="69">
        <f t="shared" si="752"/>
        <v>-1.6172900069064269E-2</v>
      </c>
      <c r="J2936" s="70">
        <f t="shared" si="753"/>
        <v>-2.1185544609119318E-2</v>
      </c>
      <c r="K2936" s="28">
        <f t="shared" si="754"/>
        <v>0</v>
      </c>
      <c r="L2936" s="28">
        <f t="shared" si="759"/>
        <v>1</v>
      </c>
      <c r="M2936" s="57">
        <f t="shared" si="766"/>
        <v>0</v>
      </c>
      <c r="N2936" s="28">
        <f t="shared" si="755"/>
        <v>1</v>
      </c>
      <c r="O2936" s="28">
        <f t="shared" si="760"/>
        <v>0</v>
      </c>
      <c r="P2936" s="57">
        <f t="shared" si="761"/>
        <v>1</v>
      </c>
      <c r="Q2936" s="28">
        <f t="shared" si="756"/>
        <v>0</v>
      </c>
      <c r="R2936" s="28">
        <f t="shared" si="762"/>
        <v>1</v>
      </c>
      <c r="S2936" s="57">
        <f t="shared" si="763"/>
        <v>0</v>
      </c>
      <c r="T2936" s="28">
        <f t="shared" si="757"/>
        <v>0</v>
      </c>
      <c r="U2936" s="28">
        <f t="shared" si="764"/>
        <v>1</v>
      </c>
      <c r="V2936" s="57">
        <f t="shared" si="765"/>
        <v>0</v>
      </c>
    </row>
    <row r="2937" spans="1:22" x14ac:dyDescent="0.2">
      <c r="A2937" s="61">
        <v>37112</v>
      </c>
      <c r="B2937" s="62">
        <v>1183.43</v>
      </c>
      <c r="C2937" s="16">
        <f t="shared" si="767"/>
        <v>-8.449656948946516E-5</v>
      </c>
      <c r="D2937" s="73">
        <f t="shared" si="758"/>
        <v>1.0920905290083034E-4</v>
      </c>
      <c r="E2937" s="27">
        <f t="shared" si="748"/>
        <v>2.4311064666417276E-2</v>
      </c>
      <c r="F2937" s="68">
        <f t="shared" si="749"/>
        <v>1.7189236114609669E-2</v>
      </c>
      <c r="G2937" s="16">
        <f t="shared" si="750"/>
        <v>3.0751547351868823E-2</v>
      </c>
      <c r="H2937" s="68">
        <f t="shared" si="751"/>
        <v>2.1185544609119318E-2</v>
      </c>
      <c r="I2937" s="69">
        <f t="shared" si="752"/>
        <v>-1.7189236114609669E-2</v>
      </c>
      <c r="J2937" s="70">
        <f t="shared" si="753"/>
        <v>-2.1185544609119318E-2</v>
      </c>
      <c r="K2937" s="28">
        <f t="shared" si="754"/>
        <v>0</v>
      </c>
      <c r="L2937" s="28">
        <f t="shared" si="759"/>
        <v>1</v>
      </c>
      <c r="M2937" s="57">
        <f t="shared" si="766"/>
        <v>0</v>
      </c>
      <c r="N2937" s="28">
        <f t="shared" si="755"/>
        <v>0</v>
      </c>
      <c r="O2937" s="28">
        <f t="shared" si="760"/>
        <v>0</v>
      </c>
      <c r="P2937" s="57">
        <f t="shared" si="761"/>
        <v>0</v>
      </c>
      <c r="Q2937" s="28">
        <f t="shared" si="756"/>
        <v>0</v>
      </c>
      <c r="R2937" s="28">
        <f t="shared" si="762"/>
        <v>1</v>
      </c>
      <c r="S2937" s="57">
        <f t="shared" si="763"/>
        <v>0</v>
      </c>
      <c r="T2937" s="28">
        <f t="shared" si="757"/>
        <v>0</v>
      </c>
      <c r="U2937" s="28">
        <f t="shared" si="764"/>
        <v>1</v>
      </c>
      <c r="V2937" s="57">
        <f t="shared" si="765"/>
        <v>0</v>
      </c>
    </row>
    <row r="2938" spans="1:22" x14ac:dyDescent="0.2">
      <c r="A2938" s="61">
        <v>37113</v>
      </c>
      <c r="B2938" s="62">
        <v>1190.1600000000001</v>
      </c>
      <c r="C2938" s="16">
        <f t="shared" si="767"/>
        <v>5.670750243249055E-3</v>
      </c>
      <c r="D2938" s="73">
        <f t="shared" si="758"/>
        <v>1.0265693810699585E-4</v>
      </c>
      <c r="E2938" s="27">
        <f t="shared" si="748"/>
        <v>2.3570500878223627E-2</v>
      </c>
      <c r="F2938" s="68">
        <f t="shared" si="749"/>
        <v>1.6665617507697118E-2</v>
      </c>
      <c r="G2938" s="16">
        <f t="shared" si="750"/>
        <v>3.0751547351868823E-2</v>
      </c>
      <c r="H2938" s="68">
        <f t="shared" si="751"/>
        <v>2.1185544609119318E-2</v>
      </c>
      <c r="I2938" s="69">
        <f t="shared" si="752"/>
        <v>-1.6665617507697118E-2</v>
      </c>
      <c r="J2938" s="70">
        <f t="shared" si="753"/>
        <v>-2.1185544609119318E-2</v>
      </c>
      <c r="K2938" s="28">
        <f t="shared" si="754"/>
        <v>0</v>
      </c>
      <c r="L2938" s="28">
        <f t="shared" si="759"/>
        <v>1</v>
      </c>
      <c r="M2938" s="57">
        <f t="shared" si="766"/>
        <v>0</v>
      </c>
      <c r="N2938" s="28">
        <f t="shared" si="755"/>
        <v>0</v>
      </c>
      <c r="O2938" s="28">
        <f t="shared" si="760"/>
        <v>1</v>
      </c>
      <c r="P2938" s="57">
        <f t="shared" si="761"/>
        <v>0</v>
      </c>
      <c r="Q2938" s="28">
        <f t="shared" si="756"/>
        <v>0</v>
      </c>
      <c r="R2938" s="28">
        <f t="shared" si="762"/>
        <v>1</v>
      </c>
      <c r="S2938" s="57">
        <f t="shared" si="763"/>
        <v>0</v>
      </c>
      <c r="T2938" s="28">
        <f t="shared" si="757"/>
        <v>0</v>
      </c>
      <c r="U2938" s="28">
        <f t="shared" si="764"/>
        <v>1</v>
      </c>
      <c r="V2938" s="57">
        <f t="shared" si="765"/>
        <v>0</v>
      </c>
    </row>
    <row r="2939" spans="1:22" x14ac:dyDescent="0.2">
      <c r="A2939" s="61">
        <v>37116</v>
      </c>
      <c r="B2939" s="62">
        <v>1191.29</v>
      </c>
      <c r="C2939" s="16">
        <f t="shared" si="767"/>
        <v>9.4900172987619647E-4</v>
      </c>
      <c r="D2939" s="73">
        <f t="shared" si="758"/>
        <v>9.8426966319854655E-5</v>
      </c>
      <c r="E2939" s="27">
        <f t="shared" si="748"/>
        <v>2.3079782297326688E-2</v>
      </c>
      <c r="F2939" s="68">
        <f t="shared" si="749"/>
        <v>1.6318652960129784E-2</v>
      </c>
      <c r="G2939" s="16">
        <f t="shared" si="750"/>
        <v>3.0751547351868823E-2</v>
      </c>
      <c r="H2939" s="68">
        <f t="shared" si="751"/>
        <v>2.1185544609119318E-2</v>
      </c>
      <c r="I2939" s="69">
        <f t="shared" si="752"/>
        <v>-1.6318652960129784E-2</v>
      </c>
      <c r="J2939" s="70">
        <f t="shared" si="753"/>
        <v>-2.1185544609119318E-2</v>
      </c>
      <c r="K2939" s="28">
        <f t="shared" si="754"/>
        <v>0</v>
      </c>
      <c r="L2939" s="28">
        <f t="shared" si="759"/>
        <v>1</v>
      </c>
      <c r="M2939" s="57">
        <f t="shared" si="766"/>
        <v>0</v>
      </c>
      <c r="N2939" s="28">
        <f t="shared" si="755"/>
        <v>0</v>
      </c>
      <c r="O2939" s="28">
        <f t="shared" si="760"/>
        <v>1</v>
      </c>
      <c r="P2939" s="57">
        <f t="shared" si="761"/>
        <v>0</v>
      </c>
      <c r="Q2939" s="28">
        <f t="shared" si="756"/>
        <v>0</v>
      </c>
      <c r="R2939" s="28">
        <f t="shared" si="762"/>
        <v>1</v>
      </c>
      <c r="S2939" s="57">
        <f t="shared" si="763"/>
        <v>0</v>
      </c>
      <c r="T2939" s="28">
        <f t="shared" si="757"/>
        <v>0</v>
      </c>
      <c r="U2939" s="28">
        <f t="shared" si="764"/>
        <v>1</v>
      </c>
      <c r="V2939" s="57">
        <f t="shared" si="765"/>
        <v>0</v>
      </c>
    </row>
    <row r="2940" spans="1:22" x14ac:dyDescent="0.2">
      <c r="A2940" s="61">
        <v>37117</v>
      </c>
      <c r="B2940" s="62">
        <v>1186.73</v>
      </c>
      <c r="C2940" s="16">
        <f t="shared" si="767"/>
        <v>-3.8351280385507487E-3</v>
      </c>
      <c r="D2940" s="73">
        <f t="shared" si="758"/>
        <v>9.2575384597661851E-5</v>
      </c>
      <c r="E2940" s="27">
        <f t="shared" si="748"/>
        <v>2.2383212646016653E-2</v>
      </c>
      <c r="F2940" s="68">
        <f t="shared" si="749"/>
        <v>1.5826140584759427E-2</v>
      </c>
      <c r="G2940" s="16">
        <f t="shared" si="750"/>
        <v>3.0751547351868823E-2</v>
      </c>
      <c r="H2940" s="68">
        <f t="shared" si="751"/>
        <v>2.1185544609119318E-2</v>
      </c>
      <c r="I2940" s="69">
        <f t="shared" si="752"/>
        <v>-1.5826140584759427E-2</v>
      </c>
      <c r="J2940" s="70">
        <f t="shared" si="753"/>
        <v>-2.1185544609119318E-2</v>
      </c>
      <c r="K2940" s="28">
        <f t="shared" si="754"/>
        <v>0</v>
      </c>
      <c r="L2940" s="28">
        <f t="shared" si="759"/>
        <v>1</v>
      </c>
      <c r="M2940" s="57">
        <f t="shared" si="766"/>
        <v>0</v>
      </c>
      <c r="N2940" s="28">
        <f t="shared" si="755"/>
        <v>0</v>
      </c>
      <c r="O2940" s="28">
        <f t="shared" si="760"/>
        <v>1</v>
      </c>
      <c r="P2940" s="57">
        <f t="shared" si="761"/>
        <v>0</v>
      </c>
      <c r="Q2940" s="28">
        <f t="shared" si="756"/>
        <v>0</v>
      </c>
      <c r="R2940" s="28">
        <f t="shared" si="762"/>
        <v>1</v>
      </c>
      <c r="S2940" s="57">
        <f t="shared" si="763"/>
        <v>0</v>
      </c>
      <c r="T2940" s="28">
        <f t="shared" si="757"/>
        <v>0</v>
      </c>
      <c r="U2940" s="28">
        <f t="shared" si="764"/>
        <v>1</v>
      </c>
      <c r="V2940" s="57">
        <f t="shared" si="765"/>
        <v>0</v>
      </c>
    </row>
    <row r="2941" spans="1:22" x14ac:dyDescent="0.2">
      <c r="A2941" s="61">
        <v>37118</v>
      </c>
      <c r="B2941" s="62">
        <v>1178.02</v>
      </c>
      <c r="C2941" s="16">
        <f t="shared" si="767"/>
        <v>-7.366562544212309E-3</v>
      </c>
      <c r="D2941" s="73">
        <f t="shared" si="758"/>
        <v>8.7903353946126818E-5</v>
      </c>
      <c r="E2941" s="27">
        <f t="shared" si="748"/>
        <v>2.1811090566316079E-2</v>
      </c>
      <c r="F2941" s="68">
        <f t="shared" si="749"/>
        <v>1.5421619365746769E-2</v>
      </c>
      <c r="G2941" s="16">
        <f t="shared" si="750"/>
        <v>3.0751547351868823E-2</v>
      </c>
      <c r="H2941" s="68">
        <f t="shared" si="751"/>
        <v>2.1185544609119318E-2</v>
      </c>
      <c r="I2941" s="69">
        <f t="shared" si="752"/>
        <v>-1.5421619365746769E-2</v>
      </c>
      <c r="J2941" s="70">
        <f t="shared" si="753"/>
        <v>-2.1185544609119318E-2</v>
      </c>
      <c r="K2941" s="28">
        <f t="shared" si="754"/>
        <v>0</v>
      </c>
      <c r="L2941" s="28">
        <f t="shared" si="759"/>
        <v>1</v>
      </c>
      <c r="M2941" s="57">
        <f t="shared" si="766"/>
        <v>0</v>
      </c>
      <c r="N2941" s="28">
        <f t="shared" si="755"/>
        <v>0</v>
      </c>
      <c r="O2941" s="28">
        <f t="shared" si="760"/>
        <v>1</v>
      </c>
      <c r="P2941" s="57">
        <f t="shared" si="761"/>
        <v>0</v>
      </c>
      <c r="Q2941" s="28">
        <f t="shared" si="756"/>
        <v>0</v>
      </c>
      <c r="R2941" s="28">
        <f t="shared" si="762"/>
        <v>1</v>
      </c>
      <c r="S2941" s="57">
        <f t="shared" si="763"/>
        <v>0</v>
      </c>
      <c r="T2941" s="28">
        <f t="shared" si="757"/>
        <v>0</v>
      </c>
      <c r="U2941" s="28">
        <f t="shared" si="764"/>
        <v>1</v>
      </c>
      <c r="V2941" s="57">
        <f t="shared" si="765"/>
        <v>0</v>
      </c>
    </row>
    <row r="2942" spans="1:22" x14ac:dyDescent="0.2">
      <c r="A2942" s="61">
        <v>37119</v>
      </c>
      <c r="B2942" s="62">
        <v>1181.6600000000001</v>
      </c>
      <c r="C2942" s="16">
        <f t="shared" si="767"/>
        <v>3.0851665371600823E-3</v>
      </c>
      <c r="D2942" s="73">
        <f t="shared" si="758"/>
        <v>8.5885127332426716E-5</v>
      </c>
      <c r="E2942" s="27">
        <f t="shared" si="748"/>
        <v>2.15592495769392E-2</v>
      </c>
      <c r="F2942" s="68">
        <f t="shared" si="749"/>
        <v>1.5243554180649547E-2</v>
      </c>
      <c r="G2942" s="16">
        <f t="shared" si="750"/>
        <v>3.0751547351868823E-2</v>
      </c>
      <c r="H2942" s="68">
        <f t="shared" si="751"/>
        <v>2.1185544609119318E-2</v>
      </c>
      <c r="I2942" s="69">
        <f t="shared" si="752"/>
        <v>-1.5243554180649547E-2</v>
      </c>
      <c r="J2942" s="70">
        <f t="shared" si="753"/>
        <v>-2.1185544609119318E-2</v>
      </c>
      <c r="K2942" s="28">
        <f t="shared" si="754"/>
        <v>0</v>
      </c>
      <c r="L2942" s="28">
        <f t="shared" si="759"/>
        <v>1</v>
      </c>
      <c r="M2942" s="57">
        <f t="shared" si="766"/>
        <v>0</v>
      </c>
      <c r="N2942" s="28">
        <f t="shared" si="755"/>
        <v>0</v>
      </c>
      <c r="O2942" s="28">
        <f t="shared" si="760"/>
        <v>1</v>
      </c>
      <c r="P2942" s="57">
        <f t="shared" si="761"/>
        <v>0</v>
      </c>
      <c r="Q2942" s="28">
        <f t="shared" si="756"/>
        <v>0</v>
      </c>
      <c r="R2942" s="28">
        <f t="shared" si="762"/>
        <v>1</v>
      </c>
      <c r="S2942" s="57">
        <f t="shared" si="763"/>
        <v>0</v>
      </c>
      <c r="T2942" s="28">
        <f t="shared" si="757"/>
        <v>0</v>
      </c>
      <c r="U2942" s="28">
        <f t="shared" si="764"/>
        <v>1</v>
      </c>
      <c r="V2942" s="57">
        <f t="shared" si="765"/>
        <v>0</v>
      </c>
    </row>
    <row r="2943" spans="1:22" x14ac:dyDescent="0.2">
      <c r="A2943" s="61">
        <v>37120</v>
      </c>
      <c r="B2943" s="62">
        <v>1161.97</v>
      </c>
      <c r="C2943" s="16">
        <f t="shared" si="767"/>
        <v>-1.6803389010621714E-2</v>
      </c>
      <c r="D2943" s="73">
        <f t="shared" si="758"/>
        <v>8.1303114846201848E-5</v>
      </c>
      <c r="E2943" s="27">
        <f t="shared" ref="E2943:E3006" si="768">-NORMSINV($E$4)*SQRT(D2943)</f>
        <v>2.0976269317100484E-2</v>
      </c>
      <c r="F2943" s="68">
        <f t="shared" ref="F2943:F3006" si="769">-NORMSINV($F$4)*SQRT(D2943)</f>
        <v>1.4831355641670423E-2</v>
      </c>
      <c r="G2943" s="16">
        <f t="shared" ref="G2943:G3006" si="770">-PERCENTILE($C2438:$C2942,$G$4)</f>
        <v>3.0751547351868823E-2</v>
      </c>
      <c r="H2943" s="68">
        <f t="shared" ref="H2943:H3006" si="771">-PERCENTILE($C2438:$C2942,$H$4)</f>
        <v>2.1185544609119318E-2</v>
      </c>
      <c r="I2943" s="69">
        <f t="shared" ref="I2943:I3006" si="772">-F2943</f>
        <v>-1.4831355641670423E-2</v>
      </c>
      <c r="J2943" s="70">
        <f t="shared" ref="J2943:J3006" si="773">-1*H2943</f>
        <v>-2.1185544609119318E-2</v>
      </c>
      <c r="K2943" s="28">
        <f t="shared" ref="K2943:K3006" si="774">IF($C2943&lt;-E2943,1,0)</f>
        <v>0</v>
      </c>
      <c r="L2943" s="28">
        <f t="shared" si="759"/>
        <v>1</v>
      </c>
      <c r="M2943" s="57">
        <f t="shared" si="766"/>
        <v>0</v>
      </c>
      <c r="N2943" s="28">
        <f t="shared" ref="N2943:N3006" si="775">IF($C2943&lt;-F2943,1,0)</f>
        <v>1</v>
      </c>
      <c r="O2943" s="28">
        <f t="shared" si="760"/>
        <v>0</v>
      </c>
      <c r="P2943" s="57">
        <f t="shared" si="761"/>
        <v>1</v>
      </c>
      <c r="Q2943" s="28">
        <f t="shared" ref="Q2943:Q3006" si="776">IF($C2943&lt;-G2943,1,0)</f>
        <v>0</v>
      </c>
      <c r="R2943" s="28">
        <f t="shared" si="762"/>
        <v>1</v>
      </c>
      <c r="S2943" s="57">
        <f t="shared" si="763"/>
        <v>0</v>
      </c>
      <c r="T2943" s="28">
        <f t="shared" ref="T2943:T3006" si="777">IF($C2943&lt;-H2943,1,0)</f>
        <v>0</v>
      </c>
      <c r="U2943" s="28">
        <f t="shared" si="764"/>
        <v>1</v>
      </c>
      <c r="V2943" s="57">
        <f t="shared" si="765"/>
        <v>0</v>
      </c>
    </row>
    <row r="2944" spans="1:22" x14ac:dyDescent="0.2">
      <c r="A2944" s="61">
        <v>37123</v>
      </c>
      <c r="B2944" s="62">
        <v>1171.4100000000001</v>
      </c>
      <c r="C2944" s="16">
        <f t="shared" si="767"/>
        <v>8.0913108901843975E-3</v>
      </c>
      <c r="D2944" s="73">
        <f t="shared" ref="D2944:D3007" si="778">0.94*D2943+0.06*(C2943^2)</f>
        <v>9.3366160889966687E-5</v>
      </c>
      <c r="E2944" s="27">
        <f t="shared" si="768"/>
        <v>2.247860774535056E-2</v>
      </c>
      <c r="F2944" s="68">
        <f t="shared" si="769"/>
        <v>1.5893590073670222E-2</v>
      </c>
      <c r="G2944" s="16">
        <f t="shared" si="770"/>
        <v>3.0751547351868823E-2</v>
      </c>
      <c r="H2944" s="68">
        <f t="shared" si="771"/>
        <v>2.1185544609119318E-2</v>
      </c>
      <c r="I2944" s="69">
        <f t="shared" si="772"/>
        <v>-1.5893590073670222E-2</v>
      </c>
      <c r="J2944" s="70">
        <f t="shared" si="773"/>
        <v>-2.1185544609119318E-2</v>
      </c>
      <c r="K2944" s="28">
        <f t="shared" si="774"/>
        <v>0</v>
      </c>
      <c r="L2944" s="28">
        <f t="shared" ref="L2944:L3007" si="779">IF(AND(K2943=0,K2944=0), 1,0)</f>
        <v>1</v>
      </c>
      <c r="M2944" s="57">
        <f t="shared" si="766"/>
        <v>0</v>
      </c>
      <c r="N2944" s="28">
        <f t="shared" si="775"/>
        <v>0</v>
      </c>
      <c r="O2944" s="28">
        <f t="shared" ref="O2944:O3007" si="780">IF(AND(N2943=0,N2944=0), 1,0)</f>
        <v>0</v>
      </c>
      <c r="P2944" s="57">
        <f t="shared" ref="P2944:P3007" si="781">IF(AND(N2944=1,N2943=0),1,0)</f>
        <v>0</v>
      </c>
      <c r="Q2944" s="28">
        <f t="shared" si="776"/>
        <v>0</v>
      </c>
      <c r="R2944" s="28">
        <f t="shared" ref="R2944:R3007" si="782">IF(AND(Q2943=0,Q2944=0), 1,0)</f>
        <v>1</v>
      </c>
      <c r="S2944" s="57">
        <f t="shared" ref="S2944:S3007" si="783">IF(AND(Q2944=1,Q2943=0),1,0)</f>
        <v>0</v>
      </c>
      <c r="T2944" s="28">
        <f t="shared" si="777"/>
        <v>0</v>
      </c>
      <c r="U2944" s="28">
        <f t="shared" ref="U2944:U3007" si="784">IF(AND(T2943=0,T2944=0), 1,0)</f>
        <v>1</v>
      </c>
      <c r="V2944" s="57">
        <f t="shared" ref="V2944:V3007" si="785">IF(AND(T2944=1,T2943=0),1,0)</f>
        <v>0</v>
      </c>
    </row>
    <row r="2945" spans="1:22" x14ac:dyDescent="0.2">
      <c r="A2945" s="61">
        <v>37124</v>
      </c>
      <c r="B2945" s="62">
        <v>1157.26</v>
      </c>
      <c r="C2945" s="16">
        <f t="shared" si="767"/>
        <v>-1.2153009363579151E-2</v>
      </c>
      <c r="D2945" s="73">
        <f t="shared" si="778"/>
        <v>9.1692349951865679E-5</v>
      </c>
      <c r="E2945" s="27">
        <f t="shared" si="768"/>
        <v>2.2276205199153368E-2</v>
      </c>
      <c r="F2945" s="68">
        <f t="shared" si="769"/>
        <v>1.5750480538792973E-2</v>
      </c>
      <c r="G2945" s="16">
        <f t="shared" si="770"/>
        <v>3.0751547351868823E-2</v>
      </c>
      <c r="H2945" s="68">
        <f t="shared" si="771"/>
        <v>2.1185544609119318E-2</v>
      </c>
      <c r="I2945" s="69">
        <f t="shared" si="772"/>
        <v>-1.5750480538792973E-2</v>
      </c>
      <c r="J2945" s="70">
        <f t="shared" si="773"/>
        <v>-2.1185544609119318E-2</v>
      </c>
      <c r="K2945" s="28">
        <f t="shared" si="774"/>
        <v>0</v>
      </c>
      <c r="L2945" s="28">
        <f t="shared" si="779"/>
        <v>1</v>
      </c>
      <c r="M2945" s="57">
        <f t="shared" ref="M2945:M3008" si="786">IF(AND(K2945=1,K2944=0),1,0)</f>
        <v>0</v>
      </c>
      <c r="N2945" s="28">
        <f t="shared" si="775"/>
        <v>0</v>
      </c>
      <c r="O2945" s="28">
        <f t="shared" si="780"/>
        <v>1</v>
      </c>
      <c r="P2945" s="57">
        <f t="shared" si="781"/>
        <v>0</v>
      </c>
      <c r="Q2945" s="28">
        <f t="shared" si="776"/>
        <v>0</v>
      </c>
      <c r="R2945" s="28">
        <f t="shared" si="782"/>
        <v>1</v>
      </c>
      <c r="S2945" s="57">
        <f t="shared" si="783"/>
        <v>0</v>
      </c>
      <c r="T2945" s="28">
        <f t="shared" si="777"/>
        <v>0</v>
      </c>
      <c r="U2945" s="28">
        <f t="shared" si="784"/>
        <v>1</v>
      </c>
      <c r="V2945" s="57">
        <f t="shared" si="785"/>
        <v>0</v>
      </c>
    </row>
    <row r="2946" spans="1:22" x14ac:dyDescent="0.2">
      <c r="A2946" s="61">
        <v>37125</v>
      </c>
      <c r="B2946" s="62">
        <v>1165.31</v>
      </c>
      <c r="C2946" s="16">
        <f t="shared" si="767"/>
        <v>6.932003974315531E-3</v>
      </c>
      <c r="D2946" s="73">
        <f t="shared" si="778"/>
        <v>9.505254715022828E-5</v>
      </c>
      <c r="E2946" s="27">
        <f t="shared" si="768"/>
        <v>2.268070436692499E-2</v>
      </c>
      <c r="F2946" s="68">
        <f t="shared" si="769"/>
        <v>1.6036483303311727E-2</v>
      </c>
      <c r="G2946" s="16">
        <f t="shared" si="770"/>
        <v>3.0751547351868823E-2</v>
      </c>
      <c r="H2946" s="68">
        <f t="shared" si="771"/>
        <v>2.1185544609119318E-2</v>
      </c>
      <c r="I2946" s="69">
        <f t="shared" si="772"/>
        <v>-1.6036483303311727E-2</v>
      </c>
      <c r="J2946" s="70">
        <f t="shared" si="773"/>
        <v>-2.1185544609119318E-2</v>
      </c>
      <c r="K2946" s="28">
        <f t="shared" si="774"/>
        <v>0</v>
      </c>
      <c r="L2946" s="28">
        <f t="shared" si="779"/>
        <v>1</v>
      </c>
      <c r="M2946" s="57">
        <f t="shared" si="786"/>
        <v>0</v>
      </c>
      <c r="N2946" s="28">
        <f t="shared" si="775"/>
        <v>0</v>
      </c>
      <c r="O2946" s="28">
        <f t="shared" si="780"/>
        <v>1</v>
      </c>
      <c r="P2946" s="57">
        <f t="shared" si="781"/>
        <v>0</v>
      </c>
      <c r="Q2946" s="28">
        <f t="shared" si="776"/>
        <v>0</v>
      </c>
      <c r="R2946" s="28">
        <f t="shared" si="782"/>
        <v>1</v>
      </c>
      <c r="S2946" s="57">
        <f t="shared" si="783"/>
        <v>0</v>
      </c>
      <c r="T2946" s="28">
        <f t="shared" si="777"/>
        <v>0</v>
      </c>
      <c r="U2946" s="28">
        <f t="shared" si="784"/>
        <v>1</v>
      </c>
      <c r="V2946" s="57">
        <f t="shared" si="785"/>
        <v>0</v>
      </c>
    </row>
    <row r="2947" spans="1:22" x14ac:dyDescent="0.2">
      <c r="A2947" s="61">
        <v>37126</v>
      </c>
      <c r="B2947" s="62">
        <v>1162.0899999999999</v>
      </c>
      <c r="C2947" s="16">
        <f t="shared" si="767"/>
        <v>-2.7670379431929538E-3</v>
      </c>
      <c r="D2947" s="73">
        <f t="shared" si="778"/>
        <v>9.2232555067210166E-5</v>
      </c>
      <c r="E2947" s="27">
        <f t="shared" si="768"/>
        <v>2.2341728919896674E-2</v>
      </c>
      <c r="F2947" s="68">
        <f t="shared" si="769"/>
        <v>1.5796809349251047E-2</v>
      </c>
      <c r="G2947" s="16">
        <f t="shared" si="770"/>
        <v>3.0751547351868823E-2</v>
      </c>
      <c r="H2947" s="68">
        <f t="shared" si="771"/>
        <v>2.1185544609119318E-2</v>
      </c>
      <c r="I2947" s="69">
        <f t="shared" si="772"/>
        <v>-1.5796809349251047E-2</v>
      </c>
      <c r="J2947" s="70">
        <f t="shared" si="773"/>
        <v>-2.1185544609119318E-2</v>
      </c>
      <c r="K2947" s="28">
        <f t="shared" si="774"/>
        <v>0</v>
      </c>
      <c r="L2947" s="28">
        <f t="shared" si="779"/>
        <v>1</v>
      </c>
      <c r="M2947" s="57">
        <f t="shared" si="786"/>
        <v>0</v>
      </c>
      <c r="N2947" s="28">
        <f t="shared" si="775"/>
        <v>0</v>
      </c>
      <c r="O2947" s="28">
        <f t="shared" si="780"/>
        <v>1</v>
      </c>
      <c r="P2947" s="57">
        <f t="shared" si="781"/>
        <v>0</v>
      </c>
      <c r="Q2947" s="28">
        <f t="shared" si="776"/>
        <v>0</v>
      </c>
      <c r="R2947" s="28">
        <f t="shared" si="782"/>
        <v>1</v>
      </c>
      <c r="S2947" s="57">
        <f t="shared" si="783"/>
        <v>0</v>
      </c>
      <c r="T2947" s="28">
        <f t="shared" si="777"/>
        <v>0</v>
      </c>
      <c r="U2947" s="28">
        <f t="shared" si="784"/>
        <v>1</v>
      </c>
      <c r="V2947" s="57">
        <f t="shared" si="785"/>
        <v>0</v>
      </c>
    </row>
    <row r="2948" spans="1:22" x14ac:dyDescent="0.2">
      <c r="A2948" s="61">
        <v>37127</v>
      </c>
      <c r="B2948" s="62">
        <v>1184.93</v>
      </c>
      <c r="C2948" s="16">
        <f t="shared" si="767"/>
        <v>1.9463593014102953E-2</v>
      </c>
      <c r="D2948" s="73">
        <f t="shared" si="778"/>
        <v>8.7157991701921719E-5</v>
      </c>
      <c r="E2948" s="27">
        <f t="shared" si="768"/>
        <v>2.1718421902005462E-2</v>
      </c>
      <c r="F2948" s="68">
        <f t="shared" si="769"/>
        <v>1.5356097613691989E-2</v>
      </c>
      <c r="G2948" s="16">
        <f t="shared" si="770"/>
        <v>3.0751547351868823E-2</v>
      </c>
      <c r="H2948" s="68">
        <f t="shared" si="771"/>
        <v>2.1185544609119318E-2</v>
      </c>
      <c r="I2948" s="69">
        <f t="shared" si="772"/>
        <v>-1.5356097613691989E-2</v>
      </c>
      <c r="J2948" s="70">
        <f t="shared" si="773"/>
        <v>-2.1185544609119318E-2</v>
      </c>
      <c r="K2948" s="28">
        <f t="shared" si="774"/>
        <v>0</v>
      </c>
      <c r="L2948" s="28">
        <f t="shared" si="779"/>
        <v>1</v>
      </c>
      <c r="M2948" s="57">
        <f t="shared" si="786"/>
        <v>0</v>
      </c>
      <c r="N2948" s="28">
        <f t="shared" si="775"/>
        <v>0</v>
      </c>
      <c r="O2948" s="28">
        <f t="shared" si="780"/>
        <v>1</v>
      </c>
      <c r="P2948" s="57">
        <f t="shared" si="781"/>
        <v>0</v>
      </c>
      <c r="Q2948" s="28">
        <f t="shared" si="776"/>
        <v>0</v>
      </c>
      <c r="R2948" s="28">
        <f t="shared" si="782"/>
        <v>1</v>
      </c>
      <c r="S2948" s="57">
        <f t="shared" si="783"/>
        <v>0</v>
      </c>
      <c r="T2948" s="28">
        <f t="shared" si="777"/>
        <v>0</v>
      </c>
      <c r="U2948" s="28">
        <f t="shared" si="784"/>
        <v>1</v>
      </c>
      <c r="V2948" s="57">
        <f t="shared" si="785"/>
        <v>0</v>
      </c>
    </row>
    <row r="2949" spans="1:22" x14ac:dyDescent="0.2">
      <c r="A2949" s="61">
        <v>37130</v>
      </c>
      <c r="B2949" s="62">
        <v>1179.21</v>
      </c>
      <c r="C2949" s="16">
        <f t="shared" si="767"/>
        <v>-4.8389783697115087E-3</v>
      </c>
      <c r="D2949" s="73">
        <f t="shared" si="778"/>
        <v>1.0465839938092464E-4</v>
      </c>
      <c r="E2949" s="27">
        <f t="shared" si="768"/>
        <v>2.3799164035164914E-2</v>
      </c>
      <c r="F2949" s="68">
        <f t="shared" si="769"/>
        <v>1.6827294713089334E-2</v>
      </c>
      <c r="G2949" s="16">
        <f t="shared" si="770"/>
        <v>3.0751547351868823E-2</v>
      </c>
      <c r="H2949" s="68">
        <f t="shared" si="771"/>
        <v>2.1185544609119318E-2</v>
      </c>
      <c r="I2949" s="69">
        <f t="shared" si="772"/>
        <v>-1.6827294713089334E-2</v>
      </c>
      <c r="J2949" s="70">
        <f t="shared" si="773"/>
        <v>-2.1185544609119318E-2</v>
      </c>
      <c r="K2949" s="28">
        <f t="shared" si="774"/>
        <v>0</v>
      </c>
      <c r="L2949" s="28">
        <f t="shared" si="779"/>
        <v>1</v>
      </c>
      <c r="M2949" s="57">
        <f t="shared" si="786"/>
        <v>0</v>
      </c>
      <c r="N2949" s="28">
        <f t="shared" si="775"/>
        <v>0</v>
      </c>
      <c r="O2949" s="28">
        <f t="shared" si="780"/>
        <v>1</v>
      </c>
      <c r="P2949" s="57">
        <f t="shared" si="781"/>
        <v>0</v>
      </c>
      <c r="Q2949" s="28">
        <f t="shared" si="776"/>
        <v>0</v>
      </c>
      <c r="R2949" s="28">
        <f t="shared" si="782"/>
        <v>1</v>
      </c>
      <c r="S2949" s="57">
        <f t="shared" si="783"/>
        <v>0</v>
      </c>
      <c r="T2949" s="28">
        <f t="shared" si="777"/>
        <v>0</v>
      </c>
      <c r="U2949" s="28">
        <f t="shared" si="784"/>
        <v>1</v>
      </c>
      <c r="V2949" s="57">
        <f t="shared" si="785"/>
        <v>0</v>
      </c>
    </row>
    <row r="2950" spans="1:22" x14ac:dyDescent="0.2">
      <c r="A2950" s="61">
        <v>37131</v>
      </c>
      <c r="B2950" s="62">
        <v>1161.51</v>
      </c>
      <c r="C2950" s="16">
        <f t="shared" si="767"/>
        <v>-1.5123839994749332E-2</v>
      </c>
      <c r="D2950" s="73">
        <f t="shared" si="778"/>
        <v>9.9783838117821309E-5</v>
      </c>
      <c r="E2950" s="27">
        <f t="shared" si="768"/>
        <v>2.3238321751345659E-2</v>
      </c>
      <c r="F2950" s="68">
        <f t="shared" si="769"/>
        <v>1.6430748919151188E-2</v>
      </c>
      <c r="G2950" s="16">
        <f t="shared" si="770"/>
        <v>3.0751547351868823E-2</v>
      </c>
      <c r="H2950" s="68">
        <f t="shared" si="771"/>
        <v>2.1185544609119318E-2</v>
      </c>
      <c r="I2950" s="69">
        <f t="shared" si="772"/>
        <v>-1.6430748919151188E-2</v>
      </c>
      <c r="J2950" s="70">
        <f t="shared" si="773"/>
        <v>-2.1185544609119318E-2</v>
      </c>
      <c r="K2950" s="28">
        <f t="shared" si="774"/>
        <v>0</v>
      </c>
      <c r="L2950" s="28">
        <f t="shared" si="779"/>
        <v>1</v>
      </c>
      <c r="M2950" s="57">
        <f t="shared" si="786"/>
        <v>0</v>
      </c>
      <c r="N2950" s="28">
        <f t="shared" si="775"/>
        <v>0</v>
      </c>
      <c r="O2950" s="28">
        <f t="shared" si="780"/>
        <v>1</v>
      </c>
      <c r="P2950" s="57">
        <f t="shared" si="781"/>
        <v>0</v>
      </c>
      <c r="Q2950" s="28">
        <f t="shared" si="776"/>
        <v>0</v>
      </c>
      <c r="R2950" s="28">
        <f t="shared" si="782"/>
        <v>1</v>
      </c>
      <c r="S2950" s="57">
        <f t="shared" si="783"/>
        <v>0</v>
      </c>
      <c r="T2950" s="28">
        <f t="shared" si="777"/>
        <v>0</v>
      </c>
      <c r="U2950" s="28">
        <f t="shared" si="784"/>
        <v>1</v>
      </c>
      <c r="V2950" s="57">
        <f t="shared" si="785"/>
        <v>0</v>
      </c>
    </row>
    <row r="2951" spans="1:22" x14ac:dyDescent="0.2">
      <c r="A2951" s="61">
        <v>37132</v>
      </c>
      <c r="B2951" s="62">
        <v>1148.56</v>
      </c>
      <c r="C2951" s="16">
        <f t="shared" ref="C2951:C3014" si="787">LN(B2951/B2950)</f>
        <v>-1.1211898910571217E-2</v>
      </c>
      <c r="D2951" s="73">
        <f t="shared" si="778"/>
        <v>1.0752064000195879E-4</v>
      </c>
      <c r="E2951" s="27">
        <f t="shared" si="768"/>
        <v>2.412240354628865E-2</v>
      </c>
      <c r="F2951" s="68">
        <f t="shared" si="769"/>
        <v>1.7055842510337892E-2</v>
      </c>
      <c r="G2951" s="16">
        <f t="shared" si="770"/>
        <v>3.0751547351868823E-2</v>
      </c>
      <c r="H2951" s="68">
        <f t="shared" si="771"/>
        <v>2.1185544609119318E-2</v>
      </c>
      <c r="I2951" s="69">
        <f t="shared" si="772"/>
        <v>-1.7055842510337892E-2</v>
      </c>
      <c r="J2951" s="70">
        <f t="shared" si="773"/>
        <v>-2.1185544609119318E-2</v>
      </c>
      <c r="K2951" s="28">
        <f t="shared" si="774"/>
        <v>0</v>
      </c>
      <c r="L2951" s="28">
        <f t="shared" si="779"/>
        <v>1</v>
      </c>
      <c r="M2951" s="57">
        <f t="shared" si="786"/>
        <v>0</v>
      </c>
      <c r="N2951" s="28">
        <f t="shared" si="775"/>
        <v>0</v>
      </c>
      <c r="O2951" s="28">
        <f t="shared" si="780"/>
        <v>1</v>
      </c>
      <c r="P2951" s="57">
        <f t="shared" si="781"/>
        <v>0</v>
      </c>
      <c r="Q2951" s="28">
        <f t="shared" si="776"/>
        <v>0</v>
      </c>
      <c r="R2951" s="28">
        <f t="shared" si="782"/>
        <v>1</v>
      </c>
      <c r="S2951" s="57">
        <f t="shared" si="783"/>
        <v>0</v>
      </c>
      <c r="T2951" s="28">
        <f t="shared" si="777"/>
        <v>0</v>
      </c>
      <c r="U2951" s="28">
        <f t="shared" si="784"/>
        <v>1</v>
      </c>
      <c r="V2951" s="57">
        <f t="shared" si="785"/>
        <v>0</v>
      </c>
    </row>
    <row r="2952" spans="1:22" x14ac:dyDescent="0.2">
      <c r="A2952" s="61">
        <v>37133</v>
      </c>
      <c r="B2952" s="62">
        <v>1129.03</v>
      </c>
      <c r="C2952" s="16">
        <f t="shared" si="787"/>
        <v>-1.7150126835033971E-2</v>
      </c>
      <c r="D2952" s="73">
        <f t="shared" si="778"/>
        <v>1.0861180223269334E-4</v>
      </c>
      <c r="E2952" s="27">
        <f t="shared" si="768"/>
        <v>2.4244496440427227E-2</v>
      </c>
      <c r="F2952" s="68">
        <f t="shared" si="769"/>
        <v>1.7142168782513175E-2</v>
      </c>
      <c r="G2952" s="16">
        <f t="shared" si="770"/>
        <v>3.0751547351868823E-2</v>
      </c>
      <c r="H2952" s="68">
        <f t="shared" si="771"/>
        <v>2.1185544609119318E-2</v>
      </c>
      <c r="I2952" s="69">
        <f t="shared" si="772"/>
        <v>-1.7142168782513175E-2</v>
      </c>
      <c r="J2952" s="70">
        <f t="shared" si="773"/>
        <v>-2.1185544609119318E-2</v>
      </c>
      <c r="K2952" s="28">
        <f t="shared" si="774"/>
        <v>0</v>
      </c>
      <c r="L2952" s="28">
        <f t="shared" si="779"/>
        <v>1</v>
      </c>
      <c r="M2952" s="57">
        <f t="shared" si="786"/>
        <v>0</v>
      </c>
      <c r="N2952" s="28">
        <f t="shared" si="775"/>
        <v>1</v>
      </c>
      <c r="O2952" s="28">
        <f t="shared" si="780"/>
        <v>0</v>
      </c>
      <c r="P2952" s="57">
        <f t="shared" si="781"/>
        <v>1</v>
      </c>
      <c r="Q2952" s="28">
        <f t="shared" si="776"/>
        <v>0</v>
      </c>
      <c r="R2952" s="28">
        <f t="shared" si="782"/>
        <v>1</v>
      </c>
      <c r="S2952" s="57">
        <f t="shared" si="783"/>
        <v>0</v>
      </c>
      <c r="T2952" s="28">
        <f t="shared" si="777"/>
        <v>0</v>
      </c>
      <c r="U2952" s="28">
        <f t="shared" si="784"/>
        <v>1</v>
      </c>
      <c r="V2952" s="57">
        <f t="shared" si="785"/>
        <v>0</v>
      </c>
    </row>
    <row r="2953" spans="1:22" x14ac:dyDescent="0.2">
      <c r="A2953" s="61">
        <v>37134</v>
      </c>
      <c r="B2953" s="62">
        <v>1133.58</v>
      </c>
      <c r="C2953" s="16">
        <f t="shared" si="787"/>
        <v>4.021909328877177E-3</v>
      </c>
      <c r="D2953" s="73">
        <f t="shared" si="778"/>
        <v>1.1974270512619687E-4</v>
      </c>
      <c r="E2953" s="27">
        <f t="shared" si="768"/>
        <v>2.545652920238434E-2</v>
      </c>
      <c r="F2953" s="68">
        <f t="shared" si="769"/>
        <v>1.7999141424797444E-2</v>
      </c>
      <c r="G2953" s="16">
        <f t="shared" si="770"/>
        <v>3.0751547351868823E-2</v>
      </c>
      <c r="H2953" s="68">
        <f t="shared" si="771"/>
        <v>2.1185544609119318E-2</v>
      </c>
      <c r="I2953" s="69">
        <f t="shared" si="772"/>
        <v>-1.7999141424797444E-2</v>
      </c>
      <c r="J2953" s="70">
        <f t="shared" si="773"/>
        <v>-2.1185544609119318E-2</v>
      </c>
      <c r="K2953" s="28">
        <f t="shared" si="774"/>
        <v>0</v>
      </c>
      <c r="L2953" s="28">
        <f t="shared" si="779"/>
        <v>1</v>
      </c>
      <c r="M2953" s="57">
        <f t="shared" si="786"/>
        <v>0</v>
      </c>
      <c r="N2953" s="28">
        <f t="shared" si="775"/>
        <v>0</v>
      </c>
      <c r="O2953" s="28">
        <f t="shared" si="780"/>
        <v>0</v>
      </c>
      <c r="P2953" s="57">
        <f t="shared" si="781"/>
        <v>0</v>
      </c>
      <c r="Q2953" s="28">
        <f t="shared" si="776"/>
        <v>0</v>
      </c>
      <c r="R2953" s="28">
        <f t="shared" si="782"/>
        <v>1</v>
      </c>
      <c r="S2953" s="57">
        <f t="shared" si="783"/>
        <v>0</v>
      </c>
      <c r="T2953" s="28">
        <f t="shared" si="777"/>
        <v>0</v>
      </c>
      <c r="U2953" s="28">
        <f t="shared" si="784"/>
        <v>1</v>
      </c>
      <c r="V2953" s="57">
        <f t="shared" si="785"/>
        <v>0</v>
      </c>
    </row>
    <row r="2954" spans="1:22" x14ac:dyDescent="0.2">
      <c r="A2954" s="61">
        <v>37138</v>
      </c>
      <c r="B2954" s="62">
        <v>1132.94</v>
      </c>
      <c r="C2954" s="16">
        <f t="shared" si="787"/>
        <v>-5.6474243951929457E-4</v>
      </c>
      <c r="D2954" s="73">
        <f t="shared" si="778"/>
        <v>1.1352868809760761E-4</v>
      </c>
      <c r="E2954" s="27">
        <f t="shared" si="768"/>
        <v>2.4787199819268566E-2</v>
      </c>
      <c r="F2954" s="68">
        <f t="shared" si="769"/>
        <v>1.7525889390684918E-2</v>
      </c>
      <c r="G2954" s="16">
        <f t="shared" si="770"/>
        <v>3.0751547351868823E-2</v>
      </c>
      <c r="H2954" s="68">
        <f t="shared" si="771"/>
        <v>2.1185544609119318E-2</v>
      </c>
      <c r="I2954" s="69">
        <f t="shared" si="772"/>
        <v>-1.7525889390684918E-2</v>
      </c>
      <c r="J2954" s="70">
        <f t="shared" si="773"/>
        <v>-2.1185544609119318E-2</v>
      </c>
      <c r="K2954" s="28">
        <f t="shared" si="774"/>
        <v>0</v>
      </c>
      <c r="L2954" s="28">
        <f t="shared" si="779"/>
        <v>1</v>
      </c>
      <c r="M2954" s="57">
        <f t="shared" si="786"/>
        <v>0</v>
      </c>
      <c r="N2954" s="28">
        <f t="shared" si="775"/>
        <v>0</v>
      </c>
      <c r="O2954" s="28">
        <f t="shared" si="780"/>
        <v>1</v>
      </c>
      <c r="P2954" s="57">
        <f t="shared" si="781"/>
        <v>0</v>
      </c>
      <c r="Q2954" s="28">
        <f t="shared" si="776"/>
        <v>0</v>
      </c>
      <c r="R2954" s="28">
        <f t="shared" si="782"/>
        <v>1</v>
      </c>
      <c r="S2954" s="57">
        <f t="shared" si="783"/>
        <v>0</v>
      </c>
      <c r="T2954" s="28">
        <f t="shared" si="777"/>
        <v>0</v>
      </c>
      <c r="U2954" s="28">
        <f t="shared" si="784"/>
        <v>1</v>
      </c>
      <c r="V2954" s="57">
        <f t="shared" si="785"/>
        <v>0</v>
      </c>
    </row>
    <row r="2955" spans="1:22" x14ac:dyDescent="0.2">
      <c r="A2955" s="61">
        <v>37139</v>
      </c>
      <c r="B2955" s="62">
        <v>1131.74</v>
      </c>
      <c r="C2955" s="16">
        <f t="shared" si="787"/>
        <v>-1.0597524703777248E-3</v>
      </c>
      <c r="D2955" s="73">
        <f t="shared" si="778"/>
        <v>1.0673610285313079E-4</v>
      </c>
      <c r="E2955" s="27">
        <f t="shared" si="768"/>
        <v>2.4034236426882835E-2</v>
      </c>
      <c r="F2955" s="68">
        <f t="shared" si="769"/>
        <v>1.6993503593724955E-2</v>
      </c>
      <c r="G2955" s="16">
        <f t="shared" si="770"/>
        <v>3.0751547351868823E-2</v>
      </c>
      <c r="H2955" s="68">
        <f t="shared" si="771"/>
        <v>2.1185544609119318E-2</v>
      </c>
      <c r="I2955" s="69">
        <f t="shared" si="772"/>
        <v>-1.6993503593724955E-2</v>
      </c>
      <c r="J2955" s="70">
        <f t="shared" si="773"/>
        <v>-2.1185544609119318E-2</v>
      </c>
      <c r="K2955" s="28">
        <f t="shared" si="774"/>
        <v>0</v>
      </c>
      <c r="L2955" s="28">
        <f t="shared" si="779"/>
        <v>1</v>
      </c>
      <c r="M2955" s="57">
        <f t="shared" si="786"/>
        <v>0</v>
      </c>
      <c r="N2955" s="28">
        <f t="shared" si="775"/>
        <v>0</v>
      </c>
      <c r="O2955" s="28">
        <f t="shared" si="780"/>
        <v>1</v>
      </c>
      <c r="P2955" s="57">
        <f t="shared" si="781"/>
        <v>0</v>
      </c>
      <c r="Q2955" s="28">
        <f t="shared" si="776"/>
        <v>0</v>
      </c>
      <c r="R2955" s="28">
        <f t="shared" si="782"/>
        <v>1</v>
      </c>
      <c r="S2955" s="57">
        <f t="shared" si="783"/>
        <v>0</v>
      </c>
      <c r="T2955" s="28">
        <f t="shared" si="777"/>
        <v>0</v>
      </c>
      <c r="U2955" s="28">
        <f t="shared" si="784"/>
        <v>1</v>
      </c>
      <c r="V2955" s="57">
        <f t="shared" si="785"/>
        <v>0</v>
      </c>
    </row>
    <row r="2956" spans="1:22" x14ac:dyDescent="0.2">
      <c r="A2956" s="61">
        <v>37140</v>
      </c>
      <c r="B2956" s="62">
        <v>1106.4000000000001</v>
      </c>
      <c r="C2956" s="16">
        <f t="shared" si="787"/>
        <v>-2.2644770052835925E-2</v>
      </c>
      <c r="D2956" s="73">
        <f t="shared" si="778"/>
        <v>1.0039932119985123E-4</v>
      </c>
      <c r="E2956" s="27">
        <f t="shared" si="768"/>
        <v>2.3309880464796699E-2</v>
      </c>
      <c r="F2956" s="68">
        <f t="shared" si="769"/>
        <v>1.6481344795491671E-2</v>
      </c>
      <c r="G2956" s="16">
        <f t="shared" si="770"/>
        <v>3.0751547351868823E-2</v>
      </c>
      <c r="H2956" s="68">
        <f t="shared" si="771"/>
        <v>2.1185544609119318E-2</v>
      </c>
      <c r="I2956" s="69">
        <f t="shared" si="772"/>
        <v>-1.6481344795491671E-2</v>
      </c>
      <c r="J2956" s="70">
        <f t="shared" si="773"/>
        <v>-2.1185544609119318E-2</v>
      </c>
      <c r="K2956" s="28">
        <f t="shared" si="774"/>
        <v>0</v>
      </c>
      <c r="L2956" s="28">
        <f t="shared" si="779"/>
        <v>1</v>
      </c>
      <c r="M2956" s="57">
        <f t="shared" si="786"/>
        <v>0</v>
      </c>
      <c r="N2956" s="28">
        <f t="shared" si="775"/>
        <v>1</v>
      </c>
      <c r="O2956" s="28">
        <f t="shared" si="780"/>
        <v>0</v>
      </c>
      <c r="P2956" s="57">
        <f t="shared" si="781"/>
        <v>1</v>
      </c>
      <c r="Q2956" s="28">
        <f t="shared" si="776"/>
        <v>0</v>
      </c>
      <c r="R2956" s="28">
        <f t="shared" si="782"/>
        <v>1</v>
      </c>
      <c r="S2956" s="57">
        <f t="shared" si="783"/>
        <v>0</v>
      </c>
      <c r="T2956" s="28">
        <f t="shared" si="777"/>
        <v>1</v>
      </c>
      <c r="U2956" s="28">
        <f t="shared" si="784"/>
        <v>0</v>
      </c>
      <c r="V2956" s="57">
        <f t="shared" si="785"/>
        <v>1</v>
      </c>
    </row>
    <row r="2957" spans="1:22" x14ac:dyDescent="0.2">
      <c r="A2957" s="61">
        <v>37141</v>
      </c>
      <c r="B2957" s="62">
        <v>1085.78</v>
      </c>
      <c r="C2957" s="16">
        <f t="shared" si="787"/>
        <v>-1.8812878647293505E-2</v>
      </c>
      <c r="D2957" s="73">
        <f t="shared" si="778"/>
        <v>1.2514249857260902E-4</v>
      </c>
      <c r="E2957" s="27">
        <f t="shared" si="768"/>
        <v>2.6024180892264954E-2</v>
      </c>
      <c r="F2957" s="68">
        <f t="shared" si="769"/>
        <v>1.8400501836696385E-2</v>
      </c>
      <c r="G2957" s="16">
        <f t="shared" si="770"/>
        <v>3.0751547351868823E-2</v>
      </c>
      <c r="H2957" s="68">
        <f t="shared" si="771"/>
        <v>2.1262059944142743E-2</v>
      </c>
      <c r="I2957" s="69">
        <f t="shared" si="772"/>
        <v>-1.8400501836696385E-2</v>
      </c>
      <c r="J2957" s="70">
        <f t="shared" si="773"/>
        <v>-2.1262059944142743E-2</v>
      </c>
      <c r="K2957" s="28">
        <f t="shared" si="774"/>
        <v>0</v>
      </c>
      <c r="L2957" s="28">
        <f t="shared" si="779"/>
        <v>1</v>
      </c>
      <c r="M2957" s="57">
        <f t="shared" si="786"/>
        <v>0</v>
      </c>
      <c r="N2957" s="28">
        <f t="shared" si="775"/>
        <v>1</v>
      </c>
      <c r="O2957" s="28">
        <f t="shared" si="780"/>
        <v>0</v>
      </c>
      <c r="P2957" s="57">
        <f t="shared" si="781"/>
        <v>0</v>
      </c>
      <c r="Q2957" s="28">
        <f t="shared" si="776"/>
        <v>0</v>
      </c>
      <c r="R2957" s="28">
        <f t="shared" si="782"/>
        <v>1</v>
      </c>
      <c r="S2957" s="57">
        <f t="shared" si="783"/>
        <v>0</v>
      </c>
      <c r="T2957" s="28">
        <f t="shared" si="777"/>
        <v>0</v>
      </c>
      <c r="U2957" s="28">
        <f t="shared" si="784"/>
        <v>0</v>
      </c>
      <c r="V2957" s="57">
        <f t="shared" si="785"/>
        <v>0</v>
      </c>
    </row>
    <row r="2958" spans="1:22" x14ac:dyDescent="0.2">
      <c r="A2958" s="61">
        <v>37144</v>
      </c>
      <c r="B2958" s="62">
        <v>1092.54</v>
      </c>
      <c r="C2958" s="16">
        <f t="shared" si="787"/>
        <v>6.2066378685519275E-3</v>
      </c>
      <c r="D2958" s="73">
        <f t="shared" si="778"/>
        <v>1.3886941283811999E-4</v>
      </c>
      <c r="E2958" s="27">
        <f t="shared" si="768"/>
        <v>2.7414350292910599E-2</v>
      </c>
      <c r="F2958" s="68">
        <f t="shared" si="769"/>
        <v>1.9383426706293425E-2</v>
      </c>
      <c r="G2958" s="16">
        <f t="shared" si="770"/>
        <v>3.0751547351868823E-2</v>
      </c>
      <c r="H2958" s="68">
        <f t="shared" si="771"/>
        <v>2.1262059944142743E-2</v>
      </c>
      <c r="I2958" s="69">
        <f t="shared" si="772"/>
        <v>-1.9383426706293425E-2</v>
      </c>
      <c r="J2958" s="70">
        <f t="shared" si="773"/>
        <v>-2.1262059944142743E-2</v>
      </c>
      <c r="K2958" s="28">
        <f t="shared" si="774"/>
        <v>0</v>
      </c>
      <c r="L2958" s="28">
        <f t="shared" si="779"/>
        <v>1</v>
      </c>
      <c r="M2958" s="57">
        <f t="shared" si="786"/>
        <v>0</v>
      </c>
      <c r="N2958" s="28">
        <f t="shared" si="775"/>
        <v>0</v>
      </c>
      <c r="O2958" s="28">
        <f t="shared" si="780"/>
        <v>0</v>
      </c>
      <c r="P2958" s="57">
        <f t="shared" si="781"/>
        <v>0</v>
      </c>
      <c r="Q2958" s="28">
        <f t="shared" si="776"/>
        <v>0</v>
      </c>
      <c r="R2958" s="28">
        <f t="shared" si="782"/>
        <v>1</v>
      </c>
      <c r="S2958" s="57">
        <f t="shared" si="783"/>
        <v>0</v>
      </c>
      <c r="T2958" s="28">
        <f t="shared" si="777"/>
        <v>0</v>
      </c>
      <c r="U2958" s="28">
        <f t="shared" si="784"/>
        <v>1</v>
      </c>
      <c r="V2958" s="57">
        <f t="shared" si="785"/>
        <v>0</v>
      </c>
    </row>
    <row r="2959" spans="1:22" x14ac:dyDescent="0.2">
      <c r="A2959" s="61">
        <v>37151</v>
      </c>
      <c r="B2959" s="62">
        <v>1038.77</v>
      </c>
      <c r="C2959" s="16">
        <f t="shared" si="787"/>
        <v>-5.0467939676552456E-2</v>
      </c>
      <c r="D2959" s="73">
        <f t="shared" si="778"/>
        <v>1.3284858928571335E-4</v>
      </c>
      <c r="E2959" s="27">
        <f t="shared" si="768"/>
        <v>2.6813476845213065E-2</v>
      </c>
      <c r="F2959" s="68">
        <f t="shared" si="769"/>
        <v>1.8958576716825867E-2</v>
      </c>
      <c r="G2959" s="16">
        <f t="shared" si="770"/>
        <v>3.0751547351868823E-2</v>
      </c>
      <c r="H2959" s="68">
        <f t="shared" si="771"/>
        <v>2.1262059944142743E-2</v>
      </c>
      <c r="I2959" s="69">
        <f t="shared" si="772"/>
        <v>-1.8958576716825867E-2</v>
      </c>
      <c r="J2959" s="70">
        <f t="shared" si="773"/>
        <v>-2.1262059944142743E-2</v>
      </c>
      <c r="K2959" s="28">
        <f t="shared" si="774"/>
        <v>1</v>
      </c>
      <c r="L2959" s="28">
        <f t="shared" si="779"/>
        <v>0</v>
      </c>
      <c r="M2959" s="57">
        <f t="shared" si="786"/>
        <v>1</v>
      </c>
      <c r="N2959" s="28">
        <f t="shared" si="775"/>
        <v>1</v>
      </c>
      <c r="O2959" s="28">
        <f t="shared" si="780"/>
        <v>0</v>
      </c>
      <c r="P2959" s="57">
        <f t="shared" si="781"/>
        <v>1</v>
      </c>
      <c r="Q2959" s="28">
        <f t="shared" si="776"/>
        <v>1</v>
      </c>
      <c r="R2959" s="28">
        <f t="shared" si="782"/>
        <v>0</v>
      </c>
      <c r="S2959" s="57">
        <f t="shared" si="783"/>
        <v>1</v>
      </c>
      <c r="T2959" s="28">
        <f t="shared" si="777"/>
        <v>1</v>
      </c>
      <c r="U2959" s="28">
        <f t="shared" si="784"/>
        <v>0</v>
      </c>
      <c r="V2959" s="57">
        <f t="shared" si="785"/>
        <v>1</v>
      </c>
    </row>
    <row r="2960" spans="1:22" x14ac:dyDescent="0.2">
      <c r="A2960" s="61">
        <v>37152</v>
      </c>
      <c r="B2960" s="62">
        <v>1032.74</v>
      </c>
      <c r="C2960" s="16">
        <f t="shared" si="787"/>
        <v>-5.821856550759846E-3</v>
      </c>
      <c r="D2960" s="73">
        <f t="shared" si="778"/>
        <v>2.7769845004033881E-4</v>
      </c>
      <c r="E2960" s="27">
        <f t="shared" si="768"/>
        <v>3.8766927854625405E-2</v>
      </c>
      <c r="F2960" s="68">
        <f t="shared" si="769"/>
        <v>2.7410312360844798E-2</v>
      </c>
      <c r="G2960" s="16">
        <f t="shared" si="770"/>
        <v>3.1758175085401928E-2</v>
      </c>
      <c r="H2960" s="68">
        <f t="shared" si="771"/>
        <v>2.1613010526650975E-2</v>
      </c>
      <c r="I2960" s="69">
        <f t="shared" si="772"/>
        <v>-2.7410312360844798E-2</v>
      </c>
      <c r="J2960" s="70">
        <f t="shared" si="773"/>
        <v>-2.1613010526650975E-2</v>
      </c>
      <c r="K2960" s="28">
        <f t="shared" si="774"/>
        <v>0</v>
      </c>
      <c r="L2960" s="28">
        <f t="shared" si="779"/>
        <v>0</v>
      </c>
      <c r="M2960" s="57">
        <f t="shared" si="786"/>
        <v>0</v>
      </c>
      <c r="N2960" s="28">
        <f t="shared" si="775"/>
        <v>0</v>
      </c>
      <c r="O2960" s="28">
        <f t="shared" si="780"/>
        <v>0</v>
      </c>
      <c r="P2960" s="57">
        <f t="shared" si="781"/>
        <v>0</v>
      </c>
      <c r="Q2960" s="28">
        <f t="shared" si="776"/>
        <v>0</v>
      </c>
      <c r="R2960" s="28">
        <f t="shared" si="782"/>
        <v>0</v>
      </c>
      <c r="S2960" s="57">
        <f t="shared" si="783"/>
        <v>0</v>
      </c>
      <c r="T2960" s="28">
        <f t="shared" si="777"/>
        <v>0</v>
      </c>
      <c r="U2960" s="28">
        <f t="shared" si="784"/>
        <v>0</v>
      </c>
      <c r="V2960" s="57">
        <f t="shared" si="785"/>
        <v>0</v>
      </c>
    </row>
    <row r="2961" spans="1:22" x14ac:dyDescent="0.2">
      <c r="A2961" s="61">
        <v>37153</v>
      </c>
      <c r="B2961" s="62">
        <v>1016.1</v>
      </c>
      <c r="C2961" s="16">
        <f t="shared" si="787"/>
        <v>-1.6243694852658891E-2</v>
      </c>
      <c r="D2961" s="73">
        <f t="shared" si="778"/>
        <v>2.63070183859776E-4</v>
      </c>
      <c r="E2961" s="27">
        <f t="shared" si="768"/>
        <v>3.7732056172532696E-2</v>
      </c>
      <c r="F2961" s="68">
        <f t="shared" si="769"/>
        <v>2.6678602173080473E-2</v>
      </c>
      <c r="G2961" s="16">
        <f t="shared" si="770"/>
        <v>3.1758175085401928E-2</v>
      </c>
      <c r="H2961" s="68">
        <f t="shared" si="771"/>
        <v>2.1613010526650975E-2</v>
      </c>
      <c r="I2961" s="69">
        <f t="shared" si="772"/>
        <v>-2.6678602173080473E-2</v>
      </c>
      <c r="J2961" s="70">
        <f t="shared" si="773"/>
        <v>-2.1613010526650975E-2</v>
      </c>
      <c r="K2961" s="28">
        <f t="shared" si="774"/>
        <v>0</v>
      </c>
      <c r="L2961" s="28">
        <f t="shared" si="779"/>
        <v>1</v>
      </c>
      <c r="M2961" s="57">
        <f t="shared" si="786"/>
        <v>0</v>
      </c>
      <c r="N2961" s="28">
        <f t="shared" si="775"/>
        <v>0</v>
      </c>
      <c r="O2961" s="28">
        <f t="shared" si="780"/>
        <v>1</v>
      </c>
      <c r="P2961" s="57">
        <f t="shared" si="781"/>
        <v>0</v>
      </c>
      <c r="Q2961" s="28">
        <f t="shared" si="776"/>
        <v>0</v>
      </c>
      <c r="R2961" s="28">
        <f t="shared" si="782"/>
        <v>1</v>
      </c>
      <c r="S2961" s="57">
        <f t="shared" si="783"/>
        <v>0</v>
      </c>
      <c r="T2961" s="28">
        <f t="shared" si="777"/>
        <v>0</v>
      </c>
      <c r="U2961" s="28">
        <f t="shared" si="784"/>
        <v>1</v>
      </c>
      <c r="V2961" s="57">
        <f t="shared" si="785"/>
        <v>0</v>
      </c>
    </row>
    <row r="2962" spans="1:22" x14ac:dyDescent="0.2">
      <c r="A2962" s="61">
        <v>37154</v>
      </c>
      <c r="B2962" s="62">
        <v>984.54</v>
      </c>
      <c r="C2962" s="16">
        <f t="shared" si="787"/>
        <v>-3.1552521476721843E-2</v>
      </c>
      <c r="D2962" s="73">
        <f t="shared" si="778"/>
        <v>2.631174301761672E-4</v>
      </c>
      <c r="E2962" s="27">
        <f t="shared" si="768"/>
        <v>3.7735444280990363E-2</v>
      </c>
      <c r="F2962" s="68">
        <f t="shared" si="769"/>
        <v>2.6680997748801234E-2</v>
      </c>
      <c r="G2962" s="16">
        <f t="shared" si="770"/>
        <v>3.1758175085401928E-2</v>
      </c>
      <c r="H2962" s="68">
        <f t="shared" si="771"/>
        <v>2.1613010526650975E-2</v>
      </c>
      <c r="I2962" s="69">
        <f t="shared" si="772"/>
        <v>-2.6680997748801234E-2</v>
      </c>
      <c r="J2962" s="70">
        <f t="shared" si="773"/>
        <v>-2.1613010526650975E-2</v>
      </c>
      <c r="K2962" s="28">
        <f t="shared" si="774"/>
        <v>0</v>
      </c>
      <c r="L2962" s="28">
        <f t="shared" si="779"/>
        <v>1</v>
      </c>
      <c r="M2962" s="57">
        <f t="shared" si="786"/>
        <v>0</v>
      </c>
      <c r="N2962" s="28">
        <f t="shared" si="775"/>
        <v>1</v>
      </c>
      <c r="O2962" s="28">
        <f t="shared" si="780"/>
        <v>0</v>
      </c>
      <c r="P2962" s="57">
        <f t="shared" si="781"/>
        <v>1</v>
      </c>
      <c r="Q2962" s="28">
        <f t="shared" si="776"/>
        <v>0</v>
      </c>
      <c r="R2962" s="28">
        <f t="shared" si="782"/>
        <v>1</v>
      </c>
      <c r="S2962" s="57">
        <f t="shared" si="783"/>
        <v>0</v>
      </c>
      <c r="T2962" s="28">
        <f t="shared" si="777"/>
        <v>1</v>
      </c>
      <c r="U2962" s="28">
        <f t="shared" si="784"/>
        <v>0</v>
      </c>
      <c r="V2962" s="57">
        <f t="shared" si="785"/>
        <v>1</v>
      </c>
    </row>
    <row r="2963" spans="1:22" x14ac:dyDescent="0.2">
      <c r="A2963" s="61">
        <v>37155</v>
      </c>
      <c r="B2963" s="62">
        <v>965.8</v>
      </c>
      <c r="C2963" s="16">
        <f t="shared" si="787"/>
        <v>-1.9217753575672465E-2</v>
      </c>
      <c r="D2963" s="73">
        <f t="shared" si="778"/>
        <v>3.0706408105793674E-4</v>
      </c>
      <c r="E2963" s="27">
        <f t="shared" si="768"/>
        <v>4.0765161477102803E-2</v>
      </c>
      <c r="F2963" s="68">
        <f t="shared" si="769"/>
        <v>2.8823171485700953E-2</v>
      </c>
      <c r="G2963" s="16">
        <f t="shared" si="770"/>
        <v>3.1786393118253709E-2</v>
      </c>
      <c r="H2963" s="68">
        <f t="shared" si="771"/>
        <v>2.1780443488317765E-2</v>
      </c>
      <c r="I2963" s="69">
        <f t="shared" si="772"/>
        <v>-2.8823171485700953E-2</v>
      </c>
      <c r="J2963" s="70">
        <f t="shared" si="773"/>
        <v>-2.1780443488317765E-2</v>
      </c>
      <c r="K2963" s="28">
        <f t="shared" si="774"/>
        <v>0</v>
      </c>
      <c r="L2963" s="28">
        <f t="shared" si="779"/>
        <v>1</v>
      </c>
      <c r="M2963" s="57">
        <f t="shared" si="786"/>
        <v>0</v>
      </c>
      <c r="N2963" s="28">
        <f t="shared" si="775"/>
        <v>0</v>
      </c>
      <c r="O2963" s="28">
        <f t="shared" si="780"/>
        <v>0</v>
      </c>
      <c r="P2963" s="57">
        <f t="shared" si="781"/>
        <v>0</v>
      </c>
      <c r="Q2963" s="28">
        <f t="shared" si="776"/>
        <v>0</v>
      </c>
      <c r="R2963" s="28">
        <f t="shared" si="782"/>
        <v>1</v>
      </c>
      <c r="S2963" s="57">
        <f t="shared" si="783"/>
        <v>0</v>
      </c>
      <c r="T2963" s="28">
        <f t="shared" si="777"/>
        <v>0</v>
      </c>
      <c r="U2963" s="28">
        <f t="shared" si="784"/>
        <v>0</v>
      </c>
      <c r="V2963" s="57">
        <f t="shared" si="785"/>
        <v>0</v>
      </c>
    </row>
    <row r="2964" spans="1:22" x14ac:dyDescent="0.2">
      <c r="A2964" s="61">
        <v>37158</v>
      </c>
      <c r="B2964" s="62">
        <v>1003.45</v>
      </c>
      <c r="C2964" s="16">
        <f t="shared" si="787"/>
        <v>3.8242567945250688E-2</v>
      </c>
      <c r="D2964" s="73">
        <f t="shared" si="778"/>
        <v>3.1079955934417683E-4</v>
      </c>
      <c r="E2964" s="27">
        <f t="shared" si="768"/>
        <v>4.1012368919496632E-2</v>
      </c>
      <c r="F2964" s="68">
        <f t="shared" si="769"/>
        <v>2.8997960502755656E-2</v>
      </c>
      <c r="G2964" s="16">
        <f t="shared" si="770"/>
        <v>3.1786393118253709E-2</v>
      </c>
      <c r="H2964" s="68">
        <f t="shared" si="771"/>
        <v>2.1780443488317765E-2</v>
      </c>
      <c r="I2964" s="69">
        <f t="shared" si="772"/>
        <v>-2.8997960502755656E-2</v>
      </c>
      <c r="J2964" s="70">
        <f t="shared" si="773"/>
        <v>-2.1780443488317765E-2</v>
      </c>
      <c r="K2964" s="28">
        <f t="shared" si="774"/>
        <v>0</v>
      </c>
      <c r="L2964" s="28">
        <f t="shared" si="779"/>
        <v>1</v>
      </c>
      <c r="M2964" s="57">
        <f t="shared" si="786"/>
        <v>0</v>
      </c>
      <c r="N2964" s="28">
        <f t="shared" si="775"/>
        <v>0</v>
      </c>
      <c r="O2964" s="28">
        <f t="shared" si="780"/>
        <v>1</v>
      </c>
      <c r="P2964" s="57">
        <f t="shared" si="781"/>
        <v>0</v>
      </c>
      <c r="Q2964" s="28">
        <f t="shared" si="776"/>
        <v>0</v>
      </c>
      <c r="R2964" s="28">
        <f t="shared" si="782"/>
        <v>1</v>
      </c>
      <c r="S2964" s="57">
        <f t="shared" si="783"/>
        <v>0</v>
      </c>
      <c r="T2964" s="28">
        <f t="shared" si="777"/>
        <v>0</v>
      </c>
      <c r="U2964" s="28">
        <f t="shared" si="784"/>
        <v>1</v>
      </c>
      <c r="V2964" s="57">
        <f t="shared" si="785"/>
        <v>0</v>
      </c>
    </row>
    <row r="2965" spans="1:22" x14ac:dyDescent="0.2">
      <c r="A2965" s="61">
        <v>37159</v>
      </c>
      <c r="B2965" s="62">
        <v>1012.27</v>
      </c>
      <c r="C2965" s="16">
        <f t="shared" si="787"/>
        <v>8.7512712973218179E-3</v>
      </c>
      <c r="D2965" s="73">
        <f t="shared" si="778"/>
        <v>3.7990122596635314E-4</v>
      </c>
      <c r="E2965" s="27">
        <f t="shared" si="768"/>
        <v>4.5342974418955163E-2</v>
      </c>
      <c r="F2965" s="68">
        <f t="shared" si="769"/>
        <v>3.2059932550086399E-2</v>
      </c>
      <c r="G2965" s="16">
        <f t="shared" si="770"/>
        <v>3.1786393118253709E-2</v>
      </c>
      <c r="H2965" s="68">
        <f t="shared" si="771"/>
        <v>2.1780443488317765E-2</v>
      </c>
      <c r="I2965" s="69">
        <f t="shared" si="772"/>
        <v>-3.2059932550086399E-2</v>
      </c>
      <c r="J2965" s="70">
        <f t="shared" si="773"/>
        <v>-2.1780443488317765E-2</v>
      </c>
      <c r="K2965" s="28">
        <f t="shared" si="774"/>
        <v>0</v>
      </c>
      <c r="L2965" s="28">
        <f t="shared" si="779"/>
        <v>1</v>
      </c>
      <c r="M2965" s="57">
        <f t="shared" si="786"/>
        <v>0</v>
      </c>
      <c r="N2965" s="28">
        <f t="shared" si="775"/>
        <v>0</v>
      </c>
      <c r="O2965" s="28">
        <f t="shared" si="780"/>
        <v>1</v>
      </c>
      <c r="P2965" s="57">
        <f t="shared" si="781"/>
        <v>0</v>
      </c>
      <c r="Q2965" s="28">
        <f t="shared" si="776"/>
        <v>0</v>
      </c>
      <c r="R2965" s="28">
        <f t="shared" si="782"/>
        <v>1</v>
      </c>
      <c r="S2965" s="57">
        <f t="shared" si="783"/>
        <v>0</v>
      </c>
      <c r="T2965" s="28">
        <f t="shared" si="777"/>
        <v>0</v>
      </c>
      <c r="U2965" s="28">
        <f t="shared" si="784"/>
        <v>1</v>
      </c>
      <c r="V2965" s="57">
        <f t="shared" si="785"/>
        <v>0</v>
      </c>
    </row>
    <row r="2966" spans="1:22" x14ac:dyDescent="0.2">
      <c r="A2966" s="61">
        <v>37160</v>
      </c>
      <c r="B2966" s="62">
        <v>1007.04</v>
      </c>
      <c r="C2966" s="16">
        <f t="shared" si="787"/>
        <v>-5.1799988059720156E-3</v>
      </c>
      <c r="D2966" s="73">
        <f t="shared" si="778"/>
        <v>3.6170223736753165E-4</v>
      </c>
      <c r="E2966" s="27">
        <f t="shared" si="768"/>
        <v>4.4243579467638461E-2</v>
      </c>
      <c r="F2966" s="68">
        <f t="shared" si="769"/>
        <v>3.1282600925137141E-2</v>
      </c>
      <c r="G2966" s="16">
        <f t="shared" si="770"/>
        <v>3.1786393118253709E-2</v>
      </c>
      <c r="H2966" s="68">
        <f t="shared" si="771"/>
        <v>2.1780443488317765E-2</v>
      </c>
      <c r="I2966" s="69">
        <f t="shared" si="772"/>
        <v>-3.1282600925137141E-2</v>
      </c>
      <c r="J2966" s="70">
        <f t="shared" si="773"/>
        <v>-2.1780443488317765E-2</v>
      </c>
      <c r="K2966" s="28">
        <f t="shared" si="774"/>
        <v>0</v>
      </c>
      <c r="L2966" s="28">
        <f t="shared" si="779"/>
        <v>1</v>
      </c>
      <c r="M2966" s="57">
        <f t="shared" si="786"/>
        <v>0</v>
      </c>
      <c r="N2966" s="28">
        <f t="shared" si="775"/>
        <v>0</v>
      </c>
      <c r="O2966" s="28">
        <f t="shared" si="780"/>
        <v>1</v>
      </c>
      <c r="P2966" s="57">
        <f t="shared" si="781"/>
        <v>0</v>
      </c>
      <c r="Q2966" s="28">
        <f t="shared" si="776"/>
        <v>0</v>
      </c>
      <c r="R2966" s="28">
        <f t="shared" si="782"/>
        <v>1</v>
      </c>
      <c r="S2966" s="57">
        <f t="shared" si="783"/>
        <v>0</v>
      </c>
      <c r="T2966" s="28">
        <f t="shared" si="777"/>
        <v>0</v>
      </c>
      <c r="U2966" s="28">
        <f t="shared" si="784"/>
        <v>1</v>
      </c>
      <c r="V2966" s="57">
        <f t="shared" si="785"/>
        <v>0</v>
      </c>
    </row>
    <row r="2967" spans="1:22" x14ac:dyDescent="0.2">
      <c r="A2967" s="61">
        <v>37161</v>
      </c>
      <c r="B2967" s="62">
        <v>1018.61</v>
      </c>
      <c r="C2967" s="16">
        <f t="shared" si="787"/>
        <v>1.1423617922698436E-2</v>
      </c>
      <c r="D2967" s="73">
        <f t="shared" si="778"/>
        <v>3.4161004638327206E-4</v>
      </c>
      <c r="E2967" s="27">
        <f t="shared" si="768"/>
        <v>4.2997180228636446E-2</v>
      </c>
      <c r="F2967" s="68">
        <f t="shared" si="769"/>
        <v>3.0401329326947078E-2</v>
      </c>
      <c r="G2967" s="16">
        <f t="shared" si="770"/>
        <v>3.1786393118253709E-2</v>
      </c>
      <c r="H2967" s="68">
        <f t="shared" si="771"/>
        <v>2.1780443488317765E-2</v>
      </c>
      <c r="I2967" s="69">
        <f t="shared" si="772"/>
        <v>-3.0401329326947078E-2</v>
      </c>
      <c r="J2967" s="70">
        <f t="shared" si="773"/>
        <v>-2.1780443488317765E-2</v>
      </c>
      <c r="K2967" s="28">
        <f t="shared" si="774"/>
        <v>0</v>
      </c>
      <c r="L2967" s="28">
        <f t="shared" si="779"/>
        <v>1</v>
      </c>
      <c r="M2967" s="57">
        <f t="shared" si="786"/>
        <v>0</v>
      </c>
      <c r="N2967" s="28">
        <f t="shared" si="775"/>
        <v>0</v>
      </c>
      <c r="O2967" s="28">
        <f t="shared" si="780"/>
        <v>1</v>
      </c>
      <c r="P2967" s="57">
        <f t="shared" si="781"/>
        <v>0</v>
      </c>
      <c r="Q2967" s="28">
        <f t="shared" si="776"/>
        <v>0</v>
      </c>
      <c r="R2967" s="28">
        <f t="shared" si="782"/>
        <v>1</v>
      </c>
      <c r="S2967" s="57">
        <f t="shared" si="783"/>
        <v>0</v>
      </c>
      <c r="T2967" s="28">
        <f t="shared" si="777"/>
        <v>0</v>
      </c>
      <c r="U2967" s="28">
        <f t="shared" si="784"/>
        <v>1</v>
      </c>
      <c r="V2967" s="57">
        <f t="shared" si="785"/>
        <v>0</v>
      </c>
    </row>
    <row r="2968" spans="1:22" x14ac:dyDescent="0.2">
      <c r="A2968" s="61">
        <v>37162</v>
      </c>
      <c r="B2968" s="62">
        <v>1040.94</v>
      </c>
      <c r="C2968" s="16">
        <f t="shared" si="787"/>
        <v>2.1685198267551335E-2</v>
      </c>
      <c r="D2968" s="73">
        <f t="shared" si="778"/>
        <v>3.2894338638690354E-4</v>
      </c>
      <c r="E2968" s="27">
        <f t="shared" si="768"/>
        <v>4.2192497922254366E-2</v>
      </c>
      <c r="F2968" s="68">
        <f t="shared" si="769"/>
        <v>2.9832375463698255E-2</v>
      </c>
      <c r="G2968" s="16">
        <f t="shared" si="770"/>
        <v>3.1786393118253709E-2</v>
      </c>
      <c r="H2968" s="68">
        <f t="shared" si="771"/>
        <v>2.1780443488317765E-2</v>
      </c>
      <c r="I2968" s="69">
        <f t="shared" si="772"/>
        <v>-2.9832375463698255E-2</v>
      </c>
      <c r="J2968" s="70">
        <f t="shared" si="773"/>
        <v>-2.1780443488317765E-2</v>
      </c>
      <c r="K2968" s="28">
        <f t="shared" si="774"/>
        <v>0</v>
      </c>
      <c r="L2968" s="28">
        <f t="shared" si="779"/>
        <v>1</v>
      </c>
      <c r="M2968" s="57">
        <f t="shared" si="786"/>
        <v>0</v>
      </c>
      <c r="N2968" s="28">
        <f t="shared" si="775"/>
        <v>0</v>
      </c>
      <c r="O2968" s="28">
        <f t="shared" si="780"/>
        <v>1</v>
      </c>
      <c r="P2968" s="57">
        <f t="shared" si="781"/>
        <v>0</v>
      </c>
      <c r="Q2968" s="28">
        <f t="shared" si="776"/>
        <v>0</v>
      </c>
      <c r="R2968" s="28">
        <f t="shared" si="782"/>
        <v>1</v>
      </c>
      <c r="S2968" s="57">
        <f t="shared" si="783"/>
        <v>0</v>
      </c>
      <c r="T2968" s="28">
        <f t="shared" si="777"/>
        <v>0</v>
      </c>
      <c r="U2968" s="28">
        <f t="shared" si="784"/>
        <v>1</v>
      </c>
      <c r="V2968" s="57">
        <f t="shared" si="785"/>
        <v>0</v>
      </c>
    </row>
    <row r="2969" spans="1:22" x14ac:dyDescent="0.2">
      <c r="A2969" s="61">
        <v>37165</v>
      </c>
      <c r="B2969" s="62">
        <v>1038.55</v>
      </c>
      <c r="C2969" s="16">
        <f t="shared" si="787"/>
        <v>-2.2986415441742718E-3</v>
      </c>
      <c r="D2969" s="73">
        <f t="shared" si="778"/>
        <v>3.3742165263786998E-4</v>
      </c>
      <c r="E2969" s="27">
        <f t="shared" si="768"/>
        <v>4.2732778552629136E-2</v>
      </c>
      <c r="F2969" s="68">
        <f t="shared" si="769"/>
        <v>3.0214383057816121E-2</v>
      </c>
      <c r="G2969" s="16">
        <f t="shared" si="770"/>
        <v>3.1786393118253709E-2</v>
      </c>
      <c r="H2969" s="68">
        <f t="shared" si="771"/>
        <v>2.1613010526650975E-2</v>
      </c>
      <c r="I2969" s="69">
        <f t="shared" si="772"/>
        <v>-3.0214383057816121E-2</v>
      </c>
      <c r="J2969" s="70">
        <f t="shared" si="773"/>
        <v>-2.1613010526650975E-2</v>
      </c>
      <c r="K2969" s="28">
        <f t="shared" si="774"/>
        <v>0</v>
      </c>
      <c r="L2969" s="28">
        <f t="shared" si="779"/>
        <v>1</v>
      </c>
      <c r="M2969" s="57">
        <f t="shared" si="786"/>
        <v>0</v>
      </c>
      <c r="N2969" s="28">
        <f t="shared" si="775"/>
        <v>0</v>
      </c>
      <c r="O2969" s="28">
        <f t="shared" si="780"/>
        <v>1</v>
      </c>
      <c r="P2969" s="57">
        <f t="shared" si="781"/>
        <v>0</v>
      </c>
      <c r="Q2969" s="28">
        <f t="shared" si="776"/>
        <v>0</v>
      </c>
      <c r="R2969" s="28">
        <f t="shared" si="782"/>
        <v>1</v>
      </c>
      <c r="S2969" s="57">
        <f t="shared" si="783"/>
        <v>0</v>
      </c>
      <c r="T2969" s="28">
        <f t="shared" si="777"/>
        <v>0</v>
      </c>
      <c r="U2969" s="28">
        <f t="shared" si="784"/>
        <v>1</v>
      </c>
      <c r="V2969" s="57">
        <f t="shared" si="785"/>
        <v>0</v>
      </c>
    </row>
    <row r="2970" spans="1:22" x14ac:dyDescent="0.2">
      <c r="A2970" s="61">
        <v>37166</v>
      </c>
      <c r="B2970" s="62">
        <v>1051.33</v>
      </c>
      <c r="C2970" s="16">
        <f t="shared" si="787"/>
        <v>1.2230519750685145E-2</v>
      </c>
      <c r="D2970" s="73">
        <f t="shared" si="778"/>
        <v>3.1749337865651399E-4</v>
      </c>
      <c r="E2970" s="27">
        <f t="shared" si="768"/>
        <v>4.1451666406162907E-2</v>
      </c>
      <c r="F2970" s="68">
        <f t="shared" si="769"/>
        <v>2.9308567558698057E-2</v>
      </c>
      <c r="G2970" s="16">
        <f t="shared" si="770"/>
        <v>3.1786393118253709E-2</v>
      </c>
      <c r="H2970" s="68">
        <f t="shared" si="771"/>
        <v>2.1613010526650975E-2</v>
      </c>
      <c r="I2970" s="69">
        <f t="shared" si="772"/>
        <v>-2.9308567558698057E-2</v>
      </c>
      <c r="J2970" s="70">
        <f t="shared" si="773"/>
        <v>-2.1613010526650975E-2</v>
      </c>
      <c r="K2970" s="28">
        <f t="shared" si="774"/>
        <v>0</v>
      </c>
      <c r="L2970" s="28">
        <f t="shared" si="779"/>
        <v>1</v>
      </c>
      <c r="M2970" s="57">
        <f t="shared" si="786"/>
        <v>0</v>
      </c>
      <c r="N2970" s="28">
        <f t="shared" si="775"/>
        <v>0</v>
      </c>
      <c r="O2970" s="28">
        <f t="shared" si="780"/>
        <v>1</v>
      </c>
      <c r="P2970" s="57">
        <f t="shared" si="781"/>
        <v>0</v>
      </c>
      <c r="Q2970" s="28">
        <f t="shared" si="776"/>
        <v>0</v>
      </c>
      <c r="R2970" s="28">
        <f t="shared" si="782"/>
        <v>1</v>
      </c>
      <c r="S2970" s="57">
        <f t="shared" si="783"/>
        <v>0</v>
      </c>
      <c r="T2970" s="28">
        <f t="shared" si="777"/>
        <v>0</v>
      </c>
      <c r="U2970" s="28">
        <f t="shared" si="784"/>
        <v>1</v>
      </c>
      <c r="V2970" s="57">
        <f t="shared" si="785"/>
        <v>0</v>
      </c>
    </row>
    <row r="2971" spans="1:22" x14ac:dyDescent="0.2">
      <c r="A2971" s="61">
        <v>37167</v>
      </c>
      <c r="B2971" s="62">
        <v>1072.28</v>
      </c>
      <c r="C2971" s="16">
        <f t="shared" si="787"/>
        <v>1.9731193282573292E-2</v>
      </c>
      <c r="D2971" s="73">
        <f t="shared" si="778"/>
        <v>3.0741891273943709E-4</v>
      </c>
      <c r="E2971" s="27">
        <f t="shared" si="768"/>
        <v>4.0788708018952249E-2</v>
      </c>
      <c r="F2971" s="68">
        <f t="shared" si="769"/>
        <v>2.8839820162880926E-2</v>
      </c>
      <c r="G2971" s="16">
        <f t="shared" si="770"/>
        <v>3.1786393118253709E-2</v>
      </c>
      <c r="H2971" s="68">
        <f t="shared" si="771"/>
        <v>2.1613010526650975E-2</v>
      </c>
      <c r="I2971" s="69">
        <f t="shared" si="772"/>
        <v>-2.8839820162880926E-2</v>
      </c>
      <c r="J2971" s="70">
        <f t="shared" si="773"/>
        <v>-2.1613010526650975E-2</v>
      </c>
      <c r="K2971" s="28">
        <f t="shared" si="774"/>
        <v>0</v>
      </c>
      <c r="L2971" s="28">
        <f t="shared" si="779"/>
        <v>1</v>
      </c>
      <c r="M2971" s="57">
        <f t="shared" si="786"/>
        <v>0</v>
      </c>
      <c r="N2971" s="28">
        <f t="shared" si="775"/>
        <v>0</v>
      </c>
      <c r="O2971" s="28">
        <f t="shared" si="780"/>
        <v>1</v>
      </c>
      <c r="P2971" s="57">
        <f t="shared" si="781"/>
        <v>0</v>
      </c>
      <c r="Q2971" s="28">
        <f t="shared" si="776"/>
        <v>0</v>
      </c>
      <c r="R2971" s="28">
        <f t="shared" si="782"/>
        <v>1</v>
      </c>
      <c r="S2971" s="57">
        <f t="shared" si="783"/>
        <v>0</v>
      </c>
      <c r="T2971" s="28">
        <f t="shared" si="777"/>
        <v>0</v>
      </c>
      <c r="U2971" s="28">
        <f t="shared" si="784"/>
        <v>1</v>
      </c>
      <c r="V2971" s="57">
        <f t="shared" si="785"/>
        <v>0</v>
      </c>
    </row>
    <row r="2972" spans="1:22" x14ac:dyDescent="0.2">
      <c r="A2972" s="61">
        <v>37168</v>
      </c>
      <c r="B2972" s="62">
        <v>1069.6300000000001</v>
      </c>
      <c r="C2972" s="16">
        <f t="shared" si="787"/>
        <v>-2.474428292614613E-3</v>
      </c>
      <c r="D2972" s="73">
        <f t="shared" si="778"/>
        <v>3.1233297727632678E-4</v>
      </c>
      <c r="E2972" s="27">
        <f t="shared" si="768"/>
        <v>4.1113417522219857E-2</v>
      </c>
      <c r="F2972" s="68">
        <f t="shared" si="769"/>
        <v>2.9069407323990933E-2</v>
      </c>
      <c r="G2972" s="16">
        <f t="shared" si="770"/>
        <v>3.1786393118253709E-2</v>
      </c>
      <c r="H2972" s="68">
        <f t="shared" si="771"/>
        <v>2.1613010526650975E-2</v>
      </c>
      <c r="I2972" s="69">
        <f t="shared" si="772"/>
        <v>-2.9069407323990933E-2</v>
      </c>
      <c r="J2972" s="70">
        <f t="shared" si="773"/>
        <v>-2.1613010526650975E-2</v>
      </c>
      <c r="K2972" s="28">
        <f t="shared" si="774"/>
        <v>0</v>
      </c>
      <c r="L2972" s="28">
        <f t="shared" si="779"/>
        <v>1</v>
      </c>
      <c r="M2972" s="57">
        <f t="shared" si="786"/>
        <v>0</v>
      </c>
      <c r="N2972" s="28">
        <f t="shared" si="775"/>
        <v>0</v>
      </c>
      <c r="O2972" s="28">
        <f t="shared" si="780"/>
        <v>1</v>
      </c>
      <c r="P2972" s="57">
        <f t="shared" si="781"/>
        <v>0</v>
      </c>
      <c r="Q2972" s="28">
        <f t="shared" si="776"/>
        <v>0</v>
      </c>
      <c r="R2972" s="28">
        <f t="shared" si="782"/>
        <v>1</v>
      </c>
      <c r="S2972" s="57">
        <f t="shared" si="783"/>
        <v>0</v>
      </c>
      <c r="T2972" s="28">
        <f t="shared" si="777"/>
        <v>0</v>
      </c>
      <c r="U2972" s="28">
        <f t="shared" si="784"/>
        <v>1</v>
      </c>
      <c r="V2972" s="57">
        <f t="shared" si="785"/>
        <v>0</v>
      </c>
    </row>
    <row r="2973" spans="1:22" x14ac:dyDescent="0.2">
      <c r="A2973" s="61">
        <v>37169</v>
      </c>
      <c r="B2973" s="62">
        <v>1071.3800000000001</v>
      </c>
      <c r="C2973" s="16">
        <f t="shared" si="787"/>
        <v>1.6347428454071792E-3</v>
      </c>
      <c r="D2973" s="73">
        <f t="shared" si="778"/>
        <v>2.9396036636226465E-4</v>
      </c>
      <c r="E2973" s="27">
        <f t="shared" si="768"/>
        <v>3.9885868044542208E-2</v>
      </c>
      <c r="F2973" s="68">
        <f t="shared" si="769"/>
        <v>2.8201463525407946E-2</v>
      </c>
      <c r="G2973" s="16">
        <f t="shared" si="770"/>
        <v>3.1786393118253709E-2</v>
      </c>
      <c r="H2973" s="68">
        <f t="shared" si="771"/>
        <v>2.1613010526650975E-2</v>
      </c>
      <c r="I2973" s="69">
        <f t="shared" si="772"/>
        <v>-2.8201463525407946E-2</v>
      </c>
      <c r="J2973" s="70">
        <f t="shared" si="773"/>
        <v>-2.1613010526650975E-2</v>
      </c>
      <c r="K2973" s="28">
        <f t="shared" si="774"/>
        <v>0</v>
      </c>
      <c r="L2973" s="28">
        <f t="shared" si="779"/>
        <v>1</v>
      </c>
      <c r="M2973" s="57">
        <f t="shared" si="786"/>
        <v>0</v>
      </c>
      <c r="N2973" s="28">
        <f t="shared" si="775"/>
        <v>0</v>
      </c>
      <c r="O2973" s="28">
        <f t="shared" si="780"/>
        <v>1</v>
      </c>
      <c r="P2973" s="57">
        <f t="shared" si="781"/>
        <v>0</v>
      </c>
      <c r="Q2973" s="28">
        <f t="shared" si="776"/>
        <v>0</v>
      </c>
      <c r="R2973" s="28">
        <f t="shared" si="782"/>
        <v>1</v>
      </c>
      <c r="S2973" s="57">
        <f t="shared" si="783"/>
        <v>0</v>
      </c>
      <c r="T2973" s="28">
        <f t="shared" si="777"/>
        <v>0</v>
      </c>
      <c r="U2973" s="28">
        <f t="shared" si="784"/>
        <v>1</v>
      </c>
      <c r="V2973" s="57">
        <f t="shared" si="785"/>
        <v>0</v>
      </c>
    </row>
    <row r="2974" spans="1:22" x14ac:dyDescent="0.2">
      <c r="A2974" s="61">
        <v>37172</v>
      </c>
      <c r="B2974" s="62">
        <v>1062.44</v>
      </c>
      <c r="C2974" s="16">
        <f t="shared" si="787"/>
        <v>-8.3793874923556982E-3</v>
      </c>
      <c r="D2974" s="73">
        <f t="shared" si="778"/>
        <v>2.7648308743076532E-4</v>
      </c>
      <c r="E2974" s="27">
        <f t="shared" si="768"/>
        <v>3.8682002031271194E-2</v>
      </c>
      <c r="F2974" s="68">
        <f t="shared" si="769"/>
        <v>2.7350265215650055E-2</v>
      </c>
      <c r="G2974" s="16">
        <f t="shared" si="770"/>
        <v>3.1786393118253709E-2</v>
      </c>
      <c r="H2974" s="68">
        <f t="shared" si="771"/>
        <v>2.1613010526650975E-2</v>
      </c>
      <c r="I2974" s="69">
        <f t="shared" si="772"/>
        <v>-2.7350265215650055E-2</v>
      </c>
      <c r="J2974" s="70">
        <f t="shared" si="773"/>
        <v>-2.1613010526650975E-2</v>
      </c>
      <c r="K2974" s="28">
        <f t="shared" si="774"/>
        <v>0</v>
      </c>
      <c r="L2974" s="28">
        <f t="shared" si="779"/>
        <v>1</v>
      </c>
      <c r="M2974" s="57">
        <f t="shared" si="786"/>
        <v>0</v>
      </c>
      <c r="N2974" s="28">
        <f t="shared" si="775"/>
        <v>0</v>
      </c>
      <c r="O2974" s="28">
        <f t="shared" si="780"/>
        <v>1</v>
      </c>
      <c r="P2974" s="57">
        <f t="shared" si="781"/>
        <v>0</v>
      </c>
      <c r="Q2974" s="28">
        <f t="shared" si="776"/>
        <v>0</v>
      </c>
      <c r="R2974" s="28">
        <f t="shared" si="782"/>
        <v>1</v>
      </c>
      <c r="S2974" s="57">
        <f t="shared" si="783"/>
        <v>0</v>
      </c>
      <c r="T2974" s="28">
        <f t="shared" si="777"/>
        <v>0</v>
      </c>
      <c r="U2974" s="28">
        <f t="shared" si="784"/>
        <v>1</v>
      </c>
      <c r="V2974" s="57">
        <f t="shared" si="785"/>
        <v>0</v>
      </c>
    </row>
    <row r="2975" spans="1:22" x14ac:dyDescent="0.2">
      <c r="A2975" s="61">
        <v>37173</v>
      </c>
      <c r="B2975" s="62">
        <v>1056.75</v>
      </c>
      <c r="C2975" s="16">
        <f t="shared" si="787"/>
        <v>-5.3699891689136126E-3</v>
      </c>
      <c r="D2975" s="73">
        <f t="shared" si="778"/>
        <v>2.6410695026974219E-4</v>
      </c>
      <c r="E2975" s="27">
        <f t="shared" si="768"/>
        <v>3.7806334566677618E-2</v>
      </c>
      <c r="F2975" s="68">
        <f t="shared" si="769"/>
        <v>2.6731121010601183E-2</v>
      </c>
      <c r="G2975" s="16">
        <f t="shared" si="770"/>
        <v>3.1786393118253709E-2</v>
      </c>
      <c r="H2975" s="68">
        <f t="shared" si="771"/>
        <v>2.1613010526650975E-2</v>
      </c>
      <c r="I2975" s="69">
        <f t="shared" si="772"/>
        <v>-2.6731121010601183E-2</v>
      </c>
      <c r="J2975" s="70">
        <f t="shared" si="773"/>
        <v>-2.1613010526650975E-2</v>
      </c>
      <c r="K2975" s="28">
        <f t="shared" si="774"/>
        <v>0</v>
      </c>
      <c r="L2975" s="28">
        <f t="shared" si="779"/>
        <v>1</v>
      </c>
      <c r="M2975" s="57">
        <f t="shared" si="786"/>
        <v>0</v>
      </c>
      <c r="N2975" s="28">
        <f t="shared" si="775"/>
        <v>0</v>
      </c>
      <c r="O2975" s="28">
        <f t="shared" si="780"/>
        <v>1</v>
      </c>
      <c r="P2975" s="57">
        <f t="shared" si="781"/>
        <v>0</v>
      </c>
      <c r="Q2975" s="28">
        <f t="shared" si="776"/>
        <v>0</v>
      </c>
      <c r="R2975" s="28">
        <f t="shared" si="782"/>
        <v>1</v>
      </c>
      <c r="S2975" s="57">
        <f t="shared" si="783"/>
        <v>0</v>
      </c>
      <c r="T2975" s="28">
        <f t="shared" si="777"/>
        <v>0</v>
      </c>
      <c r="U2975" s="28">
        <f t="shared" si="784"/>
        <v>1</v>
      </c>
      <c r="V2975" s="57">
        <f t="shared" si="785"/>
        <v>0</v>
      </c>
    </row>
    <row r="2976" spans="1:22" x14ac:dyDescent="0.2">
      <c r="A2976" s="61">
        <v>37174</v>
      </c>
      <c r="B2976" s="62">
        <v>1080.99</v>
      </c>
      <c r="C2976" s="16">
        <f t="shared" si="787"/>
        <v>2.2679127455719015E-2</v>
      </c>
      <c r="D2976" s="73">
        <f t="shared" si="778"/>
        <v>2.4999074027401262E-4</v>
      </c>
      <c r="E2976" s="27">
        <f t="shared" si="768"/>
        <v>3.6782108355885211E-2</v>
      </c>
      <c r="F2976" s="68">
        <f t="shared" si="769"/>
        <v>2.6006937746163458E-2</v>
      </c>
      <c r="G2976" s="16">
        <f t="shared" si="770"/>
        <v>3.1786393118253709E-2</v>
      </c>
      <c r="H2976" s="68">
        <f t="shared" si="771"/>
        <v>2.1613010526650975E-2</v>
      </c>
      <c r="I2976" s="69">
        <f t="shared" si="772"/>
        <v>-2.6006937746163458E-2</v>
      </c>
      <c r="J2976" s="70">
        <f t="shared" si="773"/>
        <v>-2.1613010526650975E-2</v>
      </c>
      <c r="K2976" s="28">
        <f t="shared" si="774"/>
        <v>0</v>
      </c>
      <c r="L2976" s="28">
        <f t="shared" si="779"/>
        <v>1</v>
      </c>
      <c r="M2976" s="57">
        <f t="shared" si="786"/>
        <v>0</v>
      </c>
      <c r="N2976" s="28">
        <f t="shared" si="775"/>
        <v>0</v>
      </c>
      <c r="O2976" s="28">
        <f t="shared" si="780"/>
        <v>1</v>
      </c>
      <c r="P2976" s="57">
        <f t="shared" si="781"/>
        <v>0</v>
      </c>
      <c r="Q2976" s="28">
        <f t="shared" si="776"/>
        <v>0</v>
      </c>
      <c r="R2976" s="28">
        <f t="shared" si="782"/>
        <v>1</v>
      </c>
      <c r="S2976" s="57">
        <f t="shared" si="783"/>
        <v>0</v>
      </c>
      <c r="T2976" s="28">
        <f t="shared" si="777"/>
        <v>0</v>
      </c>
      <c r="U2976" s="28">
        <f t="shared" si="784"/>
        <v>1</v>
      </c>
      <c r="V2976" s="57">
        <f t="shared" si="785"/>
        <v>0</v>
      </c>
    </row>
    <row r="2977" spans="1:22" x14ac:dyDescent="0.2">
      <c r="A2977" s="61">
        <v>37175</v>
      </c>
      <c r="B2977" s="62">
        <v>1097.43</v>
      </c>
      <c r="C2977" s="16">
        <f t="shared" si="787"/>
        <v>1.5093794691408768E-2</v>
      </c>
      <c r="D2977" s="73">
        <f t="shared" si="778"/>
        <v>2.6585186518673671E-4</v>
      </c>
      <c r="E2977" s="27">
        <f t="shared" si="768"/>
        <v>3.7931019346828916E-2</v>
      </c>
      <c r="F2977" s="68">
        <f t="shared" si="769"/>
        <v>2.6819279886213056E-2</v>
      </c>
      <c r="G2977" s="16">
        <f t="shared" si="770"/>
        <v>3.1786393118253709E-2</v>
      </c>
      <c r="H2977" s="68">
        <f t="shared" si="771"/>
        <v>2.1613010526650975E-2</v>
      </c>
      <c r="I2977" s="69">
        <f t="shared" si="772"/>
        <v>-2.6819279886213056E-2</v>
      </c>
      <c r="J2977" s="70">
        <f t="shared" si="773"/>
        <v>-2.1613010526650975E-2</v>
      </c>
      <c r="K2977" s="28">
        <f t="shared" si="774"/>
        <v>0</v>
      </c>
      <c r="L2977" s="28">
        <f t="shared" si="779"/>
        <v>1</v>
      </c>
      <c r="M2977" s="57">
        <f t="shared" si="786"/>
        <v>0</v>
      </c>
      <c r="N2977" s="28">
        <f t="shared" si="775"/>
        <v>0</v>
      </c>
      <c r="O2977" s="28">
        <f t="shared" si="780"/>
        <v>1</v>
      </c>
      <c r="P2977" s="57">
        <f t="shared" si="781"/>
        <v>0</v>
      </c>
      <c r="Q2977" s="28">
        <f t="shared" si="776"/>
        <v>0</v>
      </c>
      <c r="R2977" s="28">
        <f t="shared" si="782"/>
        <v>1</v>
      </c>
      <c r="S2977" s="57">
        <f t="shared" si="783"/>
        <v>0</v>
      </c>
      <c r="T2977" s="28">
        <f t="shared" si="777"/>
        <v>0</v>
      </c>
      <c r="U2977" s="28">
        <f t="shared" si="784"/>
        <v>1</v>
      </c>
      <c r="V2977" s="57">
        <f t="shared" si="785"/>
        <v>0</v>
      </c>
    </row>
    <row r="2978" spans="1:22" x14ac:dyDescent="0.2">
      <c r="A2978" s="61">
        <v>37176</v>
      </c>
      <c r="B2978" s="62">
        <v>1091.6500000000001</v>
      </c>
      <c r="C2978" s="16">
        <f t="shared" si="787"/>
        <v>-5.2807694849013164E-3</v>
      </c>
      <c r="D2978" s="73">
        <f t="shared" si="778"/>
        <v>2.6357011156671645E-4</v>
      </c>
      <c r="E2978" s="27">
        <f t="shared" si="768"/>
        <v>3.7767891375880165E-2</v>
      </c>
      <c r="F2978" s="68">
        <f t="shared" si="769"/>
        <v>2.6703939597829525E-2</v>
      </c>
      <c r="G2978" s="16">
        <f t="shared" si="770"/>
        <v>3.1786393118253709E-2</v>
      </c>
      <c r="H2978" s="68">
        <f t="shared" si="771"/>
        <v>2.1613010526650975E-2</v>
      </c>
      <c r="I2978" s="69">
        <f t="shared" si="772"/>
        <v>-2.6703939597829525E-2</v>
      </c>
      <c r="J2978" s="70">
        <f t="shared" si="773"/>
        <v>-2.1613010526650975E-2</v>
      </c>
      <c r="K2978" s="28">
        <f t="shared" si="774"/>
        <v>0</v>
      </c>
      <c r="L2978" s="28">
        <f t="shared" si="779"/>
        <v>1</v>
      </c>
      <c r="M2978" s="57">
        <f t="shared" si="786"/>
        <v>0</v>
      </c>
      <c r="N2978" s="28">
        <f t="shared" si="775"/>
        <v>0</v>
      </c>
      <c r="O2978" s="28">
        <f t="shared" si="780"/>
        <v>1</v>
      </c>
      <c r="P2978" s="57">
        <f t="shared" si="781"/>
        <v>0</v>
      </c>
      <c r="Q2978" s="28">
        <f t="shared" si="776"/>
        <v>0</v>
      </c>
      <c r="R2978" s="28">
        <f t="shared" si="782"/>
        <v>1</v>
      </c>
      <c r="S2978" s="57">
        <f t="shared" si="783"/>
        <v>0</v>
      </c>
      <c r="T2978" s="28">
        <f t="shared" si="777"/>
        <v>0</v>
      </c>
      <c r="U2978" s="28">
        <f t="shared" si="784"/>
        <v>1</v>
      </c>
      <c r="V2978" s="57">
        <f t="shared" si="785"/>
        <v>0</v>
      </c>
    </row>
    <row r="2979" spans="1:22" x14ac:dyDescent="0.2">
      <c r="A2979" s="61">
        <v>37179</v>
      </c>
      <c r="B2979" s="62">
        <v>1089.98</v>
      </c>
      <c r="C2979" s="16">
        <f t="shared" si="787"/>
        <v>-1.5309656781275188E-3</v>
      </c>
      <c r="D2979" s="73">
        <f t="shared" si="778"/>
        <v>2.4942909645387333E-4</v>
      </c>
      <c r="E2979" s="27">
        <f t="shared" si="768"/>
        <v>3.6740766704597125E-2</v>
      </c>
      <c r="F2979" s="68">
        <f t="shared" si="769"/>
        <v>2.5977706965236765E-2</v>
      </c>
      <c r="G2979" s="16">
        <f t="shared" si="770"/>
        <v>3.1786393118253709E-2</v>
      </c>
      <c r="H2979" s="68">
        <f t="shared" si="771"/>
        <v>2.1613010526650975E-2</v>
      </c>
      <c r="I2979" s="69">
        <f t="shared" si="772"/>
        <v>-2.5977706965236765E-2</v>
      </c>
      <c r="J2979" s="70">
        <f t="shared" si="773"/>
        <v>-2.1613010526650975E-2</v>
      </c>
      <c r="K2979" s="28">
        <f t="shared" si="774"/>
        <v>0</v>
      </c>
      <c r="L2979" s="28">
        <f t="shared" si="779"/>
        <v>1</v>
      </c>
      <c r="M2979" s="57">
        <f t="shared" si="786"/>
        <v>0</v>
      </c>
      <c r="N2979" s="28">
        <f t="shared" si="775"/>
        <v>0</v>
      </c>
      <c r="O2979" s="28">
        <f t="shared" si="780"/>
        <v>1</v>
      </c>
      <c r="P2979" s="57">
        <f t="shared" si="781"/>
        <v>0</v>
      </c>
      <c r="Q2979" s="28">
        <f t="shared" si="776"/>
        <v>0</v>
      </c>
      <c r="R2979" s="28">
        <f t="shared" si="782"/>
        <v>1</v>
      </c>
      <c r="S2979" s="57">
        <f t="shared" si="783"/>
        <v>0</v>
      </c>
      <c r="T2979" s="28">
        <f t="shared" si="777"/>
        <v>0</v>
      </c>
      <c r="U2979" s="28">
        <f t="shared" si="784"/>
        <v>1</v>
      </c>
      <c r="V2979" s="57">
        <f t="shared" si="785"/>
        <v>0</v>
      </c>
    </row>
    <row r="2980" spans="1:22" x14ac:dyDescent="0.2">
      <c r="A2980" s="61">
        <v>37180</v>
      </c>
      <c r="B2980" s="62">
        <v>1097.54</v>
      </c>
      <c r="C2980" s="16">
        <f t="shared" si="787"/>
        <v>6.9119643234201895E-3</v>
      </c>
      <c r="D2980" s="73">
        <f t="shared" si="778"/>
        <v>2.346039820210972E-4</v>
      </c>
      <c r="E2980" s="27">
        <f t="shared" si="768"/>
        <v>3.5632176242872793E-2</v>
      </c>
      <c r="F2980" s="68">
        <f t="shared" si="769"/>
        <v>2.5193873617645579E-2</v>
      </c>
      <c r="G2980" s="16">
        <f t="shared" si="770"/>
        <v>3.1786393118253709E-2</v>
      </c>
      <c r="H2980" s="68">
        <f t="shared" si="771"/>
        <v>2.1613010526650975E-2</v>
      </c>
      <c r="I2980" s="69">
        <f t="shared" si="772"/>
        <v>-2.5193873617645579E-2</v>
      </c>
      <c r="J2980" s="70">
        <f t="shared" si="773"/>
        <v>-2.1613010526650975E-2</v>
      </c>
      <c r="K2980" s="28">
        <f t="shared" si="774"/>
        <v>0</v>
      </c>
      <c r="L2980" s="28">
        <f t="shared" si="779"/>
        <v>1</v>
      </c>
      <c r="M2980" s="57">
        <f t="shared" si="786"/>
        <v>0</v>
      </c>
      <c r="N2980" s="28">
        <f t="shared" si="775"/>
        <v>0</v>
      </c>
      <c r="O2980" s="28">
        <f t="shared" si="780"/>
        <v>1</v>
      </c>
      <c r="P2980" s="57">
        <f t="shared" si="781"/>
        <v>0</v>
      </c>
      <c r="Q2980" s="28">
        <f t="shared" si="776"/>
        <v>0</v>
      </c>
      <c r="R2980" s="28">
        <f t="shared" si="782"/>
        <v>1</v>
      </c>
      <c r="S2980" s="57">
        <f t="shared" si="783"/>
        <v>0</v>
      </c>
      <c r="T2980" s="28">
        <f t="shared" si="777"/>
        <v>0</v>
      </c>
      <c r="U2980" s="28">
        <f t="shared" si="784"/>
        <v>1</v>
      </c>
      <c r="V2980" s="57">
        <f t="shared" si="785"/>
        <v>0</v>
      </c>
    </row>
    <row r="2981" spans="1:22" x14ac:dyDescent="0.2">
      <c r="A2981" s="61">
        <v>37181</v>
      </c>
      <c r="B2981" s="62">
        <v>1077.0899999999999</v>
      </c>
      <c r="C2981" s="16">
        <f t="shared" si="787"/>
        <v>-1.8808351629818261E-2</v>
      </c>
      <c r="D2981" s="73">
        <f t="shared" si="778"/>
        <v>2.2339425814832536E-4</v>
      </c>
      <c r="E2981" s="27">
        <f t="shared" si="768"/>
        <v>3.4770478018031868E-2</v>
      </c>
      <c r="F2981" s="68">
        <f t="shared" si="769"/>
        <v>2.4584606419784369E-2</v>
      </c>
      <c r="G2981" s="16">
        <f t="shared" si="770"/>
        <v>3.1786393118253709E-2</v>
      </c>
      <c r="H2981" s="68">
        <f t="shared" si="771"/>
        <v>2.1613010526650975E-2</v>
      </c>
      <c r="I2981" s="69">
        <f t="shared" si="772"/>
        <v>-2.4584606419784369E-2</v>
      </c>
      <c r="J2981" s="70">
        <f t="shared" si="773"/>
        <v>-2.1613010526650975E-2</v>
      </c>
      <c r="K2981" s="28">
        <f t="shared" si="774"/>
        <v>0</v>
      </c>
      <c r="L2981" s="28">
        <f t="shared" si="779"/>
        <v>1</v>
      </c>
      <c r="M2981" s="57">
        <f t="shared" si="786"/>
        <v>0</v>
      </c>
      <c r="N2981" s="28">
        <f t="shared" si="775"/>
        <v>0</v>
      </c>
      <c r="O2981" s="28">
        <f t="shared" si="780"/>
        <v>1</v>
      </c>
      <c r="P2981" s="57">
        <f t="shared" si="781"/>
        <v>0</v>
      </c>
      <c r="Q2981" s="28">
        <f t="shared" si="776"/>
        <v>0</v>
      </c>
      <c r="R2981" s="28">
        <f t="shared" si="782"/>
        <v>1</v>
      </c>
      <c r="S2981" s="57">
        <f t="shared" si="783"/>
        <v>0</v>
      </c>
      <c r="T2981" s="28">
        <f t="shared" si="777"/>
        <v>0</v>
      </c>
      <c r="U2981" s="28">
        <f t="shared" si="784"/>
        <v>1</v>
      </c>
      <c r="V2981" s="57">
        <f t="shared" si="785"/>
        <v>0</v>
      </c>
    </row>
    <row r="2982" spans="1:22" x14ac:dyDescent="0.2">
      <c r="A2982" s="61">
        <v>37182</v>
      </c>
      <c r="B2982" s="62">
        <v>1068.6099999999999</v>
      </c>
      <c r="C2982" s="16">
        <f t="shared" si="787"/>
        <v>-7.9042216061602118E-3</v>
      </c>
      <c r="D2982" s="73">
        <f t="shared" si="778"/>
        <v>2.3121584812127905E-4</v>
      </c>
      <c r="E2982" s="27">
        <f t="shared" si="768"/>
        <v>3.5373941833206204E-2</v>
      </c>
      <c r="F2982" s="68">
        <f t="shared" si="769"/>
        <v>2.5011287939001581E-2</v>
      </c>
      <c r="G2982" s="16">
        <f t="shared" si="770"/>
        <v>3.1786393118253709E-2</v>
      </c>
      <c r="H2982" s="68">
        <f t="shared" si="771"/>
        <v>2.1613010526650975E-2</v>
      </c>
      <c r="I2982" s="69">
        <f t="shared" si="772"/>
        <v>-2.5011287939001581E-2</v>
      </c>
      <c r="J2982" s="70">
        <f t="shared" si="773"/>
        <v>-2.1613010526650975E-2</v>
      </c>
      <c r="K2982" s="28">
        <f t="shared" si="774"/>
        <v>0</v>
      </c>
      <c r="L2982" s="28">
        <f t="shared" si="779"/>
        <v>1</v>
      </c>
      <c r="M2982" s="57">
        <f t="shared" si="786"/>
        <v>0</v>
      </c>
      <c r="N2982" s="28">
        <f t="shared" si="775"/>
        <v>0</v>
      </c>
      <c r="O2982" s="28">
        <f t="shared" si="780"/>
        <v>1</v>
      </c>
      <c r="P2982" s="57">
        <f t="shared" si="781"/>
        <v>0</v>
      </c>
      <c r="Q2982" s="28">
        <f t="shared" si="776"/>
        <v>0</v>
      </c>
      <c r="R2982" s="28">
        <f t="shared" si="782"/>
        <v>1</v>
      </c>
      <c r="S2982" s="57">
        <f t="shared" si="783"/>
        <v>0</v>
      </c>
      <c r="T2982" s="28">
        <f t="shared" si="777"/>
        <v>0</v>
      </c>
      <c r="U2982" s="28">
        <f t="shared" si="784"/>
        <v>1</v>
      </c>
      <c r="V2982" s="57">
        <f t="shared" si="785"/>
        <v>0</v>
      </c>
    </row>
    <row r="2983" spans="1:22" x14ac:dyDescent="0.2">
      <c r="A2983" s="61">
        <v>37183</v>
      </c>
      <c r="B2983" s="62">
        <v>1073.48</v>
      </c>
      <c r="C2983" s="16">
        <f t="shared" si="787"/>
        <v>4.5469689794281577E-3</v>
      </c>
      <c r="D2983" s="73">
        <f t="shared" si="778"/>
        <v>2.2109150038595969E-4</v>
      </c>
      <c r="E2983" s="27">
        <f t="shared" si="768"/>
        <v>3.4590805999459212E-2</v>
      </c>
      <c r="F2983" s="68">
        <f t="shared" si="769"/>
        <v>2.4457568595945244E-2</v>
      </c>
      <c r="G2983" s="16">
        <f t="shared" si="770"/>
        <v>3.1786393118253709E-2</v>
      </c>
      <c r="H2983" s="68">
        <f t="shared" si="771"/>
        <v>2.1613010526650975E-2</v>
      </c>
      <c r="I2983" s="69">
        <f t="shared" si="772"/>
        <v>-2.4457568595945244E-2</v>
      </c>
      <c r="J2983" s="70">
        <f t="shared" si="773"/>
        <v>-2.1613010526650975E-2</v>
      </c>
      <c r="K2983" s="28">
        <f t="shared" si="774"/>
        <v>0</v>
      </c>
      <c r="L2983" s="28">
        <f t="shared" si="779"/>
        <v>1</v>
      </c>
      <c r="M2983" s="57">
        <f t="shared" si="786"/>
        <v>0</v>
      </c>
      <c r="N2983" s="28">
        <f t="shared" si="775"/>
        <v>0</v>
      </c>
      <c r="O2983" s="28">
        <f t="shared" si="780"/>
        <v>1</v>
      </c>
      <c r="P2983" s="57">
        <f t="shared" si="781"/>
        <v>0</v>
      </c>
      <c r="Q2983" s="28">
        <f t="shared" si="776"/>
        <v>0</v>
      </c>
      <c r="R2983" s="28">
        <f t="shared" si="782"/>
        <v>1</v>
      </c>
      <c r="S2983" s="57">
        <f t="shared" si="783"/>
        <v>0</v>
      </c>
      <c r="T2983" s="28">
        <f t="shared" si="777"/>
        <v>0</v>
      </c>
      <c r="U2983" s="28">
        <f t="shared" si="784"/>
        <v>1</v>
      </c>
      <c r="V2983" s="57">
        <f t="shared" si="785"/>
        <v>0</v>
      </c>
    </row>
    <row r="2984" spans="1:22" x14ac:dyDescent="0.2">
      <c r="A2984" s="61">
        <v>37186</v>
      </c>
      <c r="B2984" s="62">
        <v>1089.9000000000001</v>
      </c>
      <c r="C2984" s="16">
        <f t="shared" si="787"/>
        <v>1.5180241397397914E-2</v>
      </c>
      <c r="D2984" s="73">
        <f t="shared" si="778"/>
        <v>2.0906650597679502E-4</v>
      </c>
      <c r="E2984" s="27">
        <f t="shared" si="768"/>
        <v>3.3636971614814042E-2</v>
      </c>
      <c r="F2984" s="68">
        <f t="shared" si="769"/>
        <v>2.3783156155483601E-2</v>
      </c>
      <c r="G2984" s="16">
        <f t="shared" si="770"/>
        <v>3.1786393118253709E-2</v>
      </c>
      <c r="H2984" s="68">
        <f t="shared" si="771"/>
        <v>2.1613010526650975E-2</v>
      </c>
      <c r="I2984" s="69">
        <f t="shared" si="772"/>
        <v>-2.3783156155483601E-2</v>
      </c>
      <c r="J2984" s="70">
        <f t="shared" si="773"/>
        <v>-2.1613010526650975E-2</v>
      </c>
      <c r="K2984" s="28">
        <f t="shared" si="774"/>
        <v>0</v>
      </c>
      <c r="L2984" s="28">
        <f t="shared" si="779"/>
        <v>1</v>
      </c>
      <c r="M2984" s="57">
        <f t="shared" si="786"/>
        <v>0</v>
      </c>
      <c r="N2984" s="28">
        <f t="shared" si="775"/>
        <v>0</v>
      </c>
      <c r="O2984" s="28">
        <f t="shared" si="780"/>
        <v>1</v>
      </c>
      <c r="P2984" s="57">
        <f t="shared" si="781"/>
        <v>0</v>
      </c>
      <c r="Q2984" s="28">
        <f t="shared" si="776"/>
        <v>0</v>
      </c>
      <c r="R2984" s="28">
        <f t="shared" si="782"/>
        <v>1</v>
      </c>
      <c r="S2984" s="57">
        <f t="shared" si="783"/>
        <v>0</v>
      </c>
      <c r="T2984" s="28">
        <f t="shared" si="777"/>
        <v>0</v>
      </c>
      <c r="U2984" s="28">
        <f t="shared" si="784"/>
        <v>1</v>
      </c>
      <c r="V2984" s="57">
        <f t="shared" si="785"/>
        <v>0</v>
      </c>
    </row>
    <row r="2985" spans="1:22" x14ac:dyDescent="0.2">
      <c r="A2985" s="61">
        <v>37187</v>
      </c>
      <c r="B2985" s="62">
        <v>1084.78</v>
      </c>
      <c r="C2985" s="16">
        <f t="shared" si="787"/>
        <v>-4.7087474572618691E-3</v>
      </c>
      <c r="D2985" s="73">
        <f t="shared" si="778"/>
        <v>2.1034889935118371E-4</v>
      </c>
      <c r="E2985" s="27">
        <f t="shared" si="768"/>
        <v>3.3739976837233912E-2</v>
      </c>
      <c r="F2985" s="68">
        <f t="shared" si="769"/>
        <v>2.385598641255E-2</v>
      </c>
      <c r="G2985" s="16">
        <f t="shared" si="770"/>
        <v>3.1786393118253709E-2</v>
      </c>
      <c r="H2985" s="68">
        <f t="shared" si="771"/>
        <v>2.1262059944142743E-2</v>
      </c>
      <c r="I2985" s="69">
        <f t="shared" si="772"/>
        <v>-2.385598641255E-2</v>
      </c>
      <c r="J2985" s="70">
        <f t="shared" si="773"/>
        <v>-2.1262059944142743E-2</v>
      </c>
      <c r="K2985" s="28">
        <f t="shared" si="774"/>
        <v>0</v>
      </c>
      <c r="L2985" s="28">
        <f t="shared" si="779"/>
        <v>1</v>
      </c>
      <c r="M2985" s="57">
        <f t="shared" si="786"/>
        <v>0</v>
      </c>
      <c r="N2985" s="28">
        <f t="shared" si="775"/>
        <v>0</v>
      </c>
      <c r="O2985" s="28">
        <f t="shared" si="780"/>
        <v>1</v>
      </c>
      <c r="P2985" s="57">
        <f t="shared" si="781"/>
        <v>0</v>
      </c>
      <c r="Q2985" s="28">
        <f t="shared" si="776"/>
        <v>0</v>
      </c>
      <c r="R2985" s="28">
        <f t="shared" si="782"/>
        <v>1</v>
      </c>
      <c r="S2985" s="57">
        <f t="shared" si="783"/>
        <v>0</v>
      </c>
      <c r="T2985" s="28">
        <f t="shared" si="777"/>
        <v>0</v>
      </c>
      <c r="U2985" s="28">
        <f t="shared" si="784"/>
        <v>1</v>
      </c>
      <c r="V2985" s="57">
        <f t="shared" si="785"/>
        <v>0</v>
      </c>
    </row>
    <row r="2986" spans="1:22" x14ac:dyDescent="0.2">
      <c r="A2986" s="61">
        <v>37188</v>
      </c>
      <c r="B2986" s="62">
        <v>1085.2</v>
      </c>
      <c r="C2986" s="16">
        <f t="shared" si="787"/>
        <v>3.8710034677259467E-4</v>
      </c>
      <c r="D2986" s="73">
        <f t="shared" si="778"/>
        <v>1.9905830354708889E-4</v>
      </c>
      <c r="E2986" s="27">
        <f t="shared" si="768"/>
        <v>3.2821982335343711E-2</v>
      </c>
      <c r="F2986" s="68">
        <f t="shared" si="769"/>
        <v>2.3206914705431316E-2</v>
      </c>
      <c r="G2986" s="16">
        <f t="shared" si="770"/>
        <v>3.1786393118253709E-2</v>
      </c>
      <c r="H2986" s="68">
        <f t="shared" si="771"/>
        <v>2.1262059944142743E-2</v>
      </c>
      <c r="I2986" s="69">
        <f t="shared" si="772"/>
        <v>-2.3206914705431316E-2</v>
      </c>
      <c r="J2986" s="70">
        <f t="shared" si="773"/>
        <v>-2.1262059944142743E-2</v>
      </c>
      <c r="K2986" s="28">
        <f t="shared" si="774"/>
        <v>0</v>
      </c>
      <c r="L2986" s="28">
        <f t="shared" si="779"/>
        <v>1</v>
      </c>
      <c r="M2986" s="57">
        <f t="shared" si="786"/>
        <v>0</v>
      </c>
      <c r="N2986" s="28">
        <f t="shared" si="775"/>
        <v>0</v>
      </c>
      <c r="O2986" s="28">
        <f t="shared" si="780"/>
        <v>1</v>
      </c>
      <c r="P2986" s="57">
        <f t="shared" si="781"/>
        <v>0</v>
      </c>
      <c r="Q2986" s="28">
        <f t="shared" si="776"/>
        <v>0</v>
      </c>
      <c r="R2986" s="28">
        <f t="shared" si="782"/>
        <v>1</v>
      </c>
      <c r="S2986" s="57">
        <f t="shared" si="783"/>
        <v>0</v>
      </c>
      <c r="T2986" s="28">
        <f t="shared" si="777"/>
        <v>0</v>
      </c>
      <c r="U2986" s="28">
        <f t="shared" si="784"/>
        <v>1</v>
      </c>
      <c r="V2986" s="57">
        <f t="shared" si="785"/>
        <v>0</v>
      </c>
    </row>
    <row r="2987" spans="1:22" x14ac:dyDescent="0.2">
      <c r="A2987" s="61">
        <v>37189</v>
      </c>
      <c r="B2987" s="62">
        <v>1100.0899999999999</v>
      </c>
      <c r="C2987" s="16">
        <f t="shared" si="787"/>
        <v>1.3627692836578435E-2</v>
      </c>
      <c r="D2987" s="73">
        <f t="shared" si="778"/>
        <v>1.8712379613497184E-4</v>
      </c>
      <c r="E2987" s="27">
        <f t="shared" si="768"/>
        <v>3.1822857040507878E-2</v>
      </c>
      <c r="F2987" s="68">
        <f t="shared" si="769"/>
        <v>2.250047914464174E-2</v>
      </c>
      <c r="G2987" s="16">
        <f t="shared" si="770"/>
        <v>3.1786393118253709E-2</v>
      </c>
      <c r="H2987" s="68">
        <f t="shared" si="771"/>
        <v>2.1262059944142743E-2</v>
      </c>
      <c r="I2987" s="69">
        <f t="shared" si="772"/>
        <v>-2.250047914464174E-2</v>
      </c>
      <c r="J2987" s="70">
        <f t="shared" si="773"/>
        <v>-2.1262059944142743E-2</v>
      </c>
      <c r="K2987" s="28">
        <f t="shared" si="774"/>
        <v>0</v>
      </c>
      <c r="L2987" s="28">
        <f t="shared" si="779"/>
        <v>1</v>
      </c>
      <c r="M2987" s="57">
        <f t="shared" si="786"/>
        <v>0</v>
      </c>
      <c r="N2987" s="28">
        <f t="shared" si="775"/>
        <v>0</v>
      </c>
      <c r="O2987" s="28">
        <f t="shared" si="780"/>
        <v>1</v>
      </c>
      <c r="P2987" s="57">
        <f t="shared" si="781"/>
        <v>0</v>
      </c>
      <c r="Q2987" s="28">
        <f t="shared" si="776"/>
        <v>0</v>
      </c>
      <c r="R2987" s="28">
        <f t="shared" si="782"/>
        <v>1</v>
      </c>
      <c r="S2987" s="57">
        <f t="shared" si="783"/>
        <v>0</v>
      </c>
      <c r="T2987" s="28">
        <f t="shared" si="777"/>
        <v>0</v>
      </c>
      <c r="U2987" s="28">
        <f t="shared" si="784"/>
        <v>1</v>
      </c>
      <c r="V2987" s="57">
        <f t="shared" si="785"/>
        <v>0</v>
      </c>
    </row>
    <row r="2988" spans="1:22" x14ac:dyDescent="0.2">
      <c r="A2988" s="61">
        <v>37190</v>
      </c>
      <c r="B2988" s="62">
        <v>1104.6099999999999</v>
      </c>
      <c r="C2988" s="16">
        <f t="shared" si="787"/>
        <v>4.1003368556313639E-3</v>
      </c>
      <c r="D2988" s="73">
        <f t="shared" si="778"/>
        <v>1.8703920908976141E-4</v>
      </c>
      <c r="E2988" s="27">
        <f t="shared" si="768"/>
        <v>3.1815663658985457E-2</v>
      </c>
      <c r="F2988" s="68">
        <f t="shared" si="769"/>
        <v>2.249539303528586E-2</v>
      </c>
      <c r="G2988" s="16">
        <f t="shared" si="770"/>
        <v>3.1786393118253709E-2</v>
      </c>
      <c r="H2988" s="68">
        <f t="shared" si="771"/>
        <v>2.1262059944142743E-2</v>
      </c>
      <c r="I2988" s="69">
        <f t="shared" si="772"/>
        <v>-2.249539303528586E-2</v>
      </c>
      <c r="J2988" s="70">
        <f t="shared" si="773"/>
        <v>-2.1262059944142743E-2</v>
      </c>
      <c r="K2988" s="28">
        <f t="shared" si="774"/>
        <v>0</v>
      </c>
      <c r="L2988" s="28">
        <f t="shared" si="779"/>
        <v>1</v>
      </c>
      <c r="M2988" s="57">
        <f t="shared" si="786"/>
        <v>0</v>
      </c>
      <c r="N2988" s="28">
        <f t="shared" si="775"/>
        <v>0</v>
      </c>
      <c r="O2988" s="28">
        <f t="shared" si="780"/>
        <v>1</v>
      </c>
      <c r="P2988" s="57">
        <f t="shared" si="781"/>
        <v>0</v>
      </c>
      <c r="Q2988" s="28">
        <f t="shared" si="776"/>
        <v>0</v>
      </c>
      <c r="R2988" s="28">
        <f t="shared" si="782"/>
        <v>1</v>
      </c>
      <c r="S2988" s="57">
        <f t="shared" si="783"/>
        <v>0</v>
      </c>
      <c r="T2988" s="28">
        <f t="shared" si="777"/>
        <v>0</v>
      </c>
      <c r="U2988" s="28">
        <f t="shared" si="784"/>
        <v>1</v>
      </c>
      <c r="V2988" s="57">
        <f t="shared" si="785"/>
        <v>0</v>
      </c>
    </row>
    <row r="2989" spans="1:22" x14ac:dyDescent="0.2">
      <c r="A2989" s="61">
        <v>37193</v>
      </c>
      <c r="B2989" s="62">
        <v>1078.3</v>
      </c>
      <c r="C2989" s="16">
        <f t="shared" si="787"/>
        <v>-2.4106604588960027E-2</v>
      </c>
      <c r="D2989" s="73">
        <f t="shared" si="778"/>
        <v>1.7682562228415465E-4</v>
      </c>
      <c r="E2989" s="27">
        <f t="shared" si="768"/>
        <v>3.0934795950633562E-2</v>
      </c>
      <c r="F2989" s="68">
        <f t="shared" si="769"/>
        <v>2.1872571976958789E-2</v>
      </c>
      <c r="G2989" s="16">
        <f t="shared" si="770"/>
        <v>3.1786393118253709E-2</v>
      </c>
      <c r="H2989" s="68">
        <f t="shared" si="771"/>
        <v>2.1262059944142743E-2</v>
      </c>
      <c r="I2989" s="69">
        <f t="shared" si="772"/>
        <v>-2.1872571976958789E-2</v>
      </c>
      <c r="J2989" s="70">
        <f t="shared" si="773"/>
        <v>-2.1262059944142743E-2</v>
      </c>
      <c r="K2989" s="28">
        <f t="shared" si="774"/>
        <v>0</v>
      </c>
      <c r="L2989" s="28">
        <f t="shared" si="779"/>
        <v>1</v>
      </c>
      <c r="M2989" s="57">
        <f t="shared" si="786"/>
        <v>0</v>
      </c>
      <c r="N2989" s="28">
        <f t="shared" si="775"/>
        <v>1</v>
      </c>
      <c r="O2989" s="28">
        <f t="shared" si="780"/>
        <v>0</v>
      </c>
      <c r="P2989" s="57">
        <f t="shared" si="781"/>
        <v>1</v>
      </c>
      <c r="Q2989" s="28">
        <f t="shared" si="776"/>
        <v>0</v>
      </c>
      <c r="R2989" s="28">
        <f t="shared" si="782"/>
        <v>1</v>
      </c>
      <c r="S2989" s="57">
        <f t="shared" si="783"/>
        <v>0</v>
      </c>
      <c r="T2989" s="28">
        <f t="shared" si="777"/>
        <v>1</v>
      </c>
      <c r="U2989" s="28">
        <f t="shared" si="784"/>
        <v>0</v>
      </c>
      <c r="V2989" s="57">
        <f t="shared" si="785"/>
        <v>1</v>
      </c>
    </row>
    <row r="2990" spans="1:22" x14ac:dyDescent="0.2">
      <c r="A2990" s="61">
        <v>37194</v>
      </c>
      <c r="B2990" s="62">
        <v>1059.79</v>
      </c>
      <c r="C2990" s="16">
        <f t="shared" si="787"/>
        <v>-1.7314951616474842E-2</v>
      </c>
      <c r="D2990" s="73">
        <f t="shared" si="778"/>
        <v>2.010837880356135E-4</v>
      </c>
      <c r="E2990" s="27">
        <f t="shared" si="768"/>
        <v>3.2988546992028127E-2</v>
      </c>
      <c r="F2990" s="68">
        <f t="shared" si="769"/>
        <v>2.3324684916295524E-2</v>
      </c>
      <c r="G2990" s="16">
        <f t="shared" si="770"/>
        <v>3.1786393118253709E-2</v>
      </c>
      <c r="H2990" s="68">
        <f t="shared" si="771"/>
        <v>2.1613010526650975E-2</v>
      </c>
      <c r="I2990" s="69">
        <f t="shared" si="772"/>
        <v>-2.3324684916295524E-2</v>
      </c>
      <c r="J2990" s="70">
        <f t="shared" si="773"/>
        <v>-2.1613010526650975E-2</v>
      </c>
      <c r="K2990" s="28">
        <f t="shared" si="774"/>
        <v>0</v>
      </c>
      <c r="L2990" s="28">
        <f t="shared" si="779"/>
        <v>1</v>
      </c>
      <c r="M2990" s="57">
        <f t="shared" si="786"/>
        <v>0</v>
      </c>
      <c r="N2990" s="28">
        <f t="shared" si="775"/>
        <v>0</v>
      </c>
      <c r="O2990" s="28">
        <f t="shared" si="780"/>
        <v>0</v>
      </c>
      <c r="P2990" s="57">
        <f t="shared" si="781"/>
        <v>0</v>
      </c>
      <c r="Q2990" s="28">
        <f t="shared" si="776"/>
        <v>0</v>
      </c>
      <c r="R2990" s="28">
        <f t="shared" si="782"/>
        <v>1</v>
      </c>
      <c r="S2990" s="57">
        <f t="shared" si="783"/>
        <v>0</v>
      </c>
      <c r="T2990" s="28">
        <f t="shared" si="777"/>
        <v>0</v>
      </c>
      <c r="U2990" s="28">
        <f t="shared" si="784"/>
        <v>0</v>
      </c>
      <c r="V2990" s="57">
        <f t="shared" si="785"/>
        <v>0</v>
      </c>
    </row>
    <row r="2991" spans="1:22" x14ac:dyDescent="0.2">
      <c r="A2991" s="61">
        <v>37195</v>
      </c>
      <c r="B2991" s="62">
        <v>1059.78</v>
      </c>
      <c r="C2991" s="16">
        <f t="shared" si="787"/>
        <v>-9.4358761447863757E-6</v>
      </c>
      <c r="D2991" s="73">
        <f t="shared" si="778"/>
        <v>2.0700721372232856E-4</v>
      </c>
      <c r="E2991" s="27">
        <f t="shared" si="768"/>
        <v>3.3470900602343305E-2</v>
      </c>
      <c r="F2991" s="68">
        <f t="shared" si="769"/>
        <v>2.3665734977747394E-2</v>
      </c>
      <c r="G2991" s="16">
        <f t="shared" si="770"/>
        <v>3.1786393118253709E-2</v>
      </c>
      <c r="H2991" s="68">
        <f t="shared" si="771"/>
        <v>2.1613010526650975E-2</v>
      </c>
      <c r="I2991" s="69">
        <f t="shared" si="772"/>
        <v>-2.3665734977747394E-2</v>
      </c>
      <c r="J2991" s="70">
        <f t="shared" si="773"/>
        <v>-2.1613010526650975E-2</v>
      </c>
      <c r="K2991" s="28">
        <f t="shared" si="774"/>
        <v>0</v>
      </c>
      <c r="L2991" s="28">
        <f t="shared" si="779"/>
        <v>1</v>
      </c>
      <c r="M2991" s="57">
        <f t="shared" si="786"/>
        <v>0</v>
      </c>
      <c r="N2991" s="28">
        <f t="shared" si="775"/>
        <v>0</v>
      </c>
      <c r="O2991" s="28">
        <f t="shared" si="780"/>
        <v>1</v>
      </c>
      <c r="P2991" s="57">
        <f t="shared" si="781"/>
        <v>0</v>
      </c>
      <c r="Q2991" s="28">
        <f t="shared" si="776"/>
        <v>0</v>
      </c>
      <c r="R2991" s="28">
        <f t="shared" si="782"/>
        <v>1</v>
      </c>
      <c r="S2991" s="57">
        <f t="shared" si="783"/>
        <v>0</v>
      </c>
      <c r="T2991" s="28">
        <f t="shared" si="777"/>
        <v>0</v>
      </c>
      <c r="U2991" s="28">
        <f t="shared" si="784"/>
        <v>1</v>
      </c>
      <c r="V2991" s="57">
        <f t="shared" si="785"/>
        <v>0</v>
      </c>
    </row>
    <row r="2992" spans="1:22" x14ac:dyDescent="0.2">
      <c r="A2992" s="61">
        <v>37196</v>
      </c>
      <c r="B2992" s="62">
        <v>1084.0999999999999</v>
      </c>
      <c r="C2992" s="16">
        <f t="shared" si="787"/>
        <v>2.2688810271838798E-2</v>
      </c>
      <c r="D2992" s="73">
        <f t="shared" si="778"/>
        <v>1.9458678624113436E-4</v>
      </c>
      <c r="E2992" s="27">
        <f t="shared" si="768"/>
        <v>3.2451242577367603E-2</v>
      </c>
      <c r="F2992" s="68">
        <f t="shared" si="769"/>
        <v>2.2944781667476478E-2</v>
      </c>
      <c r="G2992" s="16">
        <f t="shared" si="770"/>
        <v>3.1786393118253709E-2</v>
      </c>
      <c r="H2992" s="68">
        <f t="shared" si="771"/>
        <v>2.1613010526650975E-2</v>
      </c>
      <c r="I2992" s="69">
        <f t="shared" si="772"/>
        <v>-2.2944781667476478E-2</v>
      </c>
      <c r="J2992" s="70">
        <f t="shared" si="773"/>
        <v>-2.1613010526650975E-2</v>
      </c>
      <c r="K2992" s="28">
        <f t="shared" si="774"/>
        <v>0</v>
      </c>
      <c r="L2992" s="28">
        <f t="shared" si="779"/>
        <v>1</v>
      </c>
      <c r="M2992" s="57">
        <f t="shared" si="786"/>
        <v>0</v>
      </c>
      <c r="N2992" s="28">
        <f t="shared" si="775"/>
        <v>0</v>
      </c>
      <c r="O2992" s="28">
        <f t="shared" si="780"/>
        <v>1</v>
      </c>
      <c r="P2992" s="57">
        <f t="shared" si="781"/>
        <v>0</v>
      </c>
      <c r="Q2992" s="28">
        <f t="shared" si="776"/>
        <v>0</v>
      </c>
      <c r="R2992" s="28">
        <f t="shared" si="782"/>
        <v>1</v>
      </c>
      <c r="S2992" s="57">
        <f t="shared" si="783"/>
        <v>0</v>
      </c>
      <c r="T2992" s="28">
        <f t="shared" si="777"/>
        <v>0</v>
      </c>
      <c r="U2992" s="28">
        <f t="shared" si="784"/>
        <v>1</v>
      </c>
      <c r="V2992" s="57">
        <f t="shared" si="785"/>
        <v>0</v>
      </c>
    </row>
    <row r="2993" spans="1:22" x14ac:dyDescent="0.2">
      <c r="A2993" s="61">
        <v>37197</v>
      </c>
      <c r="B2993" s="62">
        <v>1087.2</v>
      </c>
      <c r="C2993" s="16">
        <f t="shared" si="787"/>
        <v>2.8554341696879078E-3</v>
      </c>
      <c r="D2993" s="73">
        <f t="shared" si="778"/>
        <v>2.1379850575975614E-4</v>
      </c>
      <c r="E2993" s="27">
        <f t="shared" si="768"/>
        <v>3.4015510325276076E-2</v>
      </c>
      <c r="F2993" s="68">
        <f t="shared" si="769"/>
        <v>2.4050803474181249E-2</v>
      </c>
      <c r="G2993" s="16">
        <f t="shared" si="770"/>
        <v>3.1786393118253709E-2</v>
      </c>
      <c r="H2993" s="68">
        <f t="shared" si="771"/>
        <v>2.1613010526650975E-2</v>
      </c>
      <c r="I2993" s="69">
        <f t="shared" si="772"/>
        <v>-2.4050803474181249E-2</v>
      </c>
      <c r="J2993" s="70">
        <f t="shared" si="773"/>
        <v>-2.1613010526650975E-2</v>
      </c>
      <c r="K2993" s="28">
        <f t="shared" si="774"/>
        <v>0</v>
      </c>
      <c r="L2993" s="28">
        <f t="shared" si="779"/>
        <v>1</v>
      </c>
      <c r="M2993" s="57">
        <f t="shared" si="786"/>
        <v>0</v>
      </c>
      <c r="N2993" s="28">
        <f t="shared" si="775"/>
        <v>0</v>
      </c>
      <c r="O2993" s="28">
        <f t="shared" si="780"/>
        <v>1</v>
      </c>
      <c r="P2993" s="57">
        <f t="shared" si="781"/>
        <v>0</v>
      </c>
      <c r="Q2993" s="28">
        <f t="shared" si="776"/>
        <v>0</v>
      </c>
      <c r="R2993" s="28">
        <f t="shared" si="782"/>
        <v>1</v>
      </c>
      <c r="S2993" s="57">
        <f t="shared" si="783"/>
        <v>0</v>
      </c>
      <c r="T2993" s="28">
        <f t="shared" si="777"/>
        <v>0</v>
      </c>
      <c r="U2993" s="28">
        <f t="shared" si="784"/>
        <v>1</v>
      </c>
      <c r="V2993" s="57">
        <f t="shared" si="785"/>
        <v>0</v>
      </c>
    </row>
    <row r="2994" spans="1:22" x14ac:dyDescent="0.2">
      <c r="A2994" s="61">
        <v>37200</v>
      </c>
      <c r="B2994" s="62">
        <v>1102.8399999999999</v>
      </c>
      <c r="C2994" s="16">
        <f t="shared" si="787"/>
        <v>1.4283086964313758E-2</v>
      </c>
      <c r="D2994" s="73">
        <f t="shared" si="778"/>
        <v>2.0145980567201605E-4</v>
      </c>
      <c r="E2994" s="27">
        <f t="shared" si="768"/>
        <v>3.3019376135803552E-2</v>
      </c>
      <c r="F2994" s="68">
        <f t="shared" si="769"/>
        <v>2.3346482786476792E-2</v>
      </c>
      <c r="G2994" s="16">
        <f t="shared" si="770"/>
        <v>3.1786393118253709E-2</v>
      </c>
      <c r="H2994" s="68">
        <f t="shared" si="771"/>
        <v>2.1613010526650975E-2</v>
      </c>
      <c r="I2994" s="69">
        <f t="shared" si="772"/>
        <v>-2.3346482786476792E-2</v>
      </c>
      <c r="J2994" s="70">
        <f t="shared" si="773"/>
        <v>-2.1613010526650975E-2</v>
      </c>
      <c r="K2994" s="28">
        <f t="shared" si="774"/>
        <v>0</v>
      </c>
      <c r="L2994" s="28">
        <f t="shared" si="779"/>
        <v>1</v>
      </c>
      <c r="M2994" s="57">
        <f t="shared" si="786"/>
        <v>0</v>
      </c>
      <c r="N2994" s="28">
        <f t="shared" si="775"/>
        <v>0</v>
      </c>
      <c r="O2994" s="28">
        <f t="shared" si="780"/>
        <v>1</v>
      </c>
      <c r="P2994" s="57">
        <f t="shared" si="781"/>
        <v>0</v>
      </c>
      <c r="Q2994" s="28">
        <f t="shared" si="776"/>
        <v>0</v>
      </c>
      <c r="R2994" s="28">
        <f t="shared" si="782"/>
        <v>1</v>
      </c>
      <c r="S2994" s="57">
        <f t="shared" si="783"/>
        <v>0</v>
      </c>
      <c r="T2994" s="28">
        <f t="shared" si="777"/>
        <v>0</v>
      </c>
      <c r="U2994" s="28">
        <f t="shared" si="784"/>
        <v>1</v>
      </c>
      <c r="V2994" s="57">
        <f t="shared" si="785"/>
        <v>0</v>
      </c>
    </row>
    <row r="2995" spans="1:22" x14ac:dyDescent="0.2">
      <c r="A2995" s="61">
        <v>37201</v>
      </c>
      <c r="B2995" s="62">
        <v>1118.8599999999999</v>
      </c>
      <c r="C2995" s="16">
        <f t="shared" si="787"/>
        <v>1.4421638976673718E-2</v>
      </c>
      <c r="D2995" s="73">
        <f t="shared" si="778"/>
        <v>2.0161261172550407E-4</v>
      </c>
      <c r="E2995" s="27">
        <f t="shared" si="768"/>
        <v>3.3031896261455779E-2</v>
      </c>
      <c r="F2995" s="68">
        <f t="shared" si="769"/>
        <v>2.3355335191707651E-2</v>
      </c>
      <c r="G2995" s="16">
        <f t="shared" si="770"/>
        <v>3.1786393118253709E-2</v>
      </c>
      <c r="H2995" s="68">
        <f t="shared" si="771"/>
        <v>2.1613010526650975E-2</v>
      </c>
      <c r="I2995" s="69">
        <f t="shared" si="772"/>
        <v>-2.3355335191707651E-2</v>
      </c>
      <c r="J2995" s="70">
        <f t="shared" si="773"/>
        <v>-2.1613010526650975E-2</v>
      </c>
      <c r="K2995" s="28">
        <f t="shared" si="774"/>
        <v>0</v>
      </c>
      <c r="L2995" s="28">
        <f t="shared" si="779"/>
        <v>1</v>
      </c>
      <c r="M2995" s="57">
        <f t="shared" si="786"/>
        <v>0</v>
      </c>
      <c r="N2995" s="28">
        <f t="shared" si="775"/>
        <v>0</v>
      </c>
      <c r="O2995" s="28">
        <f t="shared" si="780"/>
        <v>1</v>
      </c>
      <c r="P2995" s="57">
        <f t="shared" si="781"/>
        <v>0</v>
      </c>
      <c r="Q2995" s="28">
        <f t="shared" si="776"/>
        <v>0</v>
      </c>
      <c r="R2995" s="28">
        <f t="shared" si="782"/>
        <v>1</v>
      </c>
      <c r="S2995" s="57">
        <f t="shared" si="783"/>
        <v>0</v>
      </c>
      <c r="T2995" s="28">
        <f t="shared" si="777"/>
        <v>0</v>
      </c>
      <c r="U2995" s="28">
        <f t="shared" si="784"/>
        <v>1</v>
      </c>
      <c r="V2995" s="57">
        <f t="shared" si="785"/>
        <v>0</v>
      </c>
    </row>
    <row r="2996" spans="1:22" x14ac:dyDescent="0.2">
      <c r="A2996" s="61">
        <v>37202</v>
      </c>
      <c r="B2996" s="62">
        <v>1115.8</v>
      </c>
      <c r="C2996" s="16">
        <f t="shared" si="787"/>
        <v>-2.7386733664935925E-3</v>
      </c>
      <c r="D2996" s="73">
        <f t="shared" si="778"/>
        <v>2.019948752683847E-4</v>
      </c>
      <c r="E2996" s="27">
        <f t="shared" si="768"/>
        <v>3.3063196163808588E-2</v>
      </c>
      <c r="F2996" s="68">
        <f t="shared" si="769"/>
        <v>2.3377465913635678E-2</v>
      </c>
      <c r="G2996" s="16">
        <f t="shared" si="770"/>
        <v>3.1786393118253709E-2</v>
      </c>
      <c r="H2996" s="68">
        <f t="shared" si="771"/>
        <v>2.1613010526650975E-2</v>
      </c>
      <c r="I2996" s="69">
        <f t="shared" si="772"/>
        <v>-2.3377465913635678E-2</v>
      </c>
      <c r="J2996" s="70">
        <f t="shared" si="773"/>
        <v>-2.1613010526650975E-2</v>
      </c>
      <c r="K2996" s="28">
        <f t="shared" si="774"/>
        <v>0</v>
      </c>
      <c r="L2996" s="28">
        <f t="shared" si="779"/>
        <v>1</v>
      </c>
      <c r="M2996" s="57">
        <f t="shared" si="786"/>
        <v>0</v>
      </c>
      <c r="N2996" s="28">
        <f t="shared" si="775"/>
        <v>0</v>
      </c>
      <c r="O2996" s="28">
        <f t="shared" si="780"/>
        <v>1</v>
      </c>
      <c r="P2996" s="57">
        <f t="shared" si="781"/>
        <v>0</v>
      </c>
      <c r="Q2996" s="28">
        <f t="shared" si="776"/>
        <v>0</v>
      </c>
      <c r="R2996" s="28">
        <f t="shared" si="782"/>
        <v>1</v>
      </c>
      <c r="S2996" s="57">
        <f t="shared" si="783"/>
        <v>0</v>
      </c>
      <c r="T2996" s="28">
        <f t="shared" si="777"/>
        <v>0</v>
      </c>
      <c r="U2996" s="28">
        <f t="shared" si="784"/>
        <v>1</v>
      </c>
      <c r="V2996" s="57">
        <f t="shared" si="785"/>
        <v>0</v>
      </c>
    </row>
    <row r="2997" spans="1:22" x14ac:dyDescent="0.2">
      <c r="A2997" s="61">
        <v>37203</v>
      </c>
      <c r="B2997" s="62">
        <v>1118.54</v>
      </c>
      <c r="C2997" s="16">
        <f t="shared" si="787"/>
        <v>2.4526270607977659E-3</v>
      </c>
      <c r="D2997" s="73">
        <f t="shared" si="778"/>
        <v>1.903252026607821E-4</v>
      </c>
      <c r="E2997" s="27">
        <f t="shared" si="768"/>
        <v>3.2093923168867576E-2</v>
      </c>
      <c r="F2997" s="68">
        <f t="shared" si="769"/>
        <v>2.2692137541630186E-2</v>
      </c>
      <c r="G2997" s="16">
        <f t="shared" si="770"/>
        <v>3.1786393118253709E-2</v>
      </c>
      <c r="H2997" s="68">
        <f t="shared" si="771"/>
        <v>2.1613010526650975E-2</v>
      </c>
      <c r="I2997" s="69">
        <f t="shared" si="772"/>
        <v>-2.2692137541630186E-2</v>
      </c>
      <c r="J2997" s="70">
        <f t="shared" si="773"/>
        <v>-2.1613010526650975E-2</v>
      </c>
      <c r="K2997" s="28">
        <f t="shared" si="774"/>
        <v>0</v>
      </c>
      <c r="L2997" s="28">
        <f t="shared" si="779"/>
        <v>1</v>
      </c>
      <c r="M2997" s="57">
        <f t="shared" si="786"/>
        <v>0</v>
      </c>
      <c r="N2997" s="28">
        <f t="shared" si="775"/>
        <v>0</v>
      </c>
      <c r="O2997" s="28">
        <f t="shared" si="780"/>
        <v>1</v>
      </c>
      <c r="P2997" s="57">
        <f t="shared" si="781"/>
        <v>0</v>
      </c>
      <c r="Q2997" s="28">
        <f t="shared" si="776"/>
        <v>0</v>
      </c>
      <c r="R2997" s="28">
        <f t="shared" si="782"/>
        <v>1</v>
      </c>
      <c r="S2997" s="57">
        <f t="shared" si="783"/>
        <v>0</v>
      </c>
      <c r="T2997" s="28">
        <f t="shared" si="777"/>
        <v>0</v>
      </c>
      <c r="U2997" s="28">
        <f t="shared" si="784"/>
        <v>1</v>
      </c>
      <c r="V2997" s="57">
        <f t="shared" si="785"/>
        <v>0</v>
      </c>
    </row>
    <row r="2998" spans="1:22" x14ac:dyDescent="0.2">
      <c r="A2998" s="61">
        <v>37204</v>
      </c>
      <c r="B2998" s="62">
        <v>1120.31</v>
      </c>
      <c r="C2998" s="16">
        <f t="shared" si="787"/>
        <v>1.5811692331009675E-3</v>
      </c>
      <c r="D2998" s="73">
        <f t="shared" si="778"/>
        <v>1.7926661327109659E-4</v>
      </c>
      <c r="E2998" s="27">
        <f t="shared" si="768"/>
        <v>3.1147583951822325E-2</v>
      </c>
      <c r="F2998" s="68">
        <f t="shared" si="769"/>
        <v>2.2023024589585091E-2</v>
      </c>
      <c r="G2998" s="16">
        <f t="shared" si="770"/>
        <v>3.1786393118253709E-2</v>
      </c>
      <c r="H2998" s="68">
        <f t="shared" si="771"/>
        <v>2.1613010526650975E-2</v>
      </c>
      <c r="I2998" s="69">
        <f t="shared" si="772"/>
        <v>-2.2023024589585091E-2</v>
      </c>
      <c r="J2998" s="70">
        <f t="shared" si="773"/>
        <v>-2.1613010526650975E-2</v>
      </c>
      <c r="K2998" s="28">
        <f t="shared" si="774"/>
        <v>0</v>
      </c>
      <c r="L2998" s="28">
        <f t="shared" si="779"/>
        <v>1</v>
      </c>
      <c r="M2998" s="57">
        <f t="shared" si="786"/>
        <v>0</v>
      </c>
      <c r="N2998" s="28">
        <f t="shared" si="775"/>
        <v>0</v>
      </c>
      <c r="O2998" s="28">
        <f t="shared" si="780"/>
        <v>1</v>
      </c>
      <c r="P2998" s="57">
        <f t="shared" si="781"/>
        <v>0</v>
      </c>
      <c r="Q2998" s="28">
        <f t="shared" si="776"/>
        <v>0</v>
      </c>
      <c r="R2998" s="28">
        <f t="shared" si="782"/>
        <v>1</v>
      </c>
      <c r="S2998" s="57">
        <f t="shared" si="783"/>
        <v>0</v>
      </c>
      <c r="T2998" s="28">
        <f t="shared" si="777"/>
        <v>0</v>
      </c>
      <c r="U2998" s="28">
        <f t="shared" si="784"/>
        <v>1</v>
      </c>
      <c r="V2998" s="57">
        <f t="shared" si="785"/>
        <v>0</v>
      </c>
    </row>
    <row r="2999" spans="1:22" x14ac:dyDescent="0.2">
      <c r="A2999" s="61">
        <v>37207</v>
      </c>
      <c r="B2999" s="62">
        <v>1118.33</v>
      </c>
      <c r="C2999" s="16">
        <f t="shared" si="787"/>
        <v>-1.7689315980279677E-3</v>
      </c>
      <c r="D2999" s="73">
        <f t="shared" si="778"/>
        <v>1.6866062224345311E-4</v>
      </c>
      <c r="E2999" s="27">
        <f t="shared" si="768"/>
        <v>3.0212141305400772E-2</v>
      </c>
      <c r="F2999" s="68">
        <f t="shared" si="769"/>
        <v>2.1361616101653779E-2</v>
      </c>
      <c r="G2999" s="16">
        <f t="shared" si="770"/>
        <v>3.1786393118253709E-2</v>
      </c>
      <c r="H2999" s="68">
        <f t="shared" si="771"/>
        <v>2.1613010526650975E-2</v>
      </c>
      <c r="I2999" s="69">
        <f t="shared" si="772"/>
        <v>-2.1361616101653779E-2</v>
      </c>
      <c r="J2999" s="70">
        <f t="shared" si="773"/>
        <v>-2.1613010526650975E-2</v>
      </c>
      <c r="K2999" s="28">
        <f t="shared" si="774"/>
        <v>0</v>
      </c>
      <c r="L2999" s="28">
        <f t="shared" si="779"/>
        <v>1</v>
      </c>
      <c r="M2999" s="57">
        <f t="shared" si="786"/>
        <v>0</v>
      </c>
      <c r="N2999" s="28">
        <f t="shared" si="775"/>
        <v>0</v>
      </c>
      <c r="O2999" s="28">
        <f t="shared" si="780"/>
        <v>1</v>
      </c>
      <c r="P2999" s="57">
        <f t="shared" si="781"/>
        <v>0</v>
      </c>
      <c r="Q2999" s="28">
        <f t="shared" si="776"/>
        <v>0</v>
      </c>
      <c r="R2999" s="28">
        <f t="shared" si="782"/>
        <v>1</v>
      </c>
      <c r="S2999" s="57">
        <f t="shared" si="783"/>
        <v>0</v>
      </c>
      <c r="T2999" s="28">
        <f t="shared" si="777"/>
        <v>0</v>
      </c>
      <c r="U2999" s="28">
        <f t="shared" si="784"/>
        <v>1</v>
      </c>
      <c r="V2999" s="57">
        <f t="shared" si="785"/>
        <v>0</v>
      </c>
    </row>
    <row r="3000" spans="1:22" x14ac:dyDescent="0.2">
      <c r="A3000" s="61">
        <v>37208</v>
      </c>
      <c r="B3000" s="62">
        <v>1139.0899999999999</v>
      </c>
      <c r="C3000" s="16">
        <f t="shared" si="787"/>
        <v>1.8393196899529059E-2</v>
      </c>
      <c r="D3000" s="73">
        <f t="shared" si="778"/>
        <v>1.5872873204875602E-4</v>
      </c>
      <c r="E3000" s="27">
        <f t="shared" si="768"/>
        <v>2.9309096557604417E-2</v>
      </c>
      <c r="F3000" s="68">
        <f t="shared" si="769"/>
        <v>2.0723114678333873E-2</v>
      </c>
      <c r="G3000" s="16">
        <f t="shared" si="770"/>
        <v>3.1786393118253709E-2</v>
      </c>
      <c r="H3000" s="68">
        <f t="shared" si="771"/>
        <v>2.1613010526650975E-2</v>
      </c>
      <c r="I3000" s="69">
        <f t="shared" si="772"/>
        <v>-2.0723114678333873E-2</v>
      </c>
      <c r="J3000" s="70">
        <f t="shared" si="773"/>
        <v>-2.1613010526650975E-2</v>
      </c>
      <c r="K3000" s="28">
        <f t="shared" si="774"/>
        <v>0</v>
      </c>
      <c r="L3000" s="28">
        <f t="shared" si="779"/>
        <v>1</v>
      </c>
      <c r="M3000" s="57">
        <f t="shared" si="786"/>
        <v>0</v>
      </c>
      <c r="N3000" s="28">
        <f t="shared" si="775"/>
        <v>0</v>
      </c>
      <c r="O3000" s="28">
        <f t="shared" si="780"/>
        <v>1</v>
      </c>
      <c r="P3000" s="57">
        <f t="shared" si="781"/>
        <v>0</v>
      </c>
      <c r="Q3000" s="28">
        <f t="shared" si="776"/>
        <v>0</v>
      </c>
      <c r="R3000" s="28">
        <f t="shared" si="782"/>
        <v>1</v>
      </c>
      <c r="S3000" s="57">
        <f t="shared" si="783"/>
        <v>0</v>
      </c>
      <c r="T3000" s="28">
        <f t="shared" si="777"/>
        <v>0</v>
      </c>
      <c r="U3000" s="28">
        <f t="shared" si="784"/>
        <v>1</v>
      </c>
      <c r="V3000" s="57">
        <f t="shared" si="785"/>
        <v>0</v>
      </c>
    </row>
    <row r="3001" spans="1:22" x14ac:dyDescent="0.2">
      <c r="A3001" s="61">
        <v>37209</v>
      </c>
      <c r="B3001" s="62">
        <v>1141.21</v>
      </c>
      <c r="C3001" s="16">
        <f t="shared" si="787"/>
        <v>1.8594050000484458E-3</v>
      </c>
      <c r="D3001" s="73">
        <f t="shared" si="778"/>
        <v>1.6950358965692137E-4</v>
      </c>
      <c r="E3001" s="27">
        <f t="shared" si="768"/>
        <v>3.0287547489158191E-2</v>
      </c>
      <c r="F3001" s="68">
        <f t="shared" si="769"/>
        <v>2.1414932347358903E-2</v>
      </c>
      <c r="G3001" s="16">
        <f t="shared" si="770"/>
        <v>3.1786393118253709E-2</v>
      </c>
      <c r="H3001" s="68">
        <f t="shared" si="771"/>
        <v>2.1613010526650975E-2</v>
      </c>
      <c r="I3001" s="69">
        <f t="shared" si="772"/>
        <v>-2.1414932347358903E-2</v>
      </c>
      <c r="J3001" s="70">
        <f t="shared" si="773"/>
        <v>-2.1613010526650975E-2</v>
      </c>
      <c r="K3001" s="28">
        <f t="shared" si="774"/>
        <v>0</v>
      </c>
      <c r="L3001" s="28">
        <f t="shared" si="779"/>
        <v>1</v>
      </c>
      <c r="M3001" s="57">
        <f t="shared" si="786"/>
        <v>0</v>
      </c>
      <c r="N3001" s="28">
        <f t="shared" si="775"/>
        <v>0</v>
      </c>
      <c r="O3001" s="28">
        <f t="shared" si="780"/>
        <v>1</v>
      </c>
      <c r="P3001" s="57">
        <f t="shared" si="781"/>
        <v>0</v>
      </c>
      <c r="Q3001" s="28">
        <f t="shared" si="776"/>
        <v>0</v>
      </c>
      <c r="R3001" s="28">
        <f t="shared" si="782"/>
        <v>1</v>
      </c>
      <c r="S3001" s="57">
        <f t="shared" si="783"/>
        <v>0</v>
      </c>
      <c r="T3001" s="28">
        <f t="shared" si="777"/>
        <v>0</v>
      </c>
      <c r="U3001" s="28">
        <f t="shared" si="784"/>
        <v>1</v>
      </c>
      <c r="V3001" s="57">
        <f t="shared" si="785"/>
        <v>0</v>
      </c>
    </row>
    <row r="3002" spans="1:22" x14ac:dyDescent="0.2">
      <c r="A3002" s="61">
        <v>37210</v>
      </c>
      <c r="B3002" s="62">
        <v>1142.24</v>
      </c>
      <c r="C3002" s="16">
        <f t="shared" si="787"/>
        <v>9.0214374727423012E-4</v>
      </c>
      <c r="D3002" s="73">
        <f t="shared" si="778"/>
        <v>1.5954081749475839E-4</v>
      </c>
      <c r="E3002" s="27">
        <f t="shared" si="768"/>
        <v>2.9383976274931538E-2</v>
      </c>
      <c r="F3002" s="68">
        <f t="shared" si="769"/>
        <v>2.0776058683830645E-2</v>
      </c>
      <c r="G3002" s="16">
        <f t="shared" si="770"/>
        <v>3.1786393118253709E-2</v>
      </c>
      <c r="H3002" s="68">
        <f t="shared" si="771"/>
        <v>2.1613010526650975E-2</v>
      </c>
      <c r="I3002" s="69">
        <f t="shared" si="772"/>
        <v>-2.0776058683830645E-2</v>
      </c>
      <c r="J3002" s="70">
        <f t="shared" si="773"/>
        <v>-2.1613010526650975E-2</v>
      </c>
      <c r="K3002" s="28">
        <f t="shared" si="774"/>
        <v>0</v>
      </c>
      <c r="L3002" s="28">
        <f t="shared" si="779"/>
        <v>1</v>
      </c>
      <c r="M3002" s="57">
        <f t="shared" si="786"/>
        <v>0</v>
      </c>
      <c r="N3002" s="28">
        <f t="shared" si="775"/>
        <v>0</v>
      </c>
      <c r="O3002" s="28">
        <f t="shared" si="780"/>
        <v>1</v>
      </c>
      <c r="P3002" s="57">
        <f t="shared" si="781"/>
        <v>0</v>
      </c>
      <c r="Q3002" s="28">
        <f t="shared" si="776"/>
        <v>0</v>
      </c>
      <c r="R3002" s="28">
        <f t="shared" si="782"/>
        <v>1</v>
      </c>
      <c r="S3002" s="57">
        <f t="shared" si="783"/>
        <v>0</v>
      </c>
      <c r="T3002" s="28">
        <f t="shared" si="777"/>
        <v>0</v>
      </c>
      <c r="U3002" s="28">
        <f t="shared" si="784"/>
        <v>1</v>
      </c>
      <c r="V3002" s="57">
        <f t="shared" si="785"/>
        <v>0</v>
      </c>
    </row>
    <row r="3003" spans="1:22" x14ac:dyDescent="0.2">
      <c r="A3003" s="61">
        <v>37211</v>
      </c>
      <c r="B3003" s="62">
        <v>1138.6500000000001</v>
      </c>
      <c r="C3003" s="16">
        <f t="shared" si="787"/>
        <v>-3.1478966232634372E-3</v>
      </c>
      <c r="D3003" s="73">
        <f t="shared" si="778"/>
        <v>1.5001720024551763E-4</v>
      </c>
      <c r="E3003" s="27">
        <f t="shared" si="768"/>
        <v>2.8493459785906668E-2</v>
      </c>
      <c r="F3003" s="68">
        <f t="shared" si="769"/>
        <v>2.01464154162963E-2</v>
      </c>
      <c r="G3003" s="16">
        <f t="shared" si="770"/>
        <v>3.1786393118253709E-2</v>
      </c>
      <c r="H3003" s="68">
        <f t="shared" si="771"/>
        <v>2.1613010526650975E-2</v>
      </c>
      <c r="I3003" s="69">
        <f t="shared" si="772"/>
        <v>-2.01464154162963E-2</v>
      </c>
      <c r="J3003" s="70">
        <f t="shared" si="773"/>
        <v>-2.1613010526650975E-2</v>
      </c>
      <c r="K3003" s="28">
        <f t="shared" si="774"/>
        <v>0</v>
      </c>
      <c r="L3003" s="28">
        <f t="shared" si="779"/>
        <v>1</v>
      </c>
      <c r="M3003" s="57">
        <f t="shared" si="786"/>
        <v>0</v>
      </c>
      <c r="N3003" s="28">
        <f t="shared" si="775"/>
        <v>0</v>
      </c>
      <c r="O3003" s="28">
        <f t="shared" si="780"/>
        <v>1</v>
      </c>
      <c r="P3003" s="57">
        <f t="shared" si="781"/>
        <v>0</v>
      </c>
      <c r="Q3003" s="28">
        <f t="shared" si="776"/>
        <v>0</v>
      </c>
      <c r="R3003" s="28">
        <f t="shared" si="782"/>
        <v>1</v>
      </c>
      <c r="S3003" s="57">
        <f t="shared" si="783"/>
        <v>0</v>
      </c>
      <c r="T3003" s="28">
        <f t="shared" si="777"/>
        <v>0</v>
      </c>
      <c r="U3003" s="28">
        <f t="shared" si="784"/>
        <v>1</v>
      </c>
      <c r="V3003" s="57">
        <f t="shared" si="785"/>
        <v>0</v>
      </c>
    </row>
    <row r="3004" spans="1:22" x14ac:dyDescent="0.2">
      <c r="A3004" s="61">
        <v>37214</v>
      </c>
      <c r="B3004" s="62">
        <v>1151.06</v>
      </c>
      <c r="C3004" s="16">
        <f t="shared" si="787"/>
        <v>1.0839906816188407E-2</v>
      </c>
      <c r="D3004" s="73">
        <f t="shared" si="778"/>
        <v>1.4161072341983179E-4</v>
      </c>
      <c r="E3004" s="27">
        <f t="shared" si="768"/>
        <v>2.7683610412180055E-2</v>
      </c>
      <c r="F3004" s="68">
        <f t="shared" si="769"/>
        <v>1.9573808157286154E-2</v>
      </c>
      <c r="G3004" s="16">
        <f t="shared" si="770"/>
        <v>3.1786393118253709E-2</v>
      </c>
      <c r="H3004" s="68">
        <f t="shared" si="771"/>
        <v>2.1613010526650975E-2</v>
      </c>
      <c r="I3004" s="69">
        <f t="shared" si="772"/>
        <v>-1.9573808157286154E-2</v>
      </c>
      <c r="J3004" s="70">
        <f t="shared" si="773"/>
        <v>-2.1613010526650975E-2</v>
      </c>
      <c r="K3004" s="28">
        <f t="shared" si="774"/>
        <v>0</v>
      </c>
      <c r="L3004" s="28">
        <f t="shared" si="779"/>
        <v>1</v>
      </c>
      <c r="M3004" s="57">
        <f t="shared" si="786"/>
        <v>0</v>
      </c>
      <c r="N3004" s="28">
        <f t="shared" si="775"/>
        <v>0</v>
      </c>
      <c r="O3004" s="28">
        <f t="shared" si="780"/>
        <v>1</v>
      </c>
      <c r="P3004" s="57">
        <f t="shared" si="781"/>
        <v>0</v>
      </c>
      <c r="Q3004" s="28">
        <f t="shared" si="776"/>
        <v>0</v>
      </c>
      <c r="R3004" s="28">
        <f t="shared" si="782"/>
        <v>1</v>
      </c>
      <c r="S3004" s="57">
        <f t="shared" si="783"/>
        <v>0</v>
      </c>
      <c r="T3004" s="28">
        <f t="shared" si="777"/>
        <v>0</v>
      </c>
      <c r="U3004" s="28">
        <f t="shared" si="784"/>
        <v>1</v>
      </c>
      <c r="V3004" s="57">
        <f t="shared" si="785"/>
        <v>0</v>
      </c>
    </row>
    <row r="3005" spans="1:22" x14ac:dyDescent="0.2">
      <c r="A3005" s="61">
        <v>37215</v>
      </c>
      <c r="B3005" s="62">
        <v>1142.6600000000001</v>
      </c>
      <c r="C3005" s="16">
        <f t="shared" si="787"/>
        <v>-7.3243792202518252E-3</v>
      </c>
      <c r="D3005" s="73">
        <f t="shared" si="778"/>
        <v>1.4016429480166075E-4</v>
      </c>
      <c r="E3005" s="27">
        <f t="shared" si="768"/>
        <v>2.7541865704228653E-2</v>
      </c>
      <c r="F3005" s="68">
        <f t="shared" si="769"/>
        <v>1.9473586991063899E-2</v>
      </c>
      <c r="G3005" s="16">
        <f t="shared" si="770"/>
        <v>3.1786393118253709E-2</v>
      </c>
      <c r="H3005" s="68">
        <f t="shared" si="771"/>
        <v>2.1613010526650975E-2</v>
      </c>
      <c r="I3005" s="69">
        <f t="shared" si="772"/>
        <v>-1.9473586991063899E-2</v>
      </c>
      <c r="J3005" s="70">
        <f t="shared" si="773"/>
        <v>-2.1613010526650975E-2</v>
      </c>
      <c r="K3005" s="28">
        <f t="shared" si="774"/>
        <v>0</v>
      </c>
      <c r="L3005" s="28">
        <f t="shared" si="779"/>
        <v>1</v>
      </c>
      <c r="M3005" s="57">
        <f t="shared" si="786"/>
        <v>0</v>
      </c>
      <c r="N3005" s="28">
        <f t="shared" si="775"/>
        <v>0</v>
      </c>
      <c r="O3005" s="28">
        <f t="shared" si="780"/>
        <v>1</v>
      </c>
      <c r="P3005" s="57">
        <f t="shared" si="781"/>
        <v>0</v>
      </c>
      <c r="Q3005" s="28">
        <f t="shared" si="776"/>
        <v>0</v>
      </c>
      <c r="R3005" s="28">
        <f t="shared" si="782"/>
        <v>1</v>
      </c>
      <c r="S3005" s="57">
        <f t="shared" si="783"/>
        <v>0</v>
      </c>
      <c r="T3005" s="28">
        <f t="shared" si="777"/>
        <v>0</v>
      </c>
      <c r="U3005" s="28">
        <f t="shared" si="784"/>
        <v>1</v>
      </c>
      <c r="V3005" s="57">
        <f t="shared" si="785"/>
        <v>0</v>
      </c>
    </row>
    <row r="3006" spans="1:22" x14ac:dyDescent="0.2">
      <c r="A3006" s="61">
        <v>37216</v>
      </c>
      <c r="B3006" s="62">
        <v>1137.03</v>
      </c>
      <c r="C3006" s="16">
        <f t="shared" si="787"/>
        <v>-4.9392781000970809E-3</v>
      </c>
      <c r="D3006" s="73">
        <f t="shared" si="778"/>
        <v>1.3497322897128452E-4</v>
      </c>
      <c r="E3006" s="27">
        <f t="shared" si="768"/>
        <v>2.702703953841628E-2</v>
      </c>
      <c r="F3006" s="68">
        <f t="shared" si="769"/>
        <v>1.9109577078558811E-2</v>
      </c>
      <c r="G3006" s="16">
        <f t="shared" si="770"/>
        <v>3.1786393118253709E-2</v>
      </c>
      <c r="H3006" s="68">
        <f t="shared" si="771"/>
        <v>2.1613010526650975E-2</v>
      </c>
      <c r="I3006" s="69">
        <f t="shared" si="772"/>
        <v>-1.9109577078558811E-2</v>
      </c>
      <c r="J3006" s="70">
        <f t="shared" si="773"/>
        <v>-2.1613010526650975E-2</v>
      </c>
      <c r="K3006" s="28">
        <f t="shared" si="774"/>
        <v>0</v>
      </c>
      <c r="L3006" s="28">
        <f t="shared" si="779"/>
        <v>1</v>
      </c>
      <c r="M3006" s="57">
        <f t="shared" si="786"/>
        <v>0</v>
      </c>
      <c r="N3006" s="28">
        <f t="shared" si="775"/>
        <v>0</v>
      </c>
      <c r="O3006" s="28">
        <f t="shared" si="780"/>
        <v>1</v>
      </c>
      <c r="P3006" s="57">
        <f t="shared" si="781"/>
        <v>0</v>
      </c>
      <c r="Q3006" s="28">
        <f t="shared" si="776"/>
        <v>0</v>
      </c>
      <c r="R3006" s="28">
        <f t="shared" si="782"/>
        <v>1</v>
      </c>
      <c r="S3006" s="57">
        <f t="shared" si="783"/>
        <v>0</v>
      </c>
      <c r="T3006" s="28">
        <f t="shared" si="777"/>
        <v>0</v>
      </c>
      <c r="U3006" s="28">
        <f t="shared" si="784"/>
        <v>1</v>
      </c>
      <c r="V3006" s="57">
        <f t="shared" si="785"/>
        <v>0</v>
      </c>
    </row>
    <row r="3007" spans="1:22" x14ac:dyDescent="0.2">
      <c r="A3007" s="61">
        <v>37218</v>
      </c>
      <c r="B3007" s="62">
        <v>1150.3399999999999</v>
      </c>
      <c r="C3007" s="16">
        <f t="shared" si="787"/>
        <v>1.1637951207990596E-2</v>
      </c>
      <c r="D3007" s="73">
        <f t="shared" si="778"/>
        <v>1.2833862332201337E-4</v>
      </c>
      <c r="E3007" s="27">
        <f t="shared" ref="E3007:E3032" si="788">-NORMSINV($E$4)*SQRT(D3007)</f>
        <v>2.6354412929253133E-2</v>
      </c>
      <c r="F3007" s="68">
        <f t="shared" ref="F3007:F3032" si="789">-NORMSINV($F$4)*SQRT(D3007)</f>
        <v>1.8633993727499493E-2</v>
      </c>
      <c r="G3007" s="16">
        <f t="shared" ref="G3007:G3032" si="790">-PERCENTILE($C2502:$C3006,$G$4)</f>
        <v>3.1786393118253709E-2</v>
      </c>
      <c r="H3007" s="68">
        <f t="shared" ref="H3007:H3032" si="791">-PERCENTILE($C2502:$C3006,$H$4)</f>
        <v>2.1613010526650975E-2</v>
      </c>
      <c r="I3007" s="69">
        <f t="shared" ref="I3007:I3032" si="792">-F3007</f>
        <v>-1.8633993727499493E-2</v>
      </c>
      <c r="J3007" s="70">
        <f t="shared" ref="J3007:J3032" si="793">-1*H3007</f>
        <v>-2.1613010526650975E-2</v>
      </c>
      <c r="K3007" s="28">
        <f t="shared" ref="K3007:K3032" si="794">IF($C3007&lt;-E3007,1,0)</f>
        <v>0</v>
      </c>
      <c r="L3007" s="28">
        <f t="shared" si="779"/>
        <v>1</v>
      </c>
      <c r="M3007" s="57">
        <f t="shared" si="786"/>
        <v>0</v>
      </c>
      <c r="N3007" s="28">
        <f t="shared" ref="N3007:N3032" si="795">IF($C3007&lt;-F3007,1,0)</f>
        <v>0</v>
      </c>
      <c r="O3007" s="28">
        <f t="shared" si="780"/>
        <v>1</v>
      </c>
      <c r="P3007" s="57">
        <f t="shared" si="781"/>
        <v>0</v>
      </c>
      <c r="Q3007" s="28">
        <f t="shared" ref="Q3007:Q3032" si="796">IF($C3007&lt;-G3007,1,0)</f>
        <v>0</v>
      </c>
      <c r="R3007" s="28">
        <f t="shared" si="782"/>
        <v>1</v>
      </c>
      <c r="S3007" s="57">
        <f t="shared" si="783"/>
        <v>0</v>
      </c>
      <c r="T3007" s="28">
        <f t="shared" ref="T3007:T3032" si="797">IF($C3007&lt;-H3007,1,0)</f>
        <v>0</v>
      </c>
      <c r="U3007" s="28">
        <f t="shared" si="784"/>
        <v>1</v>
      </c>
      <c r="V3007" s="57">
        <f t="shared" si="785"/>
        <v>0</v>
      </c>
    </row>
    <row r="3008" spans="1:22" x14ac:dyDescent="0.2">
      <c r="A3008" s="61">
        <v>37221</v>
      </c>
      <c r="B3008" s="62">
        <v>1157.42</v>
      </c>
      <c r="C3008" s="16">
        <f t="shared" si="787"/>
        <v>6.1358392663144858E-3</v>
      </c>
      <c r="D3008" s="73">
        <f t="shared" ref="D3008:D3032" si="798">0.94*D3007+0.06*(C3007^2)</f>
        <v>1.2876482042186674E-4</v>
      </c>
      <c r="E3008" s="27">
        <f t="shared" si="788"/>
        <v>2.6398136573569216E-2</v>
      </c>
      <c r="F3008" s="68">
        <f t="shared" si="789"/>
        <v>1.8664908706183189E-2</v>
      </c>
      <c r="G3008" s="16">
        <f t="shared" si="790"/>
        <v>3.1786393118253709E-2</v>
      </c>
      <c r="H3008" s="68">
        <f t="shared" si="791"/>
        <v>2.1613010526650975E-2</v>
      </c>
      <c r="I3008" s="69">
        <f t="shared" si="792"/>
        <v>-1.8664908706183189E-2</v>
      </c>
      <c r="J3008" s="70">
        <f t="shared" si="793"/>
        <v>-2.1613010526650975E-2</v>
      </c>
      <c r="K3008" s="28">
        <f t="shared" si="794"/>
        <v>0</v>
      </c>
      <c r="L3008" s="28">
        <f t="shared" ref="L3008:L3032" si="799">IF(AND(K3007=0,K3008=0), 1,0)</f>
        <v>1</v>
      </c>
      <c r="M3008" s="57">
        <f t="shared" si="786"/>
        <v>0</v>
      </c>
      <c r="N3008" s="28">
        <f t="shared" si="795"/>
        <v>0</v>
      </c>
      <c r="O3008" s="28">
        <f t="shared" ref="O3008:O3032" si="800">IF(AND(N3007=0,N3008=0), 1,0)</f>
        <v>1</v>
      </c>
      <c r="P3008" s="57">
        <f t="shared" ref="P3008:P3032" si="801">IF(AND(N3008=1,N3007=0),1,0)</f>
        <v>0</v>
      </c>
      <c r="Q3008" s="28">
        <f t="shared" si="796"/>
        <v>0</v>
      </c>
      <c r="R3008" s="28">
        <f t="shared" ref="R3008:R3032" si="802">IF(AND(Q3007=0,Q3008=0), 1,0)</f>
        <v>1</v>
      </c>
      <c r="S3008" s="57">
        <f t="shared" ref="S3008:S3032" si="803">IF(AND(Q3008=1,Q3007=0),1,0)</f>
        <v>0</v>
      </c>
      <c r="T3008" s="28">
        <f t="shared" si="797"/>
        <v>0</v>
      </c>
      <c r="U3008" s="28">
        <f t="shared" ref="U3008:U3032" si="804">IF(AND(T3007=0,T3008=0), 1,0)</f>
        <v>1</v>
      </c>
      <c r="V3008" s="57">
        <f t="shared" ref="V3008:V3032" si="805">IF(AND(T3008=1,T3007=0),1,0)</f>
        <v>0</v>
      </c>
    </row>
    <row r="3009" spans="1:22" x14ac:dyDescent="0.2">
      <c r="A3009" s="61">
        <v>37222</v>
      </c>
      <c r="B3009" s="62">
        <v>1149.5</v>
      </c>
      <c r="C3009" s="16">
        <f t="shared" si="787"/>
        <v>-6.8663248977955827E-3</v>
      </c>
      <c r="D3009" s="73">
        <f t="shared" si="798"/>
        <v>1.2329784260667754E-4</v>
      </c>
      <c r="E3009" s="27">
        <f t="shared" si="788"/>
        <v>2.5831664827573399E-2</v>
      </c>
      <c r="F3009" s="68">
        <f t="shared" si="789"/>
        <v>1.8264382578356792E-2</v>
      </c>
      <c r="G3009" s="16">
        <f t="shared" si="790"/>
        <v>3.1786393118253709E-2</v>
      </c>
      <c r="H3009" s="68">
        <f t="shared" si="791"/>
        <v>2.1613010526650975E-2</v>
      </c>
      <c r="I3009" s="69">
        <f t="shared" si="792"/>
        <v>-1.8264382578356792E-2</v>
      </c>
      <c r="J3009" s="70">
        <f t="shared" si="793"/>
        <v>-2.1613010526650975E-2</v>
      </c>
      <c r="K3009" s="28">
        <f t="shared" si="794"/>
        <v>0</v>
      </c>
      <c r="L3009" s="28">
        <f t="shared" si="799"/>
        <v>1</v>
      </c>
      <c r="M3009" s="57">
        <f t="shared" ref="M3009:M3032" si="806">IF(AND(K3009=1,K3008=0),1,0)</f>
        <v>0</v>
      </c>
      <c r="N3009" s="28">
        <f t="shared" si="795"/>
        <v>0</v>
      </c>
      <c r="O3009" s="28">
        <f t="shared" si="800"/>
        <v>1</v>
      </c>
      <c r="P3009" s="57">
        <f t="shared" si="801"/>
        <v>0</v>
      </c>
      <c r="Q3009" s="28">
        <f t="shared" si="796"/>
        <v>0</v>
      </c>
      <c r="R3009" s="28">
        <f t="shared" si="802"/>
        <v>1</v>
      </c>
      <c r="S3009" s="57">
        <f t="shared" si="803"/>
        <v>0</v>
      </c>
      <c r="T3009" s="28">
        <f t="shared" si="797"/>
        <v>0</v>
      </c>
      <c r="U3009" s="28">
        <f t="shared" si="804"/>
        <v>1</v>
      </c>
      <c r="V3009" s="57">
        <f t="shared" si="805"/>
        <v>0</v>
      </c>
    </row>
    <row r="3010" spans="1:22" x14ac:dyDescent="0.2">
      <c r="A3010" s="61">
        <v>37223</v>
      </c>
      <c r="B3010" s="62">
        <v>1128.52</v>
      </c>
      <c r="C3010" s="16">
        <f t="shared" si="787"/>
        <v>-1.8420025462016539E-2</v>
      </c>
      <c r="D3010" s="73">
        <f t="shared" si="798"/>
        <v>1.1872875710640213E-4</v>
      </c>
      <c r="E3010" s="27">
        <f t="shared" si="788"/>
        <v>2.5348520654865463E-2</v>
      </c>
      <c r="F3010" s="68">
        <f t="shared" si="789"/>
        <v>1.7922773546583427E-2</v>
      </c>
      <c r="G3010" s="16">
        <f t="shared" si="790"/>
        <v>3.1786393118253709E-2</v>
      </c>
      <c r="H3010" s="68">
        <f t="shared" si="791"/>
        <v>2.1613010526650975E-2</v>
      </c>
      <c r="I3010" s="69">
        <f t="shared" si="792"/>
        <v>-1.7922773546583427E-2</v>
      </c>
      <c r="J3010" s="70">
        <f t="shared" si="793"/>
        <v>-2.1613010526650975E-2</v>
      </c>
      <c r="K3010" s="28">
        <f t="shared" si="794"/>
        <v>0</v>
      </c>
      <c r="L3010" s="28">
        <f t="shared" si="799"/>
        <v>1</v>
      </c>
      <c r="M3010" s="57">
        <f t="shared" si="806"/>
        <v>0</v>
      </c>
      <c r="N3010" s="28">
        <f t="shared" si="795"/>
        <v>1</v>
      </c>
      <c r="O3010" s="28">
        <f t="shared" si="800"/>
        <v>0</v>
      </c>
      <c r="P3010" s="57">
        <f t="shared" si="801"/>
        <v>1</v>
      </c>
      <c r="Q3010" s="28">
        <f t="shared" si="796"/>
        <v>0</v>
      </c>
      <c r="R3010" s="28">
        <f t="shared" si="802"/>
        <v>1</v>
      </c>
      <c r="S3010" s="57">
        <f t="shared" si="803"/>
        <v>0</v>
      </c>
      <c r="T3010" s="28">
        <f t="shared" si="797"/>
        <v>0</v>
      </c>
      <c r="U3010" s="28">
        <f t="shared" si="804"/>
        <v>1</v>
      </c>
      <c r="V3010" s="57">
        <f t="shared" si="805"/>
        <v>0</v>
      </c>
    </row>
    <row r="3011" spans="1:22" x14ac:dyDescent="0.2">
      <c r="A3011" s="61">
        <v>37224</v>
      </c>
      <c r="B3011" s="62">
        <v>1140.2</v>
      </c>
      <c r="C3011" s="16">
        <f t="shared" si="787"/>
        <v>1.0296645856261881E-2</v>
      </c>
      <c r="D3011" s="73">
        <f t="shared" si="798"/>
        <v>1.3196287196129826E-4</v>
      </c>
      <c r="E3011" s="27">
        <f t="shared" si="788"/>
        <v>2.6723943045016522E-2</v>
      </c>
      <c r="F3011" s="68">
        <f t="shared" si="789"/>
        <v>1.8895271483059507E-2</v>
      </c>
      <c r="G3011" s="16">
        <f t="shared" si="790"/>
        <v>3.1786393118253709E-2</v>
      </c>
      <c r="H3011" s="68">
        <f t="shared" si="791"/>
        <v>2.1613010526650975E-2</v>
      </c>
      <c r="I3011" s="69">
        <f t="shared" si="792"/>
        <v>-1.8895271483059507E-2</v>
      </c>
      <c r="J3011" s="70">
        <f t="shared" si="793"/>
        <v>-2.1613010526650975E-2</v>
      </c>
      <c r="K3011" s="28">
        <f t="shared" si="794"/>
        <v>0</v>
      </c>
      <c r="L3011" s="28">
        <f t="shared" si="799"/>
        <v>1</v>
      </c>
      <c r="M3011" s="57">
        <f t="shared" si="806"/>
        <v>0</v>
      </c>
      <c r="N3011" s="28">
        <f t="shared" si="795"/>
        <v>0</v>
      </c>
      <c r="O3011" s="28">
        <f t="shared" si="800"/>
        <v>0</v>
      </c>
      <c r="P3011" s="57">
        <f t="shared" si="801"/>
        <v>0</v>
      </c>
      <c r="Q3011" s="28">
        <f t="shared" si="796"/>
        <v>0</v>
      </c>
      <c r="R3011" s="28">
        <f t="shared" si="802"/>
        <v>1</v>
      </c>
      <c r="S3011" s="57">
        <f t="shared" si="803"/>
        <v>0</v>
      </c>
      <c r="T3011" s="28">
        <f t="shared" si="797"/>
        <v>0</v>
      </c>
      <c r="U3011" s="28">
        <f t="shared" si="804"/>
        <v>1</v>
      </c>
      <c r="V3011" s="57">
        <f t="shared" si="805"/>
        <v>0</v>
      </c>
    </row>
    <row r="3012" spans="1:22" x14ac:dyDescent="0.2">
      <c r="A3012" s="61">
        <v>37225</v>
      </c>
      <c r="B3012" s="62">
        <v>1139.45</v>
      </c>
      <c r="C3012" s="16">
        <f t="shared" si="787"/>
        <v>-6.5799576870125183E-4</v>
      </c>
      <c r="D3012" s="73">
        <f t="shared" si="798"/>
        <v>1.3040635459697685E-4</v>
      </c>
      <c r="E3012" s="27">
        <f t="shared" si="788"/>
        <v>2.6565869536257919E-2</v>
      </c>
      <c r="F3012" s="68">
        <f t="shared" si="789"/>
        <v>1.8783504972509687E-2</v>
      </c>
      <c r="G3012" s="16">
        <f t="shared" si="790"/>
        <v>3.1786393118253709E-2</v>
      </c>
      <c r="H3012" s="68">
        <f t="shared" si="791"/>
        <v>2.1613010526650975E-2</v>
      </c>
      <c r="I3012" s="69">
        <f t="shared" si="792"/>
        <v>-1.8783504972509687E-2</v>
      </c>
      <c r="J3012" s="70">
        <f t="shared" si="793"/>
        <v>-2.1613010526650975E-2</v>
      </c>
      <c r="K3012" s="28">
        <f t="shared" si="794"/>
        <v>0</v>
      </c>
      <c r="L3012" s="28">
        <f t="shared" si="799"/>
        <v>1</v>
      </c>
      <c r="M3012" s="57">
        <f t="shared" si="806"/>
        <v>0</v>
      </c>
      <c r="N3012" s="28">
        <f t="shared" si="795"/>
        <v>0</v>
      </c>
      <c r="O3012" s="28">
        <f t="shared" si="800"/>
        <v>1</v>
      </c>
      <c r="P3012" s="57">
        <f t="shared" si="801"/>
        <v>0</v>
      </c>
      <c r="Q3012" s="28">
        <f t="shared" si="796"/>
        <v>0</v>
      </c>
      <c r="R3012" s="28">
        <f t="shared" si="802"/>
        <v>1</v>
      </c>
      <c r="S3012" s="57">
        <f t="shared" si="803"/>
        <v>0</v>
      </c>
      <c r="T3012" s="28">
        <f t="shared" si="797"/>
        <v>0</v>
      </c>
      <c r="U3012" s="28">
        <f t="shared" si="804"/>
        <v>1</v>
      </c>
      <c r="V3012" s="57">
        <f t="shared" si="805"/>
        <v>0</v>
      </c>
    </row>
    <row r="3013" spans="1:22" x14ac:dyDescent="0.2">
      <c r="A3013" s="61">
        <v>37228</v>
      </c>
      <c r="B3013" s="62">
        <v>1129.9000000000001</v>
      </c>
      <c r="C3013" s="16">
        <f t="shared" si="787"/>
        <v>-8.416556613579625E-3</v>
      </c>
      <c r="D3013" s="73">
        <f t="shared" si="798"/>
        <v>1.2260795082705595E-4</v>
      </c>
      <c r="E3013" s="27">
        <f t="shared" si="788"/>
        <v>2.5759295143383262E-2</v>
      </c>
      <c r="F3013" s="68">
        <f t="shared" si="789"/>
        <v>1.8213213301891396E-2</v>
      </c>
      <c r="G3013" s="16">
        <f t="shared" si="790"/>
        <v>3.1786393118253709E-2</v>
      </c>
      <c r="H3013" s="68">
        <f t="shared" si="791"/>
        <v>2.1613010526650975E-2</v>
      </c>
      <c r="I3013" s="69">
        <f t="shared" si="792"/>
        <v>-1.8213213301891396E-2</v>
      </c>
      <c r="J3013" s="70">
        <f t="shared" si="793"/>
        <v>-2.1613010526650975E-2</v>
      </c>
      <c r="K3013" s="28">
        <f t="shared" si="794"/>
        <v>0</v>
      </c>
      <c r="L3013" s="28">
        <f t="shared" si="799"/>
        <v>1</v>
      </c>
      <c r="M3013" s="57">
        <f t="shared" si="806"/>
        <v>0</v>
      </c>
      <c r="N3013" s="28">
        <f t="shared" si="795"/>
        <v>0</v>
      </c>
      <c r="O3013" s="28">
        <f t="shared" si="800"/>
        <v>1</v>
      </c>
      <c r="P3013" s="57">
        <f t="shared" si="801"/>
        <v>0</v>
      </c>
      <c r="Q3013" s="28">
        <f t="shared" si="796"/>
        <v>0</v>
      </c>
      <c r="R3013" s="28">
        <f t="shared" si="802"/>
        <v>1</v>
      </c>
      <c r="S3013" s="57">
        <f t="shared" si="803"/>
        <v>0</v>
      </c>
      <c r="T3013" s="28">
        <f t="shared" si="797"/>
        <v>0</v>
      </c>
      <c r="U3013" s="28">
        <f t="shared" si="804"/>
        <v>1</v>
      </c>
      <c r="V3013" s="57">
        <f t="shared" si="805"/>
        <v>0</v>
      </c>
    </row>
    <row r="3014" spans="1:22" x14ac:dyDescent="0.2">
      <c r="A3014" s="61">
        <v>37229</v>
      </c>
      <c r="B3014" s="62">
        <v>1144.8</v>
      </c>
      <c r="C3014" s="16">
        <f t="shared" si="787"/>
        <v>1.3100816027040562E-2</v>
      </c>
      <c r="D3014" s="73">
        <f t="shared" si="798"/>
        <v>1.1950177929120805E-4</v>
      </c>
      <c r="E3014" s="27">
        <f t="shared" si="788"/>
        <v>2.5430906665849996E-2</v>
      </c>
      <c r="F3014" s="68">
        <f t="shared" si="789"/>
        <v>1.7981024907220471E-2</v>
      </c>
      <c r="G3014" s="16">
        <f t="shared" si="790"/>
        <v>3.1786393118253709E-2</v>
      </c>
      <c r="H3014" s="68">
        <f t="shared" si="791"/>
        <v>2.1613010526650975E-2</v>
      </c>
      <c r="I3014" s="69">
        <f t="shared" si="792"/>
        <v>-1.7981024907220471E-2</v>
      </c>
      <c r="J3014" s="70">
        <f t="shared" si="793"/>
        <v>-2.1613010526650975E-2</v>
      </c>
      <c r="K3014" s="28">
        <f t="shared" si="794"/>
        <v>0</v>
      </c>
      <c r="L3014" s="28">
        <f t="shared" si="799"/>
        <v>1</v>
      </c>
      <c r="M3014" s="57">
        <f t="shared" si="806"/>
        <v>0</v>
      </c>
      <c r="N3014" s="28">
        <f t="shared" si="795"/>
        <v>0</v>
      </c>
      <c r="O3014" s="28">
        <f t="shared" si="800"/>
        <v>1</v>
      </c>
      <c r="P3014" s="57">
        <f t="shared" si="801"/>
        <v>0</v>
      </c>
      <c r="Q3014" s="28">
        <f t="shared" si="796"/>
        <v>0</v>
      </c>
      <c r="R3014" s="28">
        <f t="shared" si="802"/>
        <v>1</v>
      </c>
      <c r="S3014" s="57">
        <f t="shared" si="803"/>
        <v>0</v>
      </c>
      <c r="T3014" s="28">
        <f t="shared" si="797"/>
        <v>0</v>
      </c>
      <c r="U3014" s="28">
        <f t="shared" si="804"/>
        <v>1</v>
      </c>
      <c r="V3014" s="57">
        <f t="shared" si="805"/>
        <v>0</v>
      </c>
    </row>
    <row r="3015" spans="1:22" x14ac:dyDescent="0.2">
      <c r="A3015" s="61">
        <v>37230</v>
      </c>
      <c r="B3015" s="62">
        <v>1170.3499999999999</v>
      </c>
      <c r="C3015" s="16">
        <f t="shared" ref="C3015:C3032" si="807">LN(B3015/B3014)</f>
        <v>2.2072900113672193E-2</v>
      </c>
      <c r="D3015" s="73">
        <f t="shared" si="798"/>
        <v>1.2262955536819733E-4</v>
      </c>
      <c r="E3015" s="27">
        <f t="shared" si="788"/>
        <v>2.5761564544487917E-2</v>
      </c>
      <c r="F3015" s="68">
        <f t="shared" si="789"/>
        <v>1.8214817891075867E-2</v>
      </c>
      <c r="G3015" s="16">
        <f t="shared" si="790"/>
        <v>3.1786393118253709E-2</v>
      </c>
      <c r="H3015" s="68">
        <f t="shared" si="791"/>
        <v>2.1613010526650975E-2</v>
      </c>
      <c r="I3015" s="69">
        <f t="shared" si="792"/>
        <v>-1.8214817891075867E-2</v>
      </c>
      <c r="J3015" s="70">
        <f t="shared" si="793"/>
        <v>-2.1613010526650975E-2</v>
      </c>
      <c r="K3015" s="28">
        <f t="shared" si="794"/>
        <v>0</v>
      </c>
      <c r="L3015" s="28">
        <f t="shared" si="799"/>
        <v>1</v>
      </c>
      <c r="M3015" s="57">
        <f t="shared" si="806"/>
        <v>0</v>
      </c>
      <c r="N3015" s="28">
        <f t="shared" si="795"/>
        <v>0</v>
      </c>
      <c r="O3015" s="28">
        <f t="shared" si="800"/>
        <v>1</v>
      </c>
      <c r="P3015" s="57">
        <f t="shared" si="801"/>
        <v>0</v>
      </c>
      <c r="Q3015" s="28">
        <f t="shared" si="796"/>
        <v>0</v>
      </c>
      <c r="R3015" s="28">
        <f t="shared" si="802"/>
        <v>1</v>
      </c>
      <c r="S3015" s="57">
        <f t="shared" si="803"/>
        <v>0</v>
      </c>
      <c r="T3015" s="28">
        <f t="shared" si="797"/>
        <v>0</v>
      </c>
      <c r="U3015" s="28">
        <f t="shared" si="804"/>
        <v>1</v>
      </c>
      <c r="V3015" s="57">
        <f t="shared" si="805"/>
        <v>0</v>
      </c>
    </row>
    <row r="3016" spans="1:22" x14ac:dyDescent="0.2">
      <c r="A3016" s="61">
        <v>37231</v>
      </c>
      <c r="B3016" s="62">
        <v>1167.0999999999999</v>
      </c>
      <c r="C3016" s="16">
        <f t="shared" si="807"/>
        <v>-2.7808099376053458E-3</v>
      </c>
      <c r="D3016" s="73">
        <f t="shared" si="798"/>
        <v>1.4450455721179447E-4</v>
      </c>
      <c r="E3016" s="27">
        <f t="shared" si="788"/>
        <v>2.7965039038708381E-2</v>
      </c>
      <c r="F3016" s="68">
        <f t="shared" si="789"/>
        <v>1.9772793400309598E-2</v>
      </c>
      <c r="G3016" s="16">
        <f t="shared" si="790"/>
        <v>3.1786393118253709E-2</v>
      </c>
      <c r="H3016" s="68">
        <f t="shared" si="791"/>
        <v>2.1613010526650975E-2</v>
      </c>
      <c r="I3016" s="69">
        <f t="shared" si="792"/>
        <v>-1.9772793400309598E-2</v>
      </c>
      <c r="J3016" s="70">
        <f t="shared" si="793"/>
        <v>-2.1613010526650975E-2</v>
      </c>
      <c r="K3016" s="28">
        <f t="shared" si="794"/>
        <v>0</v>
      </c>
      <c r="L3016" s="28">
        <f t="shared" si="799"/>
        <v>1</v>
      </c>
      <c r="M3016" s="57">
        <f t="shared" si="806"/>
        <v>0</v>
      </c>
      <c r="N3016" s="28">
        <f t="shared" si="795"/>
        <v>0</v>
      </c>
      <c r="O3016" s="28">
        <f t="shared" si="800"/>
        <v>1</v>
      </c>
      <c r="P3016" s="57">
        <f t="shared" si="801"/>
        <v>0</v>
      </c>
      <c r="Q3016" s="28">
        <f t="shared" si="796"/>
        <v>0</v>
      </c>
      <c r="R3016" s="28">
        <f t="shared" si="802"/>
        <v>1</v>
      </c>
      <c r="S3016" s="57">
        <f t="shared" si="803"/>
        <v>0</v>
      </c>
      <c r="T3016" s="28">
        <f t="shared" si="797"/>
        <v>0</v>
      </c>
      <c r="U3016" s="28">
        <f t="shared" si="804"/>
        <v>1</v>
      </c>
      <c r="V3016" s="57">
        <f t="shared" si="805"/>
        <v>0</v>
      </c>
    </row>
    <row r="3017" spans="1:22" x14ac:dyDescent="0.2">
      <c r="A3017" s="61">
        <v>37232</v>
      </c>
      <c r="B3017" s="62">
        <v>1158.31</v>
      </c>
      <c r="C3017" s="16">
        <f t="shared" si="807"/>
        <v>-7.5599931753079644E-3</v>
      </c>
      <c r="D3017" s="73">
        <f t="shared" si="798"/>
        <v>1.3629825801363189E-4</v>
      </c>
      <c r="E3017" s="27">
        <f t="shared" si="788"/>
        <v>2.7159377450640908E-2</v>
      </c>
      <c r="F3017" s="68">
        <f t="shared" si="789"/>
        <v>1.9203147132003898E-2</v>
      </c>
      <c r="G3017" s="16">
        <f t="shared" si="790"/>
        <v>3.1786393118253709E-2</v>
      </c>
      <c r="H3017" s="68">
        <f t="shared" si="791"/>
        <v>2.1613010526650975E-2</v>
      </c>
      <c r="I3017" s="69">
        <f t="shared" si="792"/>
        <v>-1.9203147132003898E-2</v>
      </c>
      <c r="J3017" s="70">
        <f t="shared" si="793"/>
        <v>-2.1613010526650975E-2</v>
      </c>
      <c r="K3017" s="28">
        <f t="shared" si="794"/>
        <v>0</v>
      </c>
      <c r="L3017" s="28">
        <f t="shared" si="799"/>
        <v>1</v>
      </c>
      <c r="M3017" s="57">
        <f t="shared" si="806"/>
        <v>0</v>
      </c>
      <c r="N3017" s="28">
        <f t="shared" si="795"/>
        <v>0</v>
      </c>
      <c r="O3017" s="28">
        <f t="shared" si="800"/>
        <v>1</v>
      </c>
      <c r="P3017" s="57">
        <f t="shared" si="801"/>
        <v>0</v>
      </c>
      <c r="Q3017" s="28">
        <f t="shared" si="796"/>
        <v>0</v>
      </c>
      <c r="R3017" s="28">
        <f t="shared" si="802"/>
        <v>1</v>
      </c>
      <c r="S3017" s="57">
        <f t="shared" si="803"/>
        <v>0</v>
      </c>
      <c r="T3017" s="28">
        <f t="shared" si="797"/>
        <v>0</v>
      </c>
      <c r="U3017" s="28">
        <f t="shared" si="804"/>
        <v>1</v>
      </c>
      <c r="V3017" s="57">
        <f t="shared" si="805"/>
        <v>0</v>
      </c>
    </row>
    <row r="3018" spans="1:22" x14ac:dyDescent="0.2">
      <c r="A3018" s="61">
        <v>37235</v>
      </c>
      <c r="B3018" s="62">
        <v>1139.93</v>
      </c>
      <c r="C3018" s="16">
        <f t="shared" si="807"/>
        <v>-1.5995189248503284E-2</v>
      </c>
      <c r="D3018" s="73">
        <f t="shared" si="798"/>
        <v>1.3154957234145617E-4</v>
      </c>
      <c r="E3018" s="27">
        <f t="shared" si="788"/>
        <v>2.6682061351445591E-2</v>
      </c>
      <c r="F3018" s="68">
        <f t="shared" si="789"/>
        <v>1.8865658863063274E-2</v>
      </c>
      <c r="G3018" s="16">
        <f t="shared" si="790"/>
        <v>3.1786393118253709E-2</v>
      </c>
      <c r="H3018" s="68">
        <f t="shared" si="791"/>
        <v>2.1613010526650975E-2</v>
      </c>
      <c r="I3018" s="69">
        <f t="shared" si="792"/>
        <v>-1.8865658863063274E-2</v>
      </c>
      <c r="J3018" s="70">
        <f t="shared" si="793"/>
        <v>-2.1613010526650975E-2</v>
      </c>
      <c r="K3018" s="28">
        <f t="shared" si="794"/>
        <v>0</v>
      </c>
      <c r="L3018" s="28">
        <f t="shared" si="799"/>
        <v>1</v>
      </c>
      <c r="M3018" s="57">
        <f t="shared" si="806"/>
        <v>0</v>
      </c>
      <c r="N3018" s="28">
        <f t="shared" si="795"/>
        <v>0</v>
      </c>
      <c r="O3018" s="28">
        <f t="shared" si="800"/>
        <v>1</v>
      </c>
      <c r="P3018" s="57">
        <f t="shared" si="801"/>
        <v>0</v>
      </c>
      <c r="Q3018" s="28">
        <f t="shared" si="796"/>
        <v>0</v>
      </c>
      <c r="R3018" s="28">
        <f t="shared" si="802"/>
        <v>1</v>
      </c>
      <c r="S3018" s="57">
        <f t="shared" si="803"/>
        <v>0</v>
      </c>
      <c r="T3018" s="28">
        <f t="shared" si="797"/>
        <v>0</v>
      </c>
      <c r="U3018" s="28">
        <f t="shared" si="804"/>
        <v>1</v>
      </c>
      <c r="V3018" s="57">
        <f t="shared" si="805"/>
        <v>0</v>
      </c>
    </row>
    <row r="3019" spans="1:22" x14ac:dyDescent="0.2">
      <c r="A3019" s="61">
        <v>37236</v>
      </c>
      <c r="B3019" s="62">
        <v>1136.76</v>
      </c>
      <c r="C3019" s="16">
        <f t="shared" si="807"/>
        <v>-2.7847463190532606E-3</v>
      </c>
      <c r="D3019" s="73">
        <f t="shared" si="798"/>
        <v>1.390073627466949E-4</v>
      </c>
      <c r="E3019" s="27">
        <f t="shared" si="788"/>
        <v>2.7427963328041483E-2</v>
      </c>
      <c r="F3019" s="68">
        <f t="shared" si="789"/>
        <v>1.9393051857569687E-2</v>
      </c>
      <c r="G3019" s="16">
        <f t="shared" si="790"/>
        <v>3.1786393118253709E-2</v>
      </c>
      <c r="H3019" s="68">
        <f t="shared" si="791"/>
        <v>2.1613010526650975E-2</v>
      </c>
      <c r="I3019" s="69">
        <f t="shared" si="792"/>
        <v>-1.9393051857569687E-2</v>
      </c>
      <c r="J3019" s="70">
        <f t="shared" si="793"/>
        <v>-2.1613010526650975E-2</v>
      </c>
      <c r="K3019" s="28">
        <f t="shared" si="794"/>
        <v>0</v>
      </c>
      <c r="L3019" s="28">
        <f t="shared" si="799"/>
        <v>1</v>
      </c>
      <c r="M3019" s="57">
        <f t="shared" si="806"/>
        <v>0</v>
      </c>
      <c r="N3019" s="28">
        <f t="shared" si="795"/>
        <v>0</v>
      </c>
      <c r="O3019" s="28">
        <f t="shared" si="800"/>
        <v>1</v>
      </c>
      <c r="P3019" s="57">
        <f t="shared" si="801"/>
        <v>0</v>
      </c>
      <c r="Q3019" s="28">
        <f t="shared" si="796"/>
        <v>0</v>
      </c>
      <c r="R3019" s="28">
        <f t="shared" si="802"/>
        <v>1</v>
      </c>
      <c r="S3019" s="57">
        <f t="shared" si="803"/>
        <v>0</v>
      </c>
      <c r="T3019" s="28">
        <f t="shared" si="797"/>
        <v>0</v>
      </c>
      <c r="U3019" s="28">
        <f t="shared" si="804"/>
        <v>1</v>
      </c>
      <c r="V3019" s="57">
        <f t="shared" si="805"/>
        <v>0</v>
      </c>
    </row>
    <row r="3020" spans="1:22" x14ac:dyDescent="0.2">
      <c r="A3020" s="61">
        <v>37237</v>
      </c>
      <c r="B3020" s="62">
        <v>1137.07</v>
      </c>
      <c r="C3020" s="16">
        <f t="shared" si="807"/>
        <v>2.7266770332039523E-4</v>
      </c>
      <c r="D3020" s="73">
        <f t="shared" si="798"/>
        <v>1.3113220970558203E-4</v>
      </c>
      <c r="E3020" s="27">
        <f t="shared" si="788"/>
        <v>2.6639701113891821E-2</v>
      </c>
      <c r="F3020" s="68">
        <f t="shared" si="789"/>
        <v>1.8835707886618029E-2</v>
      </c>
      <c r="G3020" s="16">
        <f t="shared" si="790"/>
        <v>3.1786393118253709E-2</v>
      </c>
      <c r="H3020" s="68">
        <f t="shared" si="791"/>
        <v>2.1613010526650975E-2</v>
      </c>
      <c r="I3020" s="69">
        <f t="shared" si="792"/>
        <v>-1.8835707886618029E-2</v>
      </c>
      <c r="J3020" s="70">
        <f t="shared" si="793"/>
        <v>-2.1613010526650975E-2</v>
      </c>
      <c r="K3020" s="28">
        <f t="shared" si="794"/>
        <v>0</v>
      </c>
      <c r="L3020" s="28">
        <f t="shared" si="799"/>
        <v>1</v>
      </c>
      <c r="M3020" s="57">
        <f t="shared" si="806"/>
        <v>0</v>
      </c>
      <c r="N3020" s="28">
        <f t="shared" si="795"/>
        <v>0</v>
      </c>
      <c r="O3020" s="28">
        <f t="shared" si="800"/>
        <v>1</v>
      </c>
      <c r="P3020" s="57">
        <f t="shared" si="801"/>
        <v>0</v>
      </c>
      <c r="Q3020" s="28">
        <f t="shared" si="796"/>
        <v>0</v>
      </c>
      <c r="R3020" s="28">
        <f t="shared" si="802"/>
        <v>1</v>
      </c>
      <c r="S3020" s="57">
        <f t="shared" si="803"/>
        <v>0</v>
      </c>
      <c r="T3020" s="28">
        <f t="shared" si="797"/>
        <v>0</v>
      </c>
      <c r="U3020" s="28">
        <f t="shared" si="804"/>
        <v>1</v>
      </c>
      <c r="V3020" s="57">
        <f t="shared" si="805"/>
        <v>0</v>
      </c>
    </row>
    <row r="3021" spans="1:22" x14ac:dyDescent="0.2">
      <c r="A3021" s="61">
        <v>37238</v>
      </c>
      <c r="B3021" s="62">
        <v>1119.3800000000001</v>
      </c>
      <c r="C3021" s="16">
        <f t="shared" si="807"/>
        <v>-1.5679817795427452E-2</v>
      </c>
      <c r="D3021" s="73">
        <f t="shared" si="798"/>
        <v>1.2326873798383314E-4</v>
      </c>
      <c r="E3021" s="27">
        <f t="shared" si="788"/>
        <v>2.5828615847888616E-2</v>
      </c>
      <c r="F3021" s="68">
        <f t="shared" si="789"/>
        <v>1.8262226784999756E-2</v>
      </c>
      <c r="G3021" s="16">
        <f t="shared" si="790"/>
        <v>3.1786393118253709E-2</v>
      </c>
      <c r="H3021" s="68">
        <f t="shared" si="791"/>
        <v>2.1613010526650975E-2</v>
      </c>
      <c r="I3021" s="69">
        <f t="shared" si="792"/>
        <v>-1.8262226784999756E-2</v>
      </c>
      <c r="J3021" s="70">
        <f t="shared" si="793"/>
        <v>-2.1613010526650975E-2</v>
      </c>
      <c r="K3021" s="28">
        <f t="shared" si="794"/>
        <v>0</v>
      </c>
      <c r="L3021" s="28">
        <f t="shared" si="799"/>
        <v>1</v>
      </c>
      <c r="M3021" s="57">
        <f t="shared" si="806"/>
        <v>0</v>
      </c>
      <c r="N3021" s="28">
        <f t="shared" si="795"/>
        <v>0</v>
      </c>
      <c r="O3021" s="28">
        <f t="shared" si="800"/>
        <v>1</v>
      </c>
      <c r="P3021" s="57">
        <f t="shared" si="801"/>
        <v>0</v>
      </c>
      <c r="Q3021" s="28">
        <f t="shared" si="796"/>
        <v>0</v>
      </c>
      <c r="R3021" s="28">
        <f t="shared" si="802"/>
        <v>1</v>
      </c>
      <c r="S3021" s="57">
        <f t="shared" si="803"/>
        <v>0</v>
      </c>
      <c r="T3021" s="28">
        <f t="shared" si="797"/>
        <v>0</v>
      </c>
      <c r="U3021" s="28">
        <f t="shared" si="804"/>
        <v>1</v>
      </c>
      <c r="V3021" s="57">
        <f t="shared" si="805"/>
        <v>0</v>
      </c>
    </row>
    <row r="3022" spans="1:22" x14ac:dyDescent="0.2">
      <c r="A3022" s="61">
        <v>37239</v>
      </c>
      <c r="B3022" s="62">
        <v>1123.0899999999999</v>
      </c>
      <c r="C3022" s="16">
        <f t="shared" si="807"/>
        <v>3.3088544193820481E-3</v>
      </c>
      <c r="D3022" s="73">
        <f t="shared" si="798"/>
        <v>1.3062401487067135E-4</v>
      </c>
      <c r="E3022" s="27">
        <f t="shared" si="788"/>
        <v>2.658803074017603E-2</v>
      </c>
      <c r="F3022" s="68">
        <f t="shared" si="789"/>
        <v>1.8799174140929884E-2</v>
      </c>
      <c r="G3022" s="16">
        <f t="shared" si="790"/>
        <v>3.1786393118253709E-2</v>
      </c>
      <c r="H3022" s="68">
        <f t="shared" si="791"/>
        <v>2.1613010526650975E-2</v>
      </c>
      <c r="I3022" s="69">
        <f t="shared" si="792"/>
        <v>-1.8799174140929884E-2</v>
      </c>
      <c r="J3022" s="70">
        <f t="shared" si="793"/>
        <v>-2.1613010526650975E-2</v>
      </c>
      <c r="K3022" s="28">
        <f t="shared" si="794"/>
        <v>0</v>
      </c>
      <c r="L3022" s="28">
        <f t="shared" si="799"/>
        <v>1</v>
      </c>
      <c r="M3022" s="57">
        <f t="shared" si="806"/>
        <v>0</v>
      </c>
      <c r="N3022" s="28">
        <f t="shared" si="795"/>
        <v>0</v>
      </c>
      <c r="O3022" s="28">
        <f t="shared" si="800"/>
        <v>1</v>
      </c>
      <c r="P3022" s="57">
        <f t="shared" si="801"/>
        <v>0</v>
      </c>
      <c r="Q3022" s="28">
        <f t="shared" si="796"/>
        <v>0</v>
      </c>
      <c r="R3022" s="28">
        <f t="shared" si="802"/>
        <v>1</v>
      </c>
      <c r="S3022" s="57">
        <f t="shared" si="803"/>
        <v>0</v>
      </c>
      <c r="T3022" s="28">
        <f t="shared" si="797"/>
        <v>0</v>
      </c>
      <c r="U3022" s="28">
        <f t="shared" si="804"/>
        <v>1</v>
      </c>
      <c r="V3022" s="57">
        <f t="shared" si="805"/>
        <v>0</v>
      </c>
    </row>
    <row r="3023" spans="1:22" x14ac:dyDescent="0.2">
      <c r="A3023" s="61">
        <v>37242</v>
      </c>
      <c r="B3023" s="62">
        <v>1134.3599999999999</v>
      </c>
      <c r="C3023" s="16">
        <f t="shared" si="807"/>
        <v>9.984800222574565E-3</v>
      </c>
      <c r="D3023" s="73">
        <f t="shared" si="798"/>
        <v>1.234434850325509E-4</v>
      </c>
      <c r="E3023" s="27">
        <f t="shared" si="788"/>
        <v>2.5846916821888097E-2</v>
      </c>
      <c r="F3023" s="68">
        <f t="shared" si="789"/>
        <v>1.8275166562320116E-2</v>
      </c>
      <c r="G3023" s="16">
        <f t="shared" si="790"/>
        <v>3.1786393118253709E-2</v>
      </c>
      <c r="H3023" s="68">
        <f t="shared" si="791"/>
        <v>2.1613010526650975E-2</v>
      </c>
      <c r="I3023" s="69">
        <f t="shared" si="792"/>
        <v>-1.8275166562320116E-2</v>
      </c>
      <c r="J3023" s="70">
        <f t="shared" si="793"/>
        <v>-2.1613010526650975E-2</v>
      </c>
      <c r="K3023" s="28">
        <f t="shared" si="794"/>
        <v>0</v>
      </c>
      <c r="L3023" s="28">
        <f t="shared" si="799"/>
        <v>1</v>
      </c>
      <c r="M3023" s="57">
        <f t="shared" si="806"/>
        <v>0</v>
      </c>
      <c r="N3023" s="28">
        <f t="shared" si="795"/>
        <v>0</v>
      </c>
      <c r="O3023" s="28">
        <f t="shared" si="800"/>
        <v>1</v>
      </c>
      <c r="P3023" s="57">
        <f t="shared" si="801"/>
        <v>0</v>
      </c>
      <c r="Q3023" s="28">
        <f t="shared" si="796"/>
        <v>0</v>
      </c>
      <c r="R3023" s="28">
        <f t="shared" si="802"/>
        <v>1</v>
      </c>
      <c r="S3023" s="57">
        <f t="shared" si="803"/>
        <v>0</v>
      </c>
      <c r="T3023" s="28">
        <f t="shared" si="797"/>
        <v>0</v>
      </c>
      <c r="U3023" s="28">
        <f t="shared" si="804"/>
        <v>1</v>
      </c>
      <c r="V3023" s="57">
        <f t="shared" si="805"/>
        <v>0</v>
      </c>
    </row>
    <row r="3024" spans="1:22" x14ac:dyDescent="0.2">
      <c r="A3024" s="61">
        <v>37243</v>
      </c>
      <c r="B3024" s="62">
        <v>1142.92</v>
      </c>
      <c r="C3024" s="16">
        <f t="shared" si="807"/>
        <v>7.5177758689220229E-3</v>
      </c>
      <c r="D3024" s="73">
        <f t="shared" si="798"/>
        <v>1.2201865005968135E-4</v>
      </c>
      <c r="E3024" s="27">
        <f t="shared" si="788"/>
        <v>2.5697316061074504E-2</v>
      </c>
      <c r="F3024" s="68">
        <f t="shared" si="789"/>
        <v>1.8169390742304208E-2</v>
      </c>
      <c r="G3024" s="16">
        <f t="shared" si="790"/>
        <v>3.1786393118253709E-2</v>
      </c>
      <c r="H3024" s="68">
        <f t="shared" si="791"/>
        <v>2.1613010526650975E-2</v>
      </c>
      <c r="I3024" s="69">
        <f t="shared" si="792"/>
        <v>-1.8169390742304208E-2</v>
      </c>
      <c r="J3024" s="70">
        <f t="shared" si="793"/>
        <v>-2.1613010526650975E-2</v>
      </c>
      <c r="K3024" s="28">
        <f t="shared" si="794"/>
        <v>0</v>
      </c>
      <c r="L3024" s="28">
        <f t="shared" si="799"/>
        <v>1</v>
      </c>
      <c r="M3024" s="57">
        <f t="shared" si="806"/>
        <v>0</v>
      </c>
      <c r="N3024" s="28">
        <f t="shared" si="795"/>
        <v>0</v>
      </c>
      <c r="O3024" s="28">
        <f t="shared" si="800"/>
        <v>1</v>
      </c>
      <c r="P3024" s="57">
        <f t="shared" si="801"/>
        <v>0</v>
      </c>
      <c r="Q3024" s="28">
        <f t="shared" si="796"/>
        <v>0</v>
      </c>
      <c r="R3024" s="28">
        <f t="shared" si="802"/>
        <v>1</v>
      </c>
      <c r="S3024" s="57">
        <f t="shared" si="803"/>
        <v>0</v>
      </c>
      <c r="T3024" s="28">
        <f t="shared" si="797"/>
        <v>0</v>
      </c>
      <c r="U3024" s="28">
        <f t="shared" si="804"/>
        <v>1</v>
      </c>
      <c r="V3024" s="57">
        <f t="shared" si="805"/>
        <v>0</v>
      </c>
    </row>
    <row r="3025" spans="1:22" x14ac:dyDescent="0.2">
      <c r="A3025" s="61">
        <v>37244</v>
      </c>
      <c r="B3025" s="62">
        <v>1149.56</v>
      </c>
      <c r="C3025" s="16">
        <f t="shared" si="807"/>
        <v>5.7928693540460945E-3</v>
      </c>
      <c r="D3025" s="73">
        <f t="shared" si="798"/>
        <v>1.1808854829702124E-4</v>
      </c>
      <c r="E3025" s="27">
        <f t="shared" si="788"/>
        <v>2.528008617271588E-2</v>
      </c>
      <c r="F3025" s="68">
        <f t="shared" si="789"/>
        <v>1.7874386670558406E-2</v>
      </c>
      <c r="G3025" s="16">
        <f t="shared" si="790"/>
        <v>3.1786393118253709E-2</v>
      </c>
      <c r="H3025" s="68">
        <f t="shared" si="791"/>
        <v>2.1613010526650975E-2</v>
      </c>
      <c r="I3025" s="69">
        <f t="shared" si="792"/>
        <v>-1.7874386670558406E-2</v>
      </c>
      <c r="J3025" s="70">
        <f t="shared" si="793"/>
        <v>-2.1613010526650975E-2</v>
      </c>
      <c r="K3025" s="28">
        <f t="shared" si="794"/>
        <v>0</v>
      </c>
      <c r="L3025" s="28">
        <f t="shared" si="799"/>
        <v>1</v>
      </c>
      <c r="M3025" s="57">
        <f t="shared" si="806"/>
        <v>0</v>
      </c>
      <c r="N3025" s="28">
        <f t="shared" si="795"/>
        <v>0</v>
      </c>
      <c r="O3025" s="28">
        <f t="shared" si="800"/>
        <v>1</v>
      </c>
      <c r="P3025" s="57">
        <f t="shared" si="801"/>
        <v>0</v>
      </c>
      <c r="Q3025" s="28">
        <f t="shared" si="796"/>
        <v>0</v>
      </c>
      <c r="R3025" s="28">
        <f t="shared" si="802"/>
        <v>1</v>
      </c>
      <c r="S3025" s="57">
        <f t="shared" si="803"/>
        <v>0</v>
      </c>
      <c r="T3025" s="28">
        <f t="shared" si="797"/>
        <v>0</v>
      </c>
      <c r="U3025" s="28">
        <f t="shared" si="804"/>
        <v>1</v>
      </c>
      <c r="V3025" s="57">
        <f t="shared" si="805"/>
        <v>0</v>
      </c>
    </row>
    <row r="3026" spans="1:22" x14ac:dyDescent="0.2">
      <c r="A3026" s="61">
        <v>37245</v>
      </c>
      <c r="B3026" s="62">
        <v>1139.93</v>
      </c>
      <c r="C3026" s="16">
        <f t="shared" si="807"/>
        <v>-8.4124034537646081E-3</v>
      </c>
      <c r="D3026" s="73">
        <f t="shared" si="798"/>
        <v>1.1301667552038274E-4</v>
      </c>
      <c r="E3026" s="27">
        <f t="shared" si="788"/>
        <v>2.4731241717007149E-2</v>
      </c>
      <c r="F3026" s="68">
        <f t="shared" si="789"/>
        <v>1.7486323989272218E-2</v>
      </c>
      <c r="G3026" s="16">
        <f t="shared" si="790"/>
        <v>3.1786393118253709E-2</v>
      </c>
      <c r="H3026" s="68">
        <f t="shared" si="791"/>
        <v>2.1613010526650975E-2</v>
      </c>
      <c r="I3026" s="69">
        <f t="shared" si="792"/>
        <v>-1.7486323989272218E-2</v>
      </c>
      <c r="J3026" s="70">
        <f t="shared" si="793"/>
        <v>-2.1613010526650975E-2</v>
      </c>
      <c r="K3026" s="28">
        <f t="shared" si="794"/>
        <v>0</v>
      </c>
      <c r="L3026" s="28">
        <f t="shared" si="799"/>
        <v>1</v>
      </c>
      <c r="M3026" s="57">
        <f t="shared" si="806"/>
        <v>0</v>
      </c>
      <c r="N3026" s="28">
        <f t="shared" si="795"/>
        <v>0</v>
      </c>
      <c r="O3026" s="28">
        <f t="shared" si="800"/>
        <v>1</v>
      </c>
      <c r="P3026" s="57">
        <f t="shared" si="801"/>
        <v>0</v>
      </c>
      <c r="Q3026" s="28">
        <f t="shared" si="796"/>
        <v>0</v>
      </c>
      <c r="R3026" s="28">
        <f t="shared" si="802"/>
        <v>1</v>
      </c>
      <c r="S3026" s="57">
        <f t="shared" si="803"/>
        <v>0</v>
      </c>
      <c r="T3026" s="28">
        <f t="shared" si="797"/>
        <v>0</v>
      </c>
      <c r="U3026" s="28">
        <f t="shared" si="804"/>
        <v>1</v>
      </c>
      <c r="V3026" s="57">
        <f t="shared" si="805"/>
        <v>0</v>
      </c>
    </row>
    <row r="3027" spans="1:22" x14ac:dyDescent="0.2">
      <c r="A3027" s="61">
        <v>37246</v>
      </c>
      <c r="B3027" s="62">
        <v>1144.8900000000001</v>
      </c>
      <c r="C3027" s="16">
        <f t="shared" si="807"/>
        <v>4.3417055098423007E-3</v>
      </c>
      <c r="D3027" s="73">
        <f t="shared" si="798"/>
        <v>1.1048178690129441E-4</v>
      </c>
      <c r="E3027" s="27">
        <f t="shared" si="788"/>
        <v>2.4452316194259544E-2</v>
      </c>
      <c r="F3027" s="68">
        <f t="shared" si="789"/>
        <v>1.7289108575850913E-2</v>
      </c>
      <c r="G3027" s="16">
        <f t="shared" si="790"/>
        <v>3.1786393118253709E-2</v>
      </c>
      <c r="H3027" s="68">
        <f t="shared" si="791"/>
        <v>2.1613010526650975E-2</v>
      </c>
      <c r="I3027" s="69">
        <f t="shared" si="792"/>
        <v>-1.7289108575850913E-2</v>
      </c>
      <c r="J3027" s="70">
        <f t="shared" si="793"/>
        <v>-2.1613010526650975E-2</v>
      </c>
      <c r="K3027" s="28">
        <f t="shared" si="794"/>
        <v>0</v>
      </c>
      <c r="L3027" s="28">
        <f t="shared" si="799"/>
        <v>1</v>
      </c>
      <c r="M3027" s="57">
        <f t="shared" si="806"/>
        <v>0</v>
      </c>
      <c r="N3027" s="28">
        <f t="shared" si="795"/>
        <v>0</v>
      </c>
      <c r="O3027" s="28">
        <f t="shared" si="800"/>
        <v>1</v>
      </c>
      <c r="P3027" s="57">
        <f t="shared" si="801"/>
        <v>0</v>
      </c>
      <c r="Q3027" s="28">
        <f t="shared" si="796"/>
        <v>0</v>
      </c>
      <c r="R3027" s="28">
        <f t="shared" si="802"/>
        <v>1</v>
      </c>
      <c r="S3027" s="57">
        <f t="shared" si="803"/>
        <v>0</v>
      </c>
      <c r="T3027" s="28">
        <f t="shared" si="797"/>
        <v>0</v>
      </c>
      <c r="U3027" s="28">
        <f t="shared" si="804"/>
        <v>1</v>
      </c>
      <c r="V3027" s="57">
        <f t="shared" si="805"/>
        <v>0</v>
      </c>
    </row>
    <row r="3028" spans="1:22" x14ac:dyDescent="0.2">
      <c r="A3028" s="61">
        <v>37249</v>
      </c>
      <c r="B3028" s="62">
        <v>1144.6500000000001</v>
      </c>
      <c r="C3028" s="16">
        <f t="shared" si="807"/>
        <v>-2.0964910058711593E-4</v>
      </c>
      <c r="D3028" s="73">
        <f t="shared" si="798"/>
        <v>1.0498390409126844E-4</v>
      </c>
      <c r="E3028" s="27">
        <f t="shared" si="788"/>
        <v>2.3836144946317944E-2</v>
      </c>
      <c r="F3028" s="68">
        <f t="shared" si="789"/>
        <v>1.6853442215153322E-2</v>
      </c>
      <c r="G3028" s="16">
        <f t="shared" si="790"/>
        <v>3.1786393118253709E-2</v>
      </c>
      <c r="H3028" s="68">
        <f t="shared" si="791"/>
        <v>2.1613010526650975E-2</v>
      </c>
      <c r="I3028" s="69">
        <f t="shared" si="792"/>
        <v>-1.6853442215153322E-2</v>
      </c>
      <c r="J3028" s="70">
        <f t="shared" si="793"/>
        <v>-2.1613010526650975E-2</v>
      </c>
      <c r="K3028" s="28">
        <f t="shared" si="794"/>
        <v>0</v>
      </c>
      <c r="L3028" s="28">
        <f t="shared" si="799"/>
        <v>1</v>
      </c>
      <c r="M3028" s="57">
        <f t="shared" si="806"/>
        <v>0</v>
      </c>
      <c r="N3028" s="28">
        <f t="shared" si="795"/>
        <v>0</v>
      </c>
      <c r="O3028" s="28">
        <f t="shared" si="800"/>
        <v>1</v>
      </c>
      <c r="P3028" s="57">
        <f t="shared" si="801"/>
        <v>0</v>
      </c>
      <c r="Q3028" s="28">
        <f t="shared" si="796"/>
        <v>0</v>
      </c>
      <c r="R3028" s="28">
        <f t="shared" si="802"/>
        <v>1</v>
      </c>
      <c r="S3028" s="57">
        <f t="shared" si="803"/>
        <v>0</v>
      </c>
      <c r="T3028" s="28">
        <f t="shared" si="797"/>
        <v>0</v>
      </c>
      <c r="U3028" s="28">
        <f t="shared" si="804"/>
        <v>1</v>
      </c>
      <c r="V3028" s="57">
        <f t="shared" si="805"/>
        <v>0</v>
      </c>
    </row>
    <row r="3029" spans="1:22" x14ac:dyDescent="0.2">
      <c r="A3029" s="61">
        <v>37251</v>
      </c>
      <c r="B3029" s="62">
        <v>1149.3699999999999</v>
      </c>
      <c r="C3029" s="16">
        <f t="shared" si="807"/>
        <v>4.1150527550505933E-3</v>
      </c>
      <c r="D3029" s="73">
        <f t="shared" si="798"/>
        <v>9.8687507010514937E-5</v>
      </c>
      <c r="E3029" s="27">
        <f t="shared" si="788"/>
        <v>2.3110308730193155E-2</v>
      </c>
      <c r="F3029" s="68">
        <f t="shared" si="789"/>
        <v>1.6340236797344584E-2</v>
      </c>
      <c r="G3029" s="16">
        <f t="shared" si="790"/>
        <v>3.1786393118253709E-2</v>
      </c>
      <c r="H3029" s="68">
        <f t="shared" si="791"/>
        <v>2.1613010526650975E-2</v>
      </c>
      <c r="I3029" s="69">
        <f t="shared" si="792"/>
        <v>-1.6340236797344584E-2</v>
      </c>
      <c r="J3029" s="70">
        <f t="shared" si="793"/>
        <v>-2.1613010526650975E-2</v>
      </c>
      <c r="K3029" s="28">
        <f t="shared" si="794"/>
        <v>0</v>
      </c>
      <c r="L3029" s="28">
        <f t="shared" si="799"/>
        <v>1</v>
      </c>
      <c r="M3029" s="57">
        <f t="shared" si="806"/>
        <v>0</v>
      </c>
      <c r="N3029" s="28">
        <f t="shared" si="795"/>
        <v>0</v>
      </c>
      <c r="O3029" s="28">
        <f t="shared" si="800"/>
        <v>1</v>
      </c>
      <c r="P3029" s="57">
        <f t="shared" si="801"/>
        <v>0</v>
      </c>
      <c r="Q3029" s="28">
        <f t="shared" si="796"/>
        <v>0</v>
      </c>
      <c r="R3029" s="28">
        <f t="shared" si="802"/>
        <v>1</v>
      </c>
      <c r="S3029" s="57">
        <f t="shared" si="803"/>
        <v>0</v>
      </c>
      <c r="T3029" s="28">
        <f t="shared" si="797"/>
        <v>0</v>
      </c>
      <c r="U3029" s="28">
        <f t="shared" si="804"/>
        <v>1</v>
      </c>
      <c r="V3029" s="57">
        <f t="shared" si="805"/>
        <v>0</v>
      </c>
    </row>
    <row r="3030" spans="1:22" x14ac:dyDescent="0.2">
      <c r="A3030" s="61">
        <v>37252</v>
      </c>
      <c r="B3030" s="62">
        <v>1157.1300000000001</v>
      </c>
      <c r="C3030" s="16">
        <f t="shared" si="807"/>
        <v>6.7288352735743731E-3</v>
      </c>
      <c r="D3030" s="73">
        <f t="shared" si="798"/>
        <v>9.378227614049501E-5</v>
      </c>
      <c r="E3030" s="27">
        <f t="shared" si="788"/>
        <v>2.252864350058266E-2</v>
      </c>
      <c r="F3030" s="68">
        <f t="shared" si="789"/>
        <v>1.5928968055780791E-2</v>
      </c>
      <c r="G3030" s="16">
        <f t="shared" si="790"/>
        <v>3.1786393118253709E-2</v>
      </c>
      <c r="H3030" s="68">
        <f t="shared" si="791"/>
        <v>2.1613010526650975E-2</v>
      </c>
      <c r="I3030" s="69">
        <f t="shared" si="792"/>
        <v>-1.5928968055780791E-2</v>
      </c>
      <c r="J3030" s="70">
        <f t="shared" si="793"/>
        <v>-2.1613010526650975E-2</v>
      </c>
      <c r="K3030" s="28">
        <f t="shared" si="794"/>
        <v>0</v>
      </c>
      <c r="L3030" s="28">
        <f t="shared" si="799"/>
        <v>1</v>
      </c>
      <c r="M3030" s="57">
        <f t="shared" si="806"/>
        <v>0</v>
      </c>
      <c r="N3030" s="28">
        <f t="shared" si="795"/>
        <v>0</v>
      </c>
      <c r="O3030" s="28">
        <f t="shared" si="800"/>
        <v>1</v>
      </c>
      <c r="P3030" s="57">
        <f t="shared" si="801"/>
        <v>0</v>
      </c>
      <c r="Q3030" s="28">
        <f t="shared" si="796"/>
        <v>0</v>
      </c>
      <c r="R3030" s="28">
        <f t="shared" si="802"/>
        <v>1</v>
      </c>
      <c r="S3030" s="57">
        <f t="shared" si="803"/>
        <v>0</v>
      </c>
      <c r="T3030" s="28">
        <f t="shared" si="797"/>
        <v>0</v>
      </c>
      <c r="U3030" s="28">
        <f t="shared" si="804"/>
        <v>1</v>
      </c>
      <c r="V3030" s="57">
        <f t="shared" si="805"/>
        <v>0</v>
      </c>
    </row>
    <row r="3031" spans="1:22" x14ac:dyDescent="0.2">
      <c r="A3031" s="61">
        <v>37253</v>
      </c>
      <c r="B3031" s="62">
        <v>1161.02</v>
      </c>
      <c r="C3031" s="16">
        <f t="shared" si="807"/>
        <v>3.3561276459939189E-3</v>
      </c>
      <c r="D3031" s="73">
        <f t="shared" si="798"/>
        <v>9.0871973020399229E-5</v>
      </c>
      <c r="E3031" s="27">
        <f t="shared" si="788"/>
        <v>2.2176328026254001E-2</v>
      </c>
      <c r="F3031" s="68">
        <f t="shared" si="789"/>
        <v>1.5679861981729184E-2</v>
      </c>
      <c r="G3031" s="16">
        <f t="shared" si="790"/>
        <v>3.1786393118253709E-2</v>
      </c>
      <c r="H3031" s="68">
        <f t="shared" si="791"/>
        <v>2.1613010526650975E-2</v>
      </c>
      <c r="I3031" s="69">
        <f t="shared" si="792"/>
        <v>-1.5679861981729184E-2</v>
      </c>
      <c r="J3031" s="70">
        <f t="shared" si="793"/>
        <v>-2.1613010526650975E-2</v>
      </c>
      <c r="K3031" s="28">
        <f t="shared" si="794"/>
        <v>0</v>
      </c>
      <c r="L3031" s="28">
        <f t="shared" si="799"/>
        <v>1</v>
      </c>
      <c r="M3031" s="57">
        <f t="shared" si="806"/>
        <v>0</v>
      </c>
      <c r="N3031" s="28">
        <f t="shared" si="795"/>
        <v>0</v>
      </c>
      <c r="O3031" s="28">
        <f t="shared" si="800"/>
        <v>1</v>
      </c>
      <c r="P3031" s="57">
        <f t="shared" si="801"/>
        <v>0</v>
      </c>
      <c r="Q3031" s="28">
        <f t="shared" si="796"/>
        <v>0</v>
      </c>
      <c r="R3031" s="28">
        <f t="shared" si="802"/>
        <v>1</v>
      </c>
      <c r="S3031" s="57">
        <f t="shared" si="803"/>
        <v>0</v>
      </c>
      <c r="T3031" s="28">
        <f t="shared" si="797"/>
        <v>0</v>
      </c>
      <c r="U3031" s="28">
        <f t="shared" si="804"/>
        <v>1</v>
      </c>
      <c r="V3031" s="57">
        <f t="shared" si="805"/>
        <v>0</v>
      </c>
    </row>
    <row r="3032" spans="1:22" x14ac:dyDescent="0.2">
      <c r="A3032" s="61">
        <v>37256</v>
      </c>
      <c r="B3032" s="62">
        <v>1148.08</v>
      </c>
      <c r="C3032" s="16">
        <f t="shared" si="807"/>
        <v>-1.1207947215694626E-2</v>
      </c>
      <c r="D3032" s="73">
        <f t="shared" si="798"/>
        <v>8.6095470205747556E-5</v>
      </c>
      <c r="E3032" s="27">
        <f t="shared" si="788"/>
        <v>2.158563401305345E-2</v>
      </c>
      <c r="F3032" s="68">
        <f t="shared" si="789"/>
        <v>1.526220940239083E-2</v>
      </c>
      <c r="G3032" s="16">
        <f t="shared" si="790"/>
        <v>3.1786393118253709E-2</v>
      </c>
      <c r="H3032" s="68">
        <f t="shared" si="791"/>
        <v>2.1613010526650975E-2</v>
      </c>
      <c r="I3032" s="69">
        <f t="shared" si="792"/>
        <v>-1.526220940239083E-2</v>
      </c>
      <c r="J3032" s="70">
        <f t="shared" si="793"/>
        <v>-2.1613010526650975E-2</v>
      </c>
      <c r="K3032" s="28">
        <f t="shared" si="794"/>
        <v>0</v>
      </c>
      <c r="L3032" s="28">
        <f t="shared" si="799"/>
        <v>1</v>
      </c>
      <c r="M3032" s="57">
        <f t="shared" si="806"/>
        <v>0</v>
      </c>
      <c r="N3032" s="28">
        <f t="shared" si="795"/>
        <v>0</v>
      </c>
      <c r="O3032" s="28">
        <f t="shared" si="800"/>
        <v>1</v>
      </c>
      <c r="P3032" s="57">
        <f t="shared" si="801"/>
        <v>0</v>
      </c>
      <c r="Q3032" s="28">
        <f t="shared" si="796"/>
        <v>0</v>
      </c>
      <c r="R3032" s="28">
        <f t="shared" si="802"/>
        <v>1</v>
      </c>
      <c r="S3032" s="57">
        <f t="shared" si="803"/>
        <v>0</v>
      </c>
      <c r="T3032" s="28">
        <f t="shared" si="797"/>
        <v>0</v>
      </c>
      <c r="U3032" s="28">
        <f t="shared" si="804"/>
        <v>1</v>
      </c>
      <c r="V3032" s="57">
        <f t="shared" si="805"/>
        <v>0</v>
      </c>
    </row>
    <row r="3033" spans="1:22" x14ac:dyDescent="0.2">
      <c r="D3033" s="73"/>
      <c r="E3033" s="16"/>
      <c r="F3033" s="16"/>
      <c r="G3033" s="16"/>
      <c r="H3033" s="16"/>
      <c r="I3033" s="16"/>
      <c r="J3033" s="16"/>
    </row>
    <row r="3034" spans="1:22" x14ac:dyDescent="0.2">
      <c r="D3034" s="73"/>
      <c r="E3034" s="16"/>
      <c r="F3034" s="16"/>
      <c r="G3034" s="16"/>
      <c r="H3034" s="16"/>
      <c r="I3034" s="16"/>
      <c r="J3034" s="16"/>
    </row>
    <row r="3035" spans="1:22" x14ac:dyDescent="0.2">
      <c r="D3035" s="73"/>
      <c r="E3035" s="16"/>
      <c r="F3035" s="16"/>
      <c r="G3035" s="16"/>
      <c r="H3035" s="16"/>
      <c r="I3035" s="16"/>
      <c r="J3035" s="16"/>
    </row>
    <row r="3036" spans="1:22" x14ac:dyDescent="0.2">
      <c r="D3036" s="73"/>
      <c r="E3036" s="16"/>
      <c r="F3036" s="16"/>
      <c r="G3036" s="16"/>
      <c r="H3036" s="16"/>
      <c r="I3036" s="16"/>
      <c r="J3036" s="16"/>
    </row>
    <row r="3037" spans="1:22" x14ac:dyDescent="0.2">
      <c r="D3037" s="73"/>
      <c r="E3037" s="16"/>
      <c r="F3037" s="16"/>
      <c r="G3037" s="16"/>
      <c r="H3037" s="16"/>
      <c r="I3037" s="16"/>
      <c r="J3037" s="16"/>
    </row>
    <row r="3038" spans="1:22" x14ac:dyDescent="0.2">
      <c r="D3038" s="73"/>
      <c r="E3038" s="16"/>
      <c r="F3038" s="16"/>
      <c r="G3038" s="16"/>
      <c r="H3038" s="16"/>
      <c r="I3038" s="16"/>
      <c r="J3038" s="16"/>
    </row>
    <row r="3039" spans="1:22" x14ac:dyDescent="0.2">
      <c r="D3039" s="73"/>
      <c r="E3039" s="16"/>
      <c r="F3039" s="16"/>
      <c r="G3039" s="16"/>
      <c r="H3039" s="16"/>
      <c r="I3039" s="16"/>
      <c r="J3039" s="16"/>
    </row>
    <row r="3040" spans="1:22" x14ac:dyDescent="0.2">
      <c r="D3040" s="73"/>
      <c r="E3040" s="16"/>
      <c r="F3040" s="16"/>
      <c r="G3040" s="16"/>
      <c r="H3040" s="16"/>
      <c r="I3040" s="16"/>
      <c r="J3040" s="16"/>
    </row>
    <row r="3041" spans="4:10" x14ac:dyDescent="0.2">
      <c r="D3041" s="73"/>
      <c r="E3041" s="16"/>
      <c r="F3041" s="16"/>
      <c r="G3041" s="16"/>
      <c r="H3041" s="16"/>
      <c r="I3041" s="16"/>
      <c r="J3041" s="16"/>
    </row>
    <row r="3042" spans="4:10" x14ac:dyDescent="0.2">
      <c r="D3042" s="73"/>
      <c r="E3042" s="16"/>
      <c r="F3042" s="16"/>
      <c r="G3042" s="16"/>
      <c r="H3042" s="16"/>
      <c r="I3042" s="16"/>
      <c r="J3042" s="16"/>
    </row>
    <row r="3043" spans="4:10" x14ac:dyDescent="0.2">
      <c r="D3043" s="73"/>
      <c r="E3043" s="16"/>
      <c r="F3043" s="16"/>
      <c r="G3043" s="16"/>
      <c r="H3043" s="16"/>
      <c r="I3043" s="16"/>
      <c r="J3043" s="16"/>
    </row>
    <row r="3044" spans="4:10" x14ac:dyDescent="0.2">
      <c r="D3044" s="73"/>
      <c r="E3044" s="16"/>
      <c r="F3044" s="16"/>
      <c r="G3044" s="16"/>
      <c r="H3044" s="16"/>
      <c r="I3044" s="16"/>
      <c r="J3044" s="16"/>
    </row>
    <row r="3045" spans="4:10" x14ac:dyDescent="0.2">
      <c r="D3045" s="73"/>
      <c r="E3045" s="16"/>
      <c r="F3045" s="16"/>
      <c r="G3045" s="16"/>
      <c r="H3045" s="16"/>
      <c r="I3045" s="16"/>
      <c r="J3045" s="16"/>
    </row>
    <row r="3046" spans="4:10" x14ac:dyDescent="0.2">
      <c r="D3046" s="73"/>
      <c r="E3046" s="16"/>
      <c r="F3046" s="16"/>
      <c r="G3046" s="16"/>
      <c r="H3046" s="16"/>
      <c r="I3046" s="16"/>
      <c r="J3046" s="16"/>
    </row>
    <row r="3047" spans="4:10" x14ac:dyDescent="0.2">
      <c r="D3047" s="73"/>
      <c r="E3047" s="16"/>
      <c r="F3047" s="16"/>
      <c r="G3047" s="16"/>
      <c r="H3047" s="16"/>
      <c r="I3047" s="16"/>
      <c r="J3047" s="16"/>
    </row>
    <row r="3048" spans="4:10" x14ac:dyDescent="0.2">
      <c r="D3048" s="73"/>
      <c r="E3048" s="16"/>
      <c r="F3048" s="16"/>
      <c r="G3048" s="16"/>
      <c r="H3048" s="16"/>
      <c r="I3048" s="16"/>
      <c r="J3048" s="16"/>
    </row>
    <row r="3049" spans="4:10" x14ac:dyDescent="0.2">
      <c r="D3049" s="73"/>
      <c r="E3049" s="16"/>
      <c r="F3049" s="16"/>
      <c r="G3049" s="16"/>
      <c r="H3049" s="16"/>
      <c r="I3049" s="16"/>
      <c r="J3049" s="16"/>
    </row>
    <row r="3050" spans="4:10" x14ac:dyDescent="0.2">
      <c r="D3050" s="73"/>
      <c r="E3050" s="16"/>
      <c r="F3050" s="16"/>
      <c r="G3050" s="16"/>
      <c r="H3050" s="16"/>
      <c r="I3050" s="16"/>
      <c r="J3050" s="16"/>
    </row>
    <row r="3051" spans="4:10" x14ac:dyDescent="0.2">
      <c r="D3051" s="73"/>
      <c r="E3051" s="16"/>
      <c r="F3051" s="16"/>
      <c r="G3051" s="16"/>
      <c r="H3051" s="16"/>
      <c r="I3051" s="16"/>
      <c r="J3051" s="16"/>
    </row>
    <row r="3052" spans="4:10" x14ac:dyDescent="0.2">
      <c r="D3052" s="73"/>
      <c r="E3052" s="16"/>
      <c r="F3052" s="16"/>
      <c r="G3052" s="16"/>
      <c r="H3052" s="16"/>
      <c r="I3052" s="16"/>
      <c r="J3052" s="16"/>
    </row>
    <row r="3053" spans="4:10" x14ac:dyDescent="0.2">
      <c r="D3053" s="73"/>
      <c r="E3053" s="16"/>
      <c r="F3053" s="16"/>
      <c r="G3053" s="16"/>
      <c r="H3053" s="16"/>
      <c r="I3053" s="16"/>
      <c r="J3053" s="16"/>
    </row>
    <row r="3054" spans="4:10" x14ac:dyDescent="0.2">
      <c r="D3054" s="73"/>
      <c r="E3054" s="16"/>
      <c r="F3054" s="16"/>
      <c r="G3054" s="16"/>
      <c r="H3054" s="16"/>
      <c r="I3054" s="16"/>
      <c r="J3054" s="16"/>
    </row>
    <row r="3055" spans="4:10" x14ac:dyDescent="0.2">
      <c r="D3055" s="73"/>
      <c r="E3055" s="16"/>
      <c r="F3055" s="16"/>
      <c r="G3055" s="16"/>
      <c r="H3055" s="16"/>
      <c r="I3055" s="16"/>
      <c r="J3055" s="16"/>
    </row>
    <row r="3056" spans="4:10" x14ac:dyDescent="0.2">
      <c r="D3056" s="73"/>
      <c r="E3056" s="16"/>
      <c r="F3056" s="16"/>
      <c r="G3056" s="16"/>
      <c r="H3056" s="16"/>
      <c r="I3056" s="16"/>
      <c r="J3056" s="16"/>
    </row>
    <row r="3057" spans="4:10" x14ac:dyDescent="0.2">
      <c r="D3057" s="73"/>
      <c r="E3057" s="16"/>
      <c r="F3057" s="16"/>
      <c r="G3057" s="16"/>
      <c r="H3057" s="16"/>
      <c r="I3057" s="16"/>
      <c r="J3057" s="16"/>
    </row>
    <row r="3058" spans="4:10" x14ac:dyDescent="0.2">
      <c r="D3058" s="73"/>
      <c r="E3058" s="16"/>
      <c r="F3058" s="16"/>
      <c r="G3058" s="16"/>
      <c r="H3058" s="16"/>
      <c r="I3058" s="16"/>
      <c r="J3058" s="16"/>
    </row>
    <row r="3059" spans="4:10" x14ac:dyDescent="0.2">
      <c r="D3059" s="73"/>
      <c r="E3059" s="16"/>
      <c r="F3059" s="16"/>
      <c r="G3059" s="16"/>
      <c r="H3059" s="16"/>
      <c r="I3059" s="16"/>
      <c r="J3059" s="16"/>
    </row>
    <row r="3060" spans="4:10" x14ac:dyDescent="0.2">
      <c r="D3060" s="73"/>
      <c r="E3060" s="16"/>
      <c r="F3060" s="16"/>
      <c r="G3060" s="16"/>
      <c r="H3060" s="16"/>
      <c r="I3060" s="16"/>
      <c r="J3060" s="16"/>
    </row>
    <row r="3061" spans="4:10" x14ac:dyDescent="0.2">
      <c r="D3061" s="73"/>
      <c r="E3061" s="16"/>
      <c r="F3061" s="16"/>
      <c r="G3061" s="16"/>
      <c r="H3061" s="16"/>
      <c r="I3061" s="16"/>
      <c r="J3061" s="16"/>
    </row>
    <row r="3062" spans="4:10" x14ac:dyDescent="0.2">
      <c r="D3062" s="73"/>
      <c r="E3062" s="16"/>
      <c r="F3062" s="16"/>
      <c r="G3062" s="16"/>
      <c r="H3062" s="16"/>
      <c r="I3062" s="16"/>
      <c r="J3062" s="16"/>
    </row>
    <row r="3063" spans="4:10" x14ac:dyDescent="0.2">
      <c r="D3063" s="73"/>
      <c r="E3063" s="16"/>
      <c r="F3063" s="16"/>
      <c r="G3063" s="16"/>
      <c r="H3063" s="16"/>
      <c r="I3063" s="16"/>
      <c r="J3063" s="16"/>
    </row>
    <row r="3064" spans="4:10" x14ac:dyDescent="0.2">
      <c r="D3064" s="73"/>
      <c r="E3064" s="16"/>
      <c r="F3064" s="16"/>
      <c r="G3064" s="16"/>
      <c r="H3064" s="16"/>
      <c r="I3064" s="16"/>
      <c r="J3064" s="16"/>
    </row>
    <row r="3065" spans="4:10" x14ac:dyDescent="0.2">
      <c r="D3065" s="73"/>
      <c r="E3065" s="16"/>
      <c r="F3065" s="16"/>
      <c r="G3065" s="16"/>
      <c r="H3065" s="16"/>
      <c r="I3065" s="16"/>
      <c r="J3065" s="16"/>
    </row>
    <row r="3066" spans="4:10" x14ac:dyDescent="0.2">
      <c r="D3066" s="73"/>
      <c r="E3066" s="16"/>
      <c r="F3066" s="16"/>
      <c r="G3066" s="16"/>
      <c r="H3066" s="16"/>
      <c r="I3066" s="16"/>
      <c r="J3066" s="16"/>
    </row>
    <row r="3067" spans="4:10" x14ac:dyDescent="0.2">
      <c r="D3067" s="73"/>
      <c r="E3067" s="16"/>
      <c r="F3067" s="16"/>
      <c r="G3067" s="16"/>
      <c r="H3067" s="16"/>
      <c r="I3067" s="16"/>
      <c r="J3067" s="16"/>
    </row>
    <row r="3068" spans="4:10" x14ac:dyDescent="0.2">
      <c r="D3068" s="73"/>
      <c r="E3068" s="16"/>
      <c r="F3068" s="16"/>
      <c r="G3068" s="16"/>
      <c r="H3068" s="16"/>
      <c r="I3068" s="16"/>
      <c r="J3068" s="16"/>
    </row>
    <row r="3069" spans="4:10" x14ac:dyDescent="0.2">
      <c r="D3069" s="73"/>
      <c r="E3069" s="16"/>
      <c r="F3069" s="16"/>
      <c r="G3069" s="16"/>
      <c r="H3069" s="16"/>
      <c r="I3069" s="16"/>
      <c r="J3069" s="16"/>
    </row>
    <row r="3070" spans="4:10" x14ac:dyDescent="0.2">
      <c r="D3070" s="73"/>
      <c r="E3070" s="16"/>
      <c r="F3070" s="16"/>
      <c r="G3070" s="16"/>
      <c r="H3070" s="16"/>
      <c r="I3070" s="16"/>
      <c r="J3070" s="16"/>
    </row>
    <row r="3071" spans="4:10" x14ac:dyDescent="0.2">
      <c r="D3071" s="73"/>
      <c r="E3071" s="16"/>
      <c r="F3071" s="16"/>
      <c r="G3071" s="16"/>
      <c r="H3071" s="16"/>
      <c r="I3071" s="16"/>
      <c r="J3071" s="16"/>
    </row>
    <row r="3072" spans="4:10" x14ac:dyDescent="0.2">
      <c r="D3072" s="73"/>
      <c r="E3072" s="16"/>
      <c r="F3072" s="16"/>
      <c r="G3072" s="16"/>
      <c r="H3072" s="16"/>
      <c r="I3072" s="16"/>
      <c r="J3072" s="16"/>
    </row>
    <row r="3073" spans="4:10" x14ac:dyDescent="0.2">
      <c r="D3073" s="73"/>
      <c r="E3073" s="16"/>
      <c r="F3073" s="16"/>
      <c r="G3073" s="16"/>
      <c r="H3073" s="16"/>
      <c r="I3073" s="16"/>
      <c r="J3073" s="16"/>
    </row>
    <row r="3074" spans="4:10" x14ac:dyDescent="0.2">
      <c r="D3074" s="73"/>
      <c r="E3074" s="16"/>
      <c r="F3074" s="16"/>
      <c r="G3074" s="16"/>
      <c r="H3074" s="16"/>
      <c r="I3074" s="16"/>
      <c r="J3074" s="16"/>
    </row>
    <row r="3075" spans="4:10" x14ac:dyDescent="0.2">
      <c r="D3075" s="73"/>
      <c r="E3075" s="16"/>
      <c r="F3075" s="16"/>
      <c r="G3075" s="16"/>
      <c r="H3075" s="16"/>
      <c r="I3075" s="16"/>
      <c r="J3075" s="16"/>
    </row>
    <row r="3076" spans="4:10" x14ac:dyDescent="0.2">
      <c r="D3076" s="73"/>
      <c r="E3076" s="16"/>
      <c r="F3076" s="16"/>
      <c r="G3076" s="16"/>
      <c r="H3076" s="16"/>
      <c r="I3076" s="16"/>
      <c r="J3076" s="16"/>
    </row>
    <row r="3077" spans="4:10" x14ac:dyDescent="0.2">
      <c r="D3077" s="73"/>
      <c r="E3077" s="16"/>
      <c r="F3077" s="16"/>
      <c r="G3077" s="16"/>
      <c r="H3077" s="16"/>
      <c r="I3077" s="16"/>
      <c r="J3077" s="16"/>
    </row>
    <row r="3078" spans="4:10" x14ac:dyDescent="0.2">
      <c r="D3078" s="73"/>
      <c r="E3078" s="16"/>
      <c r="F3078" s="16"/>
      <c r="G3078" s="16"/>
      <c r="H3078" s="16"/>
      <c r="I3078" s="16"/>
      <c r="J3078" s="16"/>
    </row>
    <row r="3079" spans="4:10" x14ac:dyDescent="0.2">
      <c r="D3079" s="73"/>
      <c r="E3079" s="16"/>
      <c r="F3079" s="16"/>
      <c r="G3079" s="16"/>
      <c r="H3079" s="16"/>
      <c r="I3079" s="16"/>
      <c r="J3079" s="16"/>
    </row>
    <row r="3080" spans="4:10" x14ac:dyDescent="0.2">
      <c r="D3080" s="73"/>
      <c r="E3080" s="16"/>
      <c r="F3080" s="16"/>
      <c r="G3080" s="16"/>
      <c r="H3080" s="16"/>
      <c r="I3080" s="16"/>
      <c r="J3080" s="16"/>
    </row>
    <row r="3081" spans="4:10" x14ac:dyDescent="0.2">
      <c r="D3081" s="73"/>
      <c r="E3081" s="16"/>
      <c r="F3081" s="16"/>
      <c r="G3081" s="16"/>
      <c r="H3081" s="16"/>
      <c r="I3081" s="16"/>
      <c r="J3081" s="16"/>
    </row>
    <row r="3082" spans="4:10" x14ac:dyDescent="0.2">
      <c r="D3082" s="73"/>
      <c r="E3082" s="16"/>
      <c r="F3082" s="16"/>
      <c r="G3082" s="16"/>
      <c r="H3082" s="16"/>
      <c r="I3082" s="16"/>
      <c r="J3082" s="16"/>
    </row>
    <row r="3083" spans="4:10" x14ac:dyDescent="0.2">
      <c r="D3083" s="73"/>
      <c r="E3083" s="16"/>
      <c r="F3083" s="16"/>
      <c r="G3083" s="16"/>
      <c r="H3083" s="16"/>
      <c r="I3083" s="16"/>
      <c r="J3083" s="16"/>
    </row>
    <row r="3084" spans="4:10" x14ac:dyDescent="0.2">
      <c r="D3084" s="73"/>
      <c r="E3084" s="16"/>
      <c r="F3084" s="16"/>
      <c r="G3084" s="16"/>
      <c r="H3084" s="16"/>
      <c r="I3084" s="16"/>
      <c r="J3084" s="16"/>
    </row>
    <row r="3085" spans="4:10" x14ac:dyDescent="0.2">
      <c r="D3085" s="73"/>
      <c r="E3085" s="16"/>
      <c r="F3085" s="16"/>
      <c r="G3085" s="16"/>
      <c r="H3085" s="16"/>
      <c r="I3085" s="16"/>
      <c r="J3085" s="16"/>
    </row>
    <row r="3086" spans="4:10" x14ac:dyDescent="0.2">
      <c r="D3086" s="73"/>
      <c r="E3086" s="16"/>
      <c r="F3086" s="16"/>
      <c r="G3086" s="16"/>
      <c r="H3086" s="16"/>
      <c r="I3086" s="16"/>
      <c r="J3086" s="16"/>
    </row>
    <row r="3087" spans="4:10" x14ac:dyDescent="0.2">
      <c r="D3087" s="73"/>
      <c r="E3087" s="16"/>
      <c r="F3087" s="16"/>
      <c r="G3087" s="16"/>
      <c r="H3087" s="16"/>
      <c r="I3087" s="16"/>
      <c r="J3087" s="16"/>
    </row>
    <row r="3088" spans="4:10" x14ac:dyDescent="0.2">
      <c r="D3088" s="73"/>
      <c r="E3088" s="16"/>
      <c r="F3088" s="16"/>
      <c r="G3088" s="16"/>
      <c r="H3088" s="16"/>
      <c r="I3088" s="16"/>
      <c r="J3088" s="16"/>
    </row>
    <row r="3089" spans="4:10" x14ac:dyDescent="0.2">
      <c r="D3089" s="73"/>
      <c r="E3089" s="16"/>
      <c r="F3089" s="16"/>
      <c r="G3089" s="16"/>
      <c r="H3089" s="16"/>
      <c r="I3089" s="16"/>
      <c r="J3089" s="16"/>
    </row>
    <row r="3090" spans="4:10" x14ac:dyDescent="0.2">
      <c r="D3090" s="73"/>
      <c r="E3090" s="16"/>
      <c r="F3090" s="16"/>
      <c r="G3090" s="16"/>
      <c r="H3090" s="16"/>
      <c r="I3090" s="16"/>
      <c r="J3090" s="16"/>
    </row>
    <row r="3091" spans="4:10" x14ac:dyDescent="0.2">
      <c r="D3091" s="73"/>
      <c r="E3091" s="16"/>
      <c r="F3091" s="16"/>
      <c r="G3091" s="16"/>
      <c r="H3091" s="16"/>
      <c r="I3091" s="16"/>
      <c r="J3091" s="16"/>
    </row>
    <row r="3092" spans="4:10" x14ac:dyDescent="0.2">
      <c r="D3092" s="73"/>
      <c r="E3092" s="16"/>
      <c r="F3092" s="16"/>
      <c r="G3092" s="16"/>
      <c r="H3092" s="16"/>
      <c r="I3092" s="16"/>
      <c r="J3092" s="16"/>
    </row>
    <row r="3093" spans="4:10" x14ac:dyDescent="0.2">
      <c r="D3093" s="73"/>
      <c r="E3093" s="16"/>
      <c r="F3093" s="16"/>
      <c r="G3093" s="16"/>
      <c r="H3093" s="16"/>
      <c r="I3093" s="16"/>
      <c r="J3093" s="16"/>
    </row>
    <row r="3094" spans="4:10" x14ac:dyDescent="0.2">
      <c r="D3094" s="73"/>
      <c r="E3094" s="16"/>
      <c r="F3094" s="16"/>
      <c r="G3094" s="16"/>
      <c r="H3094" s="16"/>
      <c r="I3094" s="16"/>
      <c r="J3094" s="16"/>
    </row>
    <row r="3095" spans="4:10" x14ac:dyDescent="0.2">
      <c r="D3095" s="73"/>
      <c r="E3095" s="16"/>
      <c r="F3095" s="16"/>
      <c r="G3095" s="16"/>
      <c r="H3095" s="16"/>
      <c r="I3095" s="16"/>
      <c r="J3095" s="16"/>
    </row>
    <row r="3096" spans="4:10" x14ac:dyDescent="0.2">
      <c r="D3096" s="73"/>
      <c r="E3096" s="16"/>
      <c r="F3096" s="16"/>
      <c r="G3096" s="16"/>
      <c r="H3096" s="16"/>
      <c r="I3096" s="16"/>
      <c r="J3096" s="16"/>
    </row>
    <row r="3097" spans="4:10" x14ac:dyDescent="0.2">
      <c r="D3097" s="73"/>
      <c r="E3097" s="16"/>
      <c r="F3097" s="16"/>
      <c r="G3097" s="16"/>
      <c r="H3097" s="16"/>
      <c r="I3097" s="16"/>
      <c r="J3097" s="16"/>
    </row>
    <row r="3098" spans="4:10" x14ac:dyDescent="0.2">
      <c r="D3098" s="73"/>
      <c r="E3098" s="16"/>
      <c r="F3098" s="16"/>
      <c r="G3098" s="16"/>
      <c r="H3098" s="16"/>
      <c r="I3098" s="16"/>
      <c r="J3098" s="16"/>
    </row>
    <row r="3099" spans="4:10" x14ac:dyDescent="0.2">
      <c r="D3099" s="73"/>
      <c r="E3099" s="16"/>
      <c r="F3099" s="16"/>
      <c r="G3099" s="16"/>
      <c r="H3099" s="16"/>
      <c r="I3099" s="16"/>
      <c r="J3099" s="16"/>
    </row>
    <row r="3100" spans="4:10" x14ac:dyDescent="0.2">
      <c r="D3100" s="73"/>
      <c r="E3100" s="16"/>
      <c r="F3100" s="16"/>
      <c r="G3100" s="16"/>
      <c r="H3100" s="16"/>
      <c r="I3100" s="16"/>
      <c r="J3100" s="16"/>
    </row>
    <row r="3101" spans="4:10" x14ac:dyDescent="0.2">
      <c r="D3101" s="73"/>
      <c r="E3101" s="16"/>
      <c r="F3101" s="16"/>
      <c r="G3101" s="16"/>
      <c r="H3101" s="16"/>
      <c r="I3101" s="16"/>
      <c r="J3101" s="16"/>
    </row>
    <row r="3102" spans="4:10" x14ac:dyDescent="0.2">
      <c r="D3102" s="73"/>
      <c r="E3102" s="16"/>
      <c r="F3102" s="16"/>
      <c r="G3102" s="16"/>
      <c r="H3102" s="16"/>
      <c r="I3102" s="16"/>
      <c r="J3102" s="16"/>
    </row>
    <row r="3103" spans="4:10" x14ac:dyDescent="0.2">
      <c r="D3103" s="73"/>
      <c r="E3103" s="16"/>
      <c r="F3103" s="16"/>
      <c r="G3103" s="16"/>
      <c r="H3103" s="16"/>
      <c r="I3103" s="16"/>
      <c r="J3103" s="16"/>
    </row>
    <row r="3104" spans="4:10" x14ac:dyDescent="0.2">
      <c r="D3104" s="73"/>
      <c r="E3104" s="16"/>
      <c r="F3104" s="16"/>
      <c r="G3104" s="16"/>
      <c r="H3104" s="16"/>
      <c r="I3104" s="16"/>
      <c r="J3104" s="16"/>
    </row>
    <row r="3105" spans="4:10" x14ac:dyDescent="0.2">
      <c r="D3105" s="73"/>
      <c r="E3105" s="16"/>
      <c r="F3105" s="16"/>
      <c r="G3105" s="16"/>
      <c r="H3105" s="16"/>
      <c r="I3105" s="16"/>
      <c r="J3105" s="16"/>
    </row>
    <row r="3106" spans="4:10" x14ac:dyDescent="0.2">
      <c r="D3106" s="73"/>
      <c r="E3106" s="16"/>
      <c r="F3106" s="16"/>
      <c r="G3106" s="16"/>
      <c r="H3106" s="16"/>
      <c r="I3106" s="16"/>
      <c r="J3106" s="16"/>
    </row>
    <row r="3107" spans="4:10" x14ac:dyDescent="0.2">
      <c r="D3107" s="73"/>
      <c r="E3107" s="16"/>
      <c r="F3107" s="16"/>
      <c r="G3107" s="16"/>
      <c r="H3107" s="16"/>
      <c r="I3107" s="16"/>
      <c r="J3107" s="16"/>
    </row>
    <row r="3108" spans="4:10" x14ac:dyDescent="0.2">
      <c r="D3108" s="73"/>
      <c r="E3108" s="16"/>
      <c r="F3108" s="16"/>
      <c r="G3108" s="16"/>
      <c r="H3108" s="16"/>
      <c r="I3108" s="16"/>
      <c r="J3108" s="16"/>
    </row>
    <row r="3109" spans="4:10" x14ac:dyDescent="0.2">
      <c r="D3109" s="73"/>
      <c r="E3109" s="16"/>
      <c r="F3109" s="16"/>
      <c r="G3109" s="16"/>
      <c r="H3109" s="16"/>
      <c r="I3109" s="16"/>
      <c r="J3109" s="16"/>
    </row>
    <row r="3110" spans="4:10" x14ac:dyDescent="0.2">
      <c r="D3110" s="73"/>
      <c r="E3110" s="16"/>
      <c r="F3110" s="16"/>
      <c r="G3110" s="16"/>
      <c r="H3110" s="16"/>
      <c r="I3110" s="16"/>
      <c r="J3110" s="16"/>
    </row>
    <row r="3111" spans="4:10" x14ac:dyDescent="0.2">
      <c r="D3111" s="73"/>
      <c r="E3111" s="16"/>
      <c r="F3111" s="16"/>
      <c r="G3111" s="16"/>
      <c r="H3111" s="16"/>
      <c r="I3111" s="16"/>
      <c r="J3111" s="16"/>
    </row>
    <row r="3112" spans="4:10" x14ac:dyDescent="0.2">
      <c r="D3112" s="73"/>
      <c r="E3112" s="16"/>
      <c r="F3112" s="16"/>
      <c r="G3112" s="16"/>
      <c r="H3112" s="16"/>
      <c r="I3112" s="16"/>
      <c r="J3112" s="16"/>
    </row>
    <row r="3113" spans="4:10" x14ac:dyDescent="0.2">
      <c r="D3113" s="73"/>
      <c r="E3113" s="16"/>
      <c r="F3113" s="16"/>
      <c r="G3113" s="16"/>
      <c r="H3113" s="16"/>
      <c r="I3113" s="16"/>
      <c r="J3113" s="16"/>
    </row>
    <row r="3114" spans="4:10" x14ac:dyDescent="0.2">
      <c r="D3114" s="73"/>
      <c r="E3114" s="16"/>
      <c r="F3114" s="16"/>
      <c r="G3114" s="16"/>
      <c r="H3114" s="16"/>
      <c r="I3114" s="16"/>
      <c r="J3114" s="16"/>
    </row>
    <row r="3115" spans="4:10" x14ac:dyDescent="0.2">
      <c r="D3115" s="73"/>
      <c r="E3115" s="16"/>
      <c r="F3115" s="16"/>
      <c r="G3115" s="16"/>
      <c r="H3115" s="16"/>
      <c r="I3115" s="16"/>
      <c r="J3115" s="16"/>
    </row>
    <row r="3116" spans="4:10" x14ac:dyDescent="0.2">
      <c r="D3116" s="73"/>
      <c r="E3116" s="16"/>
      <c r="F3116" s="16"/>
      <c r="G3116" s="16"/>
      <c r="H3116" s="16"/>
      <c r="I3116" s="16"/>
      <c r="J3116" s="16"/>
    </row>
    <row r="3117" spans="4:10" x14ac:dyDescent="0.2">
      <c r="D3117" s="73"/>
      <c r="E3117" s="16"/>
      <c r="F3117" s="16"/>
      <c r="G3117" s="16"/>
      <c r="H3117" s="16"/>
      <c r="I3117" s="16"/>
      <c r="J3117" s="16"/>
    </row>
    <row r="3118" spans="4:10" x14ac:dyDescent="0.2">
      <c r="D3118" s="73"/>
      <c r="E3118" s="16"/>
      <c r="F3118" s="16"/>
      <c r="G3118" s="16"/>
      <c r="H3118" s="16"/>
      <c r="I3118" s="16"/>
      <c r="J3118" s="16"/>
    </row>
    <row r="3119" spans="4:10" x14ac:dyDescent="0.2">
      <c r="D3119" s="73"/>
      <c r="E3119" s="16"/>
      <c r="F3119" s="16"/>
      <c r="G3119" s="16"/>
      <c r="H3119" s="16"/>
      <c r="I3119" s="16"/>
      <c r="J3119" s="16"/>
    </row>
    <row r="3120" spans="4:10" x14ac:dyDescent="0.2">
      <c r="D3120" s="73"/>
      <c r="E3120" s="16"/>
      <c r="F3120" s="16"/>
      <c r="G3120" s="16"/>
      <c r="H3120" s="16"/>
      <c r="I3120" s="16"/>
      <c r="J3120" s="16"/>
    </row>
    <row r="3121" spans="4:10" x14ac:dyDescent="0.2">
      <c r="D3121" s="73"/>
      <c r="E3121" s="16"/>
      <c r="F3121" s="16"/>
      <c r="G3121" s="16"/>
      <c r="H3121" s="16"/>
      <c r="I3121" s="16"/>
      <c r="J3121" s="16"/>
    </row>
    <row r="3122" spans="4:10" x14ac:dyDescent="0.2">
      <c r="D3122" s="73"/>
      <c r="E3122" s="16"/>
      <c r="F3122" s="16"/>
      <c r="G3122" s="16"/>
      <c r="H3122" s="16"/>
      <c r="I3122" s="16"/>
      <c r="J3122" s="16"/>
    </row>
    <row r="3123" spans="4:10" x14ac:dyDescent="0.2">
      <c r="D3123" s="73"/>
      <c r="E3123" s="16"/>
      <c r="F3123" s="16"/>
      <c r="G3123" s="16"/>
      <c r="H3123" s="16"/>
      <c r="I3123" s="16"/>
      <c r="J3123" s="16"/>
    </row>
    <row r="3124" spans="4:10" x14ac:dyDescent="0.2">
      <c r="D3124" s="73"/>
      <c r="E3124" s="16"/>
      <c r="F3124" s="16"/>
      <c r="G3124" s="16"/>
      <c r="H3124" s="16"/>
      <c r="I3124" s="16"/>
      <c r="J3124" s="16"/>
    </row>
    <row r="3125" spans="4:10" x14ac:dyDescent="0.2">
      <c r="D3125" s="73"/>
      <c r="E3125" s="16"/>
      <c r="F3125" s="16"/>
      <c r="G3125" s="16"/>
      <c r="H3125" s="16"/>
      <c r="I3125" s="16"/>
      <c r="J3125" s="16"/>
    </row>
    <row r="3126" spans="4:10" x14ac:dyDescent="0.2">
      <c r="D3126" s="73"/>
      <c r="E3126" s="16"/>
      <c r="F3126" s="16"/>
      <c r="G3126" s="16"/>
      <c r="H3126" s="16"/>
      <c r="I3126" s="16"/>
      <c r="J3126" s="16"/>
    </row>
    <row r="3127" spans="4:10" x14ac:dyDescent="0.2">
      <c r="D3127" s="73"/>
      <c r="E3127" s="16"/>
      <c r="F3127" s="16"/>
      <c r="G3127" s="16"/>
      <c r="H3127" s="16"/>
      <c r="I3127" s="16"/>
      <c r="J3127" s="16"/>
    </row>
    <row r="3128" spans="4:10" x14ac:dyDescent="0.2">
      <c r="D3128" s="73"/>
      <c r="E3128" s="16"/>
      <c r="F3128" s="16"/>
      <c r="G3128" s="16"/>
      <c r="H3128" s="16"/>
      <c r="I3128" s="16"/>
      <c r="J3128" s="16"/>
    </row>
    <row r="3129" spans="4:10" x14ac:dyDescent="0.2">
      <c r="D3129" s="73"/>
      <c r="E3129" s="16"/>
      <c r="F3129" s="16"/>
      <c r="G3129" s="16"/>
      <c r="H3129" s="16"/>
      <c r="I3129" s="16"/>
      <c r="J3129" s="16"/>
    </row>
    <row r="3130" spans="4:10" x14ac:dyDescent="0.2">
      <c r="D3130" s="73"/>
      <c r="E3130" s="16"/>
      <c r="F3130" s="16"/>
      <c r="G3130" s="16"/>
      <c r="H3130" s="16"/>
      <c r="I3130" s="16"/>
      <c r="J3130" s="16"/>
    </row>
    <row r="3131" spans="4:10" x14ac:dyDescent="0.2">
      <c r="D3131" s="73"/>
      <c r="E3131" s="16"/>
      <c r="F3131" s="16"/>
      <c r="G3131" s="16"/>
      <c r="H3131" s="16"/>
      <c r="I3131" s="16"/>
      <c r="J3131" s="16"/>
    </row>
    <row r="3132" spans="4:10" x14ac:dyDescent="0.2">
      <c r="D3132" s="73"/>
      <c r="E3132" s="16"/>
      <c r="F3132" s="16"/>
      <c r="G3132" s="16"/>
      <c r="H3132" s="16"/>
      <c r="I3132" s="16"/>
      <c r="J3132" s="16"/>
    </row>
    <row r="3133" spans="4:10" x14ac:dyDescent="0.2">
      <c r="D3133" s="73"/>
      <c r="E3133" s="16"/>
      <c r="F3133" s="16"/>
      <c r="G3133" s="16"/>
      <c r="H3133" s="16"/>
      <c r="I3133" s="16"/>
      <c r="J3133" s="16"/>
    </row>
    <row r="3134" spans="4:10" x14ac:dyDescent="0.2">
      <c r="D3134" s="73"/>
      <c r="E3134" s="16"/>
      <c r="F3134" s="16"/>
      <c r="G3134" s="16"/>
      <c r="H3134" s="16"/>
      <c r="I3134" s="16"/>
      <c r="J3134" s="16"/>
    </row>
    <row r="3135" spans="4:10" x14ac:dyDescent="0.2">
      <c r="D3135" s="73"/>
      <c r="E3135" s="16"/>
      <c r="F3135" s="16"/>
      <c r="G3135" s="16"/>
      <c r="H3135" s="16"/>
      <c r="I3135" s="16"/>
      <c r="J3135" s="16"/>
    </row>
    <row r="3136" spans="4:10" x14ac:dyDescent="0.2">
      <c r="D3136" s="73"/>
      <c r="E3136" s="16"/>
      <c r="F3136" s="16"/>
      <c r="G3136" s="16"/>
      <c r="H3136" s="16"/>
      <c r="I3136" s="16"/>
      <c r="J3136" s="16"/>
    </row>
    <row r="3137" spans="4:10" x14ac:dyDescent="0.2">
      <c r="D3137" s="73"/>
      <c r="E3137" s="16"/>
      <c r="F3137" s="16"/>
      <c r="G3137" s="16"/>
      <c r="H3137" s="16"/>
      <c r="I3137" s="16"/>
      <c r="J3137" s="16"/>
    </row>
    <row r="3138" spans="4:10" x14ac:dyDescent="0.2">
      <c r="D3138" s="73"/>
      <c r="E3138" s="16"/>
      <c r="F3138" s="16"/>
      <c r="G3138" s="16"/>
      <c r="H3138" s="16"/>
      <c r="I3138" s="16"/>
      <c r="J3138" s="16"/>
    </row>
    <row r="3139" spans="4:10" x14ac:dyDescent="0.2">
      <c r="D3139" s="73"/>
      <c r="E3139" s="16"/>
      <c r="F3139" s="16"/>
      <c r="G3139" s="16"/>
      <c r="H3139" s="16"/>
      <c r="I3139" s="16"/>
      <c r="J3139" s="16"/>
    </row>
    <row r="3140" spans="4:10" x14ac:dyDescent="0.2">
      <c r="D3140" s="73"/>
      <c r="E3140" s="16"/>
      <c r="F3140" s="16"/>
      <c r="G3140" s="16"/>
      <c r="H3140" s="16"/>
      <c r="I3140" s="16"/>
      <c r="J3140" s="16"/>
    </row>
    <row r="3141" spans="4:10" x14ac:dyDescent="0.2">
      <c r="D3141" s="73"/>
      <c r="E3141" s="16"/>
      <c r="F3141" s="16"/>
      <c r="G3141" s="16"/>
      <c r="H3141" s="16"/>
      <c r="I3141" s="16"/>
      <c r="J3141" s="16"/>
    </row>
    <row r="3142" spans="4:10" x14ac:dyDescent="0.2">
      <c r="D3142" s="73"/>
      <c r="E3142" s="16"/>
      <c r="F3142" s="16"/>
      <c r="G3142" s="16"/>
      <c r="H3142" s="16"/>
      <c r="I3142" s="16"/>
      <c r="J3142" s="16"/>
    </row>
    <row r="3143" spans="4:10" x14ac:dyDescent="0.2">
      <c r="D3143" s="73"/>
      <c r="E3143" s="16"/>
      <c r="F3143" s="16"/>
      <c r="G3143" s="16"/>
      <c r="H3143" s="16"/>
      <c r="I3143" s="16"/>
      <c r="J3143" s="16"/>
    </row>
    <row r="3144" spans="4:10" x14ac:dyDescent="0.2">
      <c r="D3144" s="73"/>
      <c r="E3144" s="16"/>
      <c r="F3144" s="16"/>
      <c r="G3144" s="16"/>
      <c r="H3144" s="16"/>
      <c r="I3144" s="16"/>
      <c r="J3144" s="16"/>
    </row>
    <row r="3145" spans="4:10" x14ac:dyDescent="0.2">
      <c r="D3145" s="73"/>
      <c r="E3145" s="16"/>
      <c r="F3145" s="16"/>
      <c r="G3145" s="16"/>
      <c r="H3145" s="16"/>
      <c r="I3145" s="16"/>
      <c r="J3145" s="16"/>
    </row>
    <row r="3146" spans="4:10" x14ac:dyDescent="0.2">
      <c r="D3146" s="73"/>
      <c r="E3146" s="16"/>
      <c r="F3146" s="16"/>
      <c r="G3146" s="16"/>
      <c r="H3146" s="16"/>
      <c r="I3146" s="16"/>
      <c r="J3146" s="16"/>
    </row>
    <row r="3147" spans="4:10" x14ac:dyDescent="0.2">
      <c r="D3147" s="73"/>
      <c r="E3147" s="16"/>
      <c r="F3147" s="16"/>
      <c r="G3147" s="16"/>
      <c r="H3147" s="16"/>
      <c r="I3147" s="16"/>
      <c r="J3147" s="16"/>
    </row>
    <row r="3148" spans="4:10" x14ac:dyDescent="0.2">
      <c r="D3148" s="73"/>
      <c r="E3148" s="16"/>
      <c r="F3148" s="16"/>
      <c r="G3148" s="16"/>
      <c r="H3148" s="16"/>
      <c r="I3148" s="16"/>
      <c r="J3148" s="16"/>
    </row>
    <row r="3149" spans="4:10" x14ac:dyDescent="0.2">
      <c r="D3149" s="73"/>
      <c r="E3149" s="16"/>
      <c r="F3149" s="16"/>
      <c r="G3149" s="16"/>
      <c r="H3149" s="16"/>
      <c r="I3149" s="16"/>
      <c r="J3149" s="16"/>
    </row>
    <row r="3150" spans="4:10" x14ac:dyDescent="0.2">
      <c r="D3150" s="73"/>
      <c r="E3150" s="16"/>
      <c r="F3150" s="16"/>
      <c r="G3150" s="16"/>
      <c r="H3150" s="16"/>
      <c r="I3150" s="16"/>
      <c r="J3150" s="16"/>
    </row>
    <row r="3151" spans="4:10" x14ac:dyDescent="0.2">
      <c r="D3151" s="73"/>
      <c r="E3151" s="16"/>
      <c r="F3151" s="16"/>
      <c r="G3151" s="16"/>
      <c r="H3151" s="16"/>
      <c r="I3151" s="16"/>
      <c r="J3151" s="16"/>
    </row>
    <row r="3152" spans="4:10" x14ac:dyDescent="0.2">
      <c r="D3152" s="73"/>
      <c r="E3152" s="16"/>
      <c r="F3152" s="16"/>
      <c r="G3152" s="16"/>
      <c r="H3152" s="16"/>
      <c r="I3152" s="16"/>
      <c r="J3152" s="16"/>
    </row>
    <row r="3153" spans="4:10" x14ac:dyDescent="0.2">
      <c r="D3153" s="73"/>
      <c r="E3153" s="16"/>
      <c r="F3153" s="16"/>
      <c r="G3153" s="16"/>
      <c r="H3153" s="16"/>
      <c r="I3153" s="16"/>
      <c r="J3153" s="16"/>
    </row>
    <row r="3154" spans="4:10" x14ac:dyDescent="0.2">
      <c r="D3154" s="73"/>
      <c r="E3154" s="16"/>
      <c r="F3154" s="16"/>
      <c r="G3154" s="16"/>
      <c r="H3154" s="16"/>
      <c r="I3154" s="16"/>
      <c r="J3154" s="16"/>
    </row>
    <row r="3155" spans="4:10" x14ac:dyDescent="0.2">
      <c r="D3155" s="73"/>
      <c r="E3155" s="16"/>
      <c r="F3155" s="16"/>
      <c r="G3155" s="16"/>
      <c r="H3155" s="16"/>
      <c r="I3155" s="16"/>
      <c r="J3155" s="16"/>
    </row>
    <row r="3156" spans="4:10" x14ac:dyDescent="0.2">
      <c r="D3156" s="73"/>
      <c r="E3156" s="16"/>
      <c r="F3156" s="16"/>
      <c r="G3156" s="16"/>
      <c r="H3156" s="16"/>
      <c r="I3156" s="16"/>
      <c r="J3156" s="16"/>
    </row>
    <row r="3157" spans="4:10" x14ac:dyDescent="0.2">
      <c r="D3157" s="73"/>
      <c r="E3157" s="16"/>
      <c r="F3157" s="16"/>
      <c r="G3157" s="16"/>
      <c r="H3157" s="16"/>
      <c r="I3157" s="16"/>
      <c r="J3157" s="16"/>
    </row>
    <row r="3158" spans="4:10" x14ac:dyDescent="0.2">
      <c r="D3158" s="73"/>
      <c r="E3158" s="16"/>
      <c r="F3158" s="16"/>
      <c r="G3158" s="16"/>
      <c r="H3158" s="16"/>
      <c r="I3158" s="16"/>
      <c r="J3158" s="16"/>
    </row>
    <row r="3159" spans="4:10" x14ac:dyDescent="0.2">
      <c r="D3159" s="73"/>
      <c r="E3159" s="16"/>
      <c r="F3159" s="16"/>
      <c r="G3159" s="16"/>
      <c r="H3159" s="16"/>
      <c r="I3159" s="16"/>
      <c r="J3159" s="16"/>
    </row>
    <row r="3160" spans="4:10" x14ac:dyDescent="0.2">
      <c r="D3160" s="73"/>
      <c r="E3160" s="16"/>
      <c r="F3160" s="16"/>
      <c r="G3160" s="16"/>
      <c r="H3160" s="16"/>
      <c r="I3160" s="16"/>
      <c r="J3160" s="16"/>
    </row>
    <row r="3161" spans="4:10" x14ac:dyDescent="0.2">
      <c r="D3161" s="73"/>
      <c r="E3161" s="16"/>
      <c r="F3161" s="16"/>
      <c r="G3161" s="16"/>
      <c r="H3161" s="16"/>
      <c r="I3161" s="16"/>
      <c r="J3161" s="16"/>
    </row>
    <row r="3162" spans="4:10" x14ac:dyDescent="0.2">
      <c r="D3162" s="73"/>
      <c r="E3162" s="16"/>
      <c r="F3162" s="16"/>
      <c r="G3162" s="16"/>
      <c r="H3162" s="16"/>
      <c r="I3162" s="16"/>
      <c r="J3162" s="16"/>
    </row>
    <row r="3163" spans="4:10" x14ac:dyDescent="0.2">
      <c r="D3163" s="73"/>
      <c r="E3163" s="16"/>
      <c r="F3163" s="16"/>
      <c r="G3163" s="16"/>
      <c r="H3163" s="16"/>
      <c r="I3163" s="16"/>
      <c r="J3163" s="16"/>
    </row>
    <row r="3164" spans="4:10" x14ac:dyDescent="0.2">
      <c r="D3164" s="73"/>
      <c r="E3164" s="16"/>
      <c r="F3164" s="16"/>
      <c r="G3164" s="16"/>
      <c r="H3164" s="16"/>
      <c r="I3164" s="16"/>
      <c r="J3164" s="16"/>
    </row>
    <row r="3165" spans="4:10" x14ac:dyDescent="0.2">
      <c r="D3165" s="73"/>
      <c r="E3165" s="16"/>
      <c r="F3165" s="16"/>
      <c r="G3165" s="16"/>
      <c r="H3165" s="16"/>
      <c r="I3165" s="16"/>
      <c r="J3165" s="16"/>
    </row>
    <row r="3166" spans="4:10" x14ac:dyDescent="0.2">
      <c r="D3166" s="73"/>
      <c r="E3166" s="16"/>
      <c r="F3166" s="16"/>
      <c r="G3166" s="16"/>
      <c r="H3166" s="16"/>
      <c r="I3166" s="16"/>
      <c r="J3166" s="16"/>
    </row>
    <row r="3167" spans="4:10" x14ac:dyDescent="0.2">
      <c r="D3167" s="73"/>
      <c r="E3167" s="16"/>
      <c r="F3167" s="16"/>
      <c r="G3167" s="16"/>
      <c r="H3167" s="16"/>
      <c r="I3167" s="16"/>
      <c r="J3167" s="16"/>
    </row>
    <row r="3168" spans="4:10" x14ac:dyDescent="0.2">
      <c r="D3168" s="73"/>
      <c r="E3168" s="16"/>
      <c r="F3168" s="16"/>
      <c r="G3168" s="16"/>
      <c r="H3168" s="16"/>
      <c r="I3168" s="16"/>
      <c r="J3168" s="16"/>
    </row>
    <row r="3169" spans="4:10" x14ac:dyDescent="0.2">
      <c r="D3169" s="73"/>
      <c r="E3169" s="16"/>
      <c r="F3169" s="16"/>
      <c r="G3169" s="16"/>
      <c r="H3169" s="16"/>
      <c r="I3169" s="16"/>
      <c r="J3169" s="16"/>
    </row>
    <row r="3170" spans="4:10" x14ac:dyDescent="0.2">
      <c r="D3170" s="73"/>
      <c r="E3170" s="16"/>
      <c r="F3170" s="16"/>
      <c r="G3170" s="16"/>
      <c r="H3170" s="16"/>
      <c r="I3170" s="16"/>
      <c r="J3170" s="16"/>
    </row>
    <row r="3171" spans="4:10" x14ac:dyDescent="0.2">
      <c r="D3171" s="73"/>
      <c r="E3171" s="16"/>
      <c r="F3171" s="16"/>
      <c r="G3171" s="16"/>
      <c r="H3171" s="16"/>
      <c r="I3171" s="16"/>
      <c r="J3171" s="16"/>
    </row>
    <row r="3172" spans="4:10" x14ac:dyDescent="0.2">
      <c r="D3172" s="73"/>
      <c r="E3172" s="16"/>
      <c r="F3172" s="16"/>
      <c r="G3172" s="16"/>
      <c r="H3172" s="16"/>
      <c r="I3172" s="16"/>
      <c r="J3172" s="16"/>
    </row>
    <row r="3173" spans="4:10" x14ac:dyDescent="0.2">
      <c r="D3173" s="73"/>
      <c r="E3173" s="16"/>
      <c r="F3173" s="16"/>
      <c r="G3173" s="16"/>
      <c r="H3173" s="16"/>
      <c r="I3173" s="16"/>
      <c r="J3173" s="16"/>
    </row>
    <row r="3174" spans="4:10" x14ac:dyDescent="0.2">
      <c r="D3174" s="73"/>
      <c r="E3174" s="16"/>
      <c r="F3174" s="16"/>
      <c r="G3174" s="16"/>
      <c r="H3174" s="16"/>
      <c r="I3174" s="16"/>
      <c r="J3174" s="16"/>
    </row>
    <row r="3175" spans="4:10" x14ac:dyDescent="0.2">
      <c r="D3175" s="73"/>
      <c r="E3175" s="16"/>
      <c r="F3175" s="16"/>
      <c r="G3175" s="16"/>
      <c r="H3175" s="16"/>
      <c r="I3175" s="16"/>
      <c r="J3175" s="16"/>
    </row>
    <row r="3176" spans="4:10" x14ac:dyDescent="0.2">
      <c r="D3176" s="73"/>
      <c r="E3176" s="16"/>
      <c r="F3176" s="16"/>
      <c r="G3176" s="16"/>
      <c r="H3176" s="16"/>
      <c r="I3176" s="16"/>
      <c r="J3176" s="16"/>
    </row>
    <row r="3177" spans="4:10" x14ac:dyDescent="0.2">
      <c r="D3177" s="73"/>
      <c r="E3177" s="16"/>
      <c r="F3177" s="16"/>
      <c r="G3177" s="16"/>
      <c r="H3177" s="16"/>
      <c r="I3177" s="16"/>
      <c r="J3177" s="16"/>
    </row>
    <row r="3178" spans="4:10" x14ac:dyDescent="0.2">
      <c r="D3178" s="73"/>
      <c r="E3178" s="16"/>
      <c r="F3178" s="16"/>
      <c r="G3178" s="16"/>
      <c r="H3178" s="16"/>
      <c r="I3178" s="16"/>
      <c r="J3178" s="16"/>
    </row>
    <row r="3179" spans="4:10" x14ac:dyDescent="0.2">
      <c r="D3179" s="73"/>
      <c r="E3179" s="16"/>
      <c r="F3179" s="16"/>
      <c r="G3179" s="16"/>
      <c r="H3179" s="16"/>
      <c r="I3179" s="16"/>
      <c r="J3179" s="16"/>
    </row>
    <row r="3180" spans="4:10" x14ac:dyDescent="0.2">
      <c r="D3180" s="73"/>
      <c r="E3180" s="16"/>
      <c r="F3180" s="16"/>
      <c r="G3180" s="16"/>
      <c r="H3180" s="16"/>
      <c r="I3180" s="16"/>
      <c r="J3180" s="16"/>
    </row>
    <row r="3181" spans="4:10" x14ac:dyDescent="0.2">
      <c r="D3181" s="73"/>
      <c r="E3181" s="16"/>
      <c r="F3181" s="16"/>
      <c r="G3181" s="16"/>
      <c r="H3181" s="16"/>
      <c r="I3181" s="16"/>
      <c r="J3181" s="16"/>
    </row>
    <row r="3182" spans="4:10" x14ac:dyDescent="0.2">
      <c r="D3182" s="73"/>
      <c r="E3182" s="16"/>
      <c r="F3182" s="16"/>
      <c r="G3182" s="16"/>
      <c r="H3182" s="16"/>
      <c r="I3182" s="16"/>
      <c r="J3182" s="16"/>
    </row>
    <row r="3183" spans="4:10" x14ac:dyDescent="0.2">
      <c r="D3183" s="73"/>
      <c r="E3183" s="16"/>
      <c r="F3183" s="16"/>
      <c r="G3183" s="16"/>
      <c r="H3183" s="16"/>
      <c r="I3183" s="16"/>
      <c r="J3183" s="16"/>
    </row>
    <row r="3184" spans="4:10" x14ac:dyDescent="0.2">
      <c r="D3184" s="73"/>
      <c r="E3184" s="16"/>
      <c r="F3184" s="16"/>
      <c r="G3184" s="16"/>
      <c r="H3184" s="16"/>
      <c r="I3184" s="16"/>
      <c r="J3184" s="16"/>
    </row>
    <row r="3185" spans="4:10" x14ac:dyDescent="0.2">
      <c r="D3185" s="73"/>
      <c r="E3185" s="16"/>
      <c r="F3185" s="16"/>
      <c r="G3185" s="16"/>
      <c r="H3185" s="16"/>
      <c r="I3185" s="16"/>
      <c r="J3185" s="16"/>
    </row>
    <row r="3186" spans="4:10" x14ac:dyDescent="0.2">
      <c r="D3186" s="73"/>
      <c r="E3186" s="16"/>
      <c r="F3186" s="16"/>
      <c r="G3186" s="16"/>
      <c r="H3186" s="16"/>
      <c r="I3186" s="16"/>
      <c r="J3186" s="16"/>
    </row>
    <row r="3187" spans="4:10" x14ac:dyDescent="0.2">
      <c r="D3187" s="73"/>
      <c r="E3187" s="16"/>
      <c r="F3187" s="16"/>
      <c r="G3187" s="16"/>
      <c r="H3187" s="16"/>
      <c r="I3187" s="16"/>
      <c r="J3187" s="16"/>
    </row>
    <row r="3188" spans="4:10" x14ac:dyDescent="0.2">
      <c r="D3188" s="73"/>
      <c r="E3188" s="16"/>
      <c r="F3188" s="16"/>
      <c r="G3188" s="16"/>
      <c r="H3188" s="16"/>
      <c r="I3188" s="16"/>
      <c r="J3188" s="16"/>
    </row>
    <row r="3189" spans="4:10" x14ac:dyDescent="0.2">
      <c r="D3189" s="73"/>
      <c r="E3189" s="16"/>
      <c r="F3189" s="16"/>
      <c r="G3189" s="16"/>
      <c r="H3189" s="16"/>
      <c r="I3189" s="16"/>
      <c r="J3189" s="16"/>
    </row>
    <row r="3190" spans="4:10" x14ac:dyDescent="0.2">
      <c r="D3190" s="73"/>
      <c r="E3190" s="16"/>
      <c r="F3190" s="16"/>
      <c r="G3190" s="16"/>
      <c r="H3190" s="16"/>
      <c r="I3190" s="16"/>
      <c r="J3190" s="16"/>
    </row>
    <row r="3191" spans="4:10" x14ac:dyDescent="0.2">
      <c r="D3191" s="73"/>
      <c r="E3191" s="16"/>
      <c r="F3191" s="16"/>
      <c r="G3191" s="16"/>
      <c r="H3191" s="16"/>
      <c r="I3191" s="16"/>
      <c r="J3191" s="16"/>
    </row>
    <row r="3192" spans="4:10" x14ac:dyDescent="0.2">
      <c r="D3192" s="73"/>
      <c r="E3192" s="16"/>
      <c r="F3192" s="16"/>
      <c r="G3192" s="16"/>
      <c r="H3192" s="16"/>
      <c r="I3192" s="16"/>
      <c r="J3192" s="16"/>
    </row>
    <row r="3193" spans="4:10" x14ac:dyDescent="0.2">
      <c r="D3193" s="73"/>
      <c r="E3193" s="16"/>
      <c r="F3193" s="16"/>
      <c r="G3193" s="16"/>
      <c r="H3193" s="16"/>
      <c r="I3193" s="16"/>
      <c r="J3193" s="16"/>
    </row>
    <row r="3194" spans="4:10" x14ac:dyDescent="0.2">
      <c r="D3194" s="73"/>
      <c r="E3194" s="16"/>
      <c r="F3194" s="16"/>
      <c r="G3194" s="16"/>
      <c r="H3194" s="16"/>
      <c r="I3194" s="16"/>
      <c r="J3194" s="16"/>
    </row>
    <row r="3195" spans="4:10" x14ac:dyDescent="0.2">
      <c r="D3195" s="73"/>
      <c r="E3195" s="16"/>
      <c r="F3195" s="16"/>
      <c r="G3195" s="16"/>
      <c r="H3195" s="16"/>
      <c r="I3195" s="16"/>
      <c r="J3195" s="16"/>
    </row>
    <row r="3196" spans="4:10" x14ac:dyDescent="0.2">
      <c r="D3196" s="73"/>
      <c r="E3196" s="16"/>
      <c r="F3196" s="16"/>
      <c r="G3196" s="16"/>
      <c r="H3196" s="16"/>
      <c r="I3196" s="16"/>
      <c r="J3196" s="16"/>
    </row>
    <row r="3197" spans="4:10" x14ac:dyDescent="0.2">
      <c r="D3197" s="73"/>
      <c r="E3197" s="16"/>
      <c r="F3197" s="16"/>
      <c r="G3197" s="16"/>
      <c r="H3197" s="16"/>
      <c r="I3197" s="16"/>
      <c r="J3197" s="16"/>
    </row>
    <row r="3198" spans="4:10" x14ac:dyDescent="0.2">
      <c r="D3198" s="73"/>
      <c r="E3198" s="16"/>
      <c r="F3198" s="16"/>
      <c r="G3198" s="16"/>
      <c r="H3198" s="16"/>
      <c r="I3198" s="16"/>
      <c r="J3198" s="16"/>
    </row>
    <row r="3199" spans="4:10" x14ac:dyDescent="0.2">
      <c r="D3199" s="73"/>
      <c r="E3199" s="16"/>
      <c r="F3199" s="16"/>
      <c r="G3199" s="16"/>
      <c r="H3199" s="16"/>
      <c r="I3199" s="16"/>
      <c r="J3199" s="16"/>
    </row>
    <row r="3200" spans="4:10" x14ac:dyDescent="0.2">
      <c r="D3200" s="73"/>
      <c r="E3200" s="16"/>
      <c r="F3200" s="16"/>
      <c r="G3200" s="16"/>
      <c r="H3200" s="16"/>
      <c r="I3200" s="16"/>
      <c r="J3200" s="16"/>
    </row>
    <row r="3201" spans="4:10" x14ac:dyDescent="0.2">
      <c r="D3201" s="73"/>
      <c r="E3201" s="16"/>
      <c r="F3201" s="16"/>
      <c r="G3201" s="16"/>
      <c r="H3201" s="16"/>
      <c r="I3201" s="16"/>
      <c r="J3201" s="16"/>
    </row>
    <row r="3202" spans="4:10" x14ac:dyDescent="0.2">
      <c r="D3202" s="73"/>
      <c r="E3202" s="16"/>
      <c r="F3202" s="16"/>
      <c r="G3202" s="16"/>
      <c r="H3202" s="16"/>
      <c r="I3202" s="16"/>
      <c r="J3202" s="16"/>
    </row>
    <row r="3203" spans="4:10" x14ac:dyDescent="0.2">
      <c r="D3203" s="73"/>
      <c r="E3203" s="16"/>
      <c r="F3203" s="16"/>
      <c r="G3203" s="16"/>
      <c r="H3203" s="16"/>
      <c r="I3203" s="16"/>
      <c r="J3203" s="16"/>
    </row>
    <row r="3204" spans="4:10" x14ac:dyDescent="0.2">
      <c r="D3204" s="73"/>
      <c r="E3204" s="16"/>
      <c r="F3204" s="16"/>
      <c r="G3204" s="16"/>
      <c r="H3204" s="16"/>
      <c r="I3204" s="16"/>
      <c r="J3204" s="16"/>
    </row>
    <row r="3205" spans="4:10" x14ac:dyDescent="0.2">
      <c r="D3205" s="73"/>
      <c r="E3205" s="16"/>
      <c r="F3205" s="16"/>
      <c r="G3205" s="16"/>
      <c r="H3205" s="16"/>
      <c r="I3205" s="16"/>
      <c r="J3205" s="16"/>
    </row>
    <row r="3206" spans="4:10" x14ac:dyDescent="0.2">
      <c r="D3206" s="73"/>
      <c r="E3206" s="16"/>
      <c r="F3206" s="16"/>
      <c r="G3206" s="16"/>
      <c r="H3206" s="16"/>
      <c r="I3206" s="16"/>
      <c r="J3206" s="16"/>
    </row>
    <row r="3207" spans="4:10" x14ac:dyDescent="0.2">
      <c r="D3207" s="73"/>
      <c r="E3207" s="16"/>
      <c r="F3207" s="16"/>
      <c r="G3207" s="16"/>
      <c r="H3207" s="16"/>
      <c r="I3207" s="16"/>
      <c r="J3207" s="16"/>
    </row>
    <row r="3208" spans="4:10" x14ac:dyDescent="0.2">
      <c r="D3208" s="73"/>
      <c r="E3208" s="16"/>
      <c r="F3208" s="16"/>
      <c r="G3208" s="16"/>
      <c r="H3208" s="16"/>
      <c r="I3208" s="16"/>
      <c r="J3208" s="16"/>
    </row>
    <row r="3209" spans="4:10" x14ac:dyDescent="0.2">
      <c r="D3209" s="73"/>
      <c r="E3209" s="16"/>
      <c r="F3209" s="16"/>
      <c r="G3209" s="16"/>
      <c r="H3209" s="16"/>
      <c r="I3209" s="16"/>
      <c r="J3209" s="16"/>
    </row>
    <row r="3210" spans="4:10" x14ac:dyDescent="0.2">
      <c r="D3210" s="73"/>
      <c r="E3210" s="16"/>
      <c r="F3210" s="16"/>
      <c r="G3210" s="16"/>
      <c r="H3210" s="16"/>
      <c r="I3210" s="16"/>
      <c r="J3210" s="16"/>
    </row>
    <row r="3211" spans="4:10" x14ac:dyDescent="0.2">
      <c r="D3211" s="73"/>
      <c r="E3211" s="16"/>
      <c r="F3211" s="16"/>
      <c r="G3211" s="16"/>
      <c r="H3211" s="16"/>
      <c r="I3211" s="16"/>
      <c r="J3211" s="16"/>
    </row>
    <row r="3212" spans="4:10" x14ac:dyDescent="0.2">
      <c r="D3212" s="73"/>
      <c r="E3212" s="16"/>
      <c r="F3212" s="16"/>
      <c r="G3212" s="16"/>
      <c r="H3212" s="16"/>
      <c r="I3212" s="16"/>
      <c r="J3212" s="16"/>
    </row>
    <row r="3213" spans="4:10" x14ac:dyDescent="0.2">
      <c r="D3213" s="73"/>
      <c r="E3213" s="16"/>
      <c r="F3213" s="16"/>
      <c r="G3213" s="16"/>
      <c r="H3213" s="16"/>
      <c r="I3213" s="16"/>
      <c r="J3213" s="16"/>
    </row>
    <row r="3214" spans="4:10" x14ac:dyDescent="0.2">
      <c r="D3214" s="73"/>
      <c r="E3214" s="16"/>
      <c r="F3214" s="16"/>
      <c r="G3214" s="16"/>
      <c r="H3214" s="16"/>
      <c r="I3214" s="16"/>
      <c r="J3214" s="16"/>
    </row>
    <row r="3215" spans="4:10" x14ac:dyDescent="0.2">
      <c r="D3215" s="73"/>
      <c r="E3215" s="16"/>
      <c r="F3215" s="16"/>
      <c r="G3215" s="16"/>
      <c r="H3215" s="16"/>
      <c r="I3215" s="16"/>
      <c r="J3215" s="16"/>
    </row>
    <row r="3216" spans="4:10" x14ac:dyDescent="0.2">
      <c r="D3216" s="73"/>
      <c r="E3216" s="16"/>
      <c r="F3216" s="16"/>
      <c r="G3216" s="16"/>
      <c r="H3216" s="16"/>
      <c r="I3216" s="16"/>
      <c r="J3216" s="16"/>
    </row>
    <row r="3217" spans="4:10" x14ac:dyDescent="0.2">
      <c r="D3217" s="73"/>
      <c r="E3217" s="16"/>
      <c r="F3217" s="16"/>
      <c r="G3217" s="16"/>
      <c r="H3217" s="16"/>
      <c r="I3217" s="16"/>
      <c r="J3217" s="16"/>
    </row>
    <row r="3218" spans="4:10" x14ac:dyDescent="0.2">
      <c r="D3218" s="73"/>
      <c r="E3218" s="16"/>
      <c r="F3218" s="16"/>
      <c r="G3218" s="16"/>
      <c r="H3218" s="16"/>
      <c r="I3218" s="16"/>
      <c r="J3218" s="16"/>
    </row>
    <row r="3219" spans="4:10" x14ac:dyDescent="0.2">
      <c r="D3219" s="73"/>
      <c r="E3219" s="16"/>
      <c r="F3219" s="16"/>
      <c r="G3219" s="16"/>
      <c r="H3219" s="16"/>
      <c r="I3219" s="16"/>
      <c r="J3219" s="16"/>
    </row>
    <row r="3220" spans="4:10" x14ac:dyDescent="0.2">
      <c r="D3220" s="73"/>
      <c r="E3220" s="16"/>
      <c r="F3220" s="16"/>
      <c r="G3220" s="16"/>
      <c r="H3220" s="16"/>
      <c r="I3220" s="16"/>
      <c r="J3220" s="16"/>
    </row>
    <row r="3221" spans="4:10" x14ac:dyDescent="0.2">
      <c r="D3221" s="73"/>
      <c r="E3221" s="16"/>
      <c r="F3221" s="16"/>
      <c r="G3221" s="16"/>
      <c r="H3221" s="16"/>
      <c r="I3221" s="16"/>
      <c r="J3221" s="16"/>
    </row>
    <row r="3222" spans="4:10" x14ac:dyDescent="0.2">
      <c r="D3222" s="73"/>
      <c r="E3222" s="16"/>
      <c r="F3222" s="16"/>
      <c r="G3222" s="16"/>
      <c r="H3222" s="16"/>
      <c r="I3222" s="16"/>
      <c r="J3222" s="16"/>
    </row>
    <row r="3223" spans="4:10" x14ac:dyDescent="0.2">
      <c r="D3223" s="73"/>
      <c r="E3223" s="16"/>
      <c r="F3223" s="16"/>
      <c r="G3223" s="16"/>
      <c r="H3223" s="16"/>
      <c r="I3223" s="16"/>
      <c r="J3223" s="16"/>
    </row>
    <row r="3224" spans="4:10" x14ac:dyDescent="0.2">
      <c r="D3224" s="73"/>
      <c r="E3224" s="16"/>
      <c r="F3224" s="16"/>
      <c r="G3224" s="16"/>
      <c r="H3224" s="16"/>
      <c r="I3224" s="16"/>
      <c r="J3224" s="16"/>
    </row>
    <row r="3225" spans="4:10" x14ac:dyDescent="0.2">
      <c r="D3225" s="73"/>
      <c r="E3225" s="16"/>
      <c r="F3225" s="16"/>
      <c r="G3225" s="16"/>
      <c r="H3225" s="16"/>
      <c r="I3225" s="16"/>
      <c r="J3225" s="16"/>
    </row>
    <row r="3226" spans="4:10" x14ac:dyDescent="0.2">
      <c r="D3226" s="73"/>
      <c r="E3226" s="16"/>
      <c r="F3226" s="16"/>
      <c r="G3226" s="16"/>
      <c r="H3226" s="16"/>
      <c r="I3226" s="16"/>
      <c r="J3226" s="16"/>
    </row>
    <row r="3227" spans="4:10" x14ac:dyDescent="0.2">
      <c r="D3227" s="73"/>
      <c r="E3227" s="16"/>
      <c r="F3227" s="16"/>
      <c r="G3227" s="16"/>
      <c r="H3227" s="16"/>
      <c r="I3227" s="16"/>
      <c r="J3227" s="16"/>
    </row>
    <row r="3228" spans="4:10" x14ac:dyDescent="0.2">
      <c r="D3228" s="73"/>
      <c r="E3228" s="16"/>
      <c r="F3228" s="16"/>
      <c r="G3228" s="16"/>
      <c r="H3228" s="16"/>
      <c r="I3228" s="16"/>
      <c r="J3228" s="16"/>
    </row>
    <row r="3229" spans="4:10" x14ac:dyDescent="0.2">
      <c r="D3229" s="73"/>
      <c r="E3229" s="16"/>
      <c r="F3229" s="16"/>
      <c r="G3229" s="16"/>
      <c r="H3229" s="16"/>
      <c r="I3229" s="16"/>
      <c r="J3229" s="16"/>
    </row>
    <row r="3230" spans="4:10" x14ac:dyDescent="0.2">
      <c r="D3230" s="73"/>
      <c r="E3230" s="16"/>
      <c r="F3230" s="16"/>
      <c r="G3230" s="16"/>
      <c r="H3230" s="16"/>
      <c r="I3230" s="16"/>
      <c r="J3230" s="16"/>
    </row>
    <row r="3231" spans="4:10" x14ac:dyDescent="0.2">
      <c r="D3231" s="73"/>
      <c r="E3231" s="16"/>
      <c r="F3231" s="16"/>
      <c r="G3231" s="16"/>
      <c r="H3231" s="16"/>
      <c r="I3231" s="16"/>
      <c r="J3231" s="16"/>
    </row>
    <row r="3232" spans="4:10" x14ac:dyDescent="0.2">
      <c r="D3232" s="73"/>
      <c r="E3232" s="16"/>
      <c r="F3232" s="16"/>
      <c r="G3232" s="16"/>
      <c r="H3232" s="16"/>
      <c r="I3232" s="16"/>
      <c r="J3232" s="16"/>
    </row>
    <row r="3233" spans="4:10" x14ac:dyDescent="0.2">
      <c r="D3233" s="73"/>
      <c r="E3233" s="16"/>
      <c r="F3233" s="16"/>
      <c r="G3233" s="16"/>
      <c r="H3233" s="16"/>
      <c r="I3233" s="16"/>
      <c r="J3233" s="16"/>
    </row>
    <row r="3234" spans="4:10" x14ac:dyDescent="0.2">
      <c r="D3234" s="73"/>
      <c r="E3234" s="16"/>
      <c r="F3234" s="16"/>
      <c r="G3234" s="16"/>
      <c r="H3234" s="16"/>
      <c r="I3234" s="16"/>
      <c r="J3234" s="16"/>
    </row>
    <row r="3235" spans="4:10" x14ac:dyDescent="0.2">
      <c r="D3235" s="73"/>
      <c r="E3235" s="16"/>
      <c r="F3235" s="16"/>
      <c r="G3235" s="16"/>
      <c r="H3235" s="16"/>
      <c r="I3235" s="16"/>
      <c r="J3235" s="16"/>
    </row>
    <row r="3236" spans="4:10" x14ac:dyDescent="0.2">
      <c r="D3236" s="73"/>
      <c r="E3236" s="16"/>
      <c r="F3236" s="16"/>
      <c r="G3236" s="16"/>
      <c r="H3236" s="16"/>
      <c r="I3236" s="16"/>
      <c r="J3236" s="16"/>
    </row>
    <row r="3237" spans="4:10" x14ac:dyDescent="0.2">
      <c r="D3237" s="73"/>
      <c r="E3237" s="16"/>
      <c r="F3237" s="16"/>
      <c r="G3237" s="16"/>
      <c r="H3237" s="16"/>
      <c r="I3237" s="16"/>
      <c r="J3237" s="16"/>
    </row>
    <row r="3238" spans="4:10" x14ac:dyDescent="0.2">
      <c r="D3238" s="73"/>
      <c r="E3238" s="16"/>
      <c r="F3238" s="16"/>
      <c r="G3238" s="16"/>
      <c r="H3238" s="16"/>
      <c r="I3238" s="16"/>
      <c r="J3238" s="16"/>
    </row>
    <row r="3239" spans="4:10" x14ac:dyDescent="0.2">
      <c r="D3239" s="73"/>
      <c r="E3239" s="16"/>
      <c r="F3239" s="16"/>
      <c r="G3239" s="16"/>
      <c r="H3239" s="16"/>
      <c r="I3239" s="16"/>
      <c r="J3239" s="16"/>
    </row>
    <row r="3240" spans="4:10" x14ac:dyDescent="0.2">
      <c r="D3240" s="73"/>
      <c r="E3240" s="16"/>
      <c r="F3240" s="16"/>
      <c r="G3240" s="16"/>
      <c r="H3240" s="16"/>
      <c r="I3240" s="16"/>
      <c r="J3240" s="16"/>
    </row>
    <row r="3241" spans="4:10" x14ac:dyDescent="0.2">
      <c r="D3241" s="73"/>
      <c r="E3241" s="16"/>
      <c r="F3241" s="16"/>
      <c r="G3241" s="16"/>
      <c r="H3241" s="16"/>
      <c r="I3241" s="16"/>
      <c r="J3241" s="16"/>
    </row>
    <row r="3242" spans="4:10" x14ac:dyDescent="0.2">
      <c r="D3242" s="73"/>
      <c r="E3242" s="16"/>
      <c r="F3242" s="16"/>
      <c r="G3242" s="16"/>
      <c r="H3242" s="16"/>
      <c r="I3242" s="16"/>
      <c r="J3242" s="16"/>
    </row>
    <row r="3243" spans="4:10" x14ac:dyDescent="0.2">
      <c r="D3243" s="73"/>
      <c r="E3243" s="16"/>
      <c r="F3243" s="16"/>
      <c r="G3243" s="16"/>
      <c r="H3243" s="16"/>
      <c r="I3243" s="16"/>
      <c r="J3243" s="16"/>
    </row>
    <row r="3244" spans="4:10" x14ac:dyDescent="0.2">
      <c r="D3244" s="73"/>
      <c r="E3244" s="16"/>
      <c r="F3244" s="16"/>
      <c r="G3244" s="16"/>
      <c r="H3244" s="16"/>
      <c r="I3244" s="16"/>
      <c r="J3244" s="16"/>
    </row>
    <row r="3245" spans="4:10" x14ac:dyDescent="0.2">
      <c r="D3245" s="73"/>
      <c r="E3245" s="16"/>
      <c r="F3245" s="16"/>
      <c r="G3245" s="16"/>
      <c r="H3245" s="16"/>
      <c r="I3245" s="16"/>
      <c r="J3245" s="16"/>
    </row>
    <row r="3246" spans="4:10" x14ac:dyDescent="0.2">
      <c r="D3246" s="73"/>
      <c r="E3246" s="16"/>
      <c r="F3246" s="16"/>
      <c r="G3246" s="16"/>
      <c r="H3246" s="16"/>
      <c r="I3246" s="16"/>
      <c r="J3246" s="16"/>
    </row>
    <row r="3247" spans="4:10" x14ac:dyDescent="0.2">
      <c r="D3247" s="73"/>
      <c r="E3247" s="16"/>
      <c r="F3247" s="16"/>
      <c r="G3247" s="16"/>
      <c r="H3247" s="16"/>
      <c r="I3247" s="16"/>
      <c r="J3247" s="16"/>
    </row>
    <row r="3248" spans="4:10" x14ac:dyDescent="0.2">
      <c r="D3248" s="73"/>
      <c r="E3248" s="16"/>
      <c r="F3248" s="16"/>
      <c r="G3248" s="16"/>
      <c r="H3248" s="16"/>
      <c r="I3248" s="16"/>
      <c r="J3248" s="16"/>
    </row>
    <row r="3249" spans="4:10" x14ac:dyDescent="0.2">
      <c r="D3249" s="73"/>
      <c r="E3249" s="16"/>
      <c r="F3249" s="16"/>
      <c r="G3249" s="16"/>
      <c r="H3249" s="16"/>
      <c r="I3249" s="16"/>
      <c r="J3249" s="16"/>
    </row>
    <row r="3250" spans="4:10" x14ac:dyDescent="0.2">
      <c r="D3250" s="73"/>
      <c r="E3250" s="16"/>
      <c r="F3250" s="16"/>
      <c r="G3250" s="16"/>
      <c r="H3250" s="16"/>
      <c r="I3250" s="16"/>
      <c r="J3250" s="16"/>
    </row>
    <row r="3251" spans="4:10" x14ac:dyDescent="0.2">
      <c r="D3251" s="73"/>
      <c r="E3251" s="16"/>
      <c r="F3251" s="16"/>
      <c r="G3251" s="16"/>
      <c r="H3251" s="16"/>
      <c r="I3251" s="16"/>
      <c r="J3251" s="16"/>
    </row>
    <row r="3252" spans="4:10" x14ac:dyDescent="0.2">
      <c r="D3252" s="73"/>
      <c r="E3252" s="16"/>
      <c r="F3252" s="16"/>
      <c r="G3252" s="16"/>
      <c r="H3252" s="16"/>
      <c r="I3252" s="16"/>
      <c r="J3252" s="16"/>
    </row>
    <row r="3253" spans="4:10" x14ac:dyDescent="0.2">
      <c r="D3253" s="73"/>
      <c r="E3253" s="16"/>
      <c r="F3253" s="16"/>
      <c r="G3253" s="16"/>
      <c r="H3253" s="16"/>
      <c r="I3253" s="16"/>
      <c r="J3253" s="16"/>
    </row>
    <row r="3254" spans="4:10" x14ac:dyDescent="0.2">
      <c r="D3254" s="73"/>
      <c r="E3254" s="16"/>
      <c r="F3254" s="16"/>
      <c r="G3254" s="16"/>
      <c r="H3254" s="16"/>
      <c r="I3254" s="16"/>
      <c r="J3254" s="16"/>
    </row>
    <row r="3255" spans="4:10" x14ac:dyDescent="0.2">
      <c r="D3255" s="73"/>
      <c r="E3255" s="16"/>
      <c r="F3255" s="16"/>
      <c r="G3255" s="16"/>
      <c r="H3255" s="16"/>
      <c r="I3255" s="16"/>
      <c r="J3255" s="16"/>
    </row>
    <row r="3256" spans="4:10" x14ac:dyDescent="0.2">
      <c r="D3256" s="73"/>
      <c r="E3256" s="16"/>
      <c r="F3256" s="16"/>
      <c r="G3256" s="16"/>
      <c r="H3256" s="16"/>
      <c r="I3256" s="16"/>
      <c r="J3256" s="16"/>
    </row>
    <row r="3257" spans="4:10" x14ac:dyDescent="0.2">
      <c r="D3257" s="73"/>
      <c r="E3257" s="16"/>
      <c r="F3257" s="16"/>
      <c r="G3257" s="16"/>
      <c r="H3257" s="16"/>
      <c r="I3257" s="16"/>
      <c r="J3257" s="16"/>
    </row>
    <row r="3258" spans="4:10" x14ac:dyDescent="0.2">
      <c r="D3258" s="73"/>
      <c r="E3258" s="16"/>
      <c r="F3258" s="16"/>
      <c r="G3258" s="16"/>
      <c r="H3258" s="16"/>
      <c r="I3258" s="16"/>
      <c r="J3258" s="16"/>
    </row>
    <row r="3259" spans="4:10" x14ac:dyDescent="0.2">
      <c r="D3259" s="73"/>
      <c r="E3259" s="16"/>
      <c r="F3259" s="16"/>
      <c r="G3259" s="16"/>
      <c r="H3259" s="16"/>
      <c r="I3259" s="16"/>
      <c r="J3259" s="16"/>
    </row>
    <row r="3260" spans="4:10" x14ac:dyDescent="0.2">
      <c r="D3260" s="73"/>
      <c r="E3260" s="16"/>
      <c r="F3260" s="16"/>
      <c r="G3260" s="16"/>
      <c r="H3260" s="16"/>
      <c r="I3260" s="16"/>
      <c r="J3260" s="16"/>
    </row>
    <row r="3261" spans="4:10" x14ac:dyDescent="0.2">
      <c r="D3261" s="73"/>
      <c r="E3261" s="16"/>
      <c r="F3261" s="16"/>
      <c r="G3261" s="16"/>
      <c r="H3261" s="16"/>
      <c r="I3261" s="16"/>
      <c r="J3261" s="16"/>
    </row>
    <row r="3262" spans="4:10" x14ac:dyDescent="0.2">
      <c r="D3262" s="73"/>
      <c r="E3262" s="16"/>
      <c r="F3262" s="16"/>
      <c r="G3262" s="16"/>
      <c r="H3262" s="16"/>
      <c r="I3262" s="16"/>
      <c r="J3262" s="16"/>
    </row>
    <row r="3263" spans="4:10" x14ac:dyDescent="0.2">
      <c r="D3263" s="73"/>
      <c r="E3263" s="16"/>
      <c r="F3263" s="16"/>
      <c r="G3263" s="16"/>
      <c r="H3263" s="16"/>
      <c r="I3263" s="16"/>
      <c r="J3263" s="16"/>
    </row>
    <row r="3264" spans="4:10" x14ac:dyDescent="0.2">
      <c r="D3264" s="73"/>
      <c r="E3264" s="16"/>
      <c r="F3264" s="16"/>
      <c r="G3264" s="16"/>
      <c r="H3264" s="16"/>
      <c r="I3264" s="16"/>
      <c r="J3264" s="16"/>
    </row>
    <row r="3265" spans="4:10" x14ac:dyDescent="0.2">
      <c r="D3265" s="73"/>
      <c r="E3265" s="16"/>
      <c r="F3265" s="16"/>
      <c r="G3265" s="16"/>
      <c r="H3265" s="16"/>
      <c r="I3265" s="16"/>
      <c r="J3265" s="16"/>
    </row>
    <row r="3266" spans="4:10" x14ac:dyDescent="0.2">
      <c r="D3266" s="73"/>
      <c r="E3266" s="16"/>
      <c r="F3266" s="16"/>
      <c r="G3266" s="16"/>
      <c r="H3266" s="16"/>
      <c r="I3266" s="16"/>
      <c r="J3266" s="16"/>
    </row>
    <row r="3267" spans="4:10" x14ac:dyDescent="0.2">
      <c r="D3267" s="73"/>
      <c r="E3267" s="16"/>
      <c r="F3267" s="16"/>
      <c r="G3267" s="16"/>
      <c r="H3267" s="16"/>
      <c r="I3267" s="16"/>
      <c r="J3267" s="16"/>
    </row>
    <row r="3268" spans="4:10" x14ac:dyDescent="0.2">
      <c r="D3268" s="73"/>
      <c r="E3268" s="16"/>
      <c r="F3268" s="16"/>
      <c r="G3268" s="16"/>
      <c r="H3268" s="16"/>
      <c r="I3268" s="16"/>
      <c r="J3268" s="16"/>
    </row>
    <row r="3269" spans="4:10" x14ac:dyDescent="0.2">
      <c r="D3269" s="73"/>
      <c r="E3269" s="16"/>
      <c r="F3269" s="16"/>
      <c r="G3269" s="16"/>
      <c r="H3269" s="16"/>
      <c r="I3269" s="16"/>
      <c r="J3269" s="16"/>
    </row>
    <row r="3270" spans="4:10" x14ac:dyDescent="0.2">
      <c r="D3270" s="73"/>
      <c r="E3270" s="16"/>
      <c r="F3270" s="16"/>
      <c r="G3270" s="16"/>
      <c r="H3270" s="16"/>
      <c r="I3270" s="16"/>
      <c r="J3270" s="16"/>
    </row>
    <row r="3271" spans="4:10" x14ac:dyDescent="0.2">
      <c r="D3271" s="73"/>
      <c r="E3271" s="16"/>
      <c r="F3271" s="16"/>
      <c r="G3271" s="16"/>
      <c r="H3271" s="16"/>
      <c r="I3271" s="16"/>
      <c r="J3271" s="16"/>
    </row>
    <row r="3272" spans="4:10" x14ac:dyDescent="0.2">
      <c r="D3272" s="73"/>
      <c r="E3272" s="16"/>
      <c r="F3272" s="16"/>
      <c r="G3272" s="16"/>
      <c r="H3272" s="16"/>
      <c r="I3272" s="16"/>
      <c r="J3272" s="16"/>
    </row>
    <row r="3273" spans="4:10" x14ac:dyDescent="0.2">
      <c r="D3273" s="73"/>
      <c r="E3273" s="16"/>
      <c r="F3273" s="16"/>
      <c r="G3273" s="16"/>
      <c r="H3273" s="16"/>
      <c r="I3273" s="16"/>
      <c r="J3273" s="16"/>
    </row>
    <row r="3274" spans="4:10" x14ac:dyDescent="0.2">
      <c r="D3274" s="73"/>
      <c r="E3274" s="16"/>
      <c r="F3274" s="16"/>
      <c r="G3274" s="16"/>
      <c r="H3274" s="16"/>
      <c r="I3274" s="16"/>
      <c r="J3274" s="16"/>
    </row>
    <row r="3275" spans="4:10" x14ac:dyDescent="0.2">
      <c r="D3275" s="73"/>
      <c r="E3275" s="16"/>
      <c r="F3275" s="16"/>
      <c r="G3275" s="16"/>
      <c r="H3275" s="16"/>
      <c r="I3275" s="16"/>
      <c r="J3275" s="16"/>
    </row>
    <row r="3276" spans="4:10" x14ac:dyDescent="0.2">
      <c r="D3276" s="73"/>
      <c r="E3276" s="16"/>
      <c r="F3276" s="16"/>
      <c r="G3276" s="16"/>
      <c r="H3276" s="16"/>
      <c r="I3276" s="16"/>
      <c r="J3276" s="16"/>
    </row>
    <row r="3277" spans="4:10" x14ac:dyDescent="0.2">
      <c r="D3277" s="73"/>
      <c r="E3277" s="16"/>
      <c r="F3277" s="16"/>
      <c r="G3277" s="16"/>
      <c r="H3277" s="16"/>
      <c r="I3277" s="16"/>
      <c r="J3277" s="16"/>
    </row>
    <row r="3278" spans="4:10" x14ac:dyDescent="0.2">
      <c r="D3278" s="73"/>
      <c r="E3278" s="16"/>
      <c r="F3278" s="16"/>
      <c r="G3278" s="16"/>
      <c r="H3278" s="16"/>
      <c r="I3278" s="16"/>
      <c r="J3278" s="16"/>
    </row>
    <row r="3279" spans="4:10" x14ac:dyDescent="0.2">
      <c r="D3279" s="73"/>
      <c r="E3279" s="16"/>
      <c r="F3279" s="16"/>
      <c r="G3279" s="16"/>
      <c r="H3279" s="16"/>
      <c r="I3279" s="16"/>
      <c r="J3279" s="16"/>
    </row>
    <row r="3280" spans="4:10" x14ac:dyDescent="0.2">
      <c r="D3280" s="73"/>
      <c r="E3280" s="16"/>
      <c r="F3280" s="16"/>
      <c r="G3280" s="16"/>
      <c r="H3280" s="16"/>
      <c r="I3280" s="16"/>
      <c r="J3280" s="16"/>
    </row>
    <row r="3281" spans="4:10" x14ac:dyDescent="0.2">
      <c r="D3281" s="73"/>
      <c r="E3281" s="16"/>
      <c r="F3281" s="16"/>
      <c r="G3281" s="16"/>
      <c r="H3281" s="16"/>
      <c r="I3281" s="16"/>
      <c r="J3281" s="16"/>
    </row>
    <row r="3282" spans="4:10" x14ac:dyDescent="0.2">
      <c r="D3282" s="73"/>
      <c r="E3282" s="16"/>
      <c r="F3282" s="16"/>
      <c r="G3282" s="16"/>
      <c r="H3282" s="16"/>
      <c r="I3282" s="16"/>
      <c r="J3282" s="16"/>
    </row>
    <row r="3283" spans="4:10" x14ac:dyDescent="0.2">
      <c r="D3283" s="73"/>
      <c r="E3283" s="16"/>
      <c r="F3283" s="16"/>
      <c r="G3283" s="16"/>
      <c r="H3283" s="16"/>
      <c r="I3283" s="16"/>
      <c r="J3283" s="16"/>
    </row>
    <row r="3284" spans="4:10" x14ac:dyDescent="0.2">
      <c r="D3284" s="73"/>
      <c r="E3284" s="16"/>
      <c r="F3284" s="16"/>
      <c r="G3284" s="16"/>
      <c r="H3284" s="16"/>
      <c r="I3284" s="16"/>
      <c r="J3284" s="16"/>
    </row>
    <row r="3285" spans="4:10" x14ac:dyDescent="0.2">
      <c r="D3285" s="73"/>
      <c r="E3285" s="16"/>
      <c r="F3285" s="16"/>
      <c r="G3285" s="16"/>
      <c r="H3285" s="16"/>
      <c r="I3285" s="16"/>
      <c r="J3285" s="16"/>
    </row>
    <row r="3286" spans="4:10" x14ac:dyDescent="0.2">
      <c r="D3286" s="73"/>
      <c r="E3286" s="16"/>
      <c r="F3286" s="16"/>
      <c r="G3286" s="16"/>
      <c r="H3286" s="16"/>
      <c r="I3286" s="16"/>
      <c r="J3286" s="16"/>
    </row>
    <row r="3287" spans="4:10" x14ac:dyDescent="0.2">
      <c r="D3287" s="73"/>
      <c r="E3287" s="16"/>
      <c r="F3287" s="16"/>
      <c r="G3287" s="16"/>
      <c r="H3287" s="16"/>
      <c r="I3287" s="16"/>
      <c r="J3287" s="16"/>
    </row>
    <row r="3288" spans="4:10" x14ac:dyDescent="0.2">
      <c r="D3288" s="73"/>
      <c r="E3288" s="16"/>
      <c r="F3288" s="16"/>
      <c r="G3288" s="16"/>
      <c r="H3288" s="16"/>
      <c r="I3288" s="16"/>
      <c r="J3288" s="16"/>
    </row>
    <row r="3289" spans="4:10" x14ac:dyDescent="0.2">
      <c r="D3289" s="73"/>
      <c r="E3289" s="16"/>
      <c r="F3289" s="16"/>
      <c r="G3289" s="16"/>
      <c r="H3289" s="16"/>
      <c r="I3289" s="16"/>
      <c r="J3289" s="16"/>
    </row>
    <row r="3290" spans="4:10" x14ac:dyDescent="0.2">
      <c r="D3290" s="73"/>
      <c r="E3290" s="16"/>
      <c r="F3290" s="16"/>
      <c r="G3290" s="16"/>
      <c r="H3290" s="16"/>
      <c r="I3290" s="16"/>
      <c r="J3290" s="16"/>
    </row>
    <row r="3291" spans="4:10" x14ac:dyDescent="0.2">
      <c r="D3291" s="73"/>
      <c r="E3291" s="16"/>
      <c r="F3291" s="16"/>
      <c r="G3291" s="16"/>
      <c r="H3291" s="16"/>
      <c r="I3291" s="16"/>
      <c r="J3291" s="16"/>
    </row>
    <row r="3292" spans="4:10" x14ac:dyDescent="0.2">
      <c r="D3292" s="73"/>
      <c r="E3292" s="16"/>
      <c r="F3292" s="16"/>
      <c r="G3292" s="16"/>
      <c r="H3292" s="16"/>
      <c r="I3292" s="16"/>
      <c r="J3292" s="16"/>
    </row>
    <row r="3293" spans="4:10" x14ac:dyDescent="0.2">
      <c r="D3293" s="73"/>
      <c r="E3293" s="16"/>
      <c r="F3293" s="16"/>
      <c r="G3293" s="16"/>
      <c r="H3293" s="16"/>
      <c r="I3293" s="16"/>
      <c r="J3293" s="16"/>
    </row>
    <row r="3294" spans="4:10" x14ac:dyDescent="0.2">
      <c r="D3294" s="73"/>
      <c r="E3294" s="16"/>
      <c r="F3294" s="16"/>
      <c r="G3294" s="16"/>
      <c r="H3294" s="16"/>
      <c r="I3294" s="16"/>
      <c r="J3294" s="16"/>
    </row>
    <row r="3295" spans="4:10" x14ac:dyDescent="0.2">
      <c r="D3295" s="73"/>
      <c r="E3295" s="16"/>
      <c r="F3295" s="16"/>
      <c r="G3295" s="16"/>
      <c r="H3295" s="16"/>
      <c r="I3295" s="16"/>
      <c r="J3295" s="16"/>
    </row>
    <row r="3296" spans="4:10" x14ac:dyDescent="0.2">
      <c r="D3296" s="73"/>
      <c r="E3296" s="16"/>
      <c r="F3296" s="16"/>
      <c r="G3296" s="16"/>
      <c r="H3296" s="16"/>
      <c r="I3296" s="16"/>
      <c r="J3296" s="16"/>
    </row>
    <row r="3297" spans="4:10" x14ac:dyDescent="0.2">
      <c r="D3297" s="73"/>
      <c r="E3297" s="16"/>
      <c r="F3297" s="16"/>
      <c r="G3297" s="16"/>
      <c r="H3297" s="16"/>
      <c r="I3297" s="16"/>
      <c r="J3297" s="16"/>
    </row>
    <row r="3298" spans="4:10" x14ac:dyDescent="0.2">
      <c r="D3298" s="73"/>
      <c r="E3298" s="16"/>
      <c r="F3298" s="16"/>
      <c r="G3298" s="16"/>
      <c r="H3298" s="16"/>
      <c r="I3298" s="16"/>
      <c r="J3298" s="16"/>
    </row>
    <row r="3299" spans="4:10" x14ac:dyDescent="0.2">
      <c r="D3299" s="73"/>
      <c r="E3299" s="16"/>
      <c r="F3299" s="16"/>
      <c r="G3299" s="16"/>
      <c r="H3299" s="16"/>
      <c r="I3299" s="16"/>
      <c r="J3299" s="16"/>
    </row>
    <row r="3300" spans="4:10" x14ac:dyDescent="0.2">
      <c r="D3300" s="73"/>
      <c r="E3300" s="16"/>
      <c r="F3300" s="16"/>
      <c r="G3300" s="16"/>
      <c r="H3300" s="16"/>
      <c r="I3300" s="16"/>
      <c r="J3300" s="16"/>
    </row>
    <row r="3301" spans="4:10" x14ac:dyDescent="0.2">
      <c r="D3301" s="73"/>
      <c r="E3301" s="16"/>
      <c r="F3301" s="16"/>
      <c r="G3301" s="16"/>
      <c r="H3301" s="16"/>
      <c r="I3301" s="16"/>
      <c r="J3301" s="16"/>
    </row>
    <row r="3302" spans="4:10" x14ac:dyDescent="0.2">
      <c r="D3302" s="73"/>
      <c r="E3302" s="16"/>
      <c r="F3302" s="16"/>
      <c r="G3302" s="16"/>
      <c r="H3302" s="16"/>
      <c r="I3302" s="16"/>
      <c r="J3302" s="16"/>
    </row>
    <row r="3303" spans="4:10" x14ac:dyDescent="0.2">
      <c r="D3303" s="73"/>
      <c r="E3303" s="16"/>
      <c r="F3303" s="16"/>
      <c r="G3303" s="16"/>
      <c r="H3303" s="16"/>
      <c r="I3303" s="16"/>
      <c r="J3303" s="16"/>
    </row>
    <row r="3304" spans="4:10" x14ac:dyDescent="0.2">
      <c r="D3304" s="73"/>
      <c r="E3304" s="16"/>
      <c r="F3304" s="16"/>
      <c r="G3304" s="16"/>
      <c r="H3304" s="16"/>
      <c r="I3304" s="16"/>
      <c r="J3304" s="16"/>
    </row>
    <row r="3305" spans="4:10" x14ac:dyDescent="0.2">
      <c r="D3305" s="73"/>
      <c r="E3305" s="16"/>
      <c r="F3305" s="16"/>
      <c r="G3305" s="16"/>
      <c r="H3305" s="16"/>
      <c r="I3305" s="16"/>
      <c r="J3305" s="16"/>
    </row>
    <row r="3306" spans="4:10" x14ac:dyDescent="0.2">
      <c r="D3306" s="73"/>
      <c r="E3306" s="16"/>
      <c r="F3306" s="16"/>
      <c r="G3306" s="16"/>
      <c r="H3306" s="16"/>
      <c r="I3306" s="16"/>
      <c r="J3306" s="16"/>
    </row>
    <row r="3307" spans="4:10" x14ac:dyDescent="0.2">
      <c r="D3307" s="73"/>
      <c r="E3307" s="16"/>
      <c r="F3307" s="16"/>
      <c r="G3307" s="16"/>
      <c r="H3307" s="16"/>
      <c r="I3307" s="16"/>
      <c r="J3307" s="16"/>
    </row>
    <row r="3308" spans="4:10" x14ac:dyDescent="0.2">
      <c r="D3308" s="73"/>
      <c r="E3308" s="16"/>
      <c r="F3308" s="16"/>
      <c r="G3308" s="16"/>
      <c r="H3308" s="16"/>
      <c r="I3308" s="16"/>
      <c r="J3308" s="16"/>
    </row>
    <row r="3309" spans="4:10" x14ac:dyDescent="0.2">
      <c r="D3309" s="73"/>
      <c r="E3309" s="16"/>
      <c r="F3309" s="16"/>
      <c r="G3309" s="16"/>
      <c r="H3309" s="16"/>
      <c r="I3309" s="16"/>
      <c r="J3309" s="16"/>
    </row>
    <row r="3310" spans="4:10" x14ac:dyDescent="0.2">
      <c r="D3310" s="73"/>
      <c r="E3310" s="16"/>
      <c r="F3310" s="16"/>
      <c r="G3310" s="16"/>
      <c r="H3310" s="16"/>
      <c r="I3310" s="16"/>
      <c r="J3310" s="16"/>
    </row>
    <row r="3311" spans="4:10" x14ac:dyDescent="0.2">
      <c r="D3311" s="73"/>
      <c r="E3311" s="16"/>
      <c r="F3311" s="16"/>
      <c r="G3311" s="16"/>
      <c r="H3311" s="16"/>
      <c r="I3311" s="16"/>
      <c r="J3311" s="16"/>
    </row>
    <row r="3312" spans="4:10" x14ac:dyDescent="0.2">
      <c r="D3312" s="73"/>
      <c r="E3312" s="16"/>
      <c r="F3312" s="16"/>
      <c r="G3312" s="16"/>
      <c r="H3312" s="16"/>
      <c r="I3312" s="16"/>
      <c r="J3312" s="16"/>
    </row>
    <row r="3313" spans="4:10" x14ac:dyDescent="0.2">
      <c r="D3313" s="73"/>
      <c r="E3313" s="16"/>
      <c r="F3313" s="16"/>
      <c r="G3313" s="16"/>
      <c r="H3313" s="16"/>
      <c r="I3313" s="16"/>
      <c r="J3313" s="16"/>
    </row>
    <row r="3314" spans="4:10" x14ac:dyDescent="0.2">
      <c r="D3314" s="73"/>
      <c r="E3314" s="16"/>
      <c r="F3314" s="16"/>
      <c r="G3314" s="16"/>
      <c r="H3314" s="16"/>
      <c r="I3314" s="16"/>
      <c r="J3314" s="16"/>
    </row>
    <row r="3315" spans="4:10" x14ac:dyDescent="0.2">
      <c r="D3315" s="73"/>
      <c r="E3315" s="16"/>
      <c r="F3315" s="16"/>
      <c r="G3315" s="16"/>
      <c r="H3315" s="16"/>
      <c r="I3315" s="16"/>
      <c r="J3315" s="16"/>
    </row>
    <row r="3316" spans="4:10" x14ac:dyDescent="0.2">
      <c r="D3316" s="73"/>
      <c r="E3316" s="16"/>
      <c r="F3316" s="16"/>
      <c r="G3316" s="16"/>
      <c r="H3316" s="16"/>
      <c r="I3316" s="16"/>
      <c r="J3316" s="16"/>
    </row>
    <row r="3317" spans="4:10" x14ac:dyDescent="0.2">
      <c r="D3317" s="73"/>
      <c r="E3317" s="16"/>
      <c r="F3317" s="16"/>
      <c r="G3317" s="16"/>
      <c r="H3317" s="16"/>
      <c r="I3317" s="16"/>
      <c r="J3317" s="16"/>
    </row>
    <row r="3318" spans="4:10" x14ac:dyDescent="0.2">
      <c r="D3318" s="73"/>
      <c r="E3318" s="16"/>
      <c r="F3318" s="16"/>
      <c r="G3318" s="16"/>
      <c r="H3318" s="16"/>
      <c r="I3318" s="16"/>
      <c r="J3318" s="16"/>
    </row>
    <row r="3319" spans="4:10" x14ac:dyDescent="0.2">
      <c r="D3319" s="73"/>
      <c r="E3319" s="16"/>
      <c r="F3319" s="16"/>
      <c r="G3319" s="16"/>
      <c r="H3319" s="16"/>
      <c r="I3319" s="16"/>
      <c r="J3319" s="16"/>
    </row>
    <row r="3320" spans="4:10" x14ac:dyDescent="0.2">
      <c r="D3320" s="73"/>
      <c r="E3320" s="16"/>
      <c r="F3320" s="16"/>
      <c r="G3320" s="16"/>
      <c r="H3320" s="16"/>
      <c r="I3320" s="16"/>
      <c r="J3320" s="16"/>
    </row>
    <row r="3321" spans="4:10" x14ac:dyDescent="0.2">
      <c r="D3321" s="73"/>
      <c r="E3321" s="16"/>
      <c r="F3321" s="16"/>
      <c r="G3321" s="16"/>
      <c r="H3321" s="16"/>
      <c r="I3321" s="16"/>
      <c r="J3321" s="16"/>
    </row>
    <row r="3322" spans="4:10" x14ac:dyDescent="0.2">
      <c r="D3322" s="73"/>
      <c r="E3322" s="16"/>
      <c r="F3322" s="16"/>
      <c r="G3322" s="16"/>
      <c r="H3322" s="16"/>
      <c r="I3322" s="16"/>
      <c r="J3322" s="16"/>
    </row>
    <row r="3323" spans="4:10" x14ac:dyDescent="0.2">
      <c r="D3323" s="73"/>
      <c r="E3323" s="16"/>
      <c r="F3323" s="16"/>
      <c r="G3323" s="16"/>
      <c r="H3323" s="16"/>
      <c r="I3323" s="16"/>
      <c r="J3323" s="16"/>
    </row>
    <row r="3324" spans="4:10" x14ac:dyDescent="0.2">
      <c r="D3324" s="73"/>
      <c r="E3324" s="16"/>
      <c r="F3324" s="16"/>
      <c r="G3324" s="16"/>
      <c r="H3324" s="16"/>
      <c r="I3324" s="16"/>
      <c r="J3324" s="16"/>
    </row>
    <row r="3325" spans="4:10" x14ac:dyDescent="0.2">
      <c r="D3325" s="73"/>
      <c r="E3325" s="16"/>
      <c r="F3325" s="16"/>
      <c r="G3325" s="16"/>
      <c r="H3325" s="16"/>
      <c r="I3325" s="16"/>
      <c r="J3325" s="16"/>
    </row>
    <row r="3326" spans="4:10" x14ac:dyDescent="0.2">
      <c r="D3326" s="73"/>
      <c r="E3326" s="16"/>
      <c r="F3326" s="16"/>
      <c r="G3326" s="16"/>
      <c r="H3326" s="16"/>
      <c r="I3326" s="16"/>
      <c r="J3326" s="16"/>
    </row>
    <row r="3327" spans="4:10" x14ac:dyDescent="0.2">
      <c r="D3327" s="73"/>
      <c r="E3327" s="16"/>
      <c r="F3327" s="16"/>
      <c r="G3327" s="16"/>
      <c r="H3327" s="16"/>
      <c r="I3327" s="16"/>
      <c r="J3327" s="16"/>
    </row>
    <row r="3328" spans="4:10" x14ac:dyDescent="0.2">
      <c r="D3328" s="73"/>
      <c r="E3328" s="16"/>
      <c r="F3328" s="16"/>
      <c r="G3328" s="16"/>
      <c r="H3328" s="16"/>
      <c r="I3328" s="16"/>
      <c r="J3328" s="16"/>
    </row>
    <row r="3329" spans="4:10" x14ac:dyDescent="0.2">
      <c r="D3329" s="73"/>
      <c r="E3329" s="16"/>
      <c r="F3329" s="16"/>
      <c r="G3329" s="16"/>
      <c r="H3329" s="16"/>
      <c r="I3329" s="16"/>
      <c r="J3329" s="16"/>
    </row>
    <row r="3330" spans="4:10" x14ac:dyDescent="0.2">
      <c r="D3330" s="73"/>
      <c r="E3330" s="16"/>
      <c r="F3330" s="16"/>
      <c r="G3330" s="16"/>
      <c r="H3330" s="16"/>
      <c r="I3330" s="16"/>
      <c r="J3330" s="16"/>
    </row>
    <row r="3331" spans="4:10" x14ac:dyDescent="0.2">
      <c r="D3331" s="73"/>
      <c r="E3331" s="16"/>
      <c r="F3331" s="16"/>
      <c r="G3331" s="16"/>
      <c r="H3331" s="16"/>
      <c r="I3331" s="16"/>
      <c r="J3331" s="16"/>
    </row>
    <row r="3332" spans="4:10" x14ac:dyDescent="0.2">
      <c r="D3332" s="73"/>
      <c r="E3332" s="16"/>
      <c r="F3332" s="16"/>
      <c r="G3332" s="16"/>
      <c r="H3332" s="16"/>
      <c r="I3332" s="16"/>
      <c r="J3332" s="16"/>
    </row>
    <row r="3333" spans="4:10" x14ac:dyDescent="0.2">
      <c r="D3333" s="73"/>
      <c r="E3333" s="16"/>
      <c r="F3333" s="16"/>
      <c r="G3333" s="16"/>
      <c r="H3333" s="16"/>
      <c r="I3333" s="16"/>
      <c r="J3333" s="16"/>
    </row>
    <row r="3334" spans="4:10" x14ac:dyDescent="0.2">
      <c r="D3334" s="73"/>
      <c r="E3334" s="16"/>
      <c r="F3334" s="16"/>
      <c r="G3334" s="16"/>
      <c r="H3334" s="16"/>
      <c r="I3334" s="16"/>
      <c r="J3334" s="16"/>
    </row>
    <row r="3335" spans="4:10" x14ac:dyDescent="0.2">
      <c r="D3335" s="73"/>
      <c r="E3335" s="16"/>
      <c r="F3335" s="16"/>
      <c r="G3335" s="16"/>
      <c r="H3335" s="16"/>
      <c r="I3335" s="16"/>
      <c r="J3335" s="16"/>
    </row>
    <row r="3336" spans="4:10" x14ac:dyDescent="0.2">
      <c r="D3336" s="73"/>
      <c r="E3336" s="16"/>
      <c r="F3336" s="16"/>
      <c r="G3336" s="16"/>
      <c r="H3336" s="16"/>
      <c r="I3336" s="16"/>
      <c r="J3336" s="16"/>
    </row>
    <row r="3337" spans="4:10" x14ac:dyDescent="0.2">
      <c r="D3337" s="73"/>
      <c r="E3337" s="16"/>
      <c r="F3337" s="16"/>
      <c r="G3337" s="16"/>
      <c r="H3337" s="16"/>
      <c r="I3337" s="16"/>
      <c r="J3337" s="16"/>
    </row>
    <row r="3338" spans="4:10" x14ac:dyDescent="0.2">
      <c r="D3338" s="73"/>
      <c r="E3338" s="16"/>
      <c r="F3338" s="16"/>
      <c r="G3338" s="16"/>
      <c r="H3338" s="16"/>
      <c r="I3338" s="16"/>
      <c r="J3338" s="16"/>
    </row>
    <row r="3339" spans="4:10" x14ac:dyDescent="0.2">
      <c r="D3339" s="73"/>
      <c r="E3339" s="16"/>
      <c r="F3339" s="16"/>
      <c r="G3339" s="16"/>
      <c r="H3339" s="16"/>
      <c r="I3339" s="16"/>
      <c r="J3339" s="16"/>
    </row>
    <row r="3340" spans="4:10" x14ac:dyDescent="0.2">
      <c r="D3340" s="73"/>
      <c r="E3340" s="16"/>
      <c r="F3340" s="16"/>
      <c r="G3340" s="16"/>
      <c r="H3340" s="16"/>
      <c r="I3340" s="16"/>
      <c r="J3340" s="16"/>
    </row>
    <row r="3341" spans="4:10" x14ac:dyDescent="0.2">
      <c r="D3341" s="73"/>
      <c r="E3341" s="16"/>
      <c r="F3341" s="16"/>
      <c r="G3341" s="16"/>
      <c r="H3341" s="16"/>
      <c r="I3341" s="16"/>
      <c r="J3341" s="16"/>
    </row>
    <row r="3342" spans="4:10" x14ac:dyDescent="0.2">
      <c r="D3342" s="73"/>
      <c r="E3342" s="16"/>
      <c r="F3342" s="16"/>
      <c r="G3342" s="16"/>
      <c r="H3342" s="16"/>
      <c r="I3342" s="16"/>
      <c r="J3342" s="16"/>
    </row>
    <row r="3343" spans="4:10" x14ac:dyDescent="0.2">
      <c r="D3343" s="73"/>
      <c r="E3343" s="16"/>
      <c r="F3343" s="16"/>
      <c r="G3343" s="16"/>
      <c r="H3343" s="16"/>
      <c r="I3343" s="16"/>
      <c r="J3343" s="16"/>
    </row>
    <row r="3344" spans="4:10" x14ac:dyDescent="0.2">
      <c r="D3344" s="73"/>
      <c r="E3344" s="16"/>
      <c r="F3344" s="16"/>
      <c r="G3344" s="16"/>
      <c r="H3344" s="16"/>
      <c r="I3344" s="16"/>
      <c r="J3344" s="16"/>
    </row>
    <row r="3345" spans="4:10" x14ac:dyDescent="0.2">
      <c r="D3345" s="73"/>
      <c r="E3345" s="16"/>
      <c r="F3345" s="16"/>
      <c r="G3345" s="16"/>
      <c r="H3345" s="16"/>
      <c r="I3345" s="16"/>
      <c r="J3345" s="16"/>
    </row>
    <row r="3346" spans="4:10" x14ac:dyDescent="0.2">
      <c r="D3346" s="73"/>
      <c r="E3346" s="16"/>
      <c r="F3346" s="16"/>
      <c r="G3346" s="16"/>
      <c r="H3346" s="16"/>
      <c r="I3346" s="16"/>
      <c r="J3346" s="16"/>
    </row>
    <row r="3347" spans="4:10" x14ac:dyDescent="0.2">
      <c r="D3347" s="73"/>
      <c r="E3347" s="16"/>
      <c r="F3347" s="16"/>
      <c r="G3347" s="16"/>
      <c r="H3347" s="16"/>
      <c r="I3347" s="16"/>
      <c r="J3347" s="16"/>
    </row>
    <row r="3348" spans="4:10" x14ac:dyDescent="0.2">
      <c r="D3348" s="73"/>
      <c r="E3348" s="16"/>
      <c r="F3348" s="16"/>
      <c r="G3348" s="16"/>
      <c r="H3348" s="16"/>
      <c r="I3348" s="16"/>
      <c r="J3348" s="16"/>
    </row>
    <row r="3349" spans="4:10" x14ac:dyDescent="0.2">
      <c r="D3349" s="73"/>
      <c r="E3349" s="16"/>
      <c r="F3349" s="16"/>
      <c r="G3349" s="16"/>
      <c r="H3349" s="16"/>
      <c r="I3349" s="16"/>
      <c r="J3349" s="16"/>
    </row>
    <row r="3350" spans="4:10" x14ac:dyDescent="0.2">
      <c r="D3350" s="73"/>
      <c r="E3350" s="16"/>
      <c r="F3350" s="16"/>
      <c r="G3350" s="16"/>
      <c r="H3350" s="16"/>
      <c r="I3350" s="16"/>
      <c r="J3350" s="16"/>
    </row>
    <row r="3351" spans="4:10" x14ac:dyDescent="0.2">
      <c r="D3351" s="73"/>
      <c r="E3351" s="16"/>
      <c r="F3351" s="16"/>
      <c r="G3351" s="16"/>
      <c r="H3351" s="16"/>
      <c r="I3351" s="16"/>
      <c r="J3351" s="16"/>
    </row>
    <row r="3352" spans="4:10" x14ac:dyDescent="0.2">
      <c r="D3352" s="73"/>
      <c r="E3352" s="16"/>
      <c r="F3352" s="16"/>
      <c r="G3352" s="16"/>
      <c r="H3352" s="16"/>
      <c r="I3352" s="16"/>
      <c r="J3352" s="16"/>
    </row>
    <row r="3353" spans="4:10" x14ac:dyDescent="0.2">
      <c r="D3353" s="73"/>
      <c r="E3353" s="16"/>
      <c r="F3353" s="16"/>
      <c r="G3353" s="16"/>
      <c r="H3353" s="16"/>
      <c r="I3353" s="16"/>
      <c r="J3353" s="16"/>
    </row>
    <row r="3354" spans="4:10" x14ac:dyDescent="0.2">
      <c r="D3354" s="73"/>
      <c r="E3354" s="16"/>
      <c r="F3354" s="16"/>
      <c r="G3354" s="16"/>
      <c r="H3354" s="16"/>
      <c r="I3354" s="16"/>
      <c r="J3354" s="16"/>
    </row>
    <row r="3355" spans="4:10" x14ac:dyDescent="0.2">
      <c r="D3355" s="73"/>
      <c r="E3355" s="16"/>
      <c r="F3355" s="16"/>
      <c r="G3355" s="16"/>
      <c r="H3355" s="16"/>
      <c r="I3355" s="16"/>
      <c r="J3355" s="16"/>
    </row>
    <row r="3356" spans="4:10" x14ac:dyDescent="0.2">
      <c r="D3356" s="73"/>
      <c r="E3356" s="16"/>
      <c r="F3356" s="16"/>
      <c r="G3356" s="16"/>
      <c r="H3356" s="16"/>
      <c r="I3356" s="16"/>
      <c r="J3356" s="16"/>
    </row>
    <row r="3357" spans="4:10" x14ac:dyDescent="0.2">
      <c r="D3357" s="73"/>
      <c r="E3357" s="16"/>
      <c r="F3357" s="16"/>
      <c r="G3357" s="16"/>
      <c r="H3357" s="16"/>
      <c r="I3357" s="16"/>
      <c r="J3357" s="16"/>
    </row>
    <row r="3358" spans="4:10" x14ac:dyDescent="0.2">
      <c r="D3358" s="73"/>
      <c r="E3358" s="16"/>
      <c r="F3358" s="16"/>
      <c r="G3358" s="16"/>
      <c r="H3358" s="16"/>
      <c r="I3358" s="16"/>
      <c r="J3358" s="16"/>
    </row>
    <row r="3359" spans="4:10" x14ac:dyDescent="0.2">
      <c r="D3359" s="73"/>
      <c r="E3359" s="16"/>
      <c r="F3359" s="16"/>
      <c r="G3359" s="16"/>
      <c r="H3359" s="16"/>
      <c r="I3359" s="16"/>
      <c r="J3359" s="16"/>
    </row>
    <row r="3360" spans="4:10" x14ac:dyDescent="0.2">
      <c r="D3360" s="73"/>
      <c r="E3360" s="16"/>
      <c r="F3360" s="16"/>
      <c r="G3360" s="16"/>
      <c r="H3360" s="16"/>
      <c r="I3360" s="16"/>
      <c r="J3360" s="16"/>
    </row>
    <row r="3361" spans="4:10" x14ac:dyDescent="0.2">
      <c r="D3361" s="73"/>
      <c r="E3361" s="16"/>
      <c r="F3361" s="16"/>
      <c r="G3361" s="16"/>
      <c r="H3361" s="16"/>
      <c r="I3361" s="16"/>
      <c r="J3361" s="16"/>
    </row>
    <row r="3362" spans="4:10" x14ac:dyDescent="0.2">
      <c r="D3362" s="73"/>
      <c r="E3362" s="16"/>
      <c r="F3362" s="16"/>
      <c r="G3362" s="16"/>
      <c r="H3362" s="16"/>
      <c r="I3362" s="16"/>
      <c r="J3362" s="16"/>
    </row>
    <row r="3363" spans="4:10" x14ac:dyDescent="0.2">
      <c r="D3363" s="73"/>
      <c r="E3363" s="16"/>
      <c r="F3363" s="16"/>
      <c r="G3363" s="16"/>
      <c r="H3363" s="16"/>
      <c r="I3363" s="16"/>
      <c r="J3363" s="16"/>
    </row>
    <row r="3364" spans="4:10" x14ac:dyDescent="0.2">
      <c r="D3364" s="73"/>
      <c r="E3364" s="16"/>
      <c r="F3364" s="16"/>
      <c r="G3364" s="16"/>
      <c r="H3364" s="16"/>
      <c r="I3364" s="16"/>
      <c r="J3364" s="16"/>
    </row>
    <row r="3365" spans="4:10" x14ac:dyDescent="0.2">
      <c r="D3365" s="73"/>
      <c r="E3365" s="16"/>
      <c r="F3365" s="16"/>
      <c r="G3365" s="16"/>
      <c r="H3365" s="16"/>
      <c r="I3365" s="16"/>
      <c r="J3365" s="16"/>
    </row>
    <row r="3366" spans="4:10" x14ac:dyDescent="0.2">
      <c r="D3366" s="73"/>
      <c r="E3366" s="16"/>
      <c r="F3366" s="16"/>
      <c r="G3366" s="16"/>
      <c r="H3366" s="16"/>
      <c r="I3366" s="16"/>
      <c r="J3366" s="16"/>
    </row>
    <row r="3367" spans="4:10" x14ac:dyDescent="0.2">
      <c r="D3367" s="73"/>
      <c r="E3367" s="16"/>
      <c r="F3367" s="16"/>
      <c r="G3367" s="16"/>
      <c r="H3367" s="16"/>
      <c r="I3367" s="16"/>
      <c r="J3367" s="16"/>
    </row>
    <row r="3368" spans="4:10" x14ac:dyDescent="0.2">
      <c r="D3368" s="73"/>
      <c r="E3368" s="16"/>
      <c r="F3368" s="16"/>
      <c r="G3368" s="16"/>
      <c r="H3368" s="16"/>
      <c r="I3368" s="16"/>
      <c r="J3368" s="16"/>
    </row>
    <row r="3369" spans="4:10" x14ac:dyDescent="0.2">
      <c r="D3369" s="73"/>
      <c r="E3369" s="16"/>
      <c r="F3369" s="16"/>
      <c r="G3369" s="16"/>
      <c r="H3369" s="16"/>
      <c r="I3369" s="16"/>
      <c r="J3369" s="16"/>
    </row>
    <row r="3370" spans="4:10" x14ac:dyDescent="0.2">
      <c r="D3370" s="73"/>
      <c r="E3370" s="16"/>
      <c r="F3370" s="16"/>
      <c r="G3370" s="16"/>
      <c r="H3370" s="16"/>
      <c r="I3370" s="16"/>
      <c r="J3370" s="16"/>
    </row>
    <row r="3371" spans="4:10" x14ac:dyDescent="0.2">
      <c r="D3371" s="73"/>
      <c r="E3371" s="16"/>
      <c r="F3371" s="16"/>
      <c r="G3371" s="16"/>
      <c r="H3371" s="16"/>
      <c r="I3371" s="16"/>
      <c r="J3371" s="16"/>
    </row>
    <row r="3372" spans="4:10" x14ac:dyDescent="0.2">
      <c r="D3372" s="73"/>
      <c r="E3372" s="16"/>
      <c r="F3372" s="16"/>
      <c r="G3372" s="16"/>
      <c r="H3372" s="16"/>
      <c r="I3372" s="16"/>
      <c r="J3372" s="16"/>
    </row>
    <row r="3373" spans="4:10" x14ac:dyDescent="0.2">
      <c r="D3373" s="73"/>
      <c r="E3373" s="16"/>
      <c r="F3373" s="16"/>
      <c r="G3373" s="16"/>
      <c r="H3373" s="16"/>
      <c r="I3373" s="16"/>
      <c r="J3373" s="16"/>
    </row>
    <row r="3374" spans="4:10" x14ac:dyDescent="0.2">
      <c r="D3374" s="73"/>
      <c r="E3374" s="16"/>
      <c r="F3374" s="16"/>
      <c r="G3374" s="16"/>
      <c r="H3374" s="16"/>
      <c r="I3374" s="16"/>
      <c r="J3374" s="16"/>
    </row>
    <row r="3375" spans="4:10" x14ac:dyDescent="0.2">
      <c r="D3375" s="73"/>
      <c r="E3375" s="16"/>
      <c r="F3375" s="16"/>
      <c r="G3375" s="16"/>
      <c r="H3375" s="16"/>
      <c r="I3375" s="16"/>
      <c r="J3375" s="16"/>
    </row>
    <row r="3376" spans="4:10" x14ac:dyDescent="0.2">
      <c r="D3376" s="73"/>
      <c r="E3376" s="16"/>
      <c r="F3376" s="16"/>
      <c r="G3376" s="16"/>
      <c r="H3376" s="16"/>
      <c r="I3376" s="16"/>
      <c r="J3376" s="16"/>
    </row>
    <row r="3377" spans="4:10" x14ac:dyDescent="0.2">
      <c r="D3377" s="73"/>
      <c r="E3377" s="16"/>
      <c r="F3377" s="16"/>
      <c r="G3377" s="16"/>
      <c r="H3377" s="16"/>
      <c r="I3377" s="16"/>
      <c r="J3377" s="16"/>
    </row>
    <row r="3378" spans="4:10" x14ac:dyDescent="0.2">
      <c r="D3378" s="73"/>
      <c r="E3378" s="16"/>
      <c r="F3378" s="16"/>
      <c r="G3378" s="16"/>
      <c r="H3378" s="16"/>
      <c r="I3378" s="16"/>
      <c r="J3378" s="16"/>
    </row>
    <row r="3379" spans="4:10" x14ac:dyDescent="0.2">
      <c r="D3379" s="73"/>
      <c r="E3379" s="16"/>
      <c r="F3379" s="16"/>
      <c r="G3379" s="16"/>
      <c r="H3379" s="16"/>
      <c r="I3379" s="16"/>
      <c r="J3379" s="16"/>
    </row>
    <row r="3380" spans="4:10" x14ac:dyDescent="0.2">
      <c r="D3380" s="73"/>
      <c r="E3380" s="16"/>
      <c r="F3380" s="16"/>
      <c r="G3380" s="16"/>
      <c r="H3380" s="16"/>
      <c r="I3380" s="16"/>
      <c r="J3380" s="16"/>
    </row>
    <row r="3381" spans="4:10" x14ac:dyDescent="0.2">
      <c r="D3381" s="73"/>
      <c r="E3381" s="16"/>
      <c r="F3381" s="16"/>
      <c r="G3381" s="16"/>
      <c r="H3381" s="16"/>
      <c r="I3381" s="16"/>
      <c r="J3381" s="16"/>
    </row>
    <row r="3382" spans="4:10" x14ac:dyDescent="0.2">
      <c r="D3382" s="73"/>
      <c r="E3382" s="16"/>
      <c r="F3382" s="16"/>
      <c r="G3382" s="16"/>
      <c r="H3382" s="16"/>
      <c r="I3382" s="16"/>
      <c r="J3382" s="16"/>
    </row>
    <row r="3383" spans="4:10" x14ac:dyDescent="0.2">
      <c r="D3383" s="73"/>
      <c r="E3383" s="16"/>
      <c r="F3383" s="16"/>
      <c r="G3383" s="16"/>
      <c r="H3383" s="16"/>
      <c r="I3383" s="16"/>
      <c r="J3383" s="16"/>
    </row>
    <row r="3384" spans="4:10" x14ac:dyDescent="0.2">
      <c r="D3384" s="73"/>
      <c r="E3384" s="16"/>
      <c r="F3384" s="16"/>
      <c r="G3384" s="16"/>
      <c r="H3384" s="16"/>
      <c r="I3384" s="16"/>
      <c r="J3384" s="16"/>
    </row>
    <row r="3385" spans="4:10" x14ac:dyDescent="0.2">
      <c r="D3385" s="73"/>
      <c r="E3385" s="16"/>
      <c r="F3385" s="16"/>
      <c r="G3385" s="16"/>
      <c r="H3385" s="16"/>
      <c r="I3385" s="16"/>
      <c r="J3385" s="16"/>
    </row>
    <row r="3386" spans="4:10" x14ac:dyDescent="0.2">
      <c r="D3386" s="73"/>
      <c r="E3386" s="16"/>
      <c r="F3386" s="16"/>
      <c r="G3386" s="16"/>
      <c r="H3386" s="16"/>
      <c r="I3386" s="16"/>
      <c r="J3386" s="16"/>
    </row>
    <row r="3387" spans="4:10" x14ac:dyDescent="0.2">
      <c r="D3387" s="73"/>
      <c r="E3387" s="16"/>
      <c r="F3387" s="16"/>
      <c r="G3387" s="16"/>
      <c r="H3387" s="16"/>
      <c r="I3387" s="16"/>
      <c r="J3387" s="16"/>
    </row>
    <row r="3388" spans="4:10" x14ac:dyDescent="0.2">
      <c r="D3388" s="73"/>
      <c r="E3388" s="16"/>
      <c r="F3388" s="16"/>
      <c r="G3388" s="16"/>
      <c r="H3388" s="16"/>
      <c r="I3388" s="16"/>
      <c r="J3388" s="16"/>
    </row>
    <row r="3389" spans="4:10" x14ac:dyDescent="0.2">
      <c r="D3389" s="73"/>
      <c r="E3389" s="16"/>
      <c r="F3389" s="16"/>
      <c r="G3389" s="16"/>
      <c r="H3389" s="16"/>
      <c r="I3389" s="16"/>
      <c r="J3389" s="16"/>
    </row>
    <row r="3390" spans="4:10" x14ac:dyDescent="0.2">
      <c r="D3390" s="73"/>
      <c r="E3390" s="16"/>
      <c r="F3390" s="16"/>
      <c r="G3390" s="16"/>
      <c r="H3390" s="16"/>
      <c r="I3390" s="16"/>
      <c r="J3390" s="16"/>
    </row>
    <row r="3391" spans="4:10" x14ac:dyDescent="0.2">
      <c r="D3391" s="73"/>
      <c r="E3391" s="16"/>
      <c r="F3391" s="16"/>
      <c r="G3391" s="16"/>
      <c r="H3391" s="16"/>
      <c r="I3391" s="16"/>
      <c r="J3391" s="16"/>
    </row>
    <row r="3392" spans="4:10" x14ac:dyDescent="0.2">
      <c r="D3392" s="73"/>
      <c r="E3392" s="16"/>
      <c r="F3392" s="16"/>
      <c r="G3392" s="16"/>
      <c r="H3392" s="16"/>
      <c r="I3392" s="16"/>
      <c r="J3392" s="16"/>
    </row>
    <row r="3393" spans="4:10" x14ac:dyDescent="0.2">
      <c r="D3393" s="73"/>
      <c r="E3393" s="16"/>
      <c r="F3393" s="16"/>
      <c r="G3393" s="16"/>
      <c r="H3393" s="16"/>
      <c r="I3393" s="16"/>
      <c r="J3393" s="16"/>
    </row>
    <row r="3394" spans="4:10" x14ac:dyDescent="0.2">
      <c r="D3394" s="73"/>
      <c r="E3394" s="16"/>
      <c r="F3394" s="16"/>
      <c r="G3394" s="16"/>
      <c r="H3394" s="16"/>
      <c r="I3394" s="16"/>
      <c r="J3394" s="16"/>
    </row>
    <row r="3395" spans="4:10" x14ac:dyDescent="0.2">
      <c r="D3395" s="73"/>
      <c r="E3395" s="16"/>
      <c r="F3395" s="16"/>
      <c r="G3395" s="16"/>
      <c r="H3395" s="16"/>
      <c r="I3395" s="16"/>
      <c r="J3395" s="16"/>
    </row>
    <row r="3396" spans="4:10" x14ac:dyDescent="0.2">
      <c r="D3396" s="73"/>
      <c r="E3396" s="16"/>
      <c r="F3396" s="16"/>
      <c r="G3396" s="16"/>
      <c r="H3396" s="16"/>
      <c r="I3396" s="16"/>
      <c r="J3396" s="16"/>
    </row>
    <row r="3397" spans="4:10" x14ac:dyDescent="0.2">
      <c r="D3397" s="73"/>
      <c r="E3397" s="16"/>
      <c r="F3397" s="16"/>
      <c r="G3397" s="16"/>
      <c r="H3397" s="16"/>
      <c r="I3397" s="16"/>
      <c r="J3397" s="16"/>
    </row>
    <row r="3398" spans="4:10" x14ac:dyDescent="0.2">
      <c r="D3398" s="73"/>
      <c r="E3398" s="16"/>
      <c r="F3398" s="16"/>
      <c r="G3398" s="16"/>
      <c r="H3398" s="16"/>
      <c r="I3398" s="16"/>
      <c r="J3398" s="16"/>
    </row>
    <row r="3399" spans="4:10" x14ac:dyDescent="0.2">
      <c r="D3399" s="73"/>
      <c r="E3399" s="16"/>
      <c r="F3399" s="16"/>
      <c r="G3399" s="16"/>
      <c r="H3399" s="16"/>
      <c r="I3399" s="16"/>
      <c r="J3399" s="16"/>
    </row>
    <row r="3400" spans="4:10" x14ac:dyDescent="0.2">
      <c r="D3400" s="73"/>
      <c r="E3400" s="16"/>
      <c r="F3400" s="16"/>
      <c r="G3400" s="16"/>
      <c r="H3400" s="16"/>
      <c r="I3400" s="16"/>
      <c r="J3400" s="16"/>
    </row>
    <row r="3401" spans="4:10" x14ac:dyDescent="0.2">
      <c r="D3401" s="73"/>
      <c r="E3401" s="16"/>
      <c r="F3401" s="16"/>
      <c r="G3401" s="16"/>
      <c r="H3401" s="16"/>
      <c r="I3401" s="16"/>
      <c r="J3401" s="16"/>
    </row>
    <row r="3402" spans="4:10" x14ac:dyDescent="0.2">
      <c r="D3402" s="73"/>
      <c r="E3402" s="16"/>
      <c r="F3402" s="16"/>
      <c r="G3402" s="16"/>
      <c r="H3402" s="16"/>
      <c r="I3402" s="16"/>
      <c r="J3402" s="16"/>
    </row>
    <row r="3403" spans="4:10" x14ac:dyDescent="0.2">
      <c r="D3403" s="73"/>
      <c r="E3403" s="16"/>
      <c r="F3403" s="16"/>
      <c r="G3403" s="16"/>
      <c r="H3403" s="16"/>
      <c r="I3403" s="16"/>
      <c r="J3403" s="16"/>
    </row>
    <row r="3404" spans="4:10" x14ac:dyDescent="0.2">
      <c r="D3404" s="73"/>
      <c r="E3404" s="16"/>
      <c r="F3404" s="16"/>
      <c r="G3404" s="16"/>
      <c r="H3404" s="16"/>
      <c r="I3404" s="16"/>
      <c r="J3404" s="16"/>
    </row>
    <row r="3405" spans="4:10" x14ac:dyDescent="0.2">
      <c r="D3405" s="73"/>
      <c r="E3405" s="16"/>
      <c r="F3405" s="16"/>
      <c r="G3405" s="16"/>
      <c r="H3405" s="16"/>
      <c r="I3405" s="16"/>
      <c r="J3405" s="16"/>
    </row>
    <row r="3406" spans="4:10" x14ac:dyDescent="0.2">
      <c r="D3406" s="73"/>
      <c r="E3406" s="16"/>
      <c r="F3406" s="16"/>
      <c r="G3406" s="16"/>
      <c r="H3406" s="16"/>
      <c r="I3406" s="16"/>
      <c r="J3406" s="16"/>
    </row>
    <row r="3407" spans="4:10" x14ac:dyDescent="0.2">
      <c r="D3407" s="73"/>
      <c r="E3407" s="16"/>
      <c r="F3407" s="16"/>
      <c r="G3407" s="16"/>
      <c r="H3407" s="16"/>
      <c r="I3407" s="16"/>
      <c r="J3407" s="16"/>
    </row>
    <row r="3408" spans="4:10" x14ac:dyDescent="0.2">
      <c r="D3408" s="73"/>
      <c r="E3408" s="16"/>
      <c r="F3408" s="16"/>
      <c r="G3408" s="16"/>
      <c r="H3408" s="16"/>
      <c r="I3408" s="16"/>
      <c r="J3408" s="16"/>
    </row>
    <row r="3409" spans="4:10" x14ac:dyDescent="0.2">
      <c r="D3409" s="73"/>
      <c r="E3409" s="16"/>
      <c r="F3409" s="16"/>
      <c r="G3409" s="16"/>
      <c r="H3409" s="16"/>
      <c r="I3409" s="16"/>
      <c r="J3409" s="16"/>
    </row>
    <row r="3410" spans="4:10" x14ac:dyDescent="0.2">
      <c r="D3410" s="73"/>
      <c r="E3410" s="16"/>
      <c r="F3410" s="16"/>
      <c r="G3410" s="16"/>
      <c r="H3410" s="16"/>
      <c r="I3410" s="16"/>
      <c r="J3410" s="16"/>
    </row>
    <row r="3411" spans="4:10" x14ac:dyDescent="0.2">
      <c r="D3411" s="73"/>
      <c r="E3411" s="16"/>
      <c r="F3411" s="16"/>
      <c r="G3411" s="16"/>
      <c r="H3411" s="16"/>
      <c r="I3411" s="16"/>
      <c r="J3411" s="16"/>
    </row>
    <row r="3412" spans="4:10" x14ac:dyDescent="0.2">
      <c r="D3412" s="73"/>
      <c r="E3412" s="16"/>
      <c r="F3412" s="16"/>
      <c r="G3412" s="16"/>
      <c r="H3412" s="16"/>
      <c r="I3412" s="16"/>
      <c r="J3412" s="16"/>
    </row>
    <row r="3413" spans="4:10" x14ac:dyDescent="0.2">
      <c r="D3413" s="73"/>
      <c r="E3413" s="16"/>
      <c r="F3413" s="16"/>
      <c r="G3413" s="16"/>
      <c r="H3413" s="16"/>
      <c r="I3413" s="16"/>
      <c r="J3413" s="16"/>
    </row>
    <row r="3414" spans="4:10" x14ac:dyDescent="0.2">
      <c r="D3414" s="73"/>
      <c r="E3414" s="16"/>
      <c r="F3414" s="16"/>
      <c r="G3414" s="16"/>
      <c r="H3414" s="16"/>
      <c r="I3414" s="16"/>
      <c r="J3414" s="16"/>
    </row>
    <row r="3415" spans="4:10" x14ac:dyDescent="0.2">
      <c r="D3415" s="73"/>
      <c r="E3415" s="16"/>
      <c r="F3415" s="16"/>
      <c r="G3415" s="16"/>
      <c r="H3415" s="16"/>
      <c r="I3415" s="16"/>
      <c r="J3415" s="16"/>
    </row>
    <row r="3416" spans="4:10" x14ac:dyDescent="0.2">
      <c r="D3416" s="73"/>
      <c r="E3416" s="16"/>
      <c r="F3416" s="16"/>
      <c r="G3416" s="16"/>
      <c r="H3416" s="16"/>
      <c r="I3416" s="16"/>
      <c r="J3416" s="16"/>
    </row>
    <row r="3417" spans="4:10" x14ac:dyDescent="0.2">
      <c r="D3417" s="73"/>
      <c r="E3417" s="16"/>
      <c r="F3417" s="16"/>
      <c r="G3417" s="16"/>
      <c r="H3417" s="16"/>
      <c r="I3417" s="16"/>
      <c r="J3417" s="16"/>
    </row>
    <row r="3418" spans="4:10" x14ac:dyDescent="0.2">
      <c r="D3418" s="73"/>
      <c r="E3418" s="16"/>
      <c r="F3418" s="16"/>
      <c r="G3418" s="16"/>
      <c r="H3418" s="16"/>
      <c r="I3418" s="16"/>
      <c r="J3418" s="16"/>
    </row>
    <row r="3419" spans="4:10" x14ac:dyDescent="0.2">
      <c r="D3419" s="73"/>
      <c r="E3419" s="16"/>
      <c r="F3419" s="16"/>
      <c r="G3419" s="16"/>
      <c r="H3419" s="16"/>
      <c r="I3419" s="16"/>
      <c r="J3419" s="16"/>
    </row>
    <row r="3420" spans="4:10" x14ac:dyDescent="0.2">
      <c r="D3420" s="73"/>
      <c r="E3420" s="16"/>
      <c r="F3420" s="16"/>
      <c r="G3420" s="16"/>
      <c r="H3420" s="16"/>
      <c r="I3420" s="16"/>
      <c r="J3420" s="16"/>
    </row>
    <row r="3421" spans="4:10" x14ac:dyDescent="0.2">
      <c r="D3421" s="73"/>
      <c r="E3421" s="16"/>
      <c r="F3421" s="16"/>
      <c r="G3421" s="16"/>
      <c r="H3421" s="16"/>
      <c r="I3421" s="16"/>
      <c r="J3421" s="16"/>
    </row>
    <row r="3422" spans="4:10" x14ac:dyDescent="0.2">
      <c r="D3422" s="73"/>
      <c r="E3422" s="16"/>
      <c r="F3422" s="16"/>
      <c r="G3422" s="16"/>
      <c r="H3422" s="16"/>
      <c r="I3422" s="16"/>
      <c r="J3422" s="16"/>
    </row>
    <row r="3423" spans="4:10" x14ac:dyDescent="0.2">
      <c r="D3423" s="73"/>
      <c r="E3423" s="16"/>
      <c r="F3423" s="16"/>
      <c r="G3423" s="16"/>
      <c r="H3423" s="16"/>
      <c r="I3423" s="16"/>
      <c r="J3423" s="16"/>
    </row>
    <row r="3424" spans="4:10" x14ac:dyDescent="0.2">
      <c r="D3424" s="73"/>
      <c r="E3424" s="16"/>
      <c r="F3424" s="16"/>
      <c r="G3424" s="16"/>
      <c r="H3424" s="16"/>
      <c r="I3424" s="16"/>
      <c r="J3424" s="16"/>
    </row>
    <row r="3425" spans="4:10" x14ac:dyDescent="0.2">
      <c r="D3425" s="73"/>
      <c r="E3425" s="16"/>
      <c r="F3425" s="16"/>
      <c r="G3425" s="16"/>
      <c r="H3425" s="16"/>
      <c r="I3425" s="16"/>
      <c r="J3425" s="16"/>
    </row>
    <row r="3426" spans="4:10" x14ac:dyDescent="0.2">
      <c r="D3426" s="73"/>
      <c r="E3426" s="16"/>
      <c r="F3426" s="16"/>
      <c r="G3426" s="16"/>
      <c r="H3426" s="16"/>
      <c r="I3426" s="16"/>
      <c r="J3426" s="16"/>
    </row>
    <row r="3427" spans="4:10" x14ac:dyDescent="0.2">
      <c r="D3427" s="73"/>
      <c r="E3427" s="16"/>
      <c r="F3427" s="16"/>
      <c r="G3427" s="16"/>
      <c r="H3427" s="16"/>
      <c r="I3427" s="16"/>
      <c r="J3427" s="16"/>
    </row>
    <row r="3428" spans="4:10" x14ac:dyDescent="0.2">
      <c r="D3428" s="73"/>
      <c r="E3428" s="16"/>
      <c r="F3428" s="16"/>
      <c r="G3428" s="16"/>
      <c r="H3428" s="16"/>
      <c r="I3428" s="16"/>
      <c r="J3428" s="16"/>
    </row>
    <row r="3429" spans="4:10" x14ac:dyDescent="0.2">
      <c r="D3429" s="73"/>
      <c r="E3429" s="16"/>
      <c r="F3429" s="16"/>
      <c r="G3429" s="16"/>
      <c r="H3429" s="16"/>
      <c r="I3429" s="16"/>
      <c r="J3429" s="16"/>
    </row>
    <row r="3430" spans="4:10" x14ac:dyDescent="0.2">
      <c r="D3430" s="73"/>
      <c r="E3430" s="16"/>
      <c r="F3430" s="16"/>
      <c r="G3430" s="16"/>
      <c r="H3430" s="16"/>
      <c r="I3430" s="16"/>
      <c r="J3430" s="16"/>
    </row>
    <row r="3431" spans="4:10" x14ac:dyDescent="0.2">
      <c r="D3431" s="73"/>
      <c r="E3431" s="16"/>
      <c r="F3431" s="16"/>
      <c r="G3431" s="16"/>
      <c r="H3431" s="16"/>
      <c r="I3431" s="16"/>
      <c r="J3431" s="16"/>
    </row>
    <row r="3432" spans="4:10" x14ac:dyDescent="0.2">
      <c r="D3432" s="73"/>
      <c r="E3432" s="16"/>
      <c r="F3432" s="16"/>
      <c r="G3432" s="16"/>
      <c r="H3432" s="16"/>
      <c r="I3432" s="16"/>
      <c r="J3432" s="16"/>
    </row>
    <row r="3433" spans="4:10" x14ac:dyDescent="0.2">
      <c r="D3433" s="73"/>
      <c r="E3433" s="16"/>
      <c r="F3433" s="16"/>
      <c r="G3433" s="16"/>
      <c r="H3433" s="16"/>
      <c r="I3433" s="16"/>
      <c r="J3433" s="16"/>
    </row>
    <row r="3434" spans="4:10" x14ac:dyDescent="0.2">
      <c r="D3434" s="73"/>
      <c r="E3434" s="16"/>
      <c r="F3434" s="16"/>
      <c r="G3434" s="16"/>
      <c r="H3434" s="16"/>
      <c r="I3434" s="16"/>
      <c r="J3434" s="16"/>
    </row>
    <row r="3435" spans="4:10" x14ac:dyDescent="0.2">
      <c r="D3435" s="73"/>
      <c r="E3435" s="16"/>
      <c r="F3435" s="16"/>
      <c r="G3435" s="16"/>
      <c r="H3435" s="16"/>
      <c r="I3435" s="16"/>
      <c r="J3435" s="16"/>
    </row>
    <row r="3436" spans="4:10" x14ac:dyDescent="0.2">
      <c r="D3436" s="73"/>
      <c r="E3436" s="16"/>
      <c r="F3436" s="16"/>
      <c r="G3436" s="16"/>
      <c r="H3436" s="16"/>
      <c r="I3436" s="16"/>
      <c r="J3436" s="16"/>
    </row>
    <row r="3437" spans="4:10" x14ac:dyDescent="0.2">
      <c r="D3437" s="73"/>
      <c r="E3437" s="16"/>
      <c r="F3437" s="16"/>
      <c r="G3437" s="16"/>
      <c r="H3437" s="16"/>
      <c r="I3437" s="16"/>
      <c r="J3437" s="16"/>
    </row>
    <row r="3438" spans="4:10" x14ac:dyDescent="0.2">
      <c r="D3438" s="73"/>
      <c r="E3438" s="16"/>
      <c r="F3438" s="16"/>
      <c r="G3438" s="16"/>
      <c r="H3438" s="16"/>
      <c r="I3438" s="16"/>
      <c r="J3438" s="16"/>
    </row>
    <row r="3439" spans="4:10" x14ac:dyDescent="0.2">
      <c r="D3439" s="73"/>
      <c r="E3439" s="16"/>
      <c r="F3439" s="16"/>
      <c r="G3439" s="16"/>
      <c r="H3439" s="16"/>
      <c r="I3439" s="16"/>
      <c r="J3439" s="16"/>
    </row>
    <row r="3440" spans="4:10" x14ac:dyDescent="0.2">
      <c r="D3440" s="73"/>
      <c r="E3440" s="16"/>
      <c r="F3440" s="16"/>
      <c r="G3440" s="16"/>
      <c r="H3440" s="16"/>
      <c r="I3440" s="16"/>
      <c r="J3440" s="16"/>
    </row>
    <row r="3441" spans="4:10" x14ac:dyDescent="0.2">
      <c r="D3441" s="73"/>
      <c r="E3441" s="16"/>
      <c r="F3441" s="16"/>
      <c r="G3441" s="16"/>
      <c r="H3441" s="16"/>
      <c r="I3441" s="16"/>
      <c r="J3441" s="16"/>
    </row>
    <row r="3442" spans="4:10" x14ac:dyDescent="0.2">
      <c r="D3442" s="73"/>
      <c r="E3442" s="16"/>
      <c r="F3442" s="16"/>
      <c r="G3442" s="16"/>
      <c r="H3442" s="16"/>
      <c r="I3442" s="16"/>
      <c r="J3442" s="16"/>
    </row>
    <row r="3443" spans="4:10" x14ac:dyDescent="0.2">
      <c r="D3443" s="73"/>
      <c r="E3443" s="16"/>
      <c r="F3443" s="16"/>
      <c r="G3443" s="16"/>
      <c r="H3443" s="16"/>
      <c r="I3443" s="16"/>
      <c r="J3443" s="16"/>
    </row>
    <row r="3444" spans="4:10" x14ac:dyDescent="0.2">
      <c r="D3444" s="73"/>
      <c r="E3444" s="16"/>
      <c r="F3444" s="16"/>
      <c r="G3444" s="16"/>
      <c r="H3444" s="16"/>
      <c r="I3444" s="16"/>
      <c r="J3444" s="16"/>
    </row>
    <row r="3445" spans="4:10" x14ac:dyDescent="0.2">
      <c r="D3445" s="73"/>
      <c r="E3445" s="16"/>
      <c r="F3445" s="16"/>
      <c r="G3445" s="16"/>
      <c r="H3445" s="16"/>
      <c r="I3445" s="16"/>
      <c r="J3445" s="16"/>
    </row>
    <row r="3446" spans="4:10" x14ac:dyDescent="0.2">
      <c r="D3446" s="73"/>
      <c r="E3446" s="16"/>
      <c r="F3446" s="16"/>
      <c r="G3446" s="16"/>
      <c r="H3446" s="16"/>
      <c r="I3446" s="16"/>
      <c r="J3446" s="16"/>
    </row>
    <row r="3447" spans="4:10" x14ac:dyDescent="0.2">
      <c r="D3447" s="73"/>
      <c r="E3447" s="16"/>
      <c r="F3447" s="16"/>
      <c r="G3447" s="16"/>
      <c r="H3447" s="16"/>
      <c r="I3447" s="16"/>
      <c r="J3447" s="16"/>
    </row>
    <row r="3448" spans="4:10" x14ac:dyDescent="0.2">
      <c r="D3448" s="73"/>
      <c r="E3448" s="16"/>
      <c r="F3448" s="16"/>
      <c r="G3448" s="16"/>
      <c r="H3448" s="16"/>
      <c r="I3448" s="16"/>
      <c r="J3448" s="16"/>
    </row>
    <row r="3449" spans="4:10" x14ac:dyDescent="0.2">
      <c r="D3449" s="73"/>
      <c r="E3449" s="16"/>
      <c r="F3449" s="16"/>
      <c r="G3449" s="16"/>
      <c r="H3449" s="16"/>
      <c r="I3449" s="16"/>
      <c r="J3449" s="16"/>
    </row>
    <row r="3450" spans="4:10" x14ac:dyDescent="0.2">
      <c r="D3450" s="73"/>
      <c r="E3450" s="16"/>
      <c r="F3450" s="16"/>
      <c r="G3450" s="16"/>
      <c r="H3450" s="16"/>
      <c r="I3450" s="16"/>
      <c r="J3450" s="16"/>
    </row>
    <row r="3451" spans="4:10" x14ac:dyDescent="0.2">
      <c r="D3451" s="73"/>
      <c r="E3451" s="16"/>
      <c r="F3451" s="16"/>
      <c r="G3451" s="16"/>
      <c r="H3451" s="16"/>
      <c r="I3451" s="16"/>
      <c r="J3451" s="16"/>
    </row>
    <row r="3452" spans="4:10" x14ac:dyDescent="0.2">
      <c r="D3452" s="73"/>
      <c r="E3452" s="16"/>
      <c r="F3452" s="16"/>
      <c r="G3452" s="16"/>
      <c r="H3452" s="16"/>
      <c r="I3452" s="16"/>
      <c r="J3452" s="16"/>
    </row>
    <row r="3453" spans="4:10" x14ac:dyDescent="0.2">
      <c r="D3453" s="73"/>
      <c r="E3453" s="16"/>
      <c r="F3453" s="16"/>
      <c r="G3453" s="16"/>
      <c r="H3453" s="16"/>
      <c r="I3453" s="16"/>
      <c r="J3453" s="16"/>
    </row>
    <row r="3454" spans="4:10" x14ac:dyDescent="0.2">
      <c r="D3454" s="73"/>
      <c r="E3454" s="16"/>
      <c r="F3454" s="16"/>
      <c r="G3454" s="16"/>
      <c r="H3454" s="16"/>
      <c r="I3454" s="16"/>
      <c r="J3454" s="16"/>
    </row>
    <row r="3455" spans="4:10" x14ac:dyDescent="0.2">
      <c r="D3455" s="73"/>
      <c r="E3455" s="16"/>
      <c r="F3455" s="16"/>
      <c r="G3455" s="16"/>
      <c r="H3455" s="16"/>
      <c r="I3455" s="16"/>
      <c r="J3455" s="16"/>
    </row>
    <row r="3456" spans="4:10" x14ac:dyDescent="0.2">
      <c r="D3456" s="73"/>
      <c r="E3456" s="16"/>
      <c r="F3456" s="16"/>
      <c r="G3456" s="16"/>
      <c r="H3456" s="16"/>
      <c r="I3456" s="16"/>
      <c r="J3456" s="16"/>
    </row>
    <row r="3457" spans="4:10" x14ac:dyDescent="0.2">
      <c r="D3457" s="73"/>
      <c r="E3457" s="16"/>
      <c r="F3457" s="16"/>
      <c r="G3457" s="16"/>
      <c r="H3457" s="16"/>
      <c r="I3457" s="16"/>
      <c r="J3457" s="16"/>
    </row>
    <row r="3458" spans="4:10" x14ac:dyDescent="0.2">
      <c r="D3458" s="73"/>
      <c r="E3458" s="16"/>
      <c r="F3458" s="16"/>
      <c r="G3458" s="16"/>
      <c r="H3458" s="16"/>
      <c r="I3458" s="16"/>
      <c r="J3458" s="16"/>
    </row>
    <row r="3459" spans="4:10" x14ac:dyDescent="0.2">
      <c r="D3459" s="73"/>
      <c r="E3459" s="16"/>
      <c r="F3459" s="16"/>
      <c r="G3459" s="16"/>
      <c r="H3459" s="16"/>
      <c r="I3459" s="16"/>
      <c r="J3459" s="16"/>
    </row>
    <row r="3460" spans="4:10" x14ac:dyDescent="0.2">
      <c r="D3460" s="73"/>
      <c r="E3460" s="16"/>
      <c r="F3460" s="16"/>
      <c r="G3460" s="16"/>
      <c r="H3460" s="16"/>
      <c r="I3460" s="16"/>
      <c r="J3460" s="16"/>
    </row>
    <row r="3461" spans="4:10" x14ac:dyDescent="0.2">
      <c r="D3461" s="73"/>
      <c r="E3461" s="16"/>
      <c r="F3461" s="16"/>
      <c r="G3461" s="16"/>
      <c r="H3461" s="16"/>
      <c r="I3461" s="16"/>
      <c r="J3461" s="16"/>
    </row>
    <row r="3462" spans="4:10" x14ac:dyDescent="0.2">
      <c r="D3462" s="73"/>
      <c r="E3462" s="16"/>
      <c r="F3462" s="16"/>
      <c r="G3462" s="16"/>
      <c r="H3462" s="16"/>
      <c r="I3462" s="16"/>
      <c r="J3462" s="16"/>
    </row>
    <row r="3463" spans="4:10" x14ac:dyDescent="0.2">
      <c r="D3463" s="73"/>
      <c r="E3463" s="16"/>
      <c r="F3463" s="16"/>
      <c r="G3463" s="16"/>
      <c r="H3463" s="16"/>
      <c r="I3463" s="16"/>
      <c r="J3463" s="16"/>
    </row>
    <row r="3464" spans="4:10" x14ac:dyDescent="0.2">
      <c r="D3464" s="73"/>
      <c r="E3464" s="16"/>
      <c r="F3464" s="16"/>
      <c r="G3464" s="16"/>
      <c r="H3464" s="16"/>
      <c r="I3464" s="16"/>
      <c r="J3464" s="16"/>
    </row>
    <row r="3465" spans="4:10" x14ac:dyDescent="0.2">
      <c r="D3465" s="73"/>
      <c r="E3465" s="16"/>
      <c r="F3465" s="16"/>
      <c r="G3465" s="16"/>
      <c r="H3465" s="16"/>
      <c r="I3465" s="16"/>
      <c r="J3465" s="16"/>
    </row>
    <row r="3466" spans="4:10" x14ac:dyDescent="0.2">
      <c r="D3466" s="73"/>
      <c r="E3466" s="16"/>
      <c r="F3466" s="16"/>
      <c r="G3466" s="16"/>
      <c r="H3466" s="16"/>
      <c r="I3466" s="16"/>
      <c r="J3466" s="16"/>
    </row>
    <row r="3467" spans="4:10" x14ac:dyDescent="0.2">
      <c r="D3467" s="73"/>
      <c r="E3467" s="16"/>
      <c r="F3467" s="16"/>
      <c r="G3467" s="16"/>
      <c r="H3467" s="16"/>
      <c r="I3467" s="16"/>
      <c r="J3467" s="16"/>
    </row>
    <row r="3468" spans="4:10" x14ac:dyDescent="0.2">
      <c r="D3468" s="73"/>
      <c r="E3468" s="16"/>
      <c r="F3468" s="16"/>
      <c r="G3468" s="16"/>
      <c r="H3468" s="16"/>
      <c r="I3468" s="16"/>
      <c r="J3468" s="16"/>
    </row>
    <row r="3469" spans="4:10" x14ac:dyDescent="0.2">
      <c r="D3469" s="73"/>
      <c r="E3469" s="16"/>
      <c r="F3469" s="16"/>
      <c r="G3469" s="16"/>
      <c r="H3469" s="16"/>
      <c r="I3469" s="16"/>
      <c r="J3469" s="16"/>
    </row>
    <row r="3470" spans="4:10" x14ac:dyDescent="0.2">
      <c r="D3470" s="73"/>
      <c r="E3470" s="16"/>
      <c r="F3470" s="16"/>
      <c r="G3470" s="16"/>
      <c r="H3470" s="16"/>
      <c r="I3470" s="16"/>
      <c r="J3470" s="16"/>
    </row>
    <row r="3471" spans="4:10" x14ac:dyDescent="0.2">
      <c r="D3471" s="73"/>
      <c r="E3471" s="16"/>
      <c r="F3471" s="16"/>
      <c r="G3471" s="16"/>
      <c r="H3471" s="16"/>
      <c r="I3471" s="16"/>
      <c r="J3471" s="16"/>
    </row>
    <row r="3472" spans="4:10" x14ac:dyDescent="0.2">
      <c r="D3472" s="73"/>
      <c r="E3472" s="16"/>
      <c r="F3472" s="16"/>
      <c r="G3472" s="16"/>
      <c r="H3472" s="16"/>
      <c r="I3472" s="16"/>
      <c r="J3472" s="16"/>
    </row>
    <row r="3473" spans="4:10" x14ac:dyDescent="0.2">
      <c r="D3473" s="73"/>
      <c r="E3473" s="16"/>
      <c r="F3473" s="16"/>
      <c r="G3473" s="16"/>
      <c r="H3473" s="16"/>
      <c r="I3473" s="16"/>
      <c r="J3473" s="16"/>
    </row>
    <row r="3474" spans="4:10" x14ac:dyDescent="0.2">
      <c r="D3474" s="73"/>
      <c r="E3474" s="16"/>
      <c r="F3474" s="16"/>
      <c r="G3474" s="16"/>
      <c r="H3474" s="16"/>
      <c r="I3474" s="16"/>
      <c r="J3474" s="16"/>
    </row>
    <row r="3475" spans="4:10" x14ac:dyDescent="0.2">
      <c r="D3475" s="73"/>
      <c r="E3475" s="16"/>
      <c r="F3475" s="16"/>
      <c r="G3475" s="16"/>
      <c r="H3475" s="16"/>
      <c r="I3475" s="16"/>
      <c r="J3475" s="16"/>
    </row>
    <row r="3476" spans="4:10" x14ac:dyDescent="0.2">
      <c r="D3476" s="73"/>
      <c r="E3476" s="16"/>
      <c r="F3476" s="16"/>
      <c r="G3476" s="16"/>
      <c r="H3476" s="16"/>
      <c r="I3476" s="16"/>
      <c r="J3476" s="16"/>
    </row>
    <row r="3477" spans="4:10" x14ac:dyDescent="0.2">
      <c r="D3477" s="73"/>
      <c r="E3477" s="16"/>
      <c r="F3477" s="16"/>
      <c r="G3477" s="16"/>
      <c r="H3477" s="16"/>
      <c r="I3477" s="16"/>
      <c r="J3477" s="16"/>
    </row>
    <row r="3478" spans="4:10" x14ac:dyDescent="0.2">
      <c r="D3478" s="73"/>
      <c r="E3478" s="16"/>
      <c r="F3478" s="16"/>
      <c r="G3478" s="16"/>
      <c r="H3478" s="16"/>
      <c r="I3478" s="16"/>
      <c r="J3478" s="16"/>
    </row>
    <row r="3479" spans="4:10" x14ac:dyDescent="0.2">
      <c r="D3479" s="73"/>
      <c r="E3479" s="16"/>
      <c r="F3479" s="16"/>
      <c r="G3479" s="16"/>
      <c r="H3479" s="16"/>
      <c r="I3479" s="16"/>
      <c r="J3479" s="16"/>
    </row>
    <row r="3480" spans="4:10" x14ac:dyDescent="0.2">
      <c r="D3480" s="73"/>
      <c r="E3480" s="16"/>
      <c r="F3480" s="16"/>
      <c r="G3480" s="16"/>
      <c r="H3480" s="16"/>
      <c r="I3480" s="16"/>
      <c r="J3480" s="16"/>
    </row>
    <row r="3481" spans="4:10" x14ac:dyDescent="0.2">
      <c r="D3481" s="73"/>
      <c r="E3481" s="16"/>
      <c r="F3481" s="16"/>
      <c r="G3481" s="16"/>
      <c r="H3481" s="16"/>
      <c r="I3481" s="16"/>
      <c r="J3481" s="16"/>
    </row>
    <row r="3482" spans="4:10" x14ac:dyDescent="0.2">
      <c r="D3482" s="73"/>
      <c r="E3482" s="16"/>
      <c r="F3482" s="16"/>
      <c r="G3482" s="16"/>
      <c r="H3482" s="16"/>
      <c r="I3482" s="16"/>
      <c r="J3482" s="16"/>
    </row>
    <row r="3483" spans="4:10" x14ac:dyDescent="0.2">
      <c r="D3483" s="73"/>
      <c r="E3483" s="16"/>
      <c r="F3483" s="16"/>
      <c r="G3483" s="16"/>
      <c r="H3483" s="16"/>
      <c r="I3483" s="16"/>
      <c r="J3483" s="16"/>
    </row>
    <row r="3484" spans="4:10" x14ac:dyDescent="0.2">
      <c r="D3484" s="73"/>
      <c r="E3484" s="16"/>
      <c r="F3484" s="16"/>
      <c r="G3484" s="16"/>
      <c r="H3484" s="16"/>
      <c r="I3484" s="16"/>
      <c r="J3484" s="16"/>
    </row>
    <row r="3485" spans="4:10" x14ac:dyDescent="0.2">
      <c r="D3485" s="73"/>
      <c r="E3485" s="16"/>
      <c r="F3485" s="16"/>
      <c r="G3485" s="16"/>
      <c r="H3485" s="16"/>
      <c r="I3485" s="16"/>
      <c r="J3485" s="16"/>
    </row>
    <row r="3486" spans="4:10" x14ac:dyDescent="0.2">
      <c r="D3486" s="73"/>
      <c r="E3486" s="16"/>
      <c r="F3486" s="16"/>
      <c r="G3486" s="16"/>
      <c r="H3486" s="16"/>
      <c r="I3486" s="16"/>
      <c r="J3486" s="16"/>
    </row>
    <row r="3487" spans="4:10" x14ac:dyDescent="0.2">
      <c r="D3487" s="73"/>
      <c r="E3487" s="16"/>
      <c r="F3487" s="16"/>
      <c r="G3487" s="16"/>
      <c r="H3487" s="16"/>
      <c r="I3487" s="16"/>
      <c r="J3487" s="16"/>
    </row>
    <row r="3488" spans="4:10" x14ac:dyDescent="0.2">
      <c r="D3488" s="73"/>
      <c r="E3488" s="16"/>
      <c r="F3488" s="16"/>
      <c r="G3488" s="16"/>
      <c r="H3488" s="16"/>
      <c r="I3488" s="16"/>
      <c r="J3488" s="16"/>
    </row>
    <row r="3489" spans="4:10" x14ac:dyDescent="0.2">
      <c r="D3489" s="73"/>
      <c r="E3489" s="16"/>
      <c r="F3489" s="16"/>
      <c r="G3489" s="16"/>
      <c r="H3489" s="16"/>
      <c r="I3489" s="16"/>
      <c r="J3489" s="16"/>
    </row>
    <row r="3490" spans="4:10" x14ac:dyDescent="0.2">
      <c r="D3490" s="73"/>
      <c r="E3490" s="16"/>
      <c r="F3490" s="16"/>
      <c r="G3490" s="16"/>
      <c r="H3490" s="16"/>
      <c r="I3490" s="16"/>
      <c r="J3490" s="16"/>
    </row>
    <row r="3491" spans="4:10" x14ac:dyDescent="0.2">
      <c r="D3491" s="73"/>
      <c r="E3491" s="16"/>
      <c r="F3491" s="16"/>
      <c r="G3491" s="16"/>
      <c r="H3491" s="16"/>
      <c r="I3491" s="16"/>
      <c r="J3491" s="16"/>
    </row>
    <row r="3492" spans="4:10" x14ac:dyDescent="0.2">
      <c r="D3492" s="73"/>
      <c r="E3492" s="16"/>
      <c r="F3492" s="16"/>
      <c r="G3492" s="16"/>
      <c r="H3492" s="16"/>
      <c r="I3492" s="16"/>
      <c r="J3492" s="16"/>
    </row>
    <row r="3493" spans="4:10" x14ac:dyDescent="0.2">
      <c r="D3493" s="73"/>
      <c r="E3493" s="16"/>
      <c r="F3493" s="16"/>
      <c r="G3493" s="16"/>
      <c r="H3493" s="16"/>
      <c r="I3493" s="16"/>
      <c r="J3493" s="16"/>
    </row>
    <row r="3494" spans="4:10" x14ac:dyDescent="0.2">
      <c r="D3494" s="73"/>
      <c r="E3494" s="16"/>
      <c r="F3494" s="16"/>
      <c r="G3494" s="16"/>
      <c r="H3494" s="16"/>
      <c r="I3494" s="16"/>
      <c r="J3494" s="16"/>
    </row>
    <row r="3495" spans="4:10" x14ac:dyDescent="0.2">
      <c r="D3495" s="73"/>
      <c r="E3495" s="16"/>
      <c r="F3495" s="16"/>
      <c r="G3495" s="16"/>
      <c r="H3495" s="16"/>
      <c r="I3495" s="16"/>
      <c r="J3495" s="16"/>
    </row>
    <row r="3496" spans="4:10" x14ac:dyDescent="0.2">
      <c r="D3496" s="73"/>
      <c r="E3496" s="16"/>
      <c r="F3496" s="16"/>
      <c r="G3496" s="16"/>
      <c r="H3496" s="16"/>
      <c r="I3496" s="16"/>
      <c r="J3496" s="16"/>
    </row>
    <row r="3497" spans="4:10" x14ac:dyDescent="0.2">
      <c r="D3497" s="73"/>
      <c r="E3497" s="16"/>
      <c r="F3497" s="16"/>
      <c r="G3497" s="16"/>
      <c r="H3497" s="16"/>
      <c r="I3497" s="16"/>
      <c r="J3497" s="16"/>
    </row>
    <row r="3498" spans="4:10" x14ac:dyDescent="0.2">
      <c r="D3498" s="73"/>
      <c r="E3498" s="16"/>
      <c r="F3498" s="16"/>
      <c r="G3498" s="16"/>
      <c r="H3498" s="16"/>
      <c r="I3498" s="16"/>
      <c r="J3498" s="16"/>
    </row>
    <row r="3499" spans="4:10" x14ac:dyDescent="0.2">
      <c r="D3499" s="73"/>
      <c r="E3499" s="16"/>
      <c r="F3499" s="16"/>
      <c r="G3499" s="16"/>
      <c r="H3499" s="16"/>
      <c r="I3499" s="16"/>
      <c r="J3499" s="16"/>
    </row>
    <row r="3500" spans="4:10" x14ac:dyDescent="0.2">
      <c r="D3500" s="73"/>
      <c r="E3500" s="16"/>
      <c r="F3500" s="16"/>
      <c r="G3500" s="16"/>
      <c r="H3500" s="16"/>
      <c r="I3500" s="16"/>
      <c r="J3500" s="16"/>
    </row>
    <row r="3501" spans="4:10" x14ac:dyDescent="0.2">
      <c r="D3501" s="73"/>
      <c r="E3501" s="16"/>
      <c r="F3501" s="16"/>
      <c r="G3501" s="16"/>
      <c r="H3501" s="16"/>
      <c r="I3501" s="16"/>
      <c r="J3501" s="16"/>
    </row>
    <row r="3502" spans="4:10" x14ac:dyDescent="0.2">
      <c r="D3502" s="73"/>
      <c r="E3502" s="16"/>
      <c r="F3502" s="16"/>
      <c r="G3502" s="16"/>
      <c r="H3502" s="16"/>
      <c r="I3502" s="16"/>
      <c r="J3502" s="16"/>
    </row>
    <row r="3503" spans="4:10" x14ac:dyDescent="0.2">
      <c r="D3503" s="73"/>
      <c r="E3503" s="16"/>
      <c r="F3503" s="16"/>
      <c r="G3503" s="16"/>
      <c r="H3503" s="16"/>
      <c r="I3503" s="16"/>
      <c r="J3503" s="16"/>
    </row>
    <row r="3504" spans="4:10" x14ac:dyDescent="0.2">
      <c r="D3504" s="73"/>
      <c r="E3504" s="16"/>
      <c r="F3504" s="16"/>
      <c r="G3504" s="16"/>
      <c r="H3504" s="16"/>
      <c r="I3504" s="16"/>
      <c r="J3504" s="16"/>
    </row>
    <row r="3505" spans="4:10" x14ac:dyDescent="0.2">
      <c r="D3505" s="73"/>
      <c r="E3505" s="16"/>
      <c r="F3505" s="16"/>
      <c r="G3505" s="16"/>
      <c r="H3505" s="16"/>
      <c r="I3505" s="16"/>
      <c r="J3505" s="16"/>
    </row>
    <row r="3506" spans="4:10" x14ac:dyDescent="0.2">
      <c r="D3506" s="73"/>
      <c r="E3506" s="16"/>
      <c r="F3506" s="16"/>
      <c r="G3506" s="16"/>
      <c r="H3506" s="16"/>
      <c r="I3506" s="16"/>
      <c r="J3506" s="16"/>
    </row>
    <row r="3507" spans="4:10" x14ac:dyDescent="0.2">
      <c r="D3507" s="73"/>
      <c r="E3507" s="16"/>
      <c r="F3507" s="16"/>
      <c r="G3507" s="16"/>
      <c r="H3507" s="16"/>
      <c r="I3507" s="16"/>
      <c r="J3507" s="16"/>
    </row>
    <row r="3508" spans="4:10" x14ac:dyDescent="0.2">
      <c r="D3508" s="73"/>
      <c r="E3508" s="16"/>
      <c r="F3508" s="16"/>
      <c r="G3508" s="16"/>
      <c r="H3508" s="16"/>
      <c r="I3508" s="16"/>
      <c r="J3508" s="16"/>
    </row>
    <row r="3509" spans="4:10" x14ac:dyDescent="0.2">
      <c r="D3509" s="73"/>
      <c r="E3509" s="16"/>
      <c r="F3509" s="16"/>
      <c r="G3509" s="16"/>
      <c r="H3509" s="16"/>
      <c r="I3509" s="16"/>
      <c r="J3509" s="16"/>
    </row>
    <row r="3510" spans="4:10" x14ac:dyDescent="0.2">
      <c r="D3510" s="73"/>
      <c r="E3510" s="16"/>
      <c r="F3510" s="16"/>
      <c r="G3510" s="16"/>
      <c r="H3510" s="16"/>
      <c r="I3510" s="16"/>
      <c r="J3510" s="16"/>
    </row>
    <row r="3511" spans="4:10" x14ac:dyDescent="0.2">
      <c r="D3511" s="73"/>
      <c r="E3511" s="16"/>
      <c r="F3511" s="16"/>
      <c r="G3511" s="16"/>
      <c r="H3511" s="16"/>
      <c r="I3511" s="16"/>
      <c r="J3511" s="16"/>
    </row>
    <row r="3512" spans="4:10" x14ac:dyDescent="0.2">
      <c r="D3512" s="73"/>
      <c r="E3512" s="16"/>
      <c r="F3512" s="16"/>
      <c r="G3512" s="16"/>
      <c r="H3512" s="16"/>
      <c r="I3512" s="16"/>
      <c r="J3512" s="16"/>
    </row>
    <row r="3513" spans="4:10" x14ac:dyDescent="0.2">
      <c r="D3513" s="73"/>
      <c r="E3513" s="16"/>
      <c r="F3513" s="16"/>
      <c r="G3513" s="16"/>
      <c r="H3513" s="16"/>
      <c r="I3513" s="16"/>
      <c r="J3513" s="16"/>
    </row>
    <row r="3514" spans="4:10" x14ac:dyDescent="0.2">
      <c r="D3514" s="73"/>
      <c r="E3514" s="16"/>
      <c r="F3514" s="16"/>
      <c r="G3514" s="16"/>
      <c r="H3514" s="16"/>
      <c r="I3514" s="16"/>
      <c r="J3514" s="16"/>
    </row>
    <row r="3515" spans="4:10" x14ac:dyDescent="0.2">
      <c r="D3515" s="73"/>
      <c r="E3515" s="16"/>
      <c r="F3515" s="16"/>
      <c r="G3515" s="16"/>
      <c r="H3515" s="16"/>
      <c r="I3515" s="16"/>
      <c r="J3515" s="16"/>
    </row>
    <row r="3516" spans="4:10" x14ac:dyDescent="0.2">
      <c r="D3516" s="73"/>
      <c r="E3516" s="16"/>
      <c r="F3516" s="16"/>
      <c r="G3516" s="16"/>
      <c r="H3516" s="16"/>
      <c r="I3516" s="16"/>
      <c r="J3516" s="16"/>
    </row>
    <row r="3517" spans="4:10" x14ac:dyDescent="0.2">
      <c r="D3517" s="73"/>
      <c r="E3517" s="16"/>
      <c r="F3517" s="16"/>
      <c r="G3517" s="16"/>
      <c r="H3517" s="16"/>
      <c r="I3517" s="16"/>
      <c r="J3517" s="16"/>
    </row>
    <row r="3518" spans="4:10" x14ac:dyDescent="0.2">
      <c r="D3518" s="73"/>
      <c r="E3518" s="16"/>
      <c r="F3518" s="16"/>
      <c r="G3518" s="16"/>
      <c r="H3518" s="16"/>
      <c r="I3518" s="16"/>
      <c r="J3518" s="16"/>
    </row>
    <row r="3519" spans="4:10" x14ac:dyDescent="0.2">
      <c r="D3519" s="73"/>
      <c r="E3519" s="16"/>
      <c r="F3519" s="16"/>
      <c r="G3519" s="16"/>
      <c r="H3519" s="16"/>
      <c r="I3519" s="16"/>
      <c r="J3519" s="16"/>
    </row>
    <row r="3520" spans="4:10" x14ac:dyDescent="0.2">
      <c r="D3520" s="73"/>
      <c r="E3520" s="16"/>
      <c r="F3520" s="16"/>
      <c r="G3520" s="16"/>
      <c r="H3520" s="16"/>
      <c r="I3520" s="16"/>
      <c r="J3520" s="16"/>
    </row>
    <row r="3521" spans="4:10" x14ac:dyDescent="0.2">
      <c r="D3521" s="73"/>
      <c r="E3521" s="16"/>
      <c r="F3521" s="16"/>
      <c r="G3521" s="16"/>
      <c r="H3521" s="16"/>
      <c r="I3521" s="16"/>
      <c r="J3521" s="16"/>
    </row>
    <row r="3522" spans="4:10" x14ac:dyDescent="0.2">
      <c r="D3522" s="73"/>
      <c r="E3522" s="16"/>
      <c r="F3522" s="16"/>
      <c r="G3522" s="16"/>
      <c r="H3522" s="16"/>
      <c r="I3522" s="16"/>
      <c r="J3522" s="16"/>
    </row>
    <row r="3523" spans="4:10" x14ac:dyDescent="0.2">
      <c r="D3523" s="73"/>
      <c r="E3523" s="16"/>
      <c r="F3523" s="16"/>
      <c r="G3523" s="16"/>
      <c r="H3523" s="16"/>
      <c r="I3523" s="16"/>
      <c r="J3523" s="16"/>
    </row>
    <row r="3524" spans="4:10" x14ac:dyDescent="0.2">
      <c r="D3524" s="73"/>
      <c r="E3524" s="16"/>
      <c r="F3524" s="16"/>
      <c r="G3524" s="16"/>
      <c r="H3524" s="16"/>
      <c r="I3524" s="16"/>
      <c r="J3524" s="16"/>
    </row>
    <row r="3525" spans="4:10" x14ac:dyDescent="0.2">
      <c r="D3525" s="73"/>
      <c r="E3525" s="16"/>
      <c r="F3525" s="16"/>
      <c r="G3525" s="16"/>
      <c r="H3525" s="16"/>
      <c r="I3525" s="16"/>
      <c r="J3525" s="16"/>
    </row>
    <row r="3526" spans="4:10" x14ac:dyDescent="0.2">
      <c r="D3526" s="73"/>
      <c r="E3526" s="16"/>
      <c r="F3526" s="16"/>
      <c r="G3526" s="16"/>
      <c r="H3526" s="16"/>
      <c r="I3526" s="16"/>
      <c r="J3526" s="16"/>
    </row>
    <row r="3527" spans="4:10" x14ac:dyDescent="0.2">
      <c r="D3527" s="73"/>
      <c r="E3527" s="16"/>
      <c r="F3527" s="16"/>
      <c r="G3527" s="16"/>
      <c r="H3527" s="16"/>
      <c r="I3527" s="16"/>
      <c r="J3527" s="16"/>
    </row>
    <row r="3528" spans="4:10" x14ac:dyDescent="0.2">
      <c r="D3528" s="73"/>
      <c r="E3528" s="16"/>
      <c r="F3528" s="16"/>
      <c r="G3528" s="16"/>
      <c r="H3528" s="16"/>
      <c r="I3528" s="16"/>
      <c r="J3528" s="16"/>
    </row>
    <row r="3529" spans="4:10" x14ac:dyDescent="0.2">
      <c r="D3529" s="73"/>
      <c r="E3529" s="16"/>
      <c r="F3529" s="16"/>
      <c r="G3529" s="16"/>
      <c r="H3529" s="16"/>
      <c r="I3529" s="16"/>
      <c r="J3529" s="16"/>
    </row>
    <row r="3530" spans="4:10" x14ac:dyDescent="0.2">
      <c r="D3530" s="73"/>
      <c r="E3530" s="16"/>
      <c r="F3530" s="16"/>
      <c r="G3530" s="16"/>
      <c r="H3530" s="16"/>
      <c r="I3530" s="16"/>
      <c r="J3530" s="16"/>
    </row>
    <row r="3531" spans="4:10" x14ac:dyDescent="0.2">
      <c r="D3531" s="73"/>
      <c r="E3531" s="16"/>
      <c r="F3531" s="16"/>
      <c r="G3531" s="16"/>
      <c r="H3531" s="16"/>
      <c r="I3531" s="16"/>
      <c r="J3531" s="16"/>
    </row>
    <row r="3532" spans="4:10" x14ac:dyDescent="0.2">
      <c r="D3532" s="73"/>
      <c r="E3532" s="16"/>
      <c r="F3532" s="16"/>
      <c r="G3532" s="16"/>
      <c r="H3532" s="16"/>
      <c r="I3532" s="16"/>
      <c r="J3532" s="16"/>
    </row>
    <row r="3533" spans="4:10" x14ac:dyDescent="0.2">
      <c r="D3533" s="73"/>
      <c r="E3533" s="16"/>
      <c r="F3533" s="16"/>
      <c r="G3533" s="16"/>
      <c r="H3533" s="16"/>
      <c r="I3533" s="16"/>
      <c r="J3533" s="16"/>
    </row>
    <row r="3534" spans="4:10" x14ac:dyDescent="0.2">
      <c r="D3534" s="73"/>
      <c r="E3534" s="16"/>
      <c r="F3534" s="16"/>
      <c r="G3534" s="16"/>
      <c r="H3534" s="16"/>
      <c r="I3534" s="16"/>
      <c r="J3534" s="16"/>
    </row>
    <row r="3535" spans="4:10" x14ac:dyDescent="0.2">
      <c r="D3535" s="73"/>
      <c r="E3535" s="16"/>
      <c r="F3535" s="16"/>
      <c r="G3535" s="16"/>
      <c r="H3535" s="16"/>
      <c r="I3535" s="16"/>
      <c r="J3535" s="16"/>
    </row>
    <row r="3536" spans="4:10" x14ac:dyDescent="0.2">
      <c r="D3536" s="73"/>
      <c r="E3536" s="16"/>
      <c r="F3536" s="16"/>
      <c r="G3536" s="16"/>
      <c r="H3536" s="16"/>
      <c r="I3536" s="16"/>
      <c r="J3536" s="16"/>
    </row>
    <row r="3537" spans="4:10" x14ac:dyDescent="0.2">
      <c r="D3537" s="73"/>
      <c r="E3537" s="16"/>
      <c r="F3537" s="16"/>
      <c r="G3537" s="16"/>
      <c r="H3537" s="16"/>
      <c r="I3537" s="16"/>
      <c r="J3537" s="16"/>
    </row>
    <row r="3538" spans="4:10" x14ac:dyDescent="0.2">
      <c r="D3538" s="73"/>
      <c r="E3538" s="16"/>
      <c r="F3538" s="16"/>
      <c r="G3538" s="16"/>
      <c r="H3538" s="16"/>
      <c r="I3538" s="16"/>
      <c r="J3538" s="16"/>
    </row>
    <row r="3539" spans="4:10" x14ac:dyDescent="0.2">
      <c r="D3539" s="73"/>
      <c r="E3539" s="16"/>
      <c r="F3539" s="16"/>
      <c r="G3539" s="16"/>
      <c r="H3539" s="16"/>
      <c r="I3539" s="16"/>
      <c r="J3539" s="16"/>
    </row>
    <row r="3540" spans="4:10" x14ac:dyDescent="0.2">
      <c r="D3540" s="73"/>
      <c r="E3540" s="16"/>
      <c r="F3540" s="16"/>
      <c r="G3540" s="16"/>
      <c r="H3540" s="16"/>
      <c r="I3540" s="16"/>
      <c r="J3540" s="16"/>
    </row>
    <row r="3541" spans="4:10" x14ac:dyDescent="0.2">
      <c r="D3541" s="73"/>
      <c r="E3541" s="16"/>
      <c r="F3541" s="16"/>
      <c r="G3541" s="16"/>
      <c r="H3541" s="16"/>
      <c r="I3541" s="16"/>
      <c r="J3541" s="16"/>
    </row>
    <row r="3542" spans="4:10" x14ac:dyDescent="0.2">
      <c r="D3542" s="73"/>
      <c r="E3542" s="16"/>
      <c r="F3542" s="16"/>
      <c r="G3542" s="16"/>
      <c r="H3542" s="16"/>
      <c r="I3542" s="16"/>
      <c r="J3542" s="16"/>
    </row>
    <row r="3543" spans="4:10" x14ac:dyDescent="0.2">
      <c r="D3543" s="73"/>
      <c r="E3543" s="16"/>
      <c r="F3543" s="16"/>
      <c r="G3543" s="16"/>
      <c r="H3543" s="16"/>
      <c r="I3543" s="16"/>
      <c r="J3543" s="16"/>
    </row>
    <row r="3544" spans="4:10" x14ac:dyDescent="0.2">
      <c r="D3544" s="73"/>
      <c r="E3544" s="16"/>
      <c r="F3544" s="16"/>
      <c r="G3544" s="16"/>
      <c r="H3544" s="16"/>
      <c r="I3544" s="16"/>
      <c r="J3544" s="16"/>
    </row>
    <row r="3545" spans="4:10" x14ac:dyDescent="0.2">
      <c r="D3545" s="73"/>
      <c r="E3545" s="16"/>
      <c r="F3545" s="16"/>
      <c r="G3545" s="16"/>
      <c r="H3545" s="16"/>
      <c r="I3545" s="16"/>
      <c r="J3545" s="16"/>
    </row>
    <row r="3546" spans="4:10" x14ac:dyDescent="0.2">
      <c r="D3546" s="73"/>
      <c r="E3546" s="16"/>
      <c r="F3546" s="16"/>
      <c r="G3546" s="16"/>
      <c r="H3546" s="16"/>
      <c r="I3546" s="16"/>
      <c r="J3546" s="16"/>
    </row>
    <row r="3547" spans="4:10" x14ac:dyDescent="0.2">
      <c r="D3547" s="73"/>
      <c r="E3547" s="16"/>
      <c r="F3547" s="16"/>
      <c r="G3547" s="16"/>
      <c r="H3547" s="16"/>
      <c r="I3547" s="16"/>
      <c r="J3547" s="16"/>
    </row>
    <row r="3548" spans="4:10" x14ac:dyDescent="0.2">
      <c r="D3548" s="73"/>
      <c r="E3548" s="16"/>
      <c r="F3548" s="16"/>
      <c r="G3548" s="16"/>
      <c r="H3548" s="16"/>
      <c r="I3548" s="16"/>
      <c r="J3548" s="16"/>
    </row>
    <row r="3549" spans="4:10" x14ac:dyDescent="0.2">
      <c r="D3549" s="73"/>
      <c r="E3549" s="16"/>
      <c r="F3549" s="16"/>
      <c r="G3549" s="16"/>
      <c r="H3549" s="16"/>
      <c r="I3549" s="16"/>
      <c r="J3549" s="16"/>
    </row>
    <row r="3550" spans="4:10" x14ac:dyDescent="0.2">
      <c r="D3550" s="73"/>
      <c r="E3550" s="16"/>
      <c r="F3550" s="16"/>
      <c r="G3550" s="16"/>
      <c r="H3550" s="16"/>
      <c r="I3550" s="16"/>
      <c r="J3550" s="16"/>
    </row>
    <row r="3551" spans="4:10" x14ac:dyDescent="0.2">
      <c r="D3551" s="73"/>
      <c r="E3551" s="16"/>
      <c r="F3551" s="16"/>
      <c r="G3551" s="16"/>
      <c r="H3551" s="16"/>
      <c r="I3551" s="16"/>
      <c r="J3551" s="16"/>
    </row>
    <row r="3552" spans="4:10" x14ac:dyDescent="0.2">
      <c r="D3552" s="73"/>
      <c r="E3552" s="16"/>
      <c r="F3552" s="16"/>
      <c r="G3552" s="16"/>
      <c r="H3552" s="16"/>
      <c r="I3552" s="16"/>
      <c r="J3552" s="16"/>
    </row>
    <row r="3553" spans="4:10" x14ac:dyDescent="0.2">
      <c r="D3553" s="73"/>
      <c r="E3553" s="16"/>
      <c r="F3553" s="16"/>
      <c r="G3553" s="16"/>
      <c r="H3553" s="16"/>
      <c r="I3553" s="16"/>
      <c r="J3553" s="16"/>
    </row>
    <row r="3554" spans="4:10" x14ac:dyDescent="0.2">
      <c r="D3554" s="73"/>
      <c r="E3554" s="16"/>
      <c r="F3554" s="16"/>
      <c r="G3554" s="16"/>
      <c r="H3554" s="16"/>
      <c r="I3554" s="16"/>
      <c r="J3554" s="16"/>
    </row>
    <row r="3555" spans="4:10" x14ac:dyDescent="0.2">
      <c r="D3555" s="73"/>
      <c r="E3555" s="16"/>
      <c r="F3555" s="16"/>
      <c r="G3555" s="16"/>
      <c r="H3555" s="16"/>
      <c r="I3555" s="16"/>
      <c r="J3555" s="16"/>
    </row>
    <row r="3556" spans="4:10" x14ac:dyDescent="0.2">
      <c r="D3556" s="73"/>
      <c r="E3556" s="16"/>
      <c r="F3556" s="16"/>
      <c r="G3556" s="16"/>
      <c r="H3556" s="16"/>
      <c r="I3556" s="16"/>
      <c r="J3556" s="16"/>
    </row>
    <row r="3557" spans="4:10" x14ac:dyDescent="0.2">
      <c r="D3557" s="73"/>
      <c r="E3557" s="16"/>
      <c r="F3557" s="16"/>
      <c r="G3557" s="16"/>
      <c r="H3557" s="16"/>
      <c r="I3557" s="16"/>
      <c r="J3557" s="16"/>
    </row>
    <row r="3558" spans="4:10" x14ac:dyDescent="0.2">
      <c r="D3558" s="73"/>
      <c r="E3558" s="16"/>
      <c r="F3558" s="16"/>
      <c r="G3558" s="16"/>
      <c r="H3558" s="16"/>
      <c r="I3558" s="16"/>
      <c r="J3558" s="16"/>
    </row>
    <row r="3559" spans="4:10" x14ac:dyDescent="0.2">
      <c r="D3559" s="73"/>
      <c r="E3559" s="16"/>
      <c r="F3559" s="16"/>
      <c r="G3559" s="16"/>
      <c r="H3559" s="16"/>
      <c r="I3559" s="16"/>
      <c r="J3559" s="16"/>
    </row>
    <row r="3560" spans="4:10" x14ac:dyDescent="0.2">
      <c r="D3560" s="73"/>
      <c r="E3560" s="16"/>
      <c r="F3560" s="16"/>
      <c r="G3560" s="16"/>
      <c r="H3560" s="16"/>
      <c r="I3560" s="16"/>
      <c r="J3560" s="16"/>
    </row>
    <row r="3561" spans="4:10" x14ac:dyDescent="0.2">
      <c r="D3561" s="73"/>
      <c r="E3561" s="16"/>
      <c r="F3561" s="16"/>
      <c r="G3561" s="16"/>
      <c r="H3561" s="16"/>
      <c r="I3561" s="16"/>
      <c r="J3561" s="16"/>
    </row>
    <row r="3562" spans="4:10" x14ac:dyDescent="0.2">
      <c r="D3562" s="73"/>
      <c r="E3562" s="16"/>
      <c r="F3562" s="16"/>
      <c r="G3562" s="16"/>
      <c r="H3562" s="16"/>
      <c r="I3562" s="16"/>
      <c r="J3562" s="16"/>
    </row>
    <row r="3563" spans="4:10" x14ac:dyDescent="0.2">
      <c r="D3563" s="73"/>
      <c r="E3563" s="16"/>
      <c r="F3563" s="16"/>
      <c r="G3563" s="16"/>
      <c r="H3563" s="16"/>
      <c r="I3563" s="16"/>
      <c r="J3563" s="16"/>
    </row>
    <row r="3564" spans="4:10" x14ac:dyDescent="0.2">
      <c r="D3564" s="73"/>
      <c r="E3564" s="16"/>
      <c r="F3564" s="16"/>
      <c r="G3564" s="16"/>
      <c r="H3564" s="16"/>
      <c r="I3564" s="16"/>
      <c r="J3564" s="16"/>
    </row>
    <row r="3565" spans="4:10" x14ac:dyDescent="0.2">
      <c r="D3565" s="73"/>
      <c r="E3565" s="16"/>
      <c r="F3565" s="16"/>
      <c r="G3565" s="16"/>
      <c r="H3565" s="16"/>
      <c r="I3565" s="16"/>
      <c r="J3565" s="16"/>
    </row>
    <row r="3566" spans="4:10" x14ac:dyDescent="0.2">
      <c r="D3566" s="73"/>
      <c r="E3566" s="16"/>
      <c r="F3566" s="16"/>
      <c r="G3566" s="16"/>
      <c r="H3566" s="16"/>
      <c r="I3566" s="16"/>
      <c r="J3566" s="16"/>
    </row>
    <row r="3567" spans="4:10" x14ac:dyDescent="0.2">
      <c r="D3567" s="73"/>
      <c r="E3567" s="16"/>
      <c r="F3567" s="16"/>
      <c r="G3567" s="16"/>
      <c r="H3567" s="16"/>
      <c r="I3567" s="16"/>
      <c r="J3567" s="16"/>
    </row>
    <row r="3568" spans="4:10" x14ac:dyDescent="0.2">
      <c r="D3568" s="73"/>
      <c r="E3568" s="16"/>
      <c r="F3568" s="16"/>
      <c r="G3568" s="16"/>
      <c r="H3568" s="16"/>
      <c r="I3568" s="16"/>
      <c r="J3568" s="16"/>
    </row>
    <row r="3569" spans="4:10" x14ac:dyDescent="0.2">
      <c r="D3569" s="73"/>
      <c r="E3569" s="16"/>
      <c r="F3569" s="16"/>
      <c r="G3569" s="16"/>
      <c r="H3569" s="16"/>
      <c r="I3569" s="16"/>
      <c r="J3569" s="16"/>
    </row>
    <row r="3570" spans="4:10" x14ac:dyDescent="0.2">
      <c r="D3570" s="73"/>
      <c r="E3570" s="16"/>
      <c r="F3570" s="16"/>
      <c r="G3570" s="16"/>
      <c r="H3570" s="16"/>
      <c r="I3570" s="16"/>
      <c r="J3570" s="16"/>
    </row>
    <row r="3571" spans="4:10" x14ac:dyDescent="0.2">
      <c r="D3571" s="73"/>
      <c r="E3571" s="16"/>
      <c r="F3571" s="16"/>
      <c r="G3571" s="16"/>
      <c r="H3571" s="16"/>
      <c r="I3571" s="16"/>
      <c r="J3571" s="16"/>
    </row>
    <row r="3572" spans="4:10" x14ac:dyDescent="0.2">
      <c r="D3572" s="73"/>
      <c r="E3572" s="16"/>
      <c r="F3572" s="16"/>
      <c r="G3572" s="16"/>
      <c r="H3572" s="16"/>
      <c r="I3572" s="16"/>
      <c r="J3572" s="16"/>
    </row>
    <row r="3573" spans="4:10" x14ac:dyDescent="0.2">
      <c r="D3573" s="73"/>
      <c r="E3573" s="16"/>
      <c r="F3573" s="16"/>
      <c r="G3573" s="16"/>
      <c r="H3573" s="16"/>
      <c r="I3573" s="16"/>
      <c r="J3573" s="16"/>
    </row>
    <row r="3574" spans="4:10" x14ac:dyDescent="0.2">
      <c r="D3574" s="73"/>
      <c r="E3574" s="16"/>
      <c r="F3574" s="16"/>
      <c r="G3574" s="16"/>
      <c r="H3574" s="16"/>
      <c r="I3574" s="16"/>
      <c r="J3574" s="16"/>
    </row>
    <row r="3575" spans="4:10" x14ac:dyDescent="0.2">
      <c r="D3575" s="73"/>
      <c r="E3575" s="16"/>
      <c r="F3575" s="16"/>
      <c r="G3575" s="16"/>
      <c r="H3575" s="16"/>
      <c r="I3575" s="16"/>
      <c r="J3575" s="16"/>
    </row>
    <row r="3576" spans="4:10" x14ac:dyDescent="0.2">
      <c r="D3576" s="73"/>
      <c r="E3576" s="16"/>
      <c r="F3576" s="16"/>
      <c r="G3576" s="16"/>
      <c r="H3576" s="16"/>
      <c r="I3576" s="16"/>
      <c r="J3576" s="16"/>
    </row>
    <row r="3577" spans="4:10" x14ac:dyDescent="0.2">
      <c r="D3577" s="73"/>
      <c r="E3577" s="16"/>
      <c r="F3577" s="16"/>
      <c r="G3577" s="16"/>
      <c r="H3577" s="16"/>
      <c r="I3577" s="16"/>
      <c r="J3577" s="16"/>
    </row>
    <row r="3578" spans="4:10" x14ac:dyDescent="0.2">
      <c r="D3578" s="73"/>
      <c r="E3578" s="16"/>
      <c r="F3578" s="16"/>
      <c r="G3578" s="16"/>
      <c r="H3578" s="16"/>
      <c r="I3578" s="16"/>
      <c r="J3578" s="16"/>
    </row>
    <row r="3579" spans="4:10" x14ac:dyDescent="0.2">
      <c r="D3579" s="73"/>
      <c r="E3579" s="16"/>
      <c r="F3579" s="16"/>
      <c r="G3579" s="16"/>
      <c r="H3579" s="16"/>
      <c r="I3579" s="16"/>
      <c r="J3579" s="16"/>
    </row>
    <row r="3580" spans="4:10" x14ac:dyDescent="0.2">
      <c r="D3580" s="73"/>
      <c r="E3580" s="16"/>
      <c r="F3580" s="16"/>
      <c r="G3580" s="16"/>
      <c r="H3580" s="16"/>
      <c r="I3580" s="16"/>
      <c r="J3580" s="16"/>
    </row>
    <row r="3581" spans="4:10" x14ac:dyDescent="0.2">
      <c r="D3581" s="73"/>
      <c r="E3581" s="16"/>
      <c r="F3581" s="16"/>
      <c r="G3581" s="16"/>
      <c r="H3581" s="16"/>
      <c r="I3581" s="16"/>
      <c r="J3581" s="16"/>
    </row>
    <row r="3582" spans="4:10" x14ac:dyDescent="0.2">
      <c r="D3582" s="73"/>
      <c r="E3582" s="16"/>
      <c r="F3582" s="16"/>
      <c r="G3582" s="16"/>
      <c r="H3582" s="16"/>
      <c r="I3582" s="16"/>
      <c r="J3582" s="16"/>
    </row>
    <row r="3583" spans="4:10" x14ac:dyDescent="0.2">
      <c r="D3583" s="73"/>
      <c r="E3583" s="16"/>
      <c r="F3583" s="16"/>
      <c r="G3583" s="16"/>
      <c r="H3583" s="16"/>
      <c r="I3583" s="16"/>
      <c r="J3583" s="16"/>
    </row>
    <row r="3584" spans="4:10" x14ac:dyDescent="0.2">
      <c r="D3584" s="73"/>
      <c r="E3584" s="16"/>
      <c r="F3584" s="16"/>
      <c r="G3584" s="16"/>
      <c r="H3584" s="16"/>
      <c r="I3584" s="16"/>
      <c r="J3584" s="16"/>
    </row>
    <row r="3585" spans="4:10" x14ac:dyDescent="0.2">
      <c r="D3585" s="73"/>
      <c r="E3585" s="16"/>
      <c r="F3585" s="16"/>
      <c r="G3585" s="16"/>
      <c r="H3585" s="16"/>
      <c r="I3585" s="16"/>
      <c r="J3585" s="16"/>
    </row>
    <row r="3586" spans="4:10" x14ac:dyDescent="0.2">
      <c r="D3586" s="73"/>
      <c r="E3586" s="16"/>
      <c r="F3586" s="16"/>
      <c r="G3586" s="16"/>
      <c r="H3586" s="16"/>
      <c r="I3586" s="16"/>
      <c r="J3586" s="16"/>
    </row>
    <row r="3587" spans="4:10" x14ac:dyDescent="0.2">
      <c r="D3587" s="73"/>
      <c r="E3587" s="16"/>
      <c r="F3587" s="16"/>
      <c r="G3587" s="16"/>
      <c r="H3587" s="16"/>
      <c r="I3587" s="16"/>
      <c r="J3587" s="16"/>
    </row>
    <row r="3588" spans="4:10" x14ac:dyDescent="0.2">
      <c r="D3588" s="73"/>
      <c r="E3588" s="16"/>
      <c r="F3588" s="16"/>
      <c r="G3588" s="16"/>
      <c r="H3588" s="16"/>
      <c r="I3588" s="16"/>
      <c r="J3588" s="16"/>
    </row>
    <row r="3589" spans="4:10" x14ac:dyDescent="0.2">
      <c r="D3589" s="73"/>
      <c r="E3589" s="16"/>
      <c r="F3589" s="16"/>
      <c r="G3589" s="16"/>
      <c r="H3589" s="16"/>
      <c r="I3589" s="16"/>
      <c r="J3589" s="16"/>
    </row>
    <row r="3590" spans="4:10" x14ac:dyDescent="0.2">
      <c r="D3590" s="73"/>
      <c r="E3590" s="16"/>
      <c r="F3590" s="16"/>
      <c r="G3590" s="16"/>
      <c r="H3590" s="16"/>
      <c r="I3590" s="16"/>
      <c r="J3590" s="16"/>
    </row>
    <row r="3591" spans="4:10" x14ac:dyDescent="0.2">
      <c r="D3591" s="73"/>
      <c r="E3591" s="16"/>
      <c r="F3591" s="16"/>
      <c r="G3591" s="16"/>
      <c r="H3591" s="16"/>
      <c r="I3591" s="16"/>
      <c r="J3591" s="16"/>
    </row>
    <row r="3592" spans="4:10" x14ac:dyDescent="0.2">
      <c r="D3592" s="73"/>
      <c r="E3592" s="16"/>
      <c r="F3592" s="16"/>
      <c r="G3592" s="16"/>
      <c r="H3592" s="16"/>
      <c r="I3592" s="16"/>
      <c r="J3592" s="16"/>
    </row>
    <row r="3593" spans="4:10" x14ac:dyDescent="0.2">
      <c r="D3593" s="73"/>
      <c r="E3593" s="16"/>
      <c r="F3593" s="16"/>
      <c r="G3593" s="16"/>
      <c r="H3593" s="16"/>
      <c r="I3593" s="16"/>
      <c r="J3593" s="16"/>
    </row>
    <row r="3594" spans="4:10" x14ac:dyDescent="0.2">
      <c r="D3594" s="73"/>
      <c r="E3594" s="16"/>
      <c r="F3594" s="16"/>
      <c r="G3594" s="16"/>
      <c r="H3594" s="16"/>
      <c r="I3594" s="16"/>
      <c r="J3594" s="16"/>
    </row>
    <row r="3595" spans="4:10" x14ac:dyDescent="0.2">
      <c r="D3595" s="73"/>
      <c r="E3595" s="16"/>
      <c r="F3595" s="16"/>
      <c r="G3595" s="16"/>
      <c r="H3595" s="16"/>
      <c r="I3595" s="16"/>
      <c r="J3595" s="16"/>
    </row>
    <row r="3596" spans="4:10" x14ac:dyDescent="0.2">
      <c r="D3596" s="73"/>
      <c r="E3596" s="16"/>
      <c r="F3596" s="16"/>
      <c r="G3596" s="16"/>
      <c r="H3596" s="16"/>
      <c r="I3596" s="16"/>
      <c r="J3596" s="16"/>
    </row>
    <row r="3597" spans="4:10" x14ac:dyDescent="0.2">
      <c r="D3597" s="73"/>
      <c r="E3597" s="16"/>
      <c r="F3597" s="16"/>
      <c r="G3597" s="16"/>
      <c r="H3597" s="16"/>
      <c r="I3597" s="16"/>
      <c r="J3597" s="16"/>
    </row>
    <row r="3598" spans="4:10" x14ac:dyDescent="0.2">
      <c r="D3598" s="73"/>
      <c r="E3598" s="16"/>
      <c r="F3598" s="16"/>
      <c r="G3598" s="16"/>
      <c r="H3598" s="16"/>
      <c r="I3598" s="16"/>
      <c r="J3598" s="16"/>
    </row>
    <row r="3599" spans="4:10" x14ac:dyDescent="0.2">
      <c r="D3599" s="73"/>
      <c r="E3599" s="16"/>
      <c r="F3599" s="16"/>
      <c r="G3599" s="16"/>
      <c r="H3599" s="16"/>
      <c r="I3599" s="16"/>
      <c r="J3599" s="16"/>
    </row>
    <row r="3600" spans="4:10" x14ac:dyDescent="0.2">
      <c r="D3600" s="73"/>
      <c r="E3600" s="16"/>
      <c r="F3600" s="16"/>
      <c r="G3600" s="16"/>
      <c r="H3600" s="16"/>
      <c r="I3600" s="16"/>
      <c r="J3600" s="16"/>
    </row>
    <row r="3601" spans="4:10" x14ac:dyDescent="0.2">
      <c r="D3601" s="73"/>
      <c r="E3601" s="16"/>
      <c r="F3601" s="16"/>
      <c r="G3601" s="16"/>
      <c r="H3601" s="16"/>
      <c r="I3601" s="16"/>
      <c r="J3601" s="16"/>
    </row>
    <row r="3602" spans="4:10" x14ac:dyDescent="0.2">
      <c r="D3602" s="73"/>
      <c r="E3602" s="16"/>
      <c r="F3602" s="16"/>
      <c r="G3602" s="16"/>
      <c r="H3602" s="16"/>
      <c r="I3602" s="16"/>
      <c r="J3602" s="16"/>
    </row>
    <row r="3603" spans="4:10" x14ac:dyDescent="0.2">
      <c r="D3603" s="73"/>
      <c r="E3603" s="16"/>
      <c r="F3603" s="16"/>
      <c r="G3603" s="16"/>
      <c r="H3603" s="16"/>
      <c r="I3603" s="16"/>
      <c r="J3603" s="16"/>
    </row>
    <row r="3604" spans="4:10" x14ac:dyDescent="0.2">
      <c r="D3604" s="73"/>
      <c r="E3604" s="16"/>
      <c r="F3604" s="16"/>
      <c r="G3604" s="16"/>
      <c r="H3604" s="16"/>
      <c r="I3604" s="16"/>
      <c r="J3604" s="16"/>
    </row>
    <row r="3605" spans="4:10" x14ac:dyDescent="0.2">
      <c r="D3605" s="73"/>
      <c r="E3605" s="16"/>
      <c r="F3605" s="16"/>
      <c r="G3605" s="16"/>
      <c r="H3605" s="16"/>
      <c r="I3605" s="16"/>
      <c r="J3605" s="16"/>
    </row>
    <row r="3606" spans="4:10" x14ac:dyDescent="0.2">
      <c r="D3606" s="73"/>
      <c r="E3606" s="16"/>
      <c r="F3606" s="16"/>
      <c r="G3606" s="16"/>
      <c r="H3606" s="16"/>
      <c r="I3606" s="16"/>
      <c r="J3606" s="16"/>
    </row>
    <row r="3607" spans="4:10" x14ac:dyDescent="0.2">
      <c r="D3607" s="73"/>
      <c r="E3607" s="16"/>
      <c r="F3607" s="16"/>
      <c r="G3607" s="16"/>
      <c r="H3607" s="16"/>
      <c r="I3607" s="16"/>
      <c r="J3607" s="16"/>
    </row>
    <row r="3608" spans="4:10" x14ac:dyDescent="0.2">
      <c r="D3608" s="73"/>
      <c r="E3608" s="16"/>
      <c r="F3608" s="16"/>
      <c r="G3608" s="16"/>
      <c r="H3608" s="16"/>
      <c r="I3608" s="16"/>
      <c r="J3608" s="16"/>
    </row>
    <row r="3609" spans="4:10" x14ac:dyDescent="0.2">
      <c r="D3609" s="73"/>
      <c r="E3609" s="16"/>
      <c r="F3609" s="16"/>
      <c r="G3609" s="16"/>
      <c r="H3609" s="16"/>
      <c r="I3609" s="16"/>
      <c r="J3609" s="16"/>
    </row>
    <row r="3610" spans="4:10" x14ac:dyDescent="0.2">
      <c r="D3610" s="73"/>
      <c r="E3610" s="16"/>
      <c r="F3610" s="16"/>
      <c r="G3610" s="16"/>
      <c r="H3610" s="16"/>
      <c r="I3610" s="16"/>
      <c r="J3610" s="16"/>
    </row>
    <row r="3611" spans="4:10" x14ac:dyDescent="0.2">
      <c r="D3611" s="73"/>
      <c r="E3611" s="16"/>
      <c r="F3611" s="16"/>
      <c r="G3611" s="16"/>
      <c r="H3611" s="16"/>
      <c r="I3611" s="16"/>
      <c r="J3611" s="16"/>
    </row>
    <row r="3612" spans="4:10" x14ac:dyDescent="0.2">
      <c r="D3612" s="73"/>
      <c r="E3612" s="16"/>
      <c r="F3612" s="16"/>
      <c r="G3612" s="16"/>
      <c r="H3612" s="16"/>
      <c r="I3612" s="16"/>
      <c r="J3612" s="16"/>
    </row>
    <row r="3613" spans="4:10" x14ac:dyDescent="0.2">
      <c r="D3613" s="73"/>
      <c r="E3613" s="16"/>
      <c r="F3613" s="16"/>
      <c r="G3613" s="16"/>
      <c r="H3613" s="16"/>
      <c r="I3613" s="16"/>
      <c r="J3613" s="16"/>
    </row>
    <row r="3614" spans="4:10" x14ac:dyDescent="0.2">
      <c r="D3614" s="73"/>
      <c r="E3614" s="16"/>
      <c r="F3614" s="16"/>
      <c r="G3614" s="16"/>
      <c r="H3614" s="16"/>
      <c r="I3614" s="16"/>
      <c r="J3614" s="16"/>
    </row>
    <row r="3615" spans="4:10" x14ac:dyDescent="0.2">
      <c r="D3615" s="73"/>
      <c r="E3615" s="16"/>
      <c r="F3615" s="16"/>
      <c r="G3615" s="16"/>
      <c r="H3615" s="16"/>
      <c r="I3615" s="16"/>
      <c r="J3615" s="16"/>
    </row>
    <row r="3616" spans="4:10" x14ac:dyDescent="0.2">
      <c r="D3616" s="73"/>
      <c r="E3616" s="16"/>
      <c r="F3616" s="16"/>
      <c r="G3616" s="16"/>
      <c r="H3616" s="16"/>
      <c r="I3616" s="16"/>
      <c r="J3616" s="16"/>
    </row>
    <row r="3617" spans="4:10" x14ac:dyDescent="0.2">
      <c r="D3617" s="73"/>
      <c r="E3617" s="16"/>
      <c r="F3617" s="16"/>
      <c r="G3617" s="16"/>
      <c r="H3617" s="16"/>
      <c r="I3617" s="16"/>
      <c r="J3617" s="16"/>
    </row>
    <row r="3618" spans="4:10" x14ac:dyDescent="0.2">
      <c r="D3618" s="73"/>
      <c r="E3618" s="16"/>
      <c r="F3618" s="16"/>
      <c r="G3618" s="16"/>
      <c r="H3618" s="16"/>
      <c r="I3618" s="16"/>
      <c r="J3618" s="16"/>
    </row>
    <row r="3619" spans="4:10" x14ac:dyDescent="0.2">
      <c r="D3619" s="73"/>
      <c r="E3619" s="16"/>
      <c r="F3619" s="16"/>
      <c r="G3619" s="16"/>
      <c r="H3619" s="16"/>
      <c r="I3619" s="16"/>
      <c r="J3619" s="16"/>
    </row>
    <row r="3620" spans="4:10" x14ac:dyDescent="0.2">
      <c r="D3620" s="73"/>
      <c r="E3620" s="16"/>
      <c r="F3620" s="16"/>
      <c r="G3620" s="16"/>
      <c r="H3620" s="16"/>
      <c r="I3620" s="16"/>
      <c r="J3620" s="16"/>
    </row>
    <row r="3621" spans="4:10" x14ac:dyDescent="0.2">
      <c r="D3621" s="73"/>
      <c r="E3621" s="16"/>
      <c r="F3621" s="16"/>
      <c r="G3621" s="16"/>
      <c r="H3621" s="16"/>
      <c r="I3621" s="16"/>
      <c r="J3621" s="16"/>
    </row>
    <row r="3622" spans="4:10" x14ac:dyDescent="0.2">
      <c r="D3622" s="73"/>
      <c r="E3622" s="16"/>
      <c r="F3622" s="16"/>
      <c r="G3622" s="16"/>
      <c r="H3622" s="16"/>
      <c r="I3622" s="16"/>
      <c r="J3622" s="16"/>
    </row>
    <row r="3623" spans="4:10" x14ac:dyDescent="0.2">
      <c r="D3623" s="73"/>
      <c r="E3623" s="16"/>
      <c r="F3623" s="16"/>
      <c r="G3623" s="16"/>
      <c r="H3623" s="16"/>
      <c r="I3623" s="16"/>
      <c r="J3623" s="16"/>
    </row>
    <row r="3624" spans="4:10" x14ac:dyDescent="0.2">
      <c r="D3624" s="73"/>
      <c r="E3624" s="16"/>
      <c r="F3624" s="16"/>
      <c r="G3624" s="16"/>
      <c r="H3624" s="16"/>
      <c r="I3624" s="16"/>
      <c r="J3624" s="16"/>
    </row>
    <row r="3625" spans="4:10" x14ac:dyDescent="0.2">
      <c r="D3625" s="73"/>
      <c r="E3625" s="16"/>
      <c r="F3625" s="16"/>
      <c r="G3625" s="16"/>
      <c r="H3625" s="16"/>
      <c r="I3625" s="16"/>
      <c r="J3625" s="16"/>
    </row>
    <row r="3626" spans="4:10" x14ac:dyDescent="0.2">
      <c r="D3626" s="73"/>
      <c r="E3626" s="16"/>
      <c r="F3626" s="16"/>
      <c r="G3626" s="16"/>
      <c r="H3626" s="16"/>
      <c r="I3626" s="16"/>
      <c r="J3626" s="16"/>
    </row>
    <row r="3627" spans="4:10" x14ac:dyDescent="0.2">
      <c r="D3627" s="73"/>
      <c r="E3627" s="16"/>
      <c r="F3627" s="16"/>
      <c r="G3627" s="16"/>
      <c r="H3627" s="16"/>
      <c r="I3627" s="16"/>
      <c r="J3627" s="16"/>
    </row>
    <row r="3628" spans="4:10" x14ac:dyDescent="0.2">
      <c r="D3628" s="73"/>
      <c r="E3628" s="16"/>
      <c r="F3628" s="16"/>
      <c r="G3628" s="16"/>
      <c r="H3628" s="16"/>
      <c r="I3628" s="16"/>
      <c r="J3628" s="16"/>
    </row>
    <row r="3629" spans="4:10" x14ac:dyDescent="0.2">
      <c r="D3629" s="73"/>
      <c r="E3629" s="16"/>
      <c r="F3629" s="16"/>
      <c r="G3629" s="16"/>
      <c r="H3629" s="16"/>
      <c r="I3629" s="16"/>
      <c r="J3629" s="16"/>
    </row>
    <row r="3630" spans="4:10" x14ac:dyDescent="0.2">
      <c r="D3630" s="73"/>
      <c r="E3630" s="16"/>
      <c r="F3630" s="16"/>
      <c r="G3630" s="16"/>
      <c r="H3630" s="16"/>
      <c r="I3630" s="16"/>
      <c r="J3630" s="16"/>
    </row>
    <row r="3631" spans="4:10" x14ac:dyDescent="0.2">
      <c r="D3631" s="73"/>
      <c r="E3631" s="16"/>
      <c r="F3631" s="16"/>
      <c r="G3631" s="16"/>
      <c r="H3631" s="16"/>
      <c r="I3631" s="16"/>
      <c r="J3631" s="16"/>
    </row>
    <row r="3632" spans="4:10" x14ac:dyDescent="0.2">
      <c r="D3632" s="73"/>
      <c r="E3632" s="16"/>
      <c r="F3632" s="16"/>
      <c r="G3632" s="16"/>
      <c r="H3632" s="16"/>
      <c r="I3632" s="16"/>
      <c r="J3632" s="16"/>
    </row>
    <row r="3633" spans="4:10" x14ac:dyDescent="0.2">
      <c r="D3633" s="73"/>
      <c r="E3633" s="16"/>
      <c r="F3633" s="16"/>
      <c r="G3633" s="16"/>
      <c r="H3633" s="16"/>
      <c r="I3633" s="16"/>
      <c r="J3633" s="16"/>
    </row>
    <row r="3634" spans="4:10" x14ac:dyDescent="0.2">
      <c r="D3634" s="73"/>
      <c r="E3634" s="16"/>
      <c r="F3634" s="16"/>
      <c r="G3634" s="16"/>
      <c r="H3634" s="16"/>
      <c r="I3634" s="16"/>
      <c r="J3634" s="16"/>
    </row>
    <row r="3635" spans="4:10" x14ac:dyDescent="0.2">
      <c r="D3635" s="73"/>
      <c r="E3635" s="16"/>
      <c r="F3635" s="16"/>
      <c r="G3635" s="16"/>
      <c r="H3635" s="16"/>
      <c r="I3635" s="16"/>
      <c r="J3635" s="16"/>
    </row>
    <row r="3636" spans="4:10" x14ac:dyDescent="0.2">
      <c r="D3636" s="73"/>
      <c r="E3636" s="16"/>
      <c r="F3636" s="16"/>
      <c r="G3636" s="16"/>
      <c r="H3636" s="16"/>
      <c r="I3636" s="16"/>
      <c r="J3636" s="16"/>
    </row>
    <row r="3637" spans="4:10" x14ac:dyDescent="0.2">
      <c r="D3637" s="73"/>
      <c r="E3637" s="16"/>
      <c r="F3637" s="16"/>
      <c r="G3637" s="16"/>
      <c r="H3637" s="16"/>
      <c r="I3637" s="16"/>
      <c r="J3637" s="16"/>
    </row>
    <row r="3638" spans="4:10" x14ac:dyDescent="0.2">
      <c r="D3638" s="73"/>
      <c r="E3638" s="16"/>
      <c r="F3638" s="16"/>
      <c r="G3638" s="16"/>
      <c r="H3638" s="16"/>
      <c r="I3638" s="16"/>
      <c r="J3638" s="16"/>
    </row>
    <row r="3639" spans="4:10" x14ac:dyDescent="0.2">
      <c r="D3639" s="73"/>
      <c r="E3639" s="16"/>
      <c r="F3639" s="16"/>
      <c r="G3639" s="16"/>
      <c r="H3639" s="16"/>
      <c r="I3639" s="16"/>
      <c r="J3639" s="16"/>
    </row>
    <row r="3640" spans="4:10" x14ac:dyDescent="0.2">
      <c r="D3640" s="73"/>
      <c r="E3640" s="16"/>
      <c r="F3640" s="16"/>
      <c r="G3640" s="16"/>
      <c r="H3640" s="16"/>
      <c r="I3640" s="16"/>
      <c r="J3640" s="16"/>
    </row>
    <row r="3641" spans="4:10" x14ac:dyDescent="0.2">
      <c r="D3641" s="73"/>
      <c r="E3641" s="16"/>
      <c r="F3641" s="16"/>
      <c r="G3641" s="16"/>
      <c r="H3641" s="16"/>
      <c r="I3641" s="16"/>
      <c r="J3641" s="16"/>
    </row>
    <row r="3642" spans="4:10" x14ac:dyDescent="0.2">
      <c r="D3642" s="73"/>
      <c r="E3642" s="16"/>
      <c r="F3642" s="16"/>
      <c r="G3642" s="16"/>
      <c r="H3642" s="16"/>
      <c r="I3642" s="16"/>
      <c r="J3642" s="16"/>
    </row>
    <row r="3643" spans="4:10" x14ac:dyDescent="0.2">
      <c r="D3643" s="73"/>
      <c r="E3643" s="16"/>
      <c r="F3643" s="16"/>
      <c r="G3643" s="16"/>
      <c r="H3643" s="16"/>
      <c r="I3643" s="16"/>
      <c r="J3643" s="16"/>
    </row>
    <row r="3644" spans="4:10" x14ac:dyDescent="0.2">
      <c r="D3644" s="73"/>
      <c r="E3644" s="16"/>
      <c r="F3644" s="16"/>
      <c r="G3644" s="16"/>
      <c r="H3644" s="16"/>
      <c r="I3644" s="16"/>
      <c r="J3644" s="16"/>
    </row>
    <row r="3645" spans="4:10" x14ac:dyDescent="0.2">
      <c r="D3645" s="73"/>
      <c r="E3645" s="16"/>
      <c r="F3645" s="16"/>
      <c r="G3645" s="16"/>
      <c r="H3645" s="16"/>
      <c r="I3645" s="16"/>
      <c r="J3645" s="16"/>
    </row>
    <row r="3646" spans="4:10" x14ac:dyDescent="0.2">
      <c r="D3646" s="73"/>
      <c r="E3646" s="16"/>
      <c r="F3646" s="16"/>
      <c r="G3646" s="16"/>
      <c r="H3646" s="16"/>
      <c r="I3646" s="16"/>
      <c r="J3646" s="16"/>
    </row>
    <row r="3647" spans="4:10" x14ac:dyDescent="0.2">
      <c r="D3647" s="73"/>
      <c r="E3647" s="16"/>
      <c r="F3647" s="16"/>
      <c r="G3647" s="16"/>
      <c r="H3647" s="16"/>
      <c r="I3647" s="16"/>
      <c r="J3647" s="16"/>
    </row>
    <row r="3648" spans="4:10" x14ac:dyDescent="0.2">
      <c r="D3648" s="73"/>
      <c r="E3648" s="16"/>
      <c r="F3648" s="16"/>
      <c r="G3648" s="16"/>
      <c r="H3648" s="16"/>
      <c r="I3648" s="16"/>
      <c r="J3648" s="16"/>
    </row>
    <row r="3649" spans="4:10" x14ac:dyDescent="0.2">
      <c r="D3649" s="73"/>
      <c r="E3649" s="16"/>
      <c r="F3649" s="16"/>
      <c r="G3649" s="16"/>
      <c r="H3649" s="16"/>
      <c r="I3649" s="16"/>
      <c r="J3649" s="16"/>
    </row>
    <row r="3650" spans="4:10" x14ac:dyDescent="0.2">
      <c r="D3650" s="73"/>
      <c r="E3650" s="16"/>
      <c r="F3650" s="16"/>
      <c r="G3650" s="16"/>
      <c r="H3650" s="16"/>
      <c r="I3650" s="16"/>
      <c r="J3650" s="16"/>
    </row>
    <row r="3651" spans="4:10" x14ac:dyDescent="0.2">
      <c r="D3651" s="73"/>
      <c r="E3651" s="16"/>
      <c r="F3651" s="16"/>
      <c r="G3651" s="16"/>
      <c r="H3651" s="16"/>
      <c r="I3651" s="16"/>
      <c r="J3651" s="16"/>
    </row>
    <row r="3652" spans="4:10" x14ac:dyDescent="0.2">
      <c r="D3652" s="73"/>
      <c r="E3652" s="16"/>
      <c r="F3652" s="16"/>
      <c r="G3652" s="16"/>
      <c r="H3652" s="16"/>
      <c r="I3652" s="16"/>
      <c r="J3652" s="16"/>
    </row>
    <row r="3653" spans="4:10" x14ac:dyDescent="0.2">
      <c r="D3653" s="73"/>
      <c r="E3653" s="16"/>
      <c r="F3653" s="16"/>
      <c r="G3653" s="16"/>
      <c r="H3653" s="16"/>
      <c r="I3653" s="16"/>
      <c r="J3653" s="16"/>
    </row>
    <row r="3654" spans="4:10" x14ac:dyDescent="0.2">
      <c r="D3654" s="73"/>
      <c r="E3654" s="16"/>
      <c r="F3654" s="16"/>
      <c r="G3654" s="16"/>
      <c r="H3654" s="16"/>
      <c r="I3654" s="16"/>
      <c r="J3654" s="16"/>
    </row>
    <row r="3655" spans="4:10" x14ac:dyDescent="0.2">
      <c r="D3655" s="73"/>
      <c r="E3655" s="16"/>
      <c r="F3655" s="16"/>
      <c r="G3655" s="16"/>
      <c r="H3655" s="16"/>
      <c r="I3655" s="16"/>
      <c r="J3655" s="16"/>
    </row>
    <row r="3656" spans="4:10" x14ac:dyDescent="0.2">
      <c r="D3656" s="73"/>
      <c r="E3656" s="16"/>
      <c r="F3656" s="16"/>
      <c r="G3656" s="16"/>
      <c r="H3656" s="16"/>
      <c r="I3656" s="16"/>
      <c r="J3656" s="16"/>
    </row>
    <row r="3657" spans="4:10" x14ac:dyDescent="0.2">
      <c r="D3657" s="73"/>
      <c r="E3657" s="16"/>
      <c r="F3657" s="16"/>
      <c r="G3657" s="16"/>
      <c r="H3657" s="16"/>
      <c r="I3657" s="16"/>
      <c r="J3657" s="16"/>
    </row>
  </sheetData>
  <mergeCells count="12">
    <mergeCell ref="Q2:V2"/>
    <mergeCell ref="I2:J2"/>
    <mergeCell ref="A1:F1"/>
    <mergeCell ref="A2:C2"/>
    <mergeCell ref="E2:F2"/>
    <mergeCell ref="G2:H2"/>
    <mergeCell ref="K2:P2"/>
    <mergeCell ref="K3:M3"/>
    <mergeCell ref="N3:P3"/>
    <mergeCell ref="Q3:S3"/>
    <mergeCell ref="T3:V3"/>
    <mergeCell ref="I3:J3"/>
  </mergeCells>
  <phoneticPr fontId="0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3031"/>
  <sheetViews>
    <sheetView workbookViewId="0">
      <pane ySplit="3" topLeftCell="A4" activePane="bottomLeft" state="frozen"/>
      <selection pane="bottomLeft" activeCell="AC12" sqref="AC12"/>
    </sheetView>
  </sheetViews>
  <sheetFormatPr defaultColWidth="9.140625" defaultRowHeight="12.75" x14ac:dyDescent="0.2"/>
  <cols>
    <col min="1" max="1" width="12.28515625" style="14" customWidth="1"/>
    <col min="2" max="2" width="9.140625" style="15"/>
    <col min="3" max="3" width="14.42578125" style="16" bestFit="1" customWidth="1"/>
    <col min="4" max="4" width="12.42578125" style="72" customWidth="1"/>
    <col min="5" max="6" width="10.7109375" style="20" customWidth="1"/>
    <col min="7" max="7" width="12.42578125" style="20" bestFit="1" customWidth="1"/>
    <col min="8" max="8" width="11.140625" style="20" bestFit="1" customWidth="1"/>
    <col min="9" max="9" width="11.140625" style="20" customWidth="1"/>
    <col min="10" max="10" width="8.7109375" customWidth="1"/>
    <col min="11" max="13" width="8.85546875" style="1" customWidth="1"/>
    <col min="14" max="14" width="9.28515625" style="1" customWidth="1"/>
    <col min="15" max="15" width="4.28515625" customWidth="1"/>
    <col min="16" max="17" width="4.28515625" style="1" customWidth="1"/>
    <col min="18" max="18" width="4.28515625" customWidth="1"/>
    <col min="19" max="20" width="4.28515625" style="1" customWidth="1"/>
    <col min="21" max="26" width="4.28515625" customWidth="1"/>
    <col min="27" max="54" width="10.7109375" customWidth="1"/>
  </cols>
  <sheetData>
    <row r="1" spans="1:251" ht="42" customHeight="1" thickBot="1" x14ac:dyDescent="0.25">
      <c r="A1" s="94" t="s">
        <v>45</v>
      </c>
      <c r="B1" s="100"/>
      <c r="C1" s="100"/>
      <c r="D1" s="100"/>
      <c r="E1" s="100"/>
      <c r="F1" s="100"/>
      <c r="G1" s="100"/>
      <c r="H1" s="100"/>
      <c r="I1" s="36"/>
      <c r="O1" s="104" t="s">
        <v>49</v>
      </c>
      <c r="P1" s="105"/>
      <c r="Q1" s="105"/>
      <c r="R1" s="105"/>
      <c r="S1" s="105"/>
      <c r="T1" s="105"/>
      <c r="U1" s="106" t="s">
        <v>50</v>
      </c>
      <c r="V1" s="107"/>
      <c r="W1" s="107"/>
      <c r="X1" s="107"/>
      <c r="Y1" s="107"/>
      <c r="Z1" s="108"/>
    </row>
    <row r="2" spans="1:251" s="21" customFormat="1" ht="36" customHeight="1" x14ac:dyDescent="0.2">
      <c r="A2" s="97" t="s">
        <v>37</v>
      </c>
      <c r="B2" s="92"/>
      <c r="C2" s="93"/>
      <c r="D2" s="71"/>
      <c r="E2" s="101" t="s">
        <v>26</v>
      </c>
      <c r="F2" s="101"/>
      <c r="G2" s="102" t="s">
        <v>46</v>
      </c>
      <c r="H2" s="103"/>
      <c r="I2" s="37"/>
      <c r="J2" s="39" t="s">
        <v>47</v>
      </c>
      <c r="K2" s="101" t="s">
        <v>27</v>
      </c>
      <c r="L2" s="101"/>
      <c r="M2" s="102" t="s">
        <v>48</v>
      </c>
      <c r="N2" s="103"/>
      <c r="O2" s="109">
        <v>0.01</v>
      </c>
      <c r="P2" s="110"/>
      <c r="Q2" s="111"/>
      <c r="R2" s="109">
        <v>0.05</v>
      </c>
      <c r="S2" s="110" t="s">
        <v>5</v>
      </c>
      <c r="T2" s="111" t="s">
        <v>9</v>
      </c>
      <c r="U2" s="112">
        <v>0.01</v>
      </c>
      <c r="V2" s="113"/>
      <c r="W2" s="113"/>
      <c r="X2" s="114">
        <v>0.05</v>
      </c>
      <c r="Y2" s="113" t="s">
        <v>5</v>
      </c>
      <c r="Z2" s="115" t="s">
        <v>9</v>
      </c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</row>
    <row r="3" spans="1:251" s="17" customFormat="1" ht="15" thickBot="1" x14ac:dyDescent="0.25">
      <c r="A3" s="30" t="s">
        <v>0</v>
      </c>
      <c r="B3" s="31" t="s">
        <v>1</v>
      </c>
      <c r="C3" s="31" t="s">
        <v>39</v>
      </c>
      <c r="D3" s="84" t="s">
        <v>7</v>
      </c>
      <c r="E3" s="74">
        <v>0.01</v>
      </c>
      <c r="F3" s="75">
        <v>0.05</v>
      </c>
      <c r="G3" s="75">
        <v>0.01</v>
      </c>
      <c r="H3" s="76">
        <v>0.05</v>
      </c>
      <c r="I3" s="38"/>
      <c r="J3" s="78" t="s">
        <v>6</v>
      </c>
      <c r="K3" s="77">
        <v>0.01</v>
      </c>
      <c r="L3" s="75">
        <v>0.05</v>
      </c>
      <c r="M3" s="75">
        <v>0.01</v>
      </c>
      <c r="N3" s="76">
        <v>0.05</v>
      </c>
      <c r="O3" s="33" t="s">
        <v>28</v>
      </c>
      <c r="P3" s="33" t="s">
        <v>2</v>
      </c>
      <c r="Q3" s="33" t="s">
        <v>8</v>
      </c>
      <c r="R3" s="33" t="s">
        <v>28</v>
      </c>
      <c r="S3" s="33" t="s">
        <v>2</v>
      </c>
      <c r="T3" s="33" t="s">
        <v>8</v>
      </c>
      <c r="U3" s="33" t="s">
        <v>28</v>
      </c>
      <c r="V3" s="33" t="s">
        <v>2</v>
      </c>
      <c r="W3" s="33" t="s">
        <v>8</v>
      </c>
      <c r="X3" s="33" t="s">
        <v>28</v>
      </c>
      <c r="Y3" s="33" t="s">
        <v>2</v>
      </c>
      <c r="Z3" s="33" t="s">
        <v>8</v>
      </c>
    </row>
    <row r="4" spans="1:251" x14ac:dyDescent="0.2">
      <c r="A4" s="61">
        <f t="array" ref="A4:B3031">'Daily VaRs'!A5:B3032</f>
        <v>32875</v>
      </c>
      <c r="B4" s="62">
        <v>359.69</v>
      </c>
      <c r="E4" s="23"/>
      <c r="O4" s="8"/>
      <c r="R4" s="3"/>
      <c r="V4" s="8"/>
      <c r="W4" s="3"/>
      <c r="X4" s="1"/>
    </row>
    <row r="5" spans="1:251" x14ac:dyDescent="0.2">
      <c r="A5" s="61">
        <v>32876</v>
      </c>
      <c r="B5" s="62">
        <v>358.76</v>
      </c>
      <c r="C5" s="16">
        <f>LN(B5/B4)</f>
        <v>-2.5889081200903509E-3</v>
      </c>
      <c r="E5" s="23"/>
      <c r="O5" s="4"/>
      <c r="R5" s="3"/>
      <c r="V5" s="4"/>
      <c r="W5" s="3"/>
      <c r="X5" s="1"/>
    </row>
    <row r="6" spans="1:251" x14ac:dyDescent="0.2">
      <c r="A6" s="61">
        <v>32877</v>
      </c>
      <c r="B6" s="62">
        <v>355.67</v>
      </c>
      <c r="C6" s="16">
        <f t="shared" ref="C6:C69" si="0">LN(B6/B5)</f>
        <v>-8.6503065888484821E-3</v>
      </c>
      <c r="E6" s="23"/>
      <c r="I6" s="2"/>
      <c r="O6" s="4"/>
      <c r="R6" s="3"/>
      <c r="V6" s="4"/>
      <c r="W6" s="3"/>
      <c r="X6" s="1"/>
    </row>
    <row r="7" spans="1:251" x14ac:dyDescent="0.2">
      <c r="A7" s="61">
        <v>32878</v>
      </c>
      <c r="B7" s="62">
        <v>352.2</v>
      </c>
      <c r="C7" s="16">
        <f t="shared" si="0"/>
        <v>-9.8041385988481711E-3</v>
      </c>
      <c r="E7" s="23"/>
      <c r="I7" s="2"/>
      <c r="O7" s="4"/>
      <c r="R7" s="3"/>
      <c r="X7" s="1"/>
    </row>
    <row r="8" spans="1:251" x14ac:dyDescent="0.2">
      <c r="A8" s="61">
        <v>32881</v>
      </c>
      <c r="B8" s="62">
        <v>353.79</v>
      </c>
      <c r="C8" s="16">
        <f t="shared" si="0"/>
        <v>4.5043207078825703E-3</v>
      </c>
      <c r="E8" s="23"/>
      <c r="O8" s="4"/>
      <c r="R8" s="3"/>
      <c r="V8" s="8"/>
      <c r="W8" s="2"/>
      <c r="X8" s="1"/>
    </row>
    <row r="9" spans="1:251" ht="13.5" customHeight="1" x14ac:dyDescent="0.2">
      <c r="A9" s="61">
        <v>32882</v>
      </c>
      <c r="B9" s="62">
        <v>349.62</v>
      </c>
      <c r="C9" s="16">
        <f t="shared" si="0"/>
        <v>-1.1856666386950593E-2</v>
      </c>
      <c r="E9" s="23"/>
      <c r="O9" s="8"/>
      <c r="R9" s="2"/>
      <c r="V9" s="4"/>
      <c r="W9" s="1"/>
      <c r="X9" s="1"/>
    </row>
    <row r="10" spans="1:251" x14ac:dyDescent="0.2">
      <c r="A10" s="61">
        <v>32883</v>
      </c>
      <c r="B10" s="62">
        <v>347.31</v>
      </c>
      <c r="C10" s="16">
        <f t="shared" si="0"/>
        <v>-6.6290974972910716E-3</v>
      </c>
      <c r="E10" s="23"/>
      <c r="O10" s="4"/>
      <c r="R10" s="1"/>
      <c r="V10" s="6"/>
      <c r="W10" s="1"/>
      <c r="X10" s="1"/>
    </row>
    <row r="11" spans="1:251" x14ac:dyDescent="0.2">
      <c r="A11" s="61">
        <v>32884</v>
      </c>
      <c r="B11" s="62">
        <v>348.53</v>
      </c>
      <c r="C11" s="16">
        <f t="shared" si="0"/>
        <v>3.5065568236578464E-3</v>
      </c>
      <c r="E11" s="23"/>
      <c r="O11" s="6"/>
      <c r="R11" s="1"/>
      <c r="V11" s="6"/>
      <c r="W11" s="1"/>
      <c r="X11" s="1"/>
    </row>
    <row r="12" spans="1:251" x14ac:dyDescent="0.2">
      <c r="A12" s="61">
        <v>32885</v>
      </c>
      <c r="B12" s="62">
        <v>339.93</v>
      </c>
      <c r="C12" s="16">
        <f t="shared" si="0"/>
        <v>-2.4984595648819732E-2</v>
      </c>
      <c r="E12" s="23"/>
      <c r="O12" s="6"/>
      <c r="R12" s="1"/>
      <c r="V12" s="8"/>
      <c r="X12" s="1"/>
    </row>
    <row r="13" spans="1:251" x14ac:dyDescent="0.2">
      <c r="A13" s="61">
        <v>32888</v>
      </c>
      <c r="B13" s="62">
        <v>337</v>
      </c>
      <c r="C13" s="16">
        <f t="shared" si="0"/>
        <v>-8.6567837082231203E-3</v>
      </c>
      <c r="E13" s="23"/>
      <c r="O13" s="6"/>
      <c r="R13" s="1"/>
      <c r="V13" s="10"/>
      <c r="W13" s="2"/>
      <c r="X13" s="1"/>
    </row>
    <row r="14" spans="1:251" x14ac:dyDescent="0.2">
      <c r="A14" s="61">
        <v>32889</v>
      </c>
      <c r="B14" s="62">
        <v>340.75</v>
      </c>
      <c r="C14" s="16">
        <f t="shared" si="0"/>
        <v>1.1066140224280183E-2</v>
      </c>
      <c r="E14" s="23"/>
      <c r="O14" s="8"/>
      <c r="X14" s="1"/>
    </row>
    <row r="15" spans="1:251" x14ac:dyDescent="0.2">
      <c r="A15" s="61">
        <v>32890</v>
      </c>
      <c r="B15" s="62">
        <v>337.4</v>
      </c>
      <c r="C15" s="16">
        <f t="shared" si="0"/>
        <v>-9.8799004647741415E-3</v>
      </c>
      <c r="E15" s="23"/>
      <c r="H15" s="26"/>
      <c r="I15" s="26"/>
      <c r="O15" s="10"/>
      <c r="R15" s="1"/>
      <c r="V15" s="9"/>
      <c r="W15" s="2"/>
      <c r="X15" s="1"/>
    </row>
    <row r="16" spans="1:251" x14ac:dyDescent="0.2">
      <c r="A16" s="61">
        <v>32891</v>
      </c>
      <c r="B16" s="62">
        <v>338.19</v>
      </c>
      <c r="C16" s="16">
        <f t="shared" si="0"/>
        <v>2.3386976126816873E-3</v>
      </c>
      <c r="E16" s="23"/>
      <c r="O16" s="4"/>
      <c r="V16" s="7"/>
      <c r="W16" s="2"/>
      <c r="X16" s="1"/>
    </row>
    <row r="17" spans="1:24" x14ac:dyDescent="0.2">
      <c r="A17" s="61">
        <v>32892</v>
      </c>
      <c r="B17" s="62">
        <v>339.15</v>
      </c>
      <c r="C17" s="16">
        <f t="shared" si="0"/>
        <v>2.8346196675388922E-3</v>
      </c>
      <c r="E17" s="23"/>
      <c r="O17" s="9"/>
      <c r="R17" s="2"/>
      <c r="V17" s="7"/>
      <c r="W17" s="2"/>
      <c r="X17" s="1"/>
    </row>
    <row r="18" spans="1:24" x14ac:dyDescent="0.2">
      <c r="A18" s="61">
        <v>32895</v>
      </c>
      <c r="B18" s="62">
        <v>330.38</v>
      </c>
      <c r="C18" s="16">
        <f t="shared" si="0"/>
        <v>-2.6198980265093916E-2</v>
      </c>
      <c r="E18" s="23"/>
      <c r="O18" s="7"/>
      <c r="R18" s="2"/>
      <c r="V18" s="7"/>
      <c r="W18" s="2"/>
      <c r="X18" s="1"/>
    </row>
    <row r="19" spans="1:24" x14ac:dyDescent="0.2">
      <c r="A19" s="61">
        <v>32896</v>
      </c>
      <c r="B19" s="62">
        <v>331.61</v>
      </c>
      <c r="C19" s="16">
        <f t="shared" si="0"/>
        <v>3.7160724948780786E-3</v>
      </c>
      <c r="E19" s="23"/>
      <c r="O19" s="7"/>
      <c r="R19" s="2"/>
      <c r="X19" s="1"/>
    </row>
    <row r="20" spans="1:24" x14ac:dyDescent="0.2">
      <c r="A20" s="61">
        <v>32897</v>
      </c>
      <c r="B20" s="62">
        <v>330.26</v>
      </c>
      <c r="C20" s="16">
        <f t="shared" si="0"/>
        <v>-4.0793565870303429E-3</v>
      </c>
      <c r="E20" s="23"/>
      <c r="O20" s="7"/>
      <c r="R20" s="2"/>
      <c r="X20" s="1"/>
    </row>
    <row r="21" spans="1:24" x14ac:dyDescent="0.2">
      <c r="A21" s="61">
        <v>32898</v>
      </c>
      <c r="B21" s="62">
        <v>326.08</v>
      </c>
      <c r="C21" s="16">
        <f t="shared" si="0"/>
        <v>-1.2737473000482292E-2</v>
      </c>
      <c r="E21" s="23"/>
      <c r="X21" s="1"/>
    </row>
    <row r="22" spans="1:24" x14ac:dyDescent="0.2">
      <c r="A22" s="61">
        <v>32899</v>
      </c>
      <c r="B22" s="62">
        <v>325.8</v>
      </c>
      <c r="C22" s="16">
        <f t="shared" si="0"/>
        <v>-8.5905386641518561E-4</v>
      </c>
      <c r="E22" s="23"/>
      <c r="O22" s="11"/>
      <c r="X22" s="1"/>
    </row>
    <row r="23" spans="1:24" x14ac:dyDescent="0.2">
      <c r="A23" s="61">
        <v>32902</v>
      </c>
      <c r="B23" s="62">
        <v>325.2</v>
      </c>
      <c r="C23" s="16">
        <f t="shared" si="0"/>
        <v>-1.8433184942893352E-3</v>
      </c>
      <c r="E23" s="23"/>
      <c r="O23" s="12"/>
      <c r="X23" s="1"/>
    </row>
    <row r="24" spans="1:24" x14ac:dyDescent="0.2">
      <c r="A24" s="61">
        <v>32903</v>
      </c>
      <c r="B24" s="62">
        <v>322.98</v>
      </c>
      <c r="C24" s="16">
        <f t="shared" si="0"/>
        <v>-6.8499758727345768E-3</v>
      </c>
      <c r="E24" s="23"/>
      <c r="X24" s="1"/>
    </row>
    <row r="25" spans="1:24" x14ac:dyDescent="0.2">
      <c r="A25" s="61">
        <v>32904</v>
      </c>
      <c r="B25" s="62">
        <v>329.08</v>
      </c>
      <c r="C25" s="16">
        <f t="shared" si="0"/>
        <v>1.8710480499808543E-2</v>
      </c>
      <c r="E25" s="23"/>
      <c r="X25" s="1"/>
    </row>
    <row r="26" spans="1:24" x14ac:dyDescent="0.2">
      <c r="A26" s="61">
        <v>32905</v>
      </c>
      <c r="B26" s="62">
        <v>328.79</v>
      </c>
      <c r="C26" s="16">
        <f t="shared" si="0"/>
        <v>-8.8163320651237409E-4</v>
      </c>
      <c r="E26" s="23"/>
      <c r="X26" s="1"/>
    </row>
    <row r="27" spans="1:24" x14ac:dyDescent="0.2">
      <c r="A27" s="61">
        <v>32906</v>
      </c>
      <c r="B27" s="62">
        <v>330.92</v>
      </c>
      <c r="C27" s="16">
        <f t="shared" si="0"/>
        <v>6.4574052277651369E-3</v>
      </c>
      <c r="E27" s="23"/>
      <c r="X27" s="1"/>
    </row>
    <row r="28" spans="1:24" x14ac:dyDescent="0.2">
      <c r="A28" s="61">
        <v>32909</v>
      </c>
      <c r="B28" s="62">
        <v>331.85</v>
      </c>
      <c r="C28" s="16">
        <f t="shared" si="0"/>
        <v>2.8064052699518353E-3</v>
      </c>
      <c r="E28" s="23"/>
      <c r="X28" s="1"/>
    </row>
    <row r="29" spans="1:24" x14ac:dyDescent="0.2">
      <c r="A29" s="61">
        <v>32910</v>
      </c>
      <c r="B29" s="62">
        <v>329.66</v>
      </c>
      <c r="C29" s="16">
        <f t="shared" si="0"/>
        <v>-6.6212392887240994E-3</v>
      </c>
      <c r="E29" s="23"/>
      <c r="X29" s="1"/>
    </row>
    <row r="30" spans="1:24" x14ac:dyDescent="0.2">
      <c r="A30" s="61">
        <v>32911</v>
      </c>
      <c r="B30" s="62">
        <v>333.75</v>
      </c>
      <c r="C30" s="16">
        <f t="shared" si="0"/>
        <v>1.2330389411249277E-2</v>
      </c>
      <c r="E30" s="23"/>
      <c r="X30" s="1"/>
    </row>
    <row r="31" spans="1:24" x14ac:dyDescent="0.2">
      <c r="A31" s="61">
        <v>32912</v>
      </c>
      <c r="B31" s="62">
        <v>332.96</v>
      </c>
      <c r="C31" s="16">
        <f t="shared" si="0"/>
        <v>-2.3698470691350696E-3</v>
      </c>
      <c r="E31" s="23"/>
      <c r="X31" s="1"/>
    </row>
    <row r="32" spans="1:24" x14ac:dyDescent="0.2">
      <c r="A32" s="61">
        <v>32913</v>
      </c>
      <c r="B32" s="62">
        <v>333.62</v>
      </c>
      <c r="C32" s="16">
        <f t="shared" si="0"/>
        <v>1.9802580805851531E-3</v>
      </c>
      <c r="E32" s="23"/>
      <c r="X32" s="1"/>
    </row>
    <row r="33" spans="1:24" x14ac:dyDescent="0.2">
      <c r="A33" s="61">
        <v>32916</v>
      </c>
      <c r="B33" s="62">
        <v>330.08</v>
      </c>
      <c r="C33" s="16">
        <f t="shared" si="0"/>
        <v>-1.0667571402967759E-2</v>
      </c>
      <c r="E33" s="23"/>
      <c r="X33" s="1"/>
    </row>
    <row r="34" spans="1:24" x14ac:dyDescent="0.2">
      <c r="A34" s="61">
        <v>32917</v>
      </c>
      <c r="B34" s="62">
        <v>331.02</v>
      </c>
      <c r="C34" s="16">
        <f t="shared" si="0"/>
        <v>2.84374718945263E-3</v>
      </c>
      <c r="E34" s="23"/>
      <c r="X34" s="1"/>
    </row>
    <row r="35" spans="1:24" x14ac:dyDescent="0.2">
      <c r="A35" s="61">
        <v>32918</v>
      </c>
      <c r="B35" s="62">
        <v>332.01</v>
      </c>
      <c r="C35" s="16">
        <f t="shared" si="0"/>
        <v>2.9862924324091703E-3</v>
      </c>
      <c r="E35" s="23"/>
      <c r="X35" s="1"/>
    </row>
    <row r="36" spans="1:24" x14ac:dyDescent="0.2">
      <c r="A36" s="61">
        <v>32919</v>
      </c>
      <c r="B36" s="62">
        <v>334.89</v>
      </c>
      <c r="C36" s="16">
        <f t="shared" si="0"/>
        <v>8.6370307499469071E-3</v>
      </c>
      <c r="E36" s="23"/>
      <c r="X36" s="1"/>
    </row>
    <row r="37" spans="1:24" x14ac:dyDescent="0.2">
      <c r="A37" s="61">
        <v>32920</v>
      </c>
      <c r="B37" s="62">
        <v>332.72</v>
      </c>
      <c r="C37" s="16">
        <f t="shared" si="0"/>
        <v>-6.5008242600942106E-3</v>
      </c>
      <c r="E37" s="23"/>
      <c r="X37" s="1"/>
    </row>
    <row r="38" spans="1:24" x14ac:dyDescent="0.2">
      <c r="A38" s="61">
        <v>32924</v>
      </c>
      <c r="B38" s="62">
        <v>327.99</v>
      </c>
      <c r="C38" s="16">
        <f t="shared" si="0"/>
        <v>-1.4318175320153172E-2</v>
      </c>
      <c r="E38" s="23"/>
      <c r="X38" s="1"/>
    </row>
    <row r="39" spans="1:24" x14ac:dyDescent="0.2">
      <c r="A39" s="61">
        <v>32925</v>
      </c>
      <c r="B39" s="62">
        <v>327.67</v>
      </c>
      <c r="C39" s="16">
        <f t="shared" si="0"/>
        <v>-9.7611574721056984E-4</v>
      </c>
      <c r="E39" s="23"/>
      <c r="X39" s="1"/>
    </row>
    <row r="40" spans="1:24" x14ac:dyDescent="0.2">
      <c r="A40" s="61">
        <v>32926</v>
      </c>
      <c r="B40" s="62">
        <v>325.7</v>
      </c>
      <c r="C40" s="16">
        <f t="shared" si="0"/>
        <v>-6.0302920851047562E-3</v>
      </c>
      <c r="E40" s="23"/>
      <c r="X40" s="1"/>
    </row>
    <row r="41" spans="1:24" x14ac:dyDescent="0.2">
      <c r="A41" s="61">
        <v>32927</v>
      </c>
      <c r="B41" s="62">
        <v>324.14999999999998</v>
      </c>
      <c r="C41" s="16">
        <f t="shared" si="0"/>
        <v>-4.7703406611831582E-3</v>
      </c>
      <c r="E41" s="23"/>
      <c r="X41" s="1"/>
    </row>
    <row r="42" spans="1:24" x14ac:dyDescent="0.2">
      <c r="A42" s="61">
        <v>32930</v>
      </c>
      <c r="B42" s="62">
        <v>328.67</v>
      </c>
      <c r="C42" s="16">
        <f t="shared" si="0"/>
        <v>1.3847836249921211E-2</v>
      </c>
      <c r="E42" s="23"/>
      <c r="X42" s="1"/>
    </row>
    <row r="43" spans="1:24" x14ac:dyDescent="0.2">
      <c r="A43" s="61">
        <v>32931</v>
      </c>
      <c r="B43" s="62">
        <v>330.26</v>
      </c>
      <c r="C43" s="16">
        <f t="shared" si="0"/>
        <v>4.826015163916412E-3</v>
      </c>
      <c r="E43" s="23"/>
      <c r="J43" s="13"/>
      <c r="X43" s="1"/>
    </row>
    <row r="44" spans="1:24" x14ac:dyDescent="0.2">
      <c r="A44" s="61">
        <v>32932</v>
      </c>
      <c r="B44" s="62">
        <v>331.89</v>
      </c>
      <c r="C44" s="16">
        <f t="shared" si="0"/>
        <v>4.9233656800869068E-3</v>
      </c>
      <c r="E44" s="23"/>
      <c r="X44" s="1"/>
    </row>
    <row r="45" spans="1:24" x14ac:dyDescent="0.2">
      <c r="A45" s="61">
        <v>32933</v>
      </c>
      <c r="B45" s="62">
        <v>332.74</v>
      </c>
      <c r="C45" s="16">
        <f t="shared" si="0"/>
        <v>2.5578155166676659E-3</v>
      </c>
      <c r="E45" s="23"/>
      <c r="X45" s="1"/>
    </row>
    <row r="46" spans="1:24" x14ac:dyDescent="0.2">
      <c r="A46" s="61">
        <v>32934</v>
      </c>
      <c r="B46" s="62">
        <v>335.54</v>
      </c>
      <c r="C46" s="16">
        <f t="shared" si="0"/>
        <v>8.3797701106577208E-3</v>
      </c>
      <c r="E46" s="23"/>
      <c r="X46" s="1"/>
    </row>
    <row r="47" spans="1:24" x14ac:dyDescent="0.2">
      <c r="A47" s="61">
        <v>32937</v>
      </c>
      <c r="B47" s="62">
        <v>333.74</v>
      </c>
      <c r="C47" s="16">
        <f t="shared" si="0"/>
        <v>-5.3789276234976662E-3</v>
      </c>
      <c r="E47" s="23"/>
      <c r="X47" s="1"/>
    </row>
    <row r="48" spans="1:24" x14ac:dyDescent="0.2">
      <c r="A48" s="61">
        <v>32938</v>
      </c>
      <c r="B48" s="62">
        <v>337.93</v>
      </c>
      <c r="C48" s="16">
        <f t="shared" si="0"/>
        <v>1.2476526724257104E-2</v>
      </c>
      <c r="E48" s="23"/>
      <c r="X48" s="1"/>
    </row>
    <row r="49" spans="1:24" x14ac:dyDescent="0.2">
      <c r="A49" s="61">
        <v>32939</v>
      </c>
      <c r="B49" s="62">
        <v>336.95</v>
      </c>
      <c r="C49" s="16">
        <f t="shared" si="0"/>
        <v>-2.9042220507879491E-3</v>
      </c>
      <c r="E49" s="23"/>
      <c r="X49" s="1"/>
    </row>
    <row r="50" spans="1:24" x14ac:dyDescent="0.2">
      <c r="A50" s="61">
        <v>32940</v>
      </c>
      <c r="B50" s="62">
        <v>340.27</v>
      </c>
      <c r="C50" s="16">
        <f t="shared" si="0"/>
        <v>9.8048687204514706E-3</v>
      </c>
      <c r="E50" s="23"/>
      <c r="X50" s="1"/>
    </row>
    <row r="51" spans="1:24" x14ac:dyDescent="0.2">
      <c r="A51" s="61">
        <v>32941</v>
      </c>
      <c r="B51" s="62">
        <v>337.93</v>
      </c>
      <c r="C51" s="16">
        <f t="shared" si="0"/>
        <v>-6.900646669663499E-3</v>
      </c>
      <c r="E51" s="23"/>
      <c r="X51" s="1"/>
    </row>
    <row r="52" spans="1:24" x14ac:dyDescent="0.2">
      <c r="A52" s="61">
        <v>32944</v>
      </c>
      <c r="B52" s="62">
        <v>338.67</v>
      </c>
      <c r="C52" s="16">
        <f t="shared" si="0"/>
        <v>2.187408498551363E-3</v>
      </c>
      <c r="E52" s="23"/>
      <c r="X52" s="1"/>
    </row>
    <row r="53" spans="1:24" x14ac:dyDescent="0.2">
      <c r="A53" s="61">
        <v>32945</v>
      </c>
      <c r="B53" s="62">
        <v>336</v>
      </c>
      <c r="C53" s="16">
        <f t="shared" si="0"/>
        <v>-7.9150219783610774E-3</v>
      </c>
      <c r="E53" s="23"/>
      <c r="X53" s="1"/>
    </row>
    <row r="54" spans="1:24" x14ac:dyDescent="0.2">
      <c r="A54" s="61">
        <v>32946</v>
      </c>
      <c r="B54" s="62">
        <v>336.87</v>
      </c>
      <c r="C54" s="16">
        <f t="shared" si="0"/>
        <v>2.5859392893527716E-3</v>
      </c>
      <c r="E54" s="23"/>
      <c r="X54" s="1"/>
    </row>
    <row r="55" spans="1:24" x14ac:dyDescent="0.2">
      <c r="A55" s="61">
        <v>32947</v>
      </c>
      <c r="B55" s="62">
        <v>338.07</v>
      </c>
      <c r="C55" s="16">
        <f t="shared" si="0"/>
        <v>3.5558753798106447E-3</v>
      </c>
      <c r="E55" s="23"/>
      <c r="X55" s="1"/>
    </row>
    <row r="56" spans="1:24" x14ac:dyDescent="0.2">
      <c r="A56" s="61">
        <v>32948</v>
      </c>
      <c r="B56" s="62">
        <v>341.91</v>
      </c>
      <c r="C56" s="16">
        <f t="shared" si="0"/>
        <v>1.1294569903385978E-2</v>
      </c>
      <c r="E56" s="23"/>
      <c r="X56" s="1"/>
    </row>
    <row r="57" spans="1:24" x14ac:dyDescent="0.2">
      <c r="A57" s="61">
        <v>32951</v>
      </c>
      <c r="B57" s="62">
        <v>343.53</v>
      </c>
      <c r="C57" s="16">
        <f t="shared" si="0"/>
        <v>4.7268995576039211E-3</v>
      </c>
      <c r="E57" s="23"/>
      <c r="X57" s="1"/>
    </row>
    <row r="58" spans="1:24" x14ac:dyDescent="0.2">
      <c r="A58" s="61">
        <v>32952</v>
      </c>
      <c r="B58" s="62">
        <v>341.57</v>
      </c>
      <c r="C58" s="16">
        <f t="shared" si="0"/>
        <v>-5.7218080495733412E-3</v>
      </c>
      <c r="E58" s="23"/>
      <c r="X58" s="1"/>
    </row>
    <row r="59" spans="1:24" x14ac:dyDescent="0.2">
      <c r="A59" s="61">
        <v>32953</v>
      </c>
      <c r="B59" s="62">
        <v>339.74</v>
      </c>
      <c r="C59" s="16">
        <f t="shared" si="0"/>
        <v>-5.3720168526193443E-3</v>
      </c>
      <c r="E59" s="23"/>
      <c r="X59" s="1"/>
    </row>
    <row r="60" spans="1:24" x14ac:dyDescent="0.2">
      <c r="A60" s="61">
        <v>32954</v>
      </c>
      <c r="B60" s="62">
        <v>335.69</v>
      </c>
      <c r="C60" s="16">
        <f t="shared" si="0"/>
        <v>-1.1992504150500405E-2</v>
      </c>
      <c r="E60" s="23"/>
      <c r="X60" s="1"/>
    </row>
    <row r="61" spans="1:24" x14ac:dyDescent="0.2">
      <c r="A61" s="61">
        <v>32955</v>
      </c>
      <c r="B61" s="62">
        <v>337.22</v>
      </c>
      <c r="C61" s="16">
        <f t="shared" si="0"/>
        <v>4.5474213091698922E-3</v>
      </c>
      <c r="E61" s="23"/>
      <c r="X61" s="1"/>
    </row>
    <row r="62" spans="1:24" x14ac:dyDescent="0.2">
      <c r="A62" s="61">
        <v>32958</v>
      </c>
      <c r="B62" s="62">
        <v>337.63</v>
      </c>
      <c r="C62" s="16">
        <f t="shared" si="0"/>
        <v>1.2150849831657792E-3</v>
      </c>
      <c r="E62" s="23"/>
      <c r="X62" s="1"/>
    </row>
    <row r="63" spans="1:24" x14ac:dyDescent="0.2">
      <c r="A63" s="61">
        <v>32959</v>
      </c>
      <c r="B63" s="62">
        <v>341.5</v>
      </c>
      <c r="C63" s="16">
        <f t="shared" si="0"/>
        <v>1.1397057677844344E-2</v>
      </c>
      <c r="E63" s="23"/>
      <c r="X63" s="1"/>
    </row>
    <row r="64" spans="1:24" x14ac:dyDescent="0.2">
      <c r="A64" s="61">
        <v>32960</v>
      </c>
      <c r="B64" s="62">
        <v>342</v>
      </c>
      <c r="C64" s="16">
        <f t="shared" si="0"/>
        <v>1.4630580517603152E-3</v>
      </c>
      <c r="E64" s="23"/>
      <c r="X64" s="1"/>
    </row>
    <row r="65" spans="1:24" x14ac:dyDescent="0.2">
      <c r="A65" s="61">
        <v>32961</v>
      </c>
      <c r="B65" s="62">
        <v>340.79</v>
      </c>
      <c r="C65" s="16">
        <f t="shared" si="0"/>
        <v>-3.5442852609552616E-3</v>
      </c>
      <c r="E65" s="23"/>
      <c r="X65" s="1"/>
    </row>
    <row r="66" spans="1:24" x14ac:dyDescent="0.2">
      <c r="A66" s="61">
        <v>32962</v>
      </c>
      <c r="B66" s="62">
        <v>339.94</v>
      </c>
      <c r="C66" s="16">
        <f t="shared" si="0"/>
        <v>-2.4973203524445613E-3</v>
      </c>
      <c r="E66" s="23"/>
      <c r="X66" s="1"/>
    </row>
    <row r="67" spans="1:24" x14ac:dyDescent="0.2">
      <c r="A67" s="61">
        <v>32965</v>
      </c>
      <c r="B67" s="62">
        <v>338.7</v>
      </c>
      <c r="C67" s="16">
        <f t="shared" si="0"/>
        <v>-3.6543716254794287E-3</v>
      </c>
      <c r="E67" s="23"/>
      <c r="X67" s="1"/>
    </row>
    <row r="68" spans="1:24" x14ac:dyDescent="0.2">
      <c r="A68" s="61">
        <v>32966</v>
      </c>
      <c r="B68" s="62">
        <v>343.64</v>
      </c>
      <c r="C68" s="16">
        <f t="shared" si="0"/>
        <v>1.4479837946129667E-2</v>
      </c>
      <c r="E68" s="23"/>
      <c r="X68" s="1"/>
    </row>
    <row r="69" spans="1:24" x14ac:dyDescent="0.2">
      <c r="A69" s="61">
        <v>32967</v>
      </c>
      <c r="B69" s="62">
        <v>341.09</v>
      </c>
      <c r="C69" s="16">
        <f t="shared" si="0"/>
        <v>-7.448225690865359E-3</v>
      </c>
      <c r="E69" s="23"/>
      <c r="X69" s="1"/>
    </row>
    <row r="70" spans="1:24" x14ac:dyDescent="0.2">
      <c r="A70" s="61">
        <v>32968</v>
      </c>
      <c r="B70" s="62">
        <v>340.73</v>
      </c>
      <c r="C70" s="16">
        <f t="shared" ref="C70:C133" si="1">LN(B70/B69)</f>
        <v>-1.0559972821385375E-3</v>
      </c>
      <c r="E70" s="23"/>
      <c r="X70" s="1"/>
    </row>
    <row r="71" spans="1:24" x14ac:dyDescent="0.2">
      <c r="A71" s="61">
        <v>32969</v>
      </c>
      <c r="B71" s="62">
        <v>340.08</v>
      </c>
      <c r="C71" s="16">
        <f t="shared" si="1"/>
        <v>-1.9094907463171045E-3</v>
      </c>
      <c r="E71" s="23"/>
      <c r="X71" s="1"/>
    </row>
    <row r="72" spans="1:24" x14ac:dyDescent="0.2">
      <c r="A72" s="61">
        <v>32972</v>
      </c>
      <c r="B72" s="62">
        <v>341.37</v>
      </c>
      <c r="C72" s="16">
        <f t="shared" si="1"/>
        <v>3.7860489864923541E-3</v>
      </c>
      <c r="E72" s="23"/>
      <c r="X72" s="1"/>
    </row>
    <row r="73" spans="1:24" x14ac:dyDescent="0.2">
      <c r="A73" s="61">
        <v>32973</v>
      </c>
      <c r="B73" s="62">
        <v>342.07</v>
      </c>
      <c r="C73" s="16">
        <f t="shared" si="1"/>
        <v>2.0484614443930559E-3</v>
      </c>
      <c r="E73" s="23"/>
      <c r="X73" s="1"/>
    </row>
    <row r="74" spans="1:24" x14ac:dyDescent="0.2">
      <c r="A74" s="61">
        <v>32974</v>
      </c>
      <c r="B74" s="62">
        <v>341.92</v>
      </c>
      <c r="C74" s="16">
        <f t="shared" si="1"/>
        <v>-4.3860291058246036E-4</v>
      </c>
      <c r="E74" s="23"/>
      <c r="X74" s="1"/>
    </row>
    <row r="75" spans="1:24" x14ac:dyDescent="0.2">
      <c r="A75" s="61">
        <v>32975</v>
      </c>
      <c r="B75" s="62">
        <v>344.34</v>
      </c>
      <c r="C75" s="16">
        <f t="shared" si="1"/>
        <v>7.0527497774885203E-3</v>
      </c>
      <c r="E75" s="23"/>
      <c r="X75" s="1"/>
    </row>
    <row r="76" spans="1:24" x14ac:dyDescent="0.2">
      <c r="A76" s="61">
        <v>32979</v>
      </c>
      <c r="B76" s="62">
        <v>344.74</v>
      </c>
      <c r="C76" s="16">
        <f t="shared" si="1"/>
        <v>1.1609683779191743E-3</v>
      </c>
      <c r="E76" s="23"/>
      <c r="X76" s="1"/>
    </row>
    <row r="77" spans="1:24" x14ac:dyDescent="0.2">
      <c r="A77" s="61">
        <v>32980</v>
      </c>
      <c r="B77" s="62">
        <v>344.68</v>
      </c>
      <c r="C77" s="16">
        <f t="shared" si="1"/>
        <v>-1.740593546792741E-4</v>
      </c>
      <c r="E77" s="23"/>
      <c r="X77" s="1"/>
    </row>
    <row r="78" spans="1:24" x14ac:dyDescent="0.2">
      <c r="A78" s="61">
        <v>32981</v>
      </c>
      <c r="B78" s="62">
        <v>340.72</v>
      </c>
      <c r="C78" s="16">
        <f t="shared" si="1"/>
        <v>-1.1555424756607939E-2</v>
      </c>
      <c r="E78" s="23"/>
      <c r="X78" s="1"/>
    </row>
    <row r="79" spans="1:24" x14ac:dyDescent="0.2">
      <c r="A79" s="61">
        <v>32982</v>
      </c>
      <c r="B79" s="62">
        <v>338.09</v>
      </c>
      <c r="C79" s="16">
        <f t="shared" si="1"/>
        <v>-7.7488933867379435E-3</v>
      </c>
      <c r="E79" s="23"/>
      <c r="X79" s="1"/>
    </row>
    <row r="80" spans="1:24" x14ac:dyDescent="0.2">
      <c r="A80" s="61">
        <v>32983</v>
      </c>
      <c r="B80" s="62">
        <v>335.12</v>
      </c>
      <c r="C80" s="16">
        <f t="shared" si="1"/>
        <v>-8.8234555894407228E-3</v>
      </c>
      <c r="E80" s="23"/>
      <c r="X80" s="1"/>
    </row>
    <row r="81" spans="1:24" x14ac:dyDescent="0.2">
      <c r="A81" s="61">
        <v>32986</v>
      </c>
      <c r="B81" s="62">
        <v>331.05</v>
      </c>
      <c r="C81" s="16">
        <f t="shared" si="1"/>
        <v>-1.2219255267924348E-2</v>
      </c>
      <c r="E81" s="23"/>
      <c r="X81" s="1"/>
    </row>
    <row r="82" spans="1:24" x14ac:dyDescent="0.2">
      <c r="A82" s="61">
        <v>32987</v>
      </c>
      <c r="B82" s="62">
        <v>330.36</v>
      </c>
      <c r="C82" s="16">
        <f t="shared" si="1"/>
        <v>-2.0864524283388136E-3</v>
      </c>
      <c r="E82" s="23"/>
      <c r="X82" s="1"/>
    </row>
    <row r="83" spans="1:24" x14ac:dyDescent="0.2">
      <c r="A83" s="61">
        <v>32988</v>
      </c>
      <c r="B83" s="62">
        <v>332.03</v>
      </c>
      <c r="C83" s="16">
        <f t="shared" si="1"/>
        <v>5.0423573374057873E-3</v>
      </c>
      <c r="E83" s="23"/>
      <c r="X83" s="1"/>
    </row>
    <row r="84" spans="1:24" x14ac:dyDescent="0.2">
      <c r="A84" s="61">
        <v>32989</v>
      </c>
      <c r="B84" s="62">
        <v>332.92</v>
      </c>
      <c r="C84" s="16">
        <f t="shared" si="1"/>
        <v>2.6768945979722537E-3</v>
      </c>
      <c r="E84" s="23"/>
      <c r="X84" s="1"/>
    </row>
    <row r="85" spans="1:24" x14ac:dyDescent="0.2">
      <c r="A85" s="61">
        <v>32990</v>
      </c>
      <c r="B85" s="62">
        <v>329.11</v>
      </c>
      <c r="C85" s="16">
        <f t="shared" si="1"/>
        <v>-1.1510179489300299E-2</v>
      </c>
      <c r="E85" s="23"/>
      <c r="X85" s="1"/>
    </row>
    <row r="86" spans="1:24" x14ac:dyDescent="0.2">
      <c r="A86" s="61">
        <v>32993</v>
      </c>
      <c r="B86" s="62">
        <v>330.8</v>
      </c>
      <c r="C86" s="16">
        <f t="shared" si="1"/>
        <v>5.1219217609421016E-3</v>
      </c>
      <c r="E86" s="23"/>
      <c r="X86" s="1"/>
    </row>
    <row r="87" spans="1:24" x14ac:dyDescent="0.2">
      <c r="A87" s="61">
        <v>32994</v>
      </c>
      <c r="B87" s="62">
        <v>332.25</v>
      </c>
      <c r="C87" s="16">
        <f t="shared" si="1"/>
        <v>4.3737344438183326E-3</v>
      </c>
      <c r="E87" s="23"/>
      <c r="X87" s="1"/>
    </row>
    <row r="88" spans="1:24" x14ac:dyDescent="0.2">
      <c r="A88" s="61">
        <v>32995</v>
      </c>
      <c r="B88" s="62">
        <v>334.48</v>
      </c>
      <c r="C88" s="16">
        <f t="shared" si="1"/>
        <v>6.6893894549550012E-3</v>
      </c>
      <c r="E88" s="23"/>
      <c r="X88" s="1"/>
    </row>
    <row r="89" spans="1:24" x14ac:dyDescent="0.2">
      <c r="A89" s="61">
        <v>32996</v>
      </c>
      <c r="B89" s="62">
        <v>335.57</v>
      </c>
      <c r="C89" s="16">
        <f t="shared" si="1"/>
        <v>3.2534914155342189E-3</v>
      </c>
      <c r="E89" s="23"/>
      <c r="X89" s="1"/>
    </row>
    <row r="90" spans="1:24" x14ac:dyDescent="0.2">
      <c r="A90" s="61">
        <v>32997</v>
      </c>
      <c r="B90" s="62">
        <v>338.39</v>
      </c>
      <c r="C90" s="16">
        <f t="shared" si="1"/>
        <v>8.3684980041668546E-3</v>
      </c>
      <c r="E90" s="23"/>
      <c r="X90" s="1"/>
    </row>
    <row r="91" spans="1:24" x14ac:dyDescent="0.2">
      <c r="A91" s="61">
        <v>33000</v>
      </c>
      <c r="B91" s="62">
        <v>340.53</v>
      </c>
      <c r="C91" s="16">
        <f t="shared" si="1"/>
        <v>6.3041509673469297E-3</v>
      </c>
      <c r="E91" s="23"/>
      <c r="X91" s="1"/>
    </row>
    <row r="92" spans="1:24" x14ac:dyDescent="0.2">
      <c r="A92" s="61">
        <v>33001</v>
      </c>
      <c r="B92" s="62">
        <v>342.01</v>
      </c>
      <c r="C92" s="16">
        <f t="shared" si="1"/>
        <v>4.3367489658556312E-3</v>
      </c>
      <c r="E92" s="23"/>
      <c r="X92" s="1"/>
    </row>
    <row r="93" spans="1:24" x14ac:dyDescent="0.2">
      <c r="A93" s="61">
        <v>33002</v>
      </c>
      <c r="B93" s="62">
        <v>342.86</v>
      </c>
      <c r="C93" s="16">
        <f t="shared" si="1"/>
        <v>2.4822241781216198E-3</v>
      </c>
      <c r="E93" s="23"/>
      <c r="X93" s="1"/>
    </row>
    <row r="94" spans="1:24" x14ac:dyDescent="0.2">
      <c r="A94" s="61">
        <v>33003</v>
      </c>
      <c r="B94" s="62">
        <v>343.82</v>
      </c>
      <c r="C94" s="16">
        <f t="shared" si="1"/>
        <v>2.7960640340125302E-3</v>
      </c>
      <c r="E94" s="23"/>
      <c r="X94" s="1"/>
    </row>
    <row r="95" spans="1:24" x14ac:dyDescent="0.2">
      <c r="A95" s="61">
        <v>33004</v>
      </c>
      <c r="B95" s="62">
        <v>352</v>
      </c>
      <c r="C95" s="16">
        <f t="shared" si="1"/>
        <v>2.3512910984749714E-2</v>
      </c>
      <c r="E95" s="23"/>
      <c r="X95" s="1"/>
    </row>
    <row r="96" spans="1:24" x14ac:dyDescent="0.2">
      <c r="A96" s="61">
        <v>33007</v>
      </c>
      <c r="B96" s="62">
        <v>354.75</v>
      </c>
      <c r="C96" s="16">
        <f t="shared" si="1"/>
        <v>7.782140442054949E-3</v>
      </c>
      <c r="E96" s="23"/>
      <c r="X96" s="1"/>
    </row>
    <row r="97" spans="1:24" x14ac:dyDescent="0.2">
      <c r="A97" s="61">
        <v>33008</v>
      </c>
      <c r="B97" s="62">
        <v>354.28</v>
      </c>
      <c r="C97" s="16">
        <f t="shared" si="1"/>
        <v>-1.3257550987698563E-3</v>
      </c>
      <c r="E97" s="23"/>
      <c r="X97" s="1"/>
    </row>
    <row r="98" spans="1:24" x14ac:dyDescent="0.2">
      <c r="A98" s="61">
        <v>33009</v>
      </c>
      <c r="B98" s="62">
        <v>354</v>
      </c>
      <c r="C98" s="16">
        <f t="shared" si="1"/>
        <v>-7.9064780760774772E-4</v>
      </c>
      <c r="E98" s="23"/>
      <c r="X98" s="1"/>
    </row>
    <row r="99" spans="1:24" x14ac:dyDescent="0.2">
      <c r="A99" s="61">
        <v>33010</v>
      </c>
      <c r="B99" s="62">
        <v>354.47</v>
      </c>
      <c r="C99" s="16">
        <f t="shared" si="1"/>
        <v>1.3268030232735275E-3</v>
      </c>
      <c r="E99" s="23"/>
      <c r="X99" s="1"/>
    </row>
    <row r="100" spans="1:24" x14ac:dyDescent="0.2">
      <c r="A100" s="61">
        <v>33011</v>
      </c>
      <c r="B100" s="62">
        <v>354.64</v>
      </c>
      <c r="C100" s="16">
        <f t="shared" si="1"/>
        <v>4.7947427975022415E-4</v>
      </c>
      <c r="E100" s="23"/>
      <c r="X100" s="1"/>
    </row>
    <row r="101" spans="1:24" x14ac:dyDescent="0.2">
      <c r="A101" s="61">
        <v>33014</v>
      </c>
      <c r="B101" s="62">
        <v>358</v>
      </c>
      <c r="C101" s="16">
        <f t="shared" si="1"/>
        <v>9.4297959639022284E-3</v>
      </c>
      <c r="E101" s="23"/>
      <c r="X101" s="1"/>
    </row>
    <row r="102" spans="1:24" x14ac:dyDescent="0.2">
      <c r="A102" s="61">
        <v>33015</v>
      </c>
      <c r="B102" s="62">
        <v>358.43</v>
      </c>
      <c r="C102" s="16">
        <f t="shared" si="1"/>
        <v>1.2003965541201424E-3</v>
      </c>
      <c r="E102" s="23"/>
      <c r="X102" s="1"/>
    </row>
    <row r="103" spans="1:24" x14ac:dyDescent="0.2">
      <c r="A103" s="61">
        <v>33016</v>
      </c>
      <c r="B103" s="62">
        <v>359.29</v>
      </c>
      <c r="C103" s="16">
        <f t="shared" si="1"/>
        <v>2.3964788819863516E-3</v>
      </c>
      <c r="E103" s="23"/>
      <c r="X103" s="1"/>
    </row>
    <row r="104" spans="1:24" x14ac:dyDescent="0.2">
      <c r="A104" s="61">
        <v>33017</v>
      </c>
      <c r="B104" s="62">
        <v>358.41</v>
      </c>
      <c r="C104" s="16">
        <f t="shared" si="1"/>
        <v>-2.4522793395644225E-3</v>
      </c>
      <c r="E104" s="23"/>
      <c r="X104" s="1"/>
    </row>
    <row r="105" spans="1:24" x14ac:dyDescent="0.2">
      <c r="A105" s="61">
        <v>33018</v>
      </c>
      <c r="B105" s="62">
        <v>354.58</v>
      </c>
      <c r="C105" s="16">
        <f t="shared" si="1"/>
        <v>-1.0743592027007844E-2</v>
      </c>
      <c r="E105" s="23"/>
      <c r="X105" s="1"/>
    </row>
    <row r="106" spans="1:24" x14ac:dyDescent="0.2">
      <c r="A106" s="61">
        <v>33022</v>
      </c>
      <c r="B106" s="62">
        <v>360.65</v>
      </c>
      <c r="C106" s="16">
        <f t="shared" si="1"/>
        <v>1.6973968479447269E-2</v>
      </c>
      <c r="E106" s="23"/>
      <c r="X106" s="1"/>
    </row>
    <row r="107" spans="1:24" x14ac:dyDescent="0.2">
      <c r="A107" s="61">
        <v>33023</v>
      </c>
      <c r="B107" s="62">
        <v>360.86</v>
      </c>
      <c r="C107" s="16">
        <f t="shared" si="1"/>
        <v>5.8211253047072396E-4</v>
      </c>
      <c r="E107" s="23"/>
      <c r="X107" s="1"/>
    </row>
    <row r="108" spans="1:24" x14ac:dyDescent="0.2">
      <c r="A108" s="61">
        <v>33024</v>
      </c>
      <c r="B108" s="62">
        <v>361.23</v>
      </c>
      <c r="C108" s="16">
        <f t="shared" si="1"/>
        <v>1.0248030920850617E-3</v>
      </c>
      <c r="E108" s="23"/>
      <c r="X108" s="1"/>
    </row>
    <row r="109" spans="1:24" x14ac:dyDescent="0.2">
      <c r="A109" s="61">
        <v>33025</v>
      </c>
      <c r="B109" s="62">
        <v>363.16</v>
      </c>
      <c r="C109" s="16">
        <f t="shared" si="1"/>
        <v>5.3286339313190169E-3</v>
      </c>
      <c r="E109" s="23"/>
      <c r="X109" s="1"/>
    </row>
    <row r="110" spans="1:24" x14ac:dyDescent="0.2">
      <c r="A110" s="61">
        <v>33028</v>
      </c>
      <c r="B110" s="62">
        <v>367.4</v>
      </c>
      <c r="C110" s="16">
        <f t="shared" si="1"/>
        <v>1.160766427746877E-2</v>
      </c>
      <c r="E110" s="23"/>
      <c r="X110" s="1"/>
    </row>
    <row r="111" spans="1:24" x14ac:dyDescent="0.2">
      <c r="A111" s="61">
        <v>33029</v>
      </c>
      <c r="B111" s="62">
        <v>366.64</v>
      </c>
      <c r="C111" s="16">
        <f t="shared" si="1"/>
        <v>-2.0707325801565925E-3</v>
      </c>
      <c r="E111" s="23"/>
      <c r="X111" s="1"/>
    </row>
    <row r="112" spans="1:24" x14ac:dyDescent="0.2">
      <c r="A112" s="61">
        <v>33030</v>
      </c>
      <c r="B112" s="62">
        <v>364.96</v>
      </c>
      <c r="C112" s="16">
        <f t="shared" si="1"/>
        <v>-4.5926816647906916E-3</v>
      </c>
      <c r="E112" s="23"/>
      <c r="X112" s="1"/>
    </row>
    <row r="113" spans="1:24" x14ac:dyDescent="0.2">
      <c r="A113" s="61">
        <v>33031</v>
      </c>
      <c r="B113" s="62">
        <v>363.15</v>
      </c>
      <c r="C113" s="16">
        <f t="shared" si="1"/>
        <v>-4.9717864839007603E-3</v>
      </c>
      <c r="E113" s="23"/>
      <c r="X113" s="1"/>
    </row>
    <row r="114" spans="1:24" x14ac:dyDescent="0.2">
      <c r="A114" s="61">
        <v>33032</v>
      </c>
      <c r="B114" s="62">
        <v>358.71</v>
      </c>
      <c r="C114" s="16">
        <f t="shared" si="1"/>
        <v>-1.2301709452578875E-2</v>
      </c>
      <c r="E114" s="23"/>
      <c r="X114" s="1"/>
    </row>
    <row r="115" spans="1:24" x14ac:dyDescent="0.2">
      <c r="A115" s="61">
        <v>33035</v>
      </c>
      <c r="B115" s="62">
        <v>361.63</v>
      </c>
      <c r="C115" s="16">
        <f t="shared" si="1"/>
        <v>8.1073270788209056E-3</v>
      </c>
      <c r="E115" s="23"/>
      <c r="X115" s="1"/>
    </row>
    <row r="116" spans="1:24" x14ac:dyDescent="0.2">
      <c r="A116" s="61">
        <v>33036</v>
      </c>
      <c r="B116" s="62">
        <v>366.25</v>
      </c>
      <c r="C116" s="16">
        <f t="shared" si="1"/>
        <v>1.2694570652857975E-2</v>
      </c>
      <c r="E116" s="23"/>
      <c r="X116" s="1"/>
    </row>
    <row r="117" spans="1:24" x14ac:dyDescent="0.2">
      <c r="A117" s="61">
        <v>33037</v>
      </c>
      <c r="B117" s="62">
        <v>364.9</v>
      </c>
      <c r="C117" s="16">
        <f t="shared" si="1"/>
        <v>-3.6928168888752076E-3</v>
      </c>
      <c r="E117" s="23"/>
      <c r="X117" s="1"/>
    </row>
    <row r="118" spans="1:24" x14ac:dyDescent="0.2">
      <c r="A118" s="61">
        <v>33038</v>
      </c>
      <c r="B118" s="62">
        <v>362.9</v>
      </c>
      <c r="C118" s="16">
        <f t="shared" si="1"/>
        <v>-5.4960292233773257E-3</v>
      </c>
      <c r="E118" s="23"/>
      <c r="X118" s="1"/>
    </row>
    <row r="119" spans="1:24" x14ac:dyDescent="0.2">
      <c r="A119" s="61">
        <v>33039</v>
      </c>
      <c r="B119" s="62">
        <v>362.91</v>
      </c>
      <c r="C119" s="16">
        <f t="shared" si="1"/>
        <v>2.7555420841974702E-5</v>
      </c>
      <c r="E119" s="23"/>
      <c r="X119" s="1"/>
    </row>
    <row r="120" spans="1:24" x14ac:dyDescent="0.2">
      <c r="A120" s="61">
        <v>33042</v>
      </c>
      <c r="B120" s="62">
        <v>356.88</v>
      </c>
      <c r="C120" s="16">
        <f t="shared" si="1"/>
        <v>-1.6755278819857281E-2</v>
      </c>
      <c r="E120" s="23"/>
      <c r="X120" s="1"/>
    </row>
    <row r="121" spans="1:24" x14ac:dyDescent="0.2">
      <c r="A121" s="61">
        <v>33043</v>
      </c>
      <c r="B121" s="62">
        <v>358.47</v>
      </c>
      <c r="C121" s="16">
        <f t="shared" si="1"/>
        <v>4.4453837097629392E-3</v>
      </c>
      <c r="E121" s="23"/>
      <c r="X121" s="1"/>
    </row>
    <row r="122" spans="1:24" x14ac:dyDescent="0.2">
      <c r="A122" s="61">
        <v>33044</v>
      </c>
      <c r="B122" s="62">
        <v>359.1</v>
      </c>
      <c r="C122" s="16">
        <f t="shared" si="1"/>
        <v>1.7559267022647909E-3</v>
      </c>
      <c r="E122" s="23"/>
      <c r="X122" s="1"/>
    </row>
    <row r="123" spans="1:24" x14ac:dyDescent="0.2">
      <c r="A123" s="61">
        <v>33045</v>
      </c>
      <c r="B123" s="62">
        <v>360.47</v>
      </c>
      <c r="C123" s="16">
        <f t="shared" si="1"/>
        <v>3.8078342770566107E-3</v>
      </c>
      <c r="E123" s="23"/>
      <c r="X123" s="1"/>
    </row>
    <row r="124" spans="1:24" x14ac:dyDescent="0.2">
      <c r="A124" s="61">
        <v>33046</v>
      </c>
      <c r="B124" s="62">
        <v>355.43</v>
      </c>
      <c r="C124" s="16">
        <f t="shared" si="1"/>
        <v>-1.408041142080994E-2</v>
      </c>
      <c r="E124" s="23"/>
      <c r="X124" s="1"/>
    </row>
    <row r="125" spans="1:24" x14ac:dyDescent="0.2">
      <c r="A125" s="61">
        <v>33049</v>
      </c>
      <c r="B125" s="62">
        <v>352.31</v>
      </c>
      <c r="C125" s="16">
        <f t="shared" si="1"/>
        <v>-8.8168542447019851E-3</v>
      </c>
      <c r="E125" s="23"/>
      <c r="X125" s="1"/>
    </row>
    <row r="126" spans="1:24" x14ac:dyDescent="0.2">
      <c r="A126" s="61">
        <v>33050</v>
      </c>
      <c r="B126" s="62">
        <v>352.06</v>
      </c>
      <c r="C126" s="16">
        <f t="shared" si="1"/>
        <v>-7.0985422575570449E-4</v>
      </c>
      <c r="E126" s="23"/>
      <c r="X126" s="1"/>
    </row>
    <row r="127" spans="1:24" x14ac:dyDescent="0.2">
      <c r="A127" s="61">
        <v>33051</v>
      </c>
      <c r="B127" s="62">
        <v>355.14</v>
      </c>
      <c r="C127" s="16">
        <f t="shared" si="1"/>
        <v>8.710462312862436E-3</v>
      </c>
      <c r="E127" s="23"/>
      <c r="X127" s="1"/>
    </row>
    <row r="128" spans="1:24" x14ac:dyDescent="0.2">
      <c r="A128" s="61">
        <v>33052</v>
      </c>
      <c r="B128" s="62">
        <v>357.63</v>
      </c>
      <c r="C128" s="16">
        <f t="shared" si="1"/>
        <v>6.9868544673313592E-3</v>
      </c>
      <c r="E128" s="23"/>
      <c r="X128" s="1"/>
    </row>
    <row r="129" spans="1:24" x14ac:dyDescent="0.2">
      <c r="A129" s="61">
        <v>33053</v>
      </c>
      <c r="B129" s="62">
        <v>358.02</v>
      </c>
      <c r="C129" s="16">
        <f t="shared" si="1"/>
        <v>1.0899183640256005E-3</v>
      </c>
      <c r="E129" s="23"/>
      <c r="X129" s="1"/>
    </row>
    <row r="130" spans="1:24" x14ac:dyDescent="0.2">
      <c r="A130" s="61">
        <v>33056</v>
      </c>
      <c r="B130" s="62">
        <v>359.54</v>
      </c>
      <c r="C130" s="16">
        <f t="shared" si="1"/>
        <v>4.2365858562245836E-3</v>
      </c>
      <c r="E130" s="23"/>
      <c r="X130" s="1"/>
    </row>
    <row r="131" spans="1:24" x14ac:dyDescent="0.2">
      <c r="A131" s="61">
        <v>33057</v>
      </c>
      <c r="B131" s="62">
        <v>360.16</v>
      </c>
      <c r="C131" s="16">
        <f t="shared" si="1"/>
        <v>1.7229405401520226E-3</v>
      </c>
      <c r="E131" s="23"/>
      <c r="X131" s="1"/>
    </row>
    <row r="132" spans="1:24" x14ac:dyDescent="0.2">
      <c r="A132" s="61">
        <v>33059</v>
      </c>
      <c r="B132" s="62">
        <v>355.68</v>
      </c>
      <c r="C132" s="16">
        <f t="shared" si="1"/>
        <v>-1.2516926942535755E-2</v>
      </c>
      <c r="E132" s="23"/>
      <c r="X132" s="1"/>
    </row>
    <row r="133" spans="1:24" x14ac:dyDescent="0.2">
      <c r="A133" s="61">
        <v>33060</v>
      </c>
      <c r="B133" s="62">
        <v>358.42</v>
      </c>
      <c r="C133" s="16">
        <f t="shared" si="1"/>
        <v>7.6740328993561901E-3</v>
      </c>
      <c r="E133" s="23"/>
      <c r="X133" s="1"/>
    </row>
    <row r="134" spans="1:24" x14ac:dyDescent="0.2">
      <c r="A134" s="61">
        <v>33063</v>
      </c>
      <c r="B134" s="62">
        <v>359.52</v>
      </c>
      <c r="C134" s="16">
        <f t="shared" ref="C134:C197" si="2">LN(B134/B133)</f>
        <v>3.0643253217762273E-3</v>
      </c>
      <c r="E134" s="23"/>
      <c r="X134" s="1"/>
    </row>
    <row r="135" spans="1:24" x14ac:dyDescent="0.2">
      <c r="A135" s="61">
        <v>33064</v>
      </c>
      <c r="B135" s="62">
        <v>356.49</v>
      </c>
      <c r="C135" s="16">
        <f t="shared" si="2"/>
        <v>-8.4636194669742842E-3</v>
      </c>
      <c r="E135" s="23"/>
      <c r="X135" s="1"/>
    </row>
    <row r="136" spans="1:24" x14ac:dyDescent="0.2">
      <c r="A136" s="61">
        <v>33065</v>
      </c>
      <c r="B136" s="62">
        <v>361.23</v>
      </c>
      <c r="C136" s="16">
        <f t="shared" si="2"/>
        <v>1.3208685602192603E-2</v>
      </c>
      <c r="E136" s="23"/>
      <c r="X136" s="1"/>
    </row>
    <row r="137" spans="1:24" x14ac:dyDescent="0.2">
      <c r="A137" s="61">
        <v>33066</v>
      </c>
      <c r="B137" s="62">
        <v>365.44</v>
      </c>
      <c r="C137" s="16">
        <f t="shared" si="2"/>
        <v>1.1587232455353202E-2</v>
      </c>
      <c r="E137" s="23"/>
      <c r="X137" s="1"/>
    </row>
    <row r="138" spans="1:24" x14ac:dyDescent="0.2">
      <c r="A138" s="61">
        <v>33067</v>
      </c>
      <c r="B138" s="62">
        <v>367.31</v>
      </c>
      <c r="C138" s="16">
        <f t="shared" si="2"/>
        <v>5.1040711284799549E-3</v>
      </c>
      <c r="E138" s="23"/>
      <c r="X138" s="1"/>
    </row>
    <row r="139" spans="1:24" x14ac:dyDescent="0.2">
      <c r="A139" s="61">
        <v>33070</v>
      </c>
      <c r="B139" s="62">
        <v>368.95</v>
      </c>
      <c r="C139" s="16">
        <f t="shared" si="2"/>
        <v>4.4549553483048147E-3</v>
      </c>
      <c r="E139" s="23"/>
      <c r="X139" s="1"/>
    </row>
    <row r="140" spans="1:24" x14ac:dyDescent="0.2">
      <c r="A140" s="61">
        <v>33071</v>
      </c>
      <c r="B140" s="62">
        <v>367.52</v>
      </c>
      <c r="C140" s="16">
        <f t="shared" si="2"/>
        <v>-3.8833945635875721E-3</v>
      </c>
      <c r="E140" s="23"/>
      <c r="X140" s="1"/>
    </row>
    <row r="141" spans="1:24" x14ac:dyDescent="0.2">
      <c r="A141" s="61">
        <v>33072</v>
      </c>
      <c r="B141" s="62">
        <v>364.22</v>
      </c>
      <c r="C141" s="16">
        <f t="shared" si="2"/>
        <v>-9.0196582731142966E-3</v>
      </c>
      <c r="E141" s="23"/>
      <c r="X141" s="1"/>
    </row>
    <row r="142" spans="1:24" x14ac:dyDescent="0.2">
      <c r="A142" s="61">
        <v>33073</v>
      </c>
      <c r="B142" s="62">
        <v>365.32</v>
      </c>
      <c r="C142" s="16">
        <f t="shared" si="2"/>
        <v>3.0156011558044658E-3</v>
      </c>
      <c r="E142" s="23"/>
      <c r="X142" s="1"/>
    </row>
    <row r="143" spans="1:24" x14ac:dyDescent="0.2">
      <c r="A143" s="61">
        <v>33074</v>
      </c>
      <c r="B143" s="62">
        <v>361.61</v>
      </c>
      <c r="C143" s="16">
        <f t="shared" si="2"/>
        <v>-1.0207398820588817E-2</v>
      </c>
      <c r="E143" s="23"/>
      <c r="X143" s="1"/>
    </row>
    <row r="144" spans="1:24" x14ac:dyDescent="0.2">
      <c r="A144" s="61">
        <v>33077</v>
      </c>
      <c r="B144" s="62">
        <v>355.31</v>
      </c>
      <c r="C144" s="16">
        <f t="shared" si="2"/>
        <v>-1.757563514259378E-2</v>
      </c>
      <c r="E144" s="23"/>
      <c r="X144" s="1"/>
    </row>
    <row r="145" spans="1:24" x14ac:dyDescent="0.2">
      <c r="A145" s="61">
        <v>33078</v>
      </c>
      <c r="B145" s="62">
        <v>355.79</v>
      </c>
      <c r="C145" s="16">
        <f t="shared" si="2"/>
        <v>1.3500212991205752E-3</v>
      </c>
      <c r="E145" s="23"/>
      <c r="X145" s="1"/>
    </row>
    <row r="146" spans="1:24" x14ac:dyDescent="0.2">
      <c r="A146" s="61">
        <v>33079</v>
      </c>
      <c r="B146" s="62">
        <v>357.09</v>
      </c>
      <c r="C146" s="16">
        <f t="shared" si="2"/>
        <v>3.647181688481888E-3</v>
      </c>
      <c r="E146" s="23"/>
      <c r="X146" s="1"/>
    </row>
    <row r="147" spans="1:24" x14ac:dyDescent="0.2">
      <c r="A147" s="61">
        <v>33080</v>
      </c>
      <c r="B147" s="62">
        <v>355.91</v>
      </c>
      <c r="C147" s="16">
        <f t="shared" si="2"/>
        <v>-3.3099609462108608E-3</v>
      </c>
      <c r="E147" s="23"/>
      <c r="X147" s="1"/>
    </row>
    <row r="148" spans="1:24" x14ac:dyDescent="0.2">
      <c r="A148" s="61">
        <v>33081</v>
      </c>
      <c r="B148" s="62">
        <v>353.44</v>
      </c>
      <c r="C148" s="16">
        <f t="shared" si="2"/>
        <v>-6.9641502298801129E-3</v>
      </c>
      <c r="E148" s="23"/>
      <c r="X148" s="1"/>
    </row>
    <row r="149" spans="1:24" x14ac:dyDescent="0.2">
      <c r="A149" s="61">
        <v>33084</v>
      </c>
      <c r="B149" s="62">
        <v>355.55</v>
      </c>
      <c r="C149" s="16">
        <f t="shared" si="2"/>
        <v>5.9521466577200132E-3</v>
      </c>
      <c r="E149" s="23"/>
      <c r="X149" s="1"/>
    </row>
    <row r="150" spans="1:24" x14ac:dyDescent="0.2">
      <c r="A150" s="61">
        <v>33085</v>
      </c>
      <c r="B150" s="62">
        <v>356.15</v>
      </c>
      <c r="C150" s="16">
        <f t="shared" si="2"/>
        <v>1.6861040948358769E-3</v>
      </c>
      <c r="E150" s="23"/>
      <c r="X150" s="1"/>
    </row>
    <row r="151" spans="1:24" x14ac:dyDescent="0.2">
      <c r="A151" s="61">
        <v>33086</v>
      </c>
      <c r="B151" s="62">
        <v>355.52</v>
      </c>
      <c r="C151" s="16">
        <f t="shared" si="2"/>
        <v>-1.7704839730976309E-3</v>
      </c>
      <c r="E151" s="23"/>
      <c r="X151" s="1"/>
    </row>
    <row r="152" spans="1:24" x14ac:dyDescent="0.2">
      <c r="A152" s="61">
        <v>33087</v>
      </c>
      <c r="B152" s="62">
        <v>351.48</v>
      </c>
      <c r="C152" s="16">
        <f t="shared" si="2"/>
        <v>-1.1428695823622631E-2</v>
      </c>
      <c r="E152" s="23"/>
      <c r="X152" s="1"/>
    </row>
    <row r="153" spans="1:24" x14ac:dyDescent="0.2">
      <c r="A153" s="61">
        <v>33088</v>
      </c>
      <c r="B153" s="62">
        <v>344.86</v>
      </c>
      <c r="C153" s="16">
        <f t="shared" si="2"/>
        <v>-1.901427305565688E-2</v>
      </c>
      <c r="E153" s="23"/>
      <c r="X153" s="1"/>
    </row>
    <row r="154" spans="1:24" x14ac:dyDescent="0.2">
      <c r="A154" s="61">
        <v>33091</v>
      </c>
      <c r="B154" s="62">
        <v>334.43</v>
      </c>
      <c r="C154" s="16">
        <f t="shared" si="2"/>
        <v>-3.0710947466741998E-2</v>
      </c>
      <c r="E154" s="23"/>
      <c r="X154" s="1"/>
    </row>
    <row r="155" spans="1:24" x14ac:dyDescent="0.2">
      <c r="A155" s="61">
        <v>33092</v>
      </c>
      <c r="B155" s="62">
        <v>334.83</v>
      </c>
      <c r="C155" s="16">
        <f t="shared" si="2"/>
        <v>1.1953502304895378E-3</v>
      </c>
      <c r="E155" s="23"/>
      <c r="X155" s="1"/>
    </row>
    <row r="156" spans="1:24" x14ac:dyDescent="0.2">
      <c r="A156" s="61">
        <v>33093</v>
      </c>
      <c r="B156" s="62">
        <v>338.35</v>
      </c>
      <c r="C156" s="16">
        <f t="shared" si="2"/>
        <v>1.0457922342501385E-2</v>
      </c>
      <c r="E156" s="23"/>
      <c r="X156" s="1"/>
    </row>
    <row r="157" spans="1:24" x14ac:dyDescent="0.2">
      <c r="A157" s="61">
        <v>33094</v>
      </c>
      <c r="B157" s="62">
        <v>339.94</v>
      </c>
      <c r="C157" s="16">
        <f t="shared" si="2"/>
        <v>4.688268770970748E-3</v>
      </c>
      <c r="E157" s="23"/>
      <c r="X157" s="1"/>
    </row>
    <row r="158" spans="1:24" x14ac:dyDescent="0.2">
      <c r="A158" s="61">
        <v>33095</v>
      </c>
      <c r="B158" s="62">
        <v>335.52</v>
      </c>
      <c r="C158" s="16">
        <f t="shared" si="2"/>
        <v>-1.3087564295595636E-2</v>
      </c>
      <c r="E158" s="23"/>
      <c r="X158" s="1"/>
    </row>
    <row r="159" spans="1:24" x14ac:dyDescent="0.2">
      <c r="A159" s="61">
        <v>33098</v>
      </c>
      <c r="B159" s="62">
        <v>338.84</v>
      </c>
      <c r="C159" s="16">
        <f t="shared" si="2"/>
        <v>9.8464524097403843E-3</v>
      </c>
      <c r="E159" s="23"/>
      <c r="X159" s="1"/>
    </row>
    <row r="160" spans="1:24" x14ac:dyDescent="0.2">
      <c r="A160" s="61">
        <v>33099</v>
      </c>
      <c r="B160" s="62">
        <v>339.39</v>
      </c>
      <c r="C160" s="16">
        <f t="shared" si="2"/>
        <v>1.6218690431350033E-3</v>
      </c>
      <c r="E160" s="23"/>
      <c r="X160" s="1"/>
    </row>
    <row r="161" spans="1:24" x14ac:dyDescent="0.2">
      <c r="A161" s="61">
        <v>33100</v>
      </c>
      <c r="B161" s="62">
        <v>340.06</v>
      </c>
      <c r="C161" s="16">
        <f t="shared" si="2"/>
        <v>1.9721840228546358E-3</v>
      </c>
      <c r="E161" s="23"/>
      <c r="X161" s="1"/>
    </row>
    <row r="162" spans="1:24" x14ac:dyDescent="0.2">
      <c r="A162" s="61">
        <v>33101</v>
      </c>
      <c r="B162" s="62">
        <v>332.39</v>
      </c>
      <c r="C162" s="16">
        <f t="shared" si="2"/>
        <v>-2.2813094336446783E-2</v>
      </c>
      <c r="E162" s="23"/>
      <c r="X162" s="1"/>
    </row>
    <row r="163" spans="1:24" x14ac:dyDescent="0.2">
      <c r="A163" s="61">
        <v>33102</v>
      </c>
      <c r="B163" s="62">
        <v>327.83</v>
      </c>
      <c r="C163" s="16">
        <f t="shared" si="2"/>
        <v>-1.3813796951755998E-2</v>
      </c>
      <c r="E163" s="23"/>
      <c r="X163" s="1"/>
    </row>
    <row r="164" spans="1:24" x14ac:dyDescent="0.2">
      <c r="A164" s="61">
        <v>33105</v>
      </c>
      <c r="B164" s="62">
        <v>328.51</v>
      </c>
      <c r="C164" s="16">
        <f t="shared" si="2"/>
        <v>2.072097520502531E-3</v>
      </c>
      <c r="E164" s="23"/>
      <c r="X164" s="1"/>
    </row>
    <row r="165" spans="1:24" x14ac:dyDescent="0.2">
      <c r="A165" s="61">
        <v>33106</v>
      </c>
      <c r="B165" s="62">
        <v>321.86</v>
      </c>
      <c r="C165" s="16">
        <f t="shared" si="2"/>
        <v>-2.0450610471290768E-2</v>
      </c>
      <c r="E165" s="23"/>
      <c r="X165" s="1"/>
    </row>
    <row r="166" spans="1:24" x14ac:dyDescent="0.2">
      <c r="A166" s="61">
        <v>33107</v>
      </c>
      <c r="B166" s="62">
        <v>316.55</v>
      </c>
      <c r="C166" s="16">
        <f t="shared" si="2"/>
        <v>-1.6635461400213322E-2</v>
      </c>
      <c r="E166" s="23"/>
      <c r="X166" s="1"/>
    </row>
    <row r="167" spans="1:24" x14ac:dyDescent="0.2">
      <c r="A167" s="61">
        <v>33108</v>
      </c>
      <c r="B167" s="62">
        <v>307.06</v>
      </c>
      <c r="C167" s="16">
        <f t="shared" si="2"/>
        <v>-3.0438038759382561E-2</v>
      </c>
      <c r="E167" s="23"/>
      <c r="X167" s="1"/>
    </row>
    <row r="168" spans="1:24" x14ac:dyDescent="0.2">
      <c r="A168" s="61">
        <v>33109</v>
      </c>
      <c r="B168" s="62">
        <v>311.51</v>
      </c>
      <c r="C168" s="16">
        <f t="shared" si="2"/>
        <v>1.4388272210205149E-2</v>
      </c>
      <c r="E168" s="23"/>
      <c r="X168" s="1"/>
    </row>
    <row r="169" spans="1:24" x14ac:dyDescent="0.2">
      <c r="A169" s="61">
        <v>33112</v>
      </c>
      <c r="B169" s="62">
        <v>321.44</v>
      </c>
      <c r="C169" s="16">
        <f t="shared" si="2"/>
        <v>3.1379460625666156E-2</v>
      </c>
      <c r="E169" s="23"/>
      <c r="X169" s="1"/>
    </row>
    <row r="170" spans="1:24" x14ac:dyDescent="0.2">
      <c r="A170" s="61">
        <v>33113</v>
      </c>
      <c r="B170" s="62">
        <v>321.33999999999997</v>
      </c>
      <c r="C170" s="16">
        <f t="shared" si="2"/>
        <v>-3.1114845143533212E-4</v>
      </c>
      <c r="E170" s="23"/>
      <c r="X170" s="1"/>
    </row>
    <row r="171" spans="1:24" x14ac:dyDescent="0.2">
      <c r="A171" s="61">
        <v>33114</v>
      </c>
      <c r="B171" s="62">
        <v>324.19</v>
      </c>
      <c r="C171" s="16">
        <f t="shared" si="2"/>
        <v>8.8300110533548332E-3</v>
      </c>
      <c r="E171" s="23"/>
      <c r="X171" s="1"/>
    </row>
    <row r="172" spans="1:24" x14ac:dyDescent="0.2">
      <c r="A172" s="61">
        <v>33115</v>
      </c>
      <c r="B172" s="62">
        <v>318.70999999999998</v>
      </c>
      <c r="C172" s="16">
        <f t="shared" si="2"/>
        <v>-1.7048165266539763E-2</v>
      </c>
      <c r="E172" s="23"/>
      <c r="X172" s="1"/>
    </row>
    <row r="173" spans="1:24" x14ac:dyDescent="0.2">
      <c r="A173" s="61">
        <v>33116</v>
      </c>
      <c r="B173" s="62">
        <v>322.56</v>
      </c>
      <c r="C173" s="16">
        <f t="shared" si="2"/>
        <v>1.2007567040945171E-2</v>
      </c>
      <c r="E173" s="23"/>
      <c r="X173" s="1"/>
    </row>
    <row r="174" spans="1:24" x14ac:dyDescent="0.2">
      <c r="A174" s="61">
        <v>33120</v>
      </c>
      <c r="B174" s="62">
        <v>323.08999999999997</v>
      </c>
      <c r="C174" s="16">
        <f t="shared" si="2"/>
        <v>1.6417567383109784E-3</v>
      </c>
      <c r="E174" s="23"/>
      <c r="X174" s="1"/>
    </row>
    <row r="175" spans="1:24" x14ac:dyDescent="0.2">
      <c r="A175" s="61">
        <v>33121</v>
      </c>
      <c r="B175" s="62">
        <v>324.39</v>
      </c>
      <c r="C175" s="16">
        <f t="shared" si="2"/>
        <v>4.0155734442951464E-3</v>
      </c>
      <c r="E175" s="23"/>
      <c r="X175" s="1"/>
    </row>
    <row r="176" spans="1:24" x14ac:dyDescent="0.2">
      <c r="A176" s="61">
        <v>33122</v>
      </c>
      <c r="B176" s="62">
        <v>320.45999999999998</v>
      </c>
      <c r="C176" s="16">
        <f t="shared" si="2"/>
        <v>-1.2189032045821484E-2</v>
      </c>
      <c r="E176" s="23"/>
      <c r="X176" s="1"/>
    </row>
    <row r="177" spans="1:24" x14ac:dyDescent="0.2">
      <c r="A177" s="61">
        <v>33123</v>
      </c>
      <c r="B177" s="62">
        <v>323.39999999999998</v>
      </c>
      <c r="C177" s="16">
        <f t="shared" si="2"/>
        <v>9.1324835632724723E-3</v>
      </c>
      <c r="E177" s="23"/>
      <c r="X177" s="1"/>
    </row>
    <row r="178" spans="1:24" x14ac:dyDescent="0.2">
      <c r="A178" s="61">
        <v>33126</v>
      </c>
      <c r="B178" s="62">
        <v>321.63</v>
      </c>
      <c r="C178" s="16">
        <f t="shared" si="2"/>
        <v>-5.4881306067483321E-3</v>
      </c>
      <c r="E178" s="23"/>
      <c r="X178" s="1"/>
    </row>
    <row r="179" spans="1:24" x14ac:dyDescent="0.2">
      <c r="A179" s="61">
        <v>33127</v>
      </c>
      <c r="B179" s="62">
        <v>321.04000000000002</v>
      </c>
      <c r="C179" s="16">
        <f t="shared" si="2"/>
        <v>-1.8360905775967021E-3</v>
      </c>
      <c r="E179" s="23"/>
      <c r="X179" s="1"/>
    </row>
    <row r="180" spans="1:24" x14ac:dyDescent="0.2">
      <c r="A180" s="61">
        <v>33128</v>
      </c>
      <c r="B180" s="62">
        <v>322.54000000000002</v>
      </c>
      <c r="C180" s="16">
        <f t="shared" si="2"/>
        <v>4.6614335937084422E-3</v>
      </c>
      <c r="E180" s="23"/>
      <c r="X180" s="1"/>
    </row>
    <row r="181" spans="1:24" x14ac:dyDescent="0.2">
      <c r="A181" s="61">
        <v>33129</v>
      </c>
      <c r="B181" s="62">
        <v>318.64999999999998</v>
      </c>
      <c r="C181" s="16">
        <f t="shared" si="2"/>
        <v>-1.2133837792066641E-2</v>
      </c>
      <c r="E181" s="23"/>
      <c r="X181" s="1"/>
    </row>
    <row r="182" spans="1:24" x14ac:dyDescent="0.2">
      <c r="A182" s="61">
        <v>33130</v>
      </c>
      <c r="B182" s="62">
        <v>316.83</v>
      </c>
      <c r="C182" s="16">
        <f t="shared" si="2"/>
        <v>-5.7279693338103243E-3</v>
      </c>
      <c r="E182" s="23"/>
      <c r="X182" s="1"/>
    </row>
    <row r="183" spans="1:24" x14ac:dyDescent="0.2">
      <c r="A183" s="61">
        <v>33133</v>
      </c>
      <c r="B183" s="62">
        <v>317.77</v>
      </c>
      <c r="C183" s="16">
        <f t="shared" si="2"/>
        <v>2.9624982271800543E-3</v>
      </c>
      <c r="E183" s="23"/>
      <c r="X183" s="1"/>
    </row>
    <row r="184" spans="1:24" x14ac:dyDescent="0.2">
      <c r="A184" s="61">
        <v>33134</v>
      </c>
      <c r="B184" s="62">
        <v>318.60000000000002</v>
      </c>
      <c r="C184" s="16">
        <f t="shared" si="2"/>
        <v>2.6085468222754541E-3</v>
      </c>
      <c r="E184" s="23"/>
      <c r="X184" s="1"/>
    </row>
    <row r="185" spans="1:24" x14ac:dyDescent="0.2">
      <c r="A185" s="61">
        <v>33135</v>
      </c>
      <c r="B185" s="62">
        <v>316.60000000000002</v>
      </c>
      <c r="C185" s="16">
        <f t="shared" si="2"/>
        <v>-6.2972500290363305E-3</v>
      </c>
      <c r="E185" s="23"/>
      <c r="X185" s="1"/>
    </row>
    <row r="186" spans="1:24" x14ac:dyDescent="0.2">
      <c r="A186" s="61">
        <v>33136</v>
      </c>
      <c r="B186" s="62">
        <v>311.48</v>
      </c>
      <c r="C186" s="16">
        <f t="shared" si="2"/>
        <v>-1.6304016738126446E-2</v>
      </c>
      <c r="E186" s="23"/>
      <c r="X186" s="1"/>
    </row>
    <row r="187" spans="1:24" x14ac:dyDescent="0.2">
      <c r="A187" s="61">
        <v>33137</v>
      </c>
      <c r="B187" s="62">
        <v>311.32</v>
      </c>
      <c r="C187" s="16">
        <f t="shared" si="2"/>
        <v>-5.1380861759804924E-4</v>
      </c>
      <c r="E187" s="23"/>
      <c r="X187" s="1"/>
    </row>
    <row r="188" spans="1:24" x14ac:dyDescent="0.2">
      <c r="A188" s="61">
        <v>33140</v>
      </c>
      <c r="B188" s="62">
        <v>304.58999999999997</v>
      </c>
      <c r="C188" s="16">
        <f t="shared" si="2"/>
        <v>-2.1854712109946411E-2</v>
      </c>
      <c r="E188" s="23"/>
      <c r="X188" s="1"/>
    </row>
    <row r="189" spans="1:24" x14ac:dyDescent="0.2">
      <c r="A189" s="61">
        <v>33141</v>
      </c>
      <c r="B189" s="62">
        <v>308.26</v>
      </c>
      <c r="C189" s="16">
        <f t="shared" si="2"/>
        <v>1.1976972737332689E-2</v>
      </c>
      <c r="E189" s="23"/>
      <c r="X189" s="1"/>
    </row>
    <row r="190" spans="1:24" x14ac:dyDescent="0.2">
      <c r="A190" s="61">
        <v>33142</v>
      </c>
      <c r="B190" s="62">
        <v>305.06</v>
      </c>
      <c r="C190" s="16">
        <f t="shared" si="2"/>
        <v>-1.0435104146786533E-2</v>
      </c>
      <c r="E190" s="23"/>
      <c r="X190" s="1"/>
    </row>
    <row r="191" spans="1:24" x14ac:dyDescent="0.2">
      <c r="A191" s="61">
        <v>33143</v>
      </c>
      <c r="B191" s="62">
        <v>300.97000000000003</v>
      </c>
      <c r="C191" s="16">
        <f t="shared" si="2"/>
        <v>-1.3497886564160337E-2</v>
      </c>
      <c r="E191" s="23"/>
      <c r="X191" s="1"/>
    </row>
    <row r="192" spans="1:24" x14ac:dyDescent="0.2">
      <c r="A192" s="61">
        <v>33144</v>
      </c>
      <c r="B192" s="62">
        <v>306.05</v>
      </c>
      <c r="C192" s="16">
        <f t="shared" si="2"/>
        <v>1.673789528945201E-2</v>
      </c>
      <c r="E192" s="23"/>
      <c r="X192" s="1"/>
    </row>
    <row r="193" spans="1:24" x14ac:dyDescent="0.2">
      <c r="A193" s="61">
        <v>33147</v>
      </c>
      <c r="B193" s="62">
        <v>314.94</v>
      </c>
      <c r="C193" s="16">
        <f t="shared" si="2"/>
        <v>2.8633657195184552E-2</v>
      </c>
      <c r="E193" s="23"/>
      <c r="X193" s="1"/>
    </row>
    <row r="194" spans="1:24" x14ac:dyDescent="0.2">
      <c r="A194" s="61">
        <v>33148</v>
      </c>
      <c r="B194" s="62">
        <v>315.20999999999998</v>
      </c>
      <c r="C194" s="16">
        <f t="shared" si="2"/>
        <v>8.569388765301794E-4</v>
      </c>
      <c r="E194" s="23"/>
      <c r="X194" s="1"/>
    </row>
    <row r="195" spans="1:24" x14ac:dyDescent="0.2">
      <c r="A195" s="61">
        <v>33149</v>
      </c>
      <c r="B195" s="62">
        <v>311.39999999999998</v>
      </c>
      <c r="C195" s="16">
        <f t="shared" si="2"/>
        <v>-1.2160823968895581E-2</v>
      </c>
      <c r="E195" s="23"/>
      <c r="X195" s="1"/>
    </row>
    <row r="196" spans="1:24" x14ac:dyDescent="0.2">
      <c r="A196" s="61">
        <v>33150</v>
      </c>
      <c r="B196" s="62">
        <v>312.69</v>
      </c>
      <c r="C196" s="16">
        <f t="shared" si="2"/>
        <v>4.1340250194428175E-3</v>
      </c>
      <c r="E196" s="23"/>
      <c r="X196" s="1"/>
    </row>
    <row r="197" spans="1:24" x14ac:dyDescent="0.2">
      <c r="A197" s="61">
        <v>33151</v>
      </c>
      <c r="B197" s="62">
        <v>311.5</v>
      </c>
      <c r="C197" s="16">
        <f t="shared" si="2"/>
        <v>-3.8129461918327882E-3</v>
      </c>
      <c r="E197" s="23"/>
      <c r="X197" s="1"/>
    </row>
    <row r="198" spans="1:24" x14ac:dyDescent="0.2">
      <c r="A198" s="61">
        <v>33154</v>
      </c>
      <c r="B198" s="62">
        <v>313.48</v>
      </c>
      <c r="C198" s="16">
        <f t="shared" ref="C198:C261" si="3">LN(B198/B197)</f>
        <v>6.3362239571560786E-3</v>
      </c>
      <c r="E198" s="23"/>
      <c r="X198" s="1"/>
    </row>
    <row r="199" spans="1:24" x14ac:dyDescent="0.2">
      <c r="A199" s="61">
        <v>33155</v>
      </c>
      <c r="B199" s="62">
        <v>305.10000000000002</v>
      </c>
      <c r="C199" s="16">
        <f t="shared" si="3"/>
        <v>-2.7095970462039827E-2</v>
      </c>
      <c r="E199" s="23"/>
      <c r="X199" s="1"/>
    </row>
    <row r="200" spans="1:24" x14ac:dyDescent="0.2">
      <c r="A200" s="61">
        <v>33156</v>
      </c>
      <c r="B200" s="62">
        <v>300.39</v>
      </c>
      <c r="C200" s="16">
        <f t="shared" si="3"/>
        <v>-1.5557961334802931E-2</v>
      </c>
      <c r="E200" s="23"/>
      <c r="X200" s="1"/>
    </row>
    <row r="201" spans="1:24" x14ac:dyDescent="0.2">
      <c r="A201" s="61">
        <v>33157</v>
      </c>
      <c r="B201" s="62">
        <v>295.45999999999998</v>
      </c>
      <c r="C201" s="16">
        <f t="shared" si="3"/>
        <v>-1.6548166494359095E-2</v>
      </c>
      <c r="E201" s="23"/>
      <c r="X201" s="1"/>
    </row>
    <row r="202" spans="1:24" x14ac:dyDescent="0.2">
      <c r="A202" s="61">
        <v>33158</v>
      </c>
      <c r="B202" s="62">
        <v>300.02999999999997</v>
      </c>
      <c r="C202" s="16">
        <f t="shared" si="3"/>
        <v>1.5349005763072288E-2</v>
      </c>
      <c r="E202" s="23"/>
      <c r="X202" s="1"/>
    </row>
    <row r="203" spans="1:24" x14ac:dyDescent="0.2">
      <c r="A203" s="61">
        <v>33161</v>
      </c>
      <c r="B203" s="62">
        <v>303.23</v>
      </c>
      <c r="C203" s="16">
        <f t="shared" si="3"/>
        <v>1.0609123808018137E-2</v>
      </c>
      <c r="E203" s="23"/>
      <c r="X203" s="1"/>
    </row>
    <row r="204" spans="1:24" x14ac:dyDescent="0.2">
      <c r="A204" s="61">
        <v>33162</v>
      </c>
      <c r="B204" s="62">
        <v>298.92</v>
      </c>
      <c r="C204" s="16">
        <f t="shared" si="3"/>
        <v>-1.4315614402463123E-2</v>
      </c>
      <c r="E204" s="23"/>
      <c r="X204" s="1"/>
    </row>
    <row r="205" spans="1:24" x14ac:dyDescent="0.2">
      <c r="A205" s="61">
        <v>33163</v>
      </c>
      <c r="B205" s="62">
        <v>298.76</v>
      </c>
      <c r="C205" s="16">
        <f t="shared" si="3"/>
        <v>-5.3540357322348587E-4</v>
      </c>
      <c r="E205" s="23"/>
      <c r="X205" s="1"/>
    </row>
    <row r="206" spans="1:24" x14ac:dyDescent="0.2">
      <c r="A206" s="61">
        <v>33164</v>
      </c>
      <c r="B206" s="62">
        <v>305.74</v>
      </c>
      <c r="C206" s="16">
        <f t="shared" si="3"/>
        <v>2.3094492084022186E-2</v>
      </c>
      <c r="E206" s="23"/>
      <c r="X206" s="1"/>
    </row>
    <row r="207" spans="1:24" x14ac:dyDescent="0.2">
      <c r="A207" s="61">
        <v>33165</v>
      </c>
      <c r="B207" s="62">
        <v>312.48</v>
      </c>
      <c r="C207" s="16">
        <f t="shared" si="3"/>
        <v>2.1805399555480772E-2</v>
      </c>
      <c r="E207" s="23"/>
      <c r="X207" s="1"/>
    </row>
    <row r="208" spans="1:24" x14ac:dyDescent="0.2">
      <c r="A208" s="61">
        <v>33168</v>
      </c>
      <c r="B208" s="62">
        <v>314.76</v>
      </c>
      <c r="C208" s="16">
        <f t="shared" si="3"/>
        <v>7.2699765384136783E-3</v>
      </c>
      <c r="E208" s="23"/>
      <c r="X208" s="1"/>
    </row>
    <row r="209" spans="1:24" x14ac:dyDescent="0.2">
      <c r="A209" s="61">
        <v>33169</v>
      </c>
      <c r="B209" s="62">
        <v>312.36</v>
      </c>
      <c r="C209" s="16">
        <f t="shared" si="3"/>
        <v>-7.6540748723082485E-3</v>
      </c>
      <c r="E209" s="23"/>
      <c r="X209" s="1"/>
    </row>
    <row r="210" spans="1:24" x14ac:dyDescent="0.2">
      <c r="A210" s="61">
        <v>33170</v>
      </c>
      <c r="B210" s="62">
        <v>312.60000000000002</v>
      </c>
      <c r="C210" s="16">
        <f t="shared" si="3"/>
        <v>7.6804919290197481E-4</v>
      </c>
      <c r="E210" s="23"/>
      <c r="X210" s="1"/>
    </row>
    <row r="211" spans="1:24" x14ac:dyDescent="0.2">
      <c r="A211" s="61">
        <v>33171</v>
      </c>
      <c r="B211" s="62">
        <v>310.17</v>
      </c>
      <c r="C211" s="16">
        <f t="shared" si="3"/>
        <v>-7.8038837206647884E-3</v>
      </c>
      <c r="E211" s="23"/>
      <c r="X211" s="1"/>
    </row>
    <row r="212" spans="1:24" x14ac:dyDescent="0.2">
      <c r="A212" s="61">
        <v>33172</v>
      </c>
      <c r="B212" s="62">
        <v>304.70999999999998</v>
      </c>
      <c r="C212" s="16">
        <f t="shared" si="3"/>
        <v>-1.7760029647192106E-2</v>
      </c>
      <c r="E212" s="23"/>
      <c r="X212" s="1"/>
    </row>
    <row r="213" spans="1:24" x14ac:dyDescent="0.2">
      <c r="A213" s="61">
        <v>33175</v>
      </c>
      <c r="B213" s="62">
        <v>301.88</v>
      </c>
      <c r="C213" s="16">
        <f t="shared" si="3"/>
        <v>-9.330917202851766E-3</v>
      </c>
      <c r="E213" s="23"/>
      <c r="X213" s="1"/>
    </row>
    <row r="214" spans="1:24" x14ac:dyDescent="0.2">
      <c r="A214" s="61">
        <v>33176</v>
      </c>
      <c r="B214" s="62">
        <v>304.06</v>
      </c>
      <c r="C214" s="16">
        <f t="shared" si="3"/>
        <v>7.195462936022295E-3</v>
      </c>
      <c r="E214" s="23"/>
      <c r="X214" s="1"/>
    </row>
    <row r="215" spans="1:24" x14ac:dyDescent="0.2">
      <c r="A215" s="61">
        <v>33177</v>
      </c>
      <c r="B215" s="62">
        <v>304</v>
      </c>
      <c r="C215" s="16">
        <f t="shared" si="3"/>
        <v>-1.9734894646822711E-4</v>
      </c>
      <c r="E215" s="23"/>
      <c r="X215" s="1"/>
    </row>
    <row r="216" spans="1:24" x14ac:dyDescent="0.2">
      <c r="A216" s="61">
        <v>33178</v>
      </c>
      <c r="B216" s="62">
        <v>307.02</v>
      </c>
      <c r="C216" s="16">
        <f t="shared" si="3"/>
        <v>9.8851906388337778E-3</v>
      </c>
      <c r="E216" s="23"/>
      <c r="X216" s="1"/>
    </row>
    <row r="217" spans="1:24" x14ac:dyDescent="0.2">
      <c r="A217" s="61">
        <v>33179</v>
      </c>
      <c r="B217" s="62">
        <v>311.85000000000002</v>
      </c>
      <c r="C217" s="16">
        <f t="shared" si="3"/>
        <v>1.5609410927076323E-2</v>
      </c>
      <c r="E217" s="23"/>
      <c r="X217" s="1"/>
    </row>
    <row r="218" spans="1:24" x14ac:dyDescent="0.2">
      <c r="A218" s="61">
        <v>33182</v>
      </c>
      <c r="B218" s="62">
        <v>314.58999999999997</v>
      </c>
      <c r="C218" s="16">
        <f t="shared" si="3"/>
        <v>8.74790075142475E-3</v>
      </c>
      <c r="E218" s="23"/>
      <c r="X218" s="1"/>
    </row>
    <row r="219" spans="1:24" x14ac:dyDescent="0.2">
      <c r="A219" s="61">
        <v>33183</v>
      </c>
      <c r="B219" s="62">
        <v>311.62</v>
      </c>
      <c r="C219" s="16">
        <f t="shared" si="3"/>
        <v>-9.4857069343479133E-3</v>
      </c>
      <c r="E219" s="23"/>
      <c r="X219" s="1"/>
    </row>
    <row r="220" spans="1:24" x14ac:dyDescent="0.2">
      <c r="A220" s="61">
        <v>33184</v>
      </c>
      <c r="B220" s="62">
        <v>306.01</v>
      </c>
      <c r="C220" s="16">
        <f t="shared" si="3"/>
        <v>-1.8166715632236763E-2</v>
      </c>
      <c r="E220" s="23"/>
      <c r="X220" s="1"/>
    </row>
    <row r="221" spans="1:24" x14ac:dyDescent="0.2">
      <c r="A221" s="61">
        <v>33185</v>
      </c>
      <c r="B221" s="62">
        <v>307.61</v>
      </c>
      <c r="C221" s="16">
        <f t="shared" si="3"/>
        <v>5.2149656990124653E-3</v>
      </c>
      <c r="E221" s="23"/>
      <c r="X221" s="1"/>
    </row>
    <row r="222" spans="1:24" x14ac:dyDescent="0.2">
      <c r="A222" s="61">
        <v>33186</v>
      </c>
      <c r="B222" s="62">
        <v>313.74</v>
      </c>
      <c r="C222" s="16">
        <f t="shared" si="3"/>
        <v>1.9731870572110011E-2</v>
      </c>
      <c r="E222" s="23"/>
      <c r="X222" s="1"/>
    </row>
    <row r="223" spans="1:24" x14ac:dyDescent="0.2">
      <c r="A223" s="61">
        <v>33189</v>
      </c>
      <c r="B223" s="62">
        <v>319.48</v>
      </c>
      <c r="C223" s="16">
        <f t="shared" si="3"/>
        <v>1.8130056621093883E-2</v>
      </c>
      <c r="E223" s="23"/>
      <c r="X223" s="1"/>
    </row>
    <row r="224" spans="1:24" x14ac:dyDescent="0.2">
      <c r="A224" s="61">
        <v>33190</v>
      </c>
      <c r="B224" s="62">
        <v>317.67</v>
      </c>
      <c r="C224" s="16">
        <f t="shared" si="3"/>
        <v>-5.6815659387154773E-3</v>
      </c>
      <c r="E224" s="23"/>
      <c r="X224" s="1"/>
    </row>
    <row r="225" spans="1:24" x14ac:dyDescent="0.2">
      <c r="A225" s="61">
        <v>33191</v>
      </c>
      <c r="B225" s="62">
        <v>320.39999999999998</v>
      </c>
      <c r="C225" s="16">
        <f t="shared" si="3"/>
        <v>8.5571070837313409E-3</v>
      </c>
      <c r="E225" s="23"/>
      <c r="X225" s="1"/>
    </row>
    <row r="226" spans="1:24" x14ac:dyDescent="0.2">
      <c r="A226" s="61">
        <v>33192</v>
      </c>
      <c r="B226" s="62">
        <v>317.02</v>
      </c>
      <c r="C226" s="16">
        <f t="shared" si="3"/>
        <v>-1.0605351824457574E-2</v>
      </c>
      <c r="E226" s="23"/>
      <c r="X226" s="1"/>
    </row>
    <row r="227" spans="1:24" x14ac:dyDescent="0.2">
      <c r="A227" s="61">
        <v>33193</v>
      </c>
      <c r="B227" s="62">
        <v>317.12</v>
      </c>
      <c r="C227" s="16">
        <f t="shared" si="3"/>
        <v>3.1538777187674159E-4</v>
      </c>
      <c r="E227" s="23"/>
      <c r="X227" s="1"/>
    </row>
    <row r="228" spans="1:24" x14ac:dyDescent="0.2">
      <c r="A228" s="61">
        <v>33196</v>
      </c>
      <c r="B228" s="62">
        <v>319.33999999999997</v>
      </c>
      <c r="C228" s="16">
        <f t="shared" si="3"/>
        <v>6.9761147699319466E-3</v>
      </c>
      <c r="E228" s="23"/>
      <c r="X228" s="1"/>
    </row>
    <row r="229" spans="1:24" x14ac:dyDescent="0.2">
      <c r="A229" s="61">
        <v>33197</v>
      </c>
      <c r="B229" s="62">
        <v>315.31</v>
      </c>
      <c r="C229" s="16">
        <f t="shared" si="3"/>
        <v>-1.2700084037278944E-2</v>
      </c>
      <c r="E229" s="23"/>
      <c r="X229" s="1"/>
    </row>
    <row r="230" spans="1:24" x14ac:dyDescent="0.2">
      <c r="A230" s="61">
        <v>33198</v>
      </c>
      <c r="B230" s="62">
        <v>316.02999999999997</v>
      </c>
      <c r="C230" s="16">
        <f t="shared" si="3"/>
        <v>2.2808639152923629E-3</v>
      </c>
      <c r="E230" s="23"/>
      <c r="X230" s="1"/>
    </row>
    <row r="231" spans="1:24" x14ac:dyDescent="0.2">
      <c r="A231" s="61">
        <v>33200</v>
      </c>
      <c r="B231" s="62">
        <v>315.10000000000002</v>
      </c>
      <c r="C231" s="16">
        <f t="shared" si="3"/>
        <v>-2.9470970263396666E-3</v>
      </c>
      <c r="E231" s="23"/>
      <c r="X231" s="1"/>
    </row>
    <row r="232" spans="1:24" x14ac:dyDescent="0.2">
      <c r="A232" s="61">
        <v>33203</v>
      </c>
      <c r="B232" s="62">
        <v>316.51</v>
      </c>
      <c r="C232" s="16">
        <f t="shared" si="3"/>
        <v>4.4647878984914327E-3</v>
      </c>
      <c r="E232" s="23"/>
      <c r="X232" s="1"/>
    </row>
    <row r="233" spans="1:24" x14ac:dyDescent="0.2">
      <c r="A233" s="61">
        <v>33204</v>
      </c>
      <c r="B233" s="62">
        <v>318.10000000000002</v>
      </c>
      <c r="C233" s="16">
        <f t="shared" si="3"/>
        <v>5.0109620933781384E-3</v>
      </c>
      <c r="E233" s="23"/>
      <c r="X233" s="1"/>
    </row>
    <row r="234" spans="1:24" x14ac:dyDescent="0.2">
      <c r="A234" s="61">
        <v>33205</v>
      </c>
      <c r="B234" s="62">
        <v>317.95</v>
      </c>
      <c r="C234" s="16">
        <f t="shared" si="3"/>
        <v>-4.7166104168175387E-4</v>
      </c>
      <c r="E234" s="23"/>
      <c r="X234" s="1"/>
    </row>
    <row r="235" spans="1:24" x14ac:dyDescent="0.2">
      <c r="A235" s="61">
        <v>33206</v>
      </c>
      <c r="B235" s="62">
        <v>316.42</v>
      </c>
      <c r="C235" s="16">
        <f t="shared" si="3"/>
        <v>-4.8236926924988752E-3</v>
      </c>
      <c r="E235" s="23"/>
      <c r="X235" s="1"/>
    </row>
    <row r="236" spans="1:24" x14ac:dyDescent="0.2">
      <c r="A236" s="61">
        <v>33207</v>
      </c>
      <c r="B236" s="62">
        <v>322.22000000000003</v>
      </c>
      <c r="C236" s="16">
        <f t="shared" si="3"/>
        <v>1.8164097041922775E-2</v>
      </c>
      <c r="E236" s="23"/>
      <c r="X236" s="1"/>
    </row>
    <row r="237" spans="1:24" x14ac:dyDescent="0.2">
      <c r="A237" s="61">
        <v>33210</v>
      </c>
      <c r="B237" s="62">
        <v>324.10000000000002</v>
      </c>
      <c r="C237" s="16">
        <f t="shared" si="3"/>
        <v>5.8175680846610997E-3</v>
      </c>
      <c r="E237" s="23"/>
      <c r="X237" s="1"/>
    </row>
    <row r="238" spans="1:24" x14ac:dyDescent="0.2">
      <c r="A238" s="61">
        <v>33211</v>
      </c>
      <c r="B238" s="62">
        <v>326.35000000000002</v>
      </c>
      <c r="C238" s="16">
        <f t="shared" si="3"/>
        <v>6.9183149337247504E-3</v>
      </c>
      <c r="E238" s="23"/>
      <c r="X238" s="1"/>
    </row>
    <row r="239" spans="1:24" x14ac:dyDescent="0.2">
      <c r="A239" s="61">
        <v>33212</v>
      </c>
      <c r="B239" s="62">
        <v>329.92</v>
      </c>
      <c r="C239" s="16">
        <f t="shared" si="3"/>
        <v>1.0879775747368581E-2</v>
      </c>
      <c r="E239" s="23"/>
      <c r="X239" s="1"/>
    </row>
    <row r="240" spans="1:24" x14ac:dyDescent="0.2">
      <c r="A240" s="61">
        <v>33213</v>
      </c>
      <c r="B240" s="62">
        <v>329.07</v>
      </c>
      <c r="C240" s="16">
        <f t="shared" si="3"/>
        <v>-2.5797067372426655E-3</v>
      </c>
      <c r="E240" s="23"/>
      <c r="X240" s="1"/>
    </row>
    <row r="241" spans="1:24" x14ac:dyDescent="0.2">
      <c r="A241" s="61">
        <v>33214</v>
      </c>
      <c r="B241" s="62">
        <v>327.75</v>
      </c>
      <c r="C241" s="16">
        <f t="shared" si="3"/>
        <v>-4.0193714475432298E-3</v>
      </c>
      <c r="E241" s="23"/>
      <c r="X241" s="1"/>
    </row>
    <row r="242" spans="1:24" x14ac:dyDescent="0.2">
      <c r="A242" s="61">
        <v>33217</v>
      </c>
      <c r="B242" s="62">
        <v>328.89</v>
      </c>
      <c r="C242" s="16">
        <f t="shared" si="3"/>
        <v>3.4722257107490571E-3</v>
      </c>
      <c r="E242" s="23"/>
      <c r="X242" s="1"/>
    </row>
    <row r="243" spans="1:24" x14ac:dyDescent="0.2">
      <c r="A243" s="61">
        <v>33218</v>
      </c>
      <c r="B243" s="62">
        <v>326.44</v>
      </c>
      <c r="C243" s="16">
        <f t="shared" si="3"/>
        <v>-7.4771837535161471E-3</v>
      </c>
      <c r="E243" s="23"/>
      <c r="X243" s="1"/>
    </row>
    <row r="244" spans="1:24" x14ac:dyDescent="0.2">
      <c r="A244" s="61">
        <v>33219</v>
      </c>
      <c r="B244" s="62">
        <v>330.19</v>
      </c>
      <c r="C244" s="16">
        <f t="shared" si="3"/>
        <v>1.1422081750441435E-2</v>
      </c>
      <c r="E244" s="23"/>
      <c r="X244" s="1"/>
    </row>
    <row r="245" spans="1:24" x14ac:dyDescent="0.2">
      <c r="A245" s="61">
        <v>33220</v>
      </c>
      <c r="B245" s="62">
        <v>329.34</v>
      </c>
      <c r="C245" s="16">
        <f t="shared" si="3"/>
        <v>-2.5775945616308576E-3</v>
      </c>
      <c r="E245" s="23"/>
      <c r="X245" s="1"/>
    </row>
    <row r="246" spans="1:24" x14ac:dyDescent="0.2">
      <c r="A246" s="61">
        <v>33221</v>
      </c>
      <c r="B246" s="62">
        <v>326.82</v>
      </c>
      <c r="C246" s="16">
        <f t="shared" si="3"/>
        <v>-7.6810911662146689E-3</v>
      </c>
      <c r="E246" s="23"/>
      <c r="X246" s="1"/>
    </row>
    <row r="247" spans="1:24" x14ac:dyDescent="0.2">
      <c r="A247" s="61">
        <v>33224</v>
      </c>
      <c r="B247" s="62">
        <v>326.02</v>
      </c>
      <c r="C247" s="16">
        <f t="shared" si="3"/>
        <v>-2.4508314454943793E-3</v>
      </c>
      <c r="E247" s="23"/>
      <c r="X247" s="1"/>
    </row>
    <row r="248" spans="1:24" x14ac:dyDescent="0.2">
      <c r="A248" s="61">
        <v>33225</v>
      </c>
      <c r="B248" s="62">
        <v>330.05</v>
      </c>
      <c r="C248" s="16">
        <f t="shared" si="3"/>
        <v>1.2285428956636169E-2</v>
      </c>
      <c r="E248" s="23"/>
      <c r="X248" s="1"/>
    </row>
    <row r="249" spans="1:24" x14ac:dyDescent="0.2">
      <c r="A249" s="61">
        <v>33226</v>
      </c>
      <c r="B249" s="62">
        <v>330.2</v>
      </c>
      <c r="C249" s="16">
        <f t="shared" si="3"/>
        <v>4.5437335124785339E-4</v>
      </c>
      <c r="E249" s="23"/>
      <c r="X249" s="1"/>
    </row>
    <row r="250" spans="1:24" x14ac:dyDescent="0.2">
      <c r="A250" s="61">
        <v>33227</v>
      </c>
      <c r="B250" s="62">
        <v>330.12</v>
      </c>
      <c r="C250" s="16">
        <f t="shared" si="3"/>
        <v>-2.4230676154413244E-4</v>
      </c>
      <c r="E250" s="23"/>
      <c r="X250" s="1"/>
    </row>
    <row r="251" spans="1:24" x14ac:dyDescent="0.2">
      <c r="A251" s="61">
        <v>33228</v>
      </c>
      <c r="B251" s="62">
        <v>331.75</v>
      </c>
      <c r="C251" s="16">
        <f t="shared" si="3"/>
        <v>4.9254484878333074E-3</v>
      </c>
      <c r="E251" s="23"/>
      <c r="X251" s="1"/>
    </row>
    <row r="252" spans="1:24" x14ac:dyDescent="0.2">
      <c r="A252" s="61">
        <v>33231</v>
      </c>
      <c r="B252" s="62">
        <v>329.9</v>
      </c>
      <c r="C252" s="16">
        <f t="shared" si="3"/>
        <v>-5.5920949777811787E-3</v>
      </c>
      <c r="E252" s="23"/>
      <c r="X252" s="1"/>
    </row>
    <row r="253" spans="1:24" x14ac:dyDescent="0.2">
      <c r="A253" s="61">
        <v>33233</v>
      </c>
      <c r="B253" s="62">
        <v>330.85</v>
      </c>
      <c r="C253" s="16">
        <f t="shared" si="3"/>
        <v>2.8755222235328538E-3</v>
      </c>
      <c r="E253" s="23"/>
      <c r="X253" s="1"/>
    </row>
    <row r="254" spans="1:24" x14ac:dyDescent="0.2">
      <c r="A254" s="61">
        <v>33234</v>
      </c>
      <c r="B254" s="62">
        <v>328.29</v>
      </c>
      <c r="C254" s="16">
        <f t="shared" si="3"/>
        <v>-7.7677363596071435E-3</v>
      </c>
      <c r="E254" s="23"/>
      <c r="X254" s="1"/>
    </row>
    <row r="255" spans="1:24" x14ac:dyDescent="0.2">
      <c r="A255" s="61">
        <v>33235</v>
      </c>
      <c r="B255" s="62">
        <v>328.72</v>
      </c>
      <c r="C255" s="16">
        <f t="shared" si="3"/>
        <v>1.3089604766929489E-3</v>
      </c>
      <c r="E255" s="23"/>
      <c r="X255" s="1"/>
    </row>
    <row r="256" spans="1:24" x14ac:dyDescent="0.2">
      <c r="A256" s="61">
        <v>33238</v>
      </c>
      <c r="B256" s="62">
        <v>330.22</v>
      </c>
      <c r="C256" s="16">
        <f t="shared" si="3"/>
        <v>4.55277442853207E-3</v>
      </c>
      <c r="E256" s="23"/>
      <c r="X256" s="1"/>
    </row>
    <row r="257" spans="1:24" x14ac:dyDescent="0.2">
      <c r="A257" s="61">
        <v>33240</v>
      </c>
      <c r="B257" s="62">
        <v>326.45</v>
      </c>
      <c r="C257" s="16">
        <f t="shared" si="3"/>
        <v>-1.1482301371044123E-2</v>
      </c>
      <c r="E257" s="23"/>
      <c r="X257" s="1"/>
    </row>
    <row r="258" spans="1:24" x14ac:dyDescent="0.2">
      <c r="A258" s="61">
        <v>33241</v>
      </c>
      <c r="B258" s="62">
        <v>321.91000000000003</v>
      </c>
      <c r="C258" s="16">
        <f t="shared" si="3"/>
        <v>-1.4004794262097104E-2</v>
      </c>
      <c r="E258" s="23"/>
      <c r="X258" s="1"/>
    </row>
    <row r="259" spans="1:24" x14ac:dyDescent="0.2">
      <c r="A259" s="61">
        <v>33242</v>
      </c>
      <c r="B259" s="62">
        <v>321</v>
      </c>
      <c r="C259" s="16">
        <f t="shared" si="3"/>
        <v>-2.8308802405294957E-3</v>
      </c>
      <c r="E259" s="23"/>
      <c r="X259" s="1"/>
    </row>
    <row r="260" spans="1:24" x14ac:dyDescent="0.2">
      <c r="A260" s="61">
        <v>33245</v>
      </c>
      <c r="B260" s="62">
        <v>315.44</v>
      </c>
      <c r="C260" s="16">
        <f t="shared" si="3"/>
        <v>-1.7472633560644189E-2</v>
      </c>
      <c r="E260" s="23"/>
      <c r="X260" s="1"/>
    </row>
    <row r="261" spans="1:24" x14ac:dyDescent="0.2">
      <c r="A261" s="61">
        <v>33246</v>
      </c>
      <c r="B261" s="62">
        <v>314.89999999999998</v>
      </c>
      <c r="C261" s="16">
        <f t="shared" si="3"/>
        <v>-1.7133614623928363E-3</v>
      </c>
      <c r="E261" s="23"/>
      <c r="X261" s="1"/>
    </row>
    <row r="262" spans="1:24" x14ac:dyDescent="0.2">
      <c r="A262" s="61">
        <v>33247</v>
      </c>
      <c r="B262" s="62">
        <v>311.49</v>
      </c>
      <c r="C262" s="16">
        <f t="shared" ref="C262:C325" si="4">LN(B262/B261)</f>
        <v>-1.0887893123506562E-2</v>
      </c>
      <c r="E262" s="23"/>
      <c r="X262" s="1"/>
    </row>
    <row r="263" spans="1:24" x14ac:dyDescent="0.2">
      <c r="A263" s="61">
        <v>33248</v>
      </c>
      <c r="B263" s="62">
        <v>314.52999999999997</v>
      </c>
      <c r="C263" s="16">
        <f t="shared" si="4"/>
        <v>9.7122261148873991E-3</v>
      </c>
      <c r="E263" s="23"/>
      <c r="X263" s="1"/>
    </row>
    <row r="264" spans="1:24" x14ac:dyDescent="0.2">
      <c r="A264" s="61">
        <v>33249</v>
      </c>
      <c r="B264" s="62">
        <v>315.23</v>
      </c>
      <c r="C264" s="16">
        <f t="shared" si="4"/>
        <v>2.2230700212324838E-3</v>
      </c>
      <c r="E264" s="23"/>
      <c r="X264" s="1"/>
    </row>
    <row r="265" spans="1:24" x14ac:dyDescent="0.2">
      <c r="A265" s="61">
        <v>33252</v>
      </c>
      <c r="B265" s="62">
        <v>312.49</v>
      </c>
      <c r="C265" s="16">
        <f t="shared" si="4"/>
        <v>-8.7300624551468354E-3</v>
      </c>
      <c r="E265" s="23"/>
      <c r="X265" s="1"/>
    </row>
    <row r="266" spans="1:24" x14ac:dyDescent="0.2">
      <c r="A266" s="61">
        <v>33253</v>
      </c>
      <c r="B266" s="62">
        <v>313.73</v>
      </c>
      <c r="C266" s="16">
        <f t="shared" si="4"/>
        <v>3.9602747298278923E-3</v>
      </c>
      <c r="E266" s="23"/>
      <c r="X266" s="1"/>
    </row>
    <row r="267" spans="1:24" x14ac:dyDescent="0.2">
      <c r="A267" s="61">
        <v>33254</v>
      </c>
      <c r="B267" s="62">
        <v>316.17</v>
      </c>
      <c r="C267" s="16">
        <f t="shared" si="4"/>
        <v>7.7473002196819267E-3</v>
      </c>
      <c r="E267" s="23"/>
      <c r="X267" s="1"/>
    </row>
    <row r="268" spans="1:24" x14ac:dyDescent="0.2">
      <c r="A268" s="61">
        <v>33255</v>
      </c>
      <c r="B268" s="62">
        <v>327.97</v>
      </c>
      <c r="C268" s="16">
        <f t="shared" si="4"/>
        <v>3.6642097172521482E-2</v>
      </c>
      <c r="E268" s="23"/>
      <c r="X268" s="1"/>
    </row>
    <row r="269" spans="1:24" x14ac:dyDescent="0.2">
      <c r="A269" s="61">
        <v>33256</v>
      </c>
      <c r="B269" s="62">
        <v>332.23</v>
      </c>
      <c r="C269" s="16">
        <f t="shared" si="4"/>
        <v>1.2905359359231885E-2</v>
      </c>
      <c r="E269" s="23"/>
      <c r="X269" s="1"/>
    </row>
    <row r="270" spans="1:24" x14ac:dyDescent="0.2">
      <c r="A270" s="61">
        <v>33259</v>
      </c>
      <c r="B270" s="62">
        <v>331.06</v>
      </c>
      <c r="C270" s="16">
        <f t="shared" si="4"/>
        <v>-3.5278723136888922E-3</v>
      </c>
      <c r="E270" s="23"/>
      <c r="X270" s="1"/>
    </row>
    <row r="271" spans="1:24" x14ac:dyDescent="0.2">
      <c r="A271" s="61">
        <v>33260</v>
      </c>
      <c r="B271" s="62">
        <v>328.31</v>
      </c>
      <c r="C271" s="16">
        <f t="shared" si="4"/>
        <v>-8.3413438431950461E-3</v>
      </c>
      <c r="E271" s="23"/>
      <c r="X271" s="1"/>
    </row>
    <row r="272" spans="1:24" x14ac:dyDescent="0.2">
      <c r="A272" s="61">
        <v>33261</v>
      </c>
      <c r="B272" s="62">
        <v>330.21</v>
      </c>
      <c r="C272" s="16">
        <f t="shared" si="4"/>
        <v>5.7705317145856075E-3</v>
      </c>
      <c r="E272" s="23"/>
      <c r="X272" s="1"/>
    </row>
    <row r="273" spans="1:24" x14ac:dyDescent="0.2">
      <c r="A273" s="61">
        <v>33262</v>
      </c>
      <c r="B273" s="62">
        <v>334.78</v>
      </c>
      <c r="C273" s="16">
        <f t="shared" si="4"/>
        <v>1.3744783971063776E-2</v>
      </c>
      <c r="E273" s="23"/>
      <c r="X273" s="1"/>
    </row>
    <row r="274" spans="1:24" x14ac:dyDescent="0.2">
      <c r="A274" s="61">
        <v>33263</v>
      </c>
      <c r="B274" s="62">
        <v>336.07</v>
      </c>
      <c r="C274" s="16">
        <f t="shared" si="4"/>
        <v>3.8458719236885083E-3</v>
      </c>
      <c r="E274" s="23"/>
      <c r="X274" s="1"/>
    </row>
    <row r="275" spans="1:24" x14ac:dyDescent="0.2">
      <c r="A275" s="61">
        <v>33266</v>
      </c>
      <c r="B275" s="62">
        <v>336.03</v>
      </c>
      <c r="C275" s="16">
        <f t="shared" si="4"/>
        <v>-1.1902990640457064E-4</v>
      </c>
      <c r="E275" s="23"/>
      <c r="X275" s="1"/>
    </row>
    <row r="276" spans="1:24" x14ac:dyDescent="0.2">
      <c r="A276" s="61">
        <v>33267</v>
      </c>
      <c r="B276" s="62">
        <v>335.84</v>
      </c>
      <c r="C276" s="16">
        <f t="shared" si="4"/>
        <v>-5.6558561943492085E-4</v>
      </c>
      <c r="E276" s="23"/>
      <c r="X276" s="1"/>
    </row>
    <row r="277" spans="1:24" x14ac:dyDescent="0.2">
      <c r="A277" s="61">
        <v>33268</v>
      </c>
      <c r="B277" s="62">
        <v>340.91</v>
      </c>
      <c r="C277" s="16">
        <f t="shared" si="4"/>
        <v>1.4983656756874384E-2</v>
      </c>
      <c r="E277" s="23"/>
      <c r="X277" s="1"/>
    </row>
    <row r="278" spans="1:24" x14ac:dyDescent="0.2">
      <c r="A278" s="61">
        <v>33269</v>
      </c>
      <c r="B278" s="62">
        <v>343.93</v>
      </c>
      <c r="C278" s="16">
        <f t="shared" si="4"/>
        <v>8.8196354655402272E-3</v>
      </c>
      <c r="E278" s="23"/>
      <c r="X278" s="1"/>
    </row>
    <row r="279" spans="1:24" x14ac:dyDescent="0.2">
      <c r="A279" s="61">
        <v>33270</v>
      </c>
      <c r="B279" s="62">
        <v>343.05</v>
      </c>
      <c r="C279" s="16">
        <f t="shared" si="4"/>
        <v>-2.5619391578375621E-3</v>
      </c>
      <c r="E279" s="23"/>
      <c r="X279" s="1"/>
    </row>
    <row r="280" spans="1:24" x14ac:dyDescent="0.2">
      <c r="A280" s="61">
        <v>33273</v>
      </c>
      <c r="B280" s="62">
        <v>348.34</v>
      </c>
      <c r="C280" s="16">
        <f t="shared" si="4"/>
        <v>1.5302805166739058E-2</v>
      </c>
      <c r="E280" s="23"/>
      <c r="X280" s="1"/>
    </row>
    <row r="281" spans="1:24" x14ac:dyDescent="0.2">
      <c r="A281" s="61">
        <v>33274</v>
      </c>
      <c r="B281" s="62">
        <v>351.26</v>
      </c>
      <c r="C281" s="16">
        <f t="shared" si="4"/>
        <v>8.347675689950625E-3</v>
      </c>
      <c r="E281" s="23"/>
      <c r="X281" s="1"/>
    </row>
    <row r="282" spans="1:24" x14ac:dyDescent="0.2">
      <c r="A282" s="61">
        <v>33275</v>
      </c>
      <c r="B282" s="62">
        <v>358.07</v>
      </c>
      <c r="C282" s="16">
        <f t="shared" si="4"/>
        <v>1.9201808019726711E-2</v>
      </c>
      <c r="E282" s="23"/>
      <c r="X282" s="1"/>
    </row>
    <row r="283" spans="1:24" x14ac:dyDescent="0.2">
      <c r="A283" s="61">
        <v>33276</v>
      </c>
      <c r="B283" s="62">
        <v>356.52</v>
      </c>
      <c r="C283" s="16">
        <f t="shared" si="4"/>
        <v>-4.3381587507997504E-3</v>
      </c>
      <c r="E283" s="23"/>
      <c r="X283" s="1"/>
    </row>
    <row r="284" spans="1:24" x14ac:dyDescent="0.2">
      <c r="A284" s="61">
        <v>33277</v>
      </c>
      <c r="B284" s="62">
        <v>359.35</v>
      </c>
      <c r="C284" s="16">
        <f t="shared" si="4"/>
        <v>7.9065046519351846E-3</v>
      </c>
      <c r="E284" s="23"/>
      <c r="X284" s="1"/>
    </row>
    <row r="285" spans="1:24" x14ac:dyDescent="0.2">
      <c r="A285" s="61">
        <v>33280</v>
      </c>
      <c r="B285" s="62">
        <v>368.58</v>
      </c>
      <c r="C285" s="16">
        <f t="shared" si="4"/>
        <v>2.5360940489439331E-2</v>
      </c>
      <c r="E285" s="23"/>
      <c r="X285" s="1"/>
    </row>
    <row r="286" spans="1:24" x14ac:dyDescent="0.2">
      <c r="A286" s="61">
        <v>33281</v>
      </c>
      <c r="B286" s="62">
        <v>365.5</v>
      </c>
      <c r="C286" s="16">
        <f t="shared" si="4"/>
        <v>-8.3915052140578119E-3</v>
      </c>
      <c r="E286" s="23"/>
      <c r="X286" s="1"/>
    </row>
    <row r="287" spans="1:24" x14ac:dyDescent="0.2">
      <c r="A287" s="61">
        <v>33282</v>
      </c>
      <c r="B287" s="62">
        <v>369.02</v>
      </c>
      <c r="C287" s="16">
        <f t="shared" si="4"/>
        <v>9.5845639239030209E-3</v>
      </c>
      <c r="E287" s="23"/>
      <c r="X287" s="1"/>
    </row>
    <row r="288" spans="1:24" x14ac:dyDescent="0.2">
      <c r="A288" s="61">
        <v>33283</v>
      </c>
      <c r="B288" s="62">
        <v>364.22</v>
      </c>
      <c r="C288" s="16">
        <f t="shared" si="4"/>
        <v>-1.3092762446062563E-2</v>
      </c>
      <c r="E288" s="23"/>
      <c r="X288" s="1"/>
    </row>
    <row r="289" spans="1:24" x14ac:dyDescent="0.2">
      <c r="A289" s="61">
        <v>33284</v>
      </c>
      <c r="B289" s="62">
        <v>369.06</v>
      </c>
      <c r="C289" s="16">
        <f t="shared" si="4"/>
        <v>1.3201151780658253E-2</v>
      </c>
      <c r="E289" s="23"/>
      <c r="X289" s="1"/>
    </row>
    <row r="290" spans="1:24" x14ac:dyDescent="0.2">
      <c r="A290" s="61">
        <v>33288</v>
      </c>
      <c r="B290" s="62">
        <v>369.39</v>
      </c>
      <c r="C290" s="16">
        <f t="shared" si="4"/>
        <v>8.9376402455781272E-4</v>
      </c>
      <c r="E290" s="23"/>
      <c r="X290" s="1"/>
    </row>
    <row r="291" spans="1:24" x14ac:dyDescent="0.2">
      <c r="A291" s="61">
        <v>33289</v>
      </c>
      <c r="B291" s="62">
        <v>365.14</v>
      </c>
      <c r="C291" s="16">
        <f t="shared" si="4"/>
        <v>-1.1572154787525638E-2</v>
      </c>
      <c r="E291" s="23"/>
      <c r="X291" s="1"/>
    </row>
    <row r="292" spans="1:24" x14ac:dyDescent="0.2">
      <c r="A292" s="61">
        <v>33290</v>
      </c>
      <c r="B292" s="62">
        <v>364.97</v>
      </c>
      <c r="C292" s="16">
        <f t="shared" si="4"/>
        <v>-4.6568326162398088E-4</v>
      </c>
      <c r="E292" s="23"/>
      <c r="X292" s="1"/>
    </row>
    <row r="293" spans="1:24" x14ac:dyDescent="0.2">
      <c r="A293" s="61">
        <v>33291</v>
      </c>
      <c r="B293" s="62">
        <v>365.65</v>
      </c>
      <c r="C293" s="16">
        <f t="shared" si="4"/>
        <v>1.8614332932199457E-3</v>
      </c>
      <c r="E293" s="23"/>
      <c r="X293" s="1"/>
    </row>
    <row r="294" spans="1:24" x14ac:dyDescent="0.2">
      <c r="A294" s="61">
        <v>33294</v>
      </c>
      <c r="B294" s="62">
        <v>367.26</v>
      </c>
      <c r="C294" s="16">
        <f t="shared" si="4"/>
        <v>4.3934523740732983E-3</v>
      </c>
      <c r="E294" s="23"/>
      <c r="X294" s="1"/>
    </row>
    <row r="295" spans="1:24" x14ac:dyDescent="0.2">
      <c r="A295" s="61">
        <v>33295</v>
      </c>
      <c r="B295" s="62">
        <v>362.81</v>
      </c>
      <c r="C295" s="16">
        <f t="shared" si="4"/>
        <v>-1.2190762834104934E-2</v>
      </c>
      <c r="E295" s="23"/>
      <c r="X295" s="1"/>
    </row>
    <row r="296" spans="1:24" x14ac:dyDescent="0.2">
      <c r="A296" s="61">
        <v>33296</v>
      </c>
      <c r="B296" s="62">
        <v>367.74</v>
      </c>
      <c r="C296" s="16">
        <f t="shared" si="4"/>
        <v>1.3496885468766812E-2</v>
      </c>
      <c r="E296" s="23"/>
      <c r="X296" s="1"/>
    </row>
    <row r="297" spans="1:24" x14ac:dyDescent="0.2">
      <c r="A297" s="61">
        <v>33297</v>
      </c>
      <c r="B297" s="62">
        <v>367.07</v>
      </c>
      <c r="C297" s="16">
        <f t="shared" si="4"/>
        <v>-1.8236011640422078E-3</v>
      </c>
      <c r="E297" s="23"/>
      <c r="X297" s="1"/>
    </row>
    <row r="298" spans="1:24" x14ac:dyDescent="0.2">
      <c r="A298" s="61">
        <v>33298</v>
      </c>
      <c r="B298" s="62">
        <v>370.47</v>
      </c>
      <c r="C298" s="16">
        <f t="shared" si="4"/>
        <v>9.2199042361875237E-3</v>
      </c>
      <c r="E298" s="23"/>
      <c r="X298" s="1"/>
    </row>
    <row r="299" spans="1:24" x14ac:dyDescent="0.2">
      <c r="A299" s="61">
        <v>33301</v>
      </c>
      <c r="B299" s="62">
        <v>369.33</v>
      </c>
      <c r="C299" s="16">
        <f t="shared" si="4"/>
        <v>-3.0819164702075509E-3</v>
      </c>
      <c r="E299" s="23"/>
      <c r="X299" s="1"/>
    </row>
    <row r="300" spans="1:24" x14ac:dyDescent="0.2">
      <c r="A300" s="61">
        <v>33302</v>
      </c>
      <c r="B300" s="62">
        <v>376.72</v>
      </c>
      <c r="C300" s="16">
        <f t="shared" si="4"/>
        <v>1.9811652607665872E-2</v>
      </c>
      <c r="E300" s="23"/>
      <c r="X300" s="1"/>
    </row>
    <row r="301" spans="1:24" x14ac:dyDescent="0.2">
      <c r="A301" s="61">
        <v>33303</v>
      </c>
      <c r="B301" s="62">
        <v>376.17</v>
      </c>
      <c r="C301" s="16">
        <f t="shared" si="4"/>
        <v>-1.4610370647430123E-3</v>
      </c>
      <c r="E301" s="23"/>
      <c r="X301" s="1"/>
    </row>
    <row r="302" spans="1:24" x14ac:dyDescent="0.2">
      <c r="A302" s="61">
        <v>33304</v>
      </c>
      <c r="B302" s="62">
        <v>375.91</v>
      </c>
      <c r="C302" s="16">
        <f t="shared" si="4"/>
        <v>-6.91415834373612E-4</v>
      </c>
      <c r="E302" s="23"/>
      <c r="X302" s="1"/>
    </row>
    <row r="303" spans="1:24" x14ac:dyDescent="0.2">
      <c r="A303" s="61">
        <v>33305</v>
      </c>
      <c r="B303" s="62">
        <v>374.95</v>
      </c>
      <c r="C303" s="16">
        <f t="shared" si="4"/>
        <v>-2.5570692887841701E-3</v>
      </c>
      <c r="E303" s="23"/>
      <c r="X303" s="1"/>
    </row>
    <row r="304" spans="1:24" x14ac:dyDescent="0.2">
      <c r="A304" s="61">
        <v>33308</v>
      </c>
      <c r="B304" s="62">
        <v>372.96</v>
      </c>
      <c r="C304" s="16">
        <f t="shared" si="4"/>
        <v>-5.3215084599514207E-3</v>
      </c>
      <c r="E304" s="23"/>
      <c r="X304" s="1"/>
    </row>
    <row r="305" spans="1:24" x14ac:dyDescent="0.2">
      <c r="A305" s="61">
        <v>33309</v>
      </c>
      <c r="B305" s="62">
        <v>370.03</v>
      </c>
      <c r="C305" s="16">
        <f t="shared" si="4"/>
        <v>-7.8870918549890107E-3</v>
      </c>
      <c r="E305" s="23"/>
      <c r="X305" s="1"/>
    </row>
    <row r="306" spans="1:24" x14ac:dyDescent="0.2">
      <c r="A306" s="61">
        <v>33310</v>
      </c>
      <c r="B306" s="62">
        <v>374.57</v>
      </c>
      <c r="C306" s="16">
        <f t="shared" si="4"/>
        <v>1.2194617946068555E-2</v>
      </c>
      <c r="E306" s="23"/>
      <c r="X306" s="1"/>
    </row>
    <row r="307" spans="1:24" x14ac:dyDescent="0.2">
      <c r="A307" s="61">
        <v>33311</v>
      </c>
      <c r="B307" s="62">
        <v>373.5</v>
      </c>
      <c r="C307" s="16">
        <f t="shared" si="4"/>
        <v>-2.860696805654578E-3</v>
      </c>
      <c r="E307" s="23"/>
      <c r="X307" s="1"/>
    </row>
    <row r="308" spans="1:24" x14ac:dyDescent="0.2">
      <c r="A308" s="61">
        <v>33312</v>
      </c>
      <c r="B308" s="62">
        <v>373.59</v>
      </c>
      <c r="C308" s="16">
        <f t="shared" si="4"/>
        <v>2.4093482829480519E-4</v>
      </c>
      <c r="E308" s="23"/>
      <c r="X308" s="1"/>
    </row>
    <row r="309" spans="1:24" x14ac:dyDescent="0.2">
      <c r="A309" s="61">
        <v>33315</v>
      </c>
      <c r="B309" s="62">
        <v>372.11</v>
      </c>
      <c r="C309" s="16">
        <f t="shared" si="4"/>
        <v>-3.9694299135994921E-3</v>
      </c>
      <c r="E309" s="23"/>
      <c r="X309" s="1"/>
    </row>
    <row r="310" spans="1:24" x14ac:dyDescent="0.2">
      <c r="A310" s="61">
        <v>33316</v>
      </c>
      <c r="B310" s="62">
        <v>366.59</v>
      </c>
      <c r="C310" s="16">
        <f t="shared" si="4"/>
        <v>-1.4945452140857657E-2</v>
      </c>
      <c r="E310" s="23"/>
      <c r="X310" s="1"/>
    </row>
    <row r="311" spans="1:24" x14ac:dyDescent="0.2">
      <c r="A311" s="61">
        <v>33317</v>
      </c>
      <c r="B311" s="62">
        <v>367.92</v>
      </c>
      <c r="C311" s="16">
        <f t="shared" si="4"/>
        <v>3.6214658849589684E-3</v>
      </c>
      <c r="E311" s="23"/>
      <c r="X311" s="1"/>
    </row>
    <row r="312" spans="1:24" x14ac:dyDescent="0.2">
      <c r="A312" s="61">
        <v>33318</v>
      </c>
      <c r="B312" s="62">
        <v>366.58</v>
      </c>
      <c r="C312" s="16">
        <f t="shared" si="4"/>
        <v>-3.6487446879666431E-3</v>
      </c>
      <c r="E312" s="23"/>
      <c r="X312" s="1"/>
    </row>
    <row r="313" spans="1:24" x14ac:dyDescent="0.2">
      <c r="A313" s="61">
        <v>33319</v>
      </c>
      <c r="B313" s="62">
        <v>367.48</v>
      </c>
      <c r="C313" s="16">
        <f t="shared" si="4"/>
        <v>2.4521168595639216E-3</v>
      </c>
      <c r="E313" s="23"/>
      <c r="X313" s="1"/>
    </row>
    <row r="314" spans="1:24" x14ac:dyDescent="0.2">
      <c r="A314" s="61">
        <v>33322</v>
      </c>
      <c r="B314" s="62">
        <v>369.83</v>
      </c>
      <c r="C314" s="16">
        <f t="shared" si="4"/>
        <v>6.3745451917051853E-3</v>
      </c>
      <c r="E314" s="23"/>
      <c r="X314" s="1"/>
    </row>
    <row r="315" spans="1:24" x14ac:dyDescent="0.2">
      <c r="A315" s="61">
        <v>33323</v>
      </c>
      <c r="B315" s="62">
        <v>376.3</v>
      </c>
      <c r="C315" s="16">
        <f t="shared" si="4"/>
        <v>1.7343257004420746E-2</v>
      </c>
      <c r="E315" s="23"/>
      <c r="X315" s="1"/>
    </row>
    <row r="316" spans="1:24" x14ac:dyDescent="0.2">
      <c r="A316" s="61">
        <v>33324</v>
      </c>
      <c r="B316" s="62">
        <v>375.35</v>
      </c>
      <c r="C316" s="16">
        <f t="shared" si="4"/>
        <v>-2.5277735803801273E-3</v>
      </c>
      <c r="E316" s="23"/>
      <c r="X316" s="1"/>
    </row>
    <row r="317" spans="1:24" x14ac:dyDescent="0.2">
      <c r="A317" s="61">
        <v>33325</v>
      </c>
      <c r="B317" s="62">
        <v>375.22</v>
      </c>
      <c r="C317" s="16">
        <f t="shared" si="4"/>
        <v>-3.4640340354649452E-4</v>
      </c>
      <c r="E317" s="23"/>
      <c r="X317" s="1"/>
    </row>
    <row r="318" spans="1:24" x14ac:dyDescent="0.2">
      <c r="A318" s="61">
        <v>33329</v>
      </c>
      <c r="B318" s="62">
        <v>371.3</v>
      </c>
      <c r="C318" s="16">
        <f t="shared" si="4"/>
        <v>-1.0502159432430477E-2</v>
      </c>
      <c r="E318" s="23"/>
      <c r="X318" s="1"/>
    </row>
    <row r="319" spans="1:24" x14ac:dyDescent="0.2">
      <c r="A319" s="61">
        <v>33330</v>
      </c>
      <c r="B319" s="62">
        <v>379.5</v>
      </c>
      <c r="C319" s="16">
        <f t="shared" si="4"/>
        <v>2.1844235652650271E-2</v>
      </c>
      <c r="E319" s="23"/>
      <c r="X319" s="1"/>
    </row>
    <row r="320" spans="1:24" x14ac:dyDescent="0.2">
      <c r="A320" s="61">
        <v>33331</v>
      </c>
      <c r="B320" s="62">
        <v>378.94</v>
      </c>
      <c r="C320" s="16">
        <f t="shared" si="4"/>
        <v>-1.476715631468546E-3</v>
      </c>
      <c r="E320" s="23"/>
      <c r="X320" s="1"/>
    </row>
    <row r="321" spans="1:24" x14ac:dyDescent="0.2">
      <c r="A321" s="61">
        <v>33332</v>
      </c>
      <c r="B321" s="62">
        <v>379.77</v>
      </c>
      <c r="C321" s="16">
        <f t="shared" si="4"/>
        <v>2.1879251126303485E-3</v>
      </c>
      <c r="E321" s="23"/>
      <c r="X321" s="1"/>
    </row>
    <row r="322" spans="1:24" x14ac:dyDescent="0.2">
      <c r="A322" s="61">
        <v>33333</v>
      </c>
      <c r="B322" s="62">
        <v>375.36</v>
      </c>
      <c r="C322" s="16">
        <f t="shared" si="4"/>
        <v>-1.1680240851735883E-2</v>
      </c>
      <c r="E322" s="23"/>
      <c r="X322" s="1"/>
    </row>
    <row r="323" spans="1:24" x14ac:dyDescent="0.2">
      <c r="A323" s="61">
        <v>33336</v>
      </c>
      <c r="B323" s="62">
        <v>378.66</v>
      </c>
      <c r="C323" s="16">
        <f t="shared" si="4"/>
        <v>8.7531393590925943E-3</v>
      </c>
      <c r="E323" s="23"/>
      <c r="X323" s="1"/>
    </row>
    <row r="324" spans="1:24" x14ac:dyDescent="0.2">
      <c r="A324" s="61">
        <v>33337</v>
      </c>
      <c r="B324" s="62">
        <v>373.56</v>
      </c>
      <c r="C324" s="16">
        <f t="shared" si="4"/>
        <v>-1.356007058268616E-2</v>
      </c>
      <c r="E324" s="23"/>
      <c r="X324" s="1"/>
    </row>
    <row r="325" spans="1:24" x14ac:dyDescent="0.2">
      <c r="A325" s="61">
        <v>33338</v>
      </c>
      <c r="B325" s="62">
        <v>373.15</v>
      </c>
      <c r="C325" s="16">
        <f t="shared" si="4"/>
        <v>-1.0981506641207324E-3</v>
      </c>
      <c r="E325" s="23"/>
      <c r="X325" s="1"/>
    </row>
    <row r="326" spans="1:24" x14ac:dyDescent="0.2">
      <c r="A326" s="61">
        <v>33339</v>
      </c>
      <c r="B326" s="62">
        <v>377.63</v>
      </c>
      <c r="C326" s="16">
        <f t="shared" ref="C326:C389" si="5">LN(B326/B325)</f>
        <v>1.193439669057493E-2</v>
      </c>
      <c r="E326" s="23"/>
      <c r="X326" s="1"/>
    </row>
    <row r="327" spans="1:24" x14ac:dyDescent="0.2">
      <c r="A327" s="61">
        <v>33340</v>
      </c>
      <c r="B327" s="62">
        <v>380.4</v>
      </c>
      <c r="C327" s="16">
        <f t="shared" si="5"/>
        <v>7.3084504032638635E-3</v>
      </c>
      <c r="E327" s="23"/>
      <c r="X327" s="1"/>
    </row>
    <row r="328" spans="1:24" x14ac:dyDescent="0.2">
      <c r="A328" s="61">
        <v>33343</v>
      </c>
      <c r="B328" s="62">
        <v>381.19</v>
      </c>
      <c r="C328" s="16">
        <f t="shared" si="5"/>
        <v>2.0746078161387148E-3</v>
      </c>
      <c r="E328" s="23"/>
      <c r="X328" s="1"/>
    </row>
    <row r="329" spans="1:24" x14ac:dyDescent="0.2">
      <c r="A329" s="61">
        <v>33344</v>
      </c>
      <c r="B329" s="62">
        <v>387.62</v>
      </c>
      <c r="C329" s="16">
        <f t="shared" si="5"/>
        <v>1.6727539785227778E-2</v>
      </c>
      <c r="E329" s="23"/>
      <c r="X329" s="1"/>
    </row>
    <row r="330" spans="1:24" x14ac:dyDescent="0.2">
      <c r="A330" s="61">
        <v>33345</v>
      </c>
      <c r="B330" s="62">
        <v>390.45</v>
      </c>
      <c r="C330" s="16">
        <f t="shared" si="5"/>
        <v>7.2744418360825239E-3</v>
      </c>
      <c r="E330" s="23"/>
      <c r="X330" s="1"/>
    </row>
    <row r="331" spans="1:24" x14ac:dyDescent="0.2">
      <c r="A331" s="61">
        <v>33346</v>
      </c>
      <c r="B331" s="62">
        <v>388.46</v>
      </c>
      <c r="C331" s="16">
        <f t="shared" si="5"/>
        <v>-5.1097157046972822E-3</v>
      </c>
      <c r="E331" s="23"/>
      <c r="X331" s="1"/>
    </row>
    <row r="332" spans="1:24" x14ac:dyDescent="0.2">
      <c r="A332" s="61">
        <v>33347</v>
      </c>
      <c r="B332" s="62">
        <v>384.2</v>
      </c>
      <c r="C332" s="16">
        <f t="shared" si="5"/>
        <v>-1.1026954069530456E-2</v>
      </c>
      <c r="E332" s="23"/>
      <c r="X332" s="1"/>
    </row>
    <row r="333" spans="1:24" x14ac:dyDescent="0.2">
      <c r="A333" s="61">
        <v>33350</v>
      </c>
      <c r="B333" s="62">
        <v>380.95</v>
      </c>
      <c r="C333" s="16">
        <f t="shared" si="5"/>
        <v>-8.4951174154376252E-3</v>
      </c>
      <c r="E333" s="23"/>
      <c r="X333" s="1"/>
    </row>
    <row r="334" spans="1:24" x14ac:dyDescent="0.2">
      <c r="A334" s="61">
        <v>33351</v>
      </c>
      <c r="B334" s="62">
        <v>381.76</v>
      </c>
      <c r="C334" s="16">
        <f t="shared" si="5"/>
        <v>2.1240059905327513E-3</v>
      </c>
      <c r="E334" s="23"/>
      <c r="X334" s="1"/>
    </row>
    <row r="335" spans="1:24" x14ac:dyDescent="0.2">
      <c r="A335" s="61">
        <v>33352</v>
      </c>
      <c r="B335" s="62">
        <v>382.76</v>
      </c>
      <c r="C335" s="16">
        <f t="shared" si="5"/>
        <v>2.6160220015107867E-3</v>
      </c>
      <c r="E335" s="23"/>
      <c r="X335" s="1"/>
    </row>
    <row r="336" spans="1:24" x14ac:dyDescent="0.2">
      <c r="A336" s="61">
        <v>33353</v>
      </c>
      <c r="B336" s="62">
        <v>379.25</v>
      </c>
      <c r="C336" s="16">
        <f t="shared" si="5"/>
        <v>-9.2125426824205062E-3</v>
      </c>
      <c r="E336" s="23"/>
      <c r="X336" s="1"/>
    </row>
    <row r="337" spans="1:24" x14ac:dyDescent="0.2">
      <c r="A337" s="61">
        <v>33354</v>
      </c>
      <c r="B337" s="62">
        <v>379.02</v>
      </c>
      <c r="C337" s="16">
        <f t="shared" si="5"/>
        <v>-6.0664408997764983E-4</v>
      </c>
      <c r="E337" s="23"/>
      <c r="X337" s="1"/>
    </row>
    <row r="338" spans="1:24" x14ac:dyDescent="0.2">
      <c r="A338" s="61">
        <v>33357</v>
      </c>
      <c r="B338" s="62">
        <v>373.66</v>
      </c>
      <c r="C338" s="16">
        <f t="shared" si="5"/>
        <v>-1.4242681106972563E-2</v>
      </c>
      <c r="E338" s="23"/>
      <c r="X338" s="1"/>
    </row>
    <row r="339" spans="1:24" x14ac:dyDescent="0.2">
      <c r="A339" s="61">
        <v>33358</v>
      </c>
      <c r="B339" s="62">
        <v>375.35</v>
      </c>
      <c r="C339" s="16">
        <f t="shared" si="5"/>
        <v>4.512630987320073E-3</v>
      </c>
      <c r="E339" s="23"/>
      <c r="X339" s="1"/>
    </row>
    <row r="340" spans="1:24" x14ac:dyDescent="0.2">
      <c r="A340" s="61">
        <v>33359</v>
      </c>
      <c r="B340" s="62">
        <v>380.29</v>
      </c>
      <c r="C340" s="16">
        <f t="shared" si="5"/>
        <v>1.307519553924286E-2</v>
      </c>
      <c r="E340" s="23"/>
      <c r="X340" s="1"/>
    </row>
    <row r="341" spans="1:24" x14ac:dyDescent="0.2">
      <c r="A341" s="61">
        <v>33360</v>
      </c>
      <c r="B341" s="62">
        <v>380.52</v>
      </c>
      <c r="C341" s="16">
        <f t="shared" si="5"/>
        <v>6.0461878000191605E-4</v>
      </c>
      <c r="E341" s="23"/>
      <c r="X341" s="1"/>
    </row>
    <row r="342" spans="1:24" x14ac:dyDescent="0.2">
      <c r="A342" s="61">
        <v>33361</v>
      </c>
      <c r="B342" s="62">
        <v>380.8</v>
      </c>
      <c r="C342" s="16">
        <f t="shared" si="5"/>
        <v>7.3556457895413265E-4</v>
      </c>
      <c r="E342" s="23"/>
      <c r="X342" s="1"/>
    </row>
    <row r="343" spans="1:24" x14ac:dyDescent="0.2">
      <c r="A343" s="61">
        <v>33364</v>
      </c>
      <c r="B343" s="62">
        <v>380.08</v>
      </c>
      <c r="C343" s="16">
        <f t="shared" si="5"/>
        <v>-1.8925460385444679E-3</v>
      </c>
      <c r="E343" s="23"/>
      <c r="X343" s="1"/>
    </row>
    <row r="344" spans="1:24" x14ac:dyDescent="0.2">
      <c r="A344" s="61">
        <v>33365</v>
      </c>
      <c r="B344" s="62">
        <v>377.32</v>
      </c>
      <c r="C344" s="16">
        <f t="shared" si="5"/>
        <v>-7.2881230970133805E-3</v>
      </c>
      <c r="E344" s="23"/>
      <c r="X344" s="1"/>
    </row>
    <row r="345" spans="1:24" x14ac:dyDescent="0.2">
      <c r="A345" s="61">
        <v>33366</v>
      </c>
      <c r="B345" s="62">
        <v>378.51</v>
      </c>
      <c r="C345" s="16">
        <f t="shared" si="5"/>
        <v>3.1488588261071237E-3</v>
      </c>
      <c r="E345" s="23"/>
      <c r="X345" s="1"/>
    </row>
    <row r="346" spans="1:24" x14ac:dyDescent="0.2">
      <c r="A346" s="61">
        <v>33367</v>
      </c>
      <c r="B346" s="62">
        <v>383.25</v>
      </c>
      <c r="C346" s="16">
        <f t="shared" si="5"/>
        <v>1.2445025144163955E-2</v>
      </c>
      <c r="E346" s="23"/>
      <c r="X346" s="1"/>
    </row>
    <row r="347" spans="1:24" x14ac:dyDescent="0.2">
      <c r="A347" s="61">
        <v>33368</v>
      </c>
      <c r="B347" s="62">
        <v>375.74</v>
      </c>
      <c r="C347" s="16">
        <f t="shared" si="5"/>
        <v>-1.9790102912770596E-2</v>
      </c>
      <c r="E347" s="23"/>
      <c r="X347" s="1"/>
    </row>
    <row r="348" spans="1:24" x14ac:dyDescent="0.2">
      <c r="A348" s="61">
        <v>33371</v>
      </c>
      <c r="B348" s="62">
        <v>376.76</v>
      </c>
      <c r="C348" s="16">
        <f t="shared" si="5"/>
        <v>2.7109651154634015E-3</v>
      </c>
      <c r="E348" s="23"/>
      <c r="X348" s="1"/>
    </row>
    <row r="349" spans="1:24" x14ac:dyDescent="0.2">
      <c r="A349" s="61">
        <v>33372</v>
      </c>
      <c r="B349" s="62">
        <v>371.62</v>
      </c>
      <c r="C349" s="16">
        <f t="shared" si="5"/>
        <v>-1.3736553150007731E-2</v>
      </c>
      <c r="E349" s="23"/>
      <c r="X349" s="1"/>
    </row>
    <row r="350" spans="1:24" x14ac:dyDescent="0.2">
      <c r="A350" s="61">
        <v>33373</v>
      </c>
      <c r="B350" s="62">
        <v>368.57</v>
      </c>
      <c r="C350" s="16">
        <f t="shared" si="5"/>
        <v>-8.2411739207626181E-3</v>
      </c>
      <c r="E350" s="23"/>
      <c r="X350" s="1"/>
    </row>
    <row r="351" spans="1:24" x14ac:dyDescent="0.2">
      <c r="A351" s="61">
        <v>33374</v>
      </c>
      <c r="B351" s="62">
        <v>372.19</v>
      </c>
      <c r="C351" s="16">
        <f t="shared" si="5"/>
        <v>9.7738236877143898E-3</v>
      </c>
      <c r="E351" s="23"/>
      <c r="X351" s="1"/>
    </row>
    <row r="352" spans="1:24" x14ac:dyDescent="0.2">
      <c r="A352" s="61">
        <v>33375</v>
      </c>
      <c r="B352" s="62">
        <v>372.39</v>
      </c>
      <c r="C352" s="16">
        <f t="shared" si="5"/>
        <v>5.3721562440576989E-4</v>
      </c>
      <c r="E352" s="23"/>
      <c r="X352" s="1"/>
    </row>
    <row r="353" spans="1:24" x14ac:dyDescent="0.2">
      <c r="A353" s="61">
        <v>33378</v>
      </c>
      <c r="B353" s="62">
        <v>372.28</v>
      </c>
      <c r="C353" s="16">
        <f t="shared" si="5"/>
        <v>-2.9543287845642543E-4</v>
      </c>
      <c r="E353" s="23"/>
      <c r="X353" s="1"/>
    </row>
    <row r="354" spans="1:24" x14ac:dyDescent="0.2">
      <c r="A354" s="61">
        <v>33379</v>
      </c>
      <c r="B354" s="62">
        <v>375.35</v>
      </c>
      <c r="C354" s="16">
        <f t="shared" si="5"/>
        <v>8.2126647015017921E-3</v>
      </c>
      <c r="E354" s="23"/>
      <c r="X354" s="1"/>
    </row>
    <row r="355" spans="1:24" x14ac:dyDescent="0.2">
      <c r="A355" s="61">
        <v>33380</v>
      </c>
      <c r="B355" s="62">
        <v>376.19</v>
      </c>
      <c r="C355" s="16">
        <f t="shared" si="5"/>
        <v>2.2354108890924084E-3</v>
      </c>
      <c r="E355" s="23"/>
      <c r="X355" s="1"/>
    </row>
    <row r="356" spans="1:24" x14ac:dyDescent="0.2">
      <c r="A356" s="61">
        <v>33381</v>
      </c>
      <c r="B356" s="62">
        <v>374.97</v>
      </c>
      <c r="C356" s="16">
        <f t="shared" si="5"/>
        <v>-3.2483121378636352E-3</v>
      </c>
      <c r="E356" s="23"/>
      <c r="X356" s="1"/>
    </row>
    <row r="357" spans="1:24" x14ac:dyDescent="0.2">
      <c r="A357" s="61">
        <v>33382</v>
      </c>
      <c r="B357" s="62">
        <v>377.49</v>
      </c>
      <c r="C357" s="16">
        <f t="shared" si="5"/>
        <v>6.6980555017459318E-3</v>
      </c>
      <c r="E357" s="23"/>
      <c r="X357" s="1"/>
    </row>
    <row r="358" spans="1:24" x14ac:dyDescent="0.2">
      <c r="A358" s="61">
        <v>33386</v>
      </c>
      <c r="B358" s="62">
        <v>381.94</v>
      </c>
      <c r="C358" s="16">
        <f t="shared" si="5"/>
        <v>1.1719449935281687E-2</v>
      </c>
      <c r="E358" s="23"/>
      <c r="X358" s="1"/>
    </row>
    <row r="359" spans="1:24" x14ac:dyDescent="0.2">
      <c r="A359" s="61">
        <v>33387</v>
      </c>
      <c r="B359" s="62">
        <v>382.79</v>
      </c>
      <c r="C359" s="16">
        <f t="shared" si="5"/>
        <v>2.2230077283265787E-3</v>
      </c>
      <c r="E359" s="23"/>
      <c r="X359" s="1"/>
    </row>
    <row r="360" spans="1:24" x14ac:dyDescent="0.2">
      <c r="A360" s="61">
        <v>33388</v>
      </c>
      <c r="B360" s="62">
        <v>386.96</v>
      </c>
      <c r="C360" s="16">
        <f t="shared" si="5"/>
        <v>1.0834792579133234E-2</v>
      </c>
      <c r="E360" s="23"/>
      <c r="X360" s="1"/>
    </row>
    <row r="361" spans="1:24" x14ac:dyDescent="0.2">
      <c r="A361" s="61">
        <v>33389</v>
      </c>
      <c r="B361" s="62">
        <v>389.83</v>
      </c>
      <c r="C361" s="16">
        <f t="shared" si="5"/>
        <v>7.3894181421628414E-3</v>
      </c>
      <c r="E361" s="23"/>
      <c r="X361" s="1"/>
    </row>
    <row r="362" spans="1:24" x14ac:dyDescent="0.2">
      <c r="A362" s="61">
        <v>33392</v>
      </c>
      <c r="B362" s="62">
        <v>388.06</v>
      </c>
      <c r="C362" s="16">
        <f t="shared" si="5"/>
        <v>-4.5507798137641286E-3</v>
      </c>
      <c r="E362" s="23"/>
      <c r="X362" s="1"/>
    </row>
    <row r="363" spans="1:24" x14ac:dyDescent="0.2">
      <c r="A363" s="61">
        <v>33393</v>
      </c>
      <c r="B363" s="62">
        <v>387.74</v>
      </c>
      <c r="C363" s="16">
        <f t="shared" si="5"/>
        <v>-8.2495493206504464E-4</v>
      </c>
      <c r="E363" s="23"/>
      <c r="X363" s="1"/>
    </row>
    <row r="364" spans="1:24" x14ac:dyDescent="0.2">
      <c r="A364" s="61">
        <v>33394</v>
      </c>
      <c r="B364" s="62">
        <v>385.09</v>
      </c>
      <c r="C364" s="16">
        <f t="shared" si="5"/>
        <v>-6.8579387085796108E-3</v>
      </c>
      <c r="E364" s="23"/>
      <c r="X364" s="1"/>
    </row>
    <row r="365" spans="1:24" x14ac:dyDescent="0.2">
      <c r="A365" s="61">
        <v>33395</v>
      </c>
      <c r="B365" s="62">
        <v>383.63</v>
      </c>
      <c r="C365" s="16">
        <f t="shared" si="5"/>
        <v>-3.7985267860970512E-3</v>
      </c>
      <c r="E365" s="23"/>
      <c r="X365" s="1"/>
    </row>
    <row r="366" spans="1:24" x14ac:dyDescent="0.2">
      <c r="A366" s="61">
        <v>33396</v>
      </c>
      <c r="B366" s="62">
        <v>379.43</v>
      </c>
      <c r="C366" s="16">
        <f t="shared" si="5"/>
        <v>-1.1008419822220469E-2</v>
      </c>
      <c r="E366" s="23"/>
      <c r="X366" s="1"/>
    </row>
    <row r="367" spans="1:24" x14ac:dyDescent="0.2">
      <c r="A367" s="61">
        <v>33399</v>
      </c>
      <c r="B367" s="62">
        <v>378.57</v>
      </c>
      <c r="C367" s="16">
        <f t="shared" si="5"/>
        <v>-2.2691302612354121E-3</v>
      </c>
      <c r="E367" s="23"/>
      <c r="X367" s="1"/>
    </row>
    <row r="368" spans="1:24" x14ac:dyDescent="0.2">
      <c r="A368" s="61">
        <v>33400</v>
      </c>
      <c r="B368" s="62">
        <v>381.05</v>
      </c>
      <c r="C368" s="16">
        <f t="shared" si="5"/>
        <v>6.5296037791976597E-3</v>
      </c>
      <c r="E368" s="23"/>
      <c r="X368" s="1"/>
    </row>
    <row r="369" spans="1:24" x14ac:dyDescent="0.2">
      <c r="A369" s="61">
        <v>33401</v>
      </c>
      <c r="B369" s="62">
        <v>376.65</v>
      </c>
      <c r="C369" s="16">
        <f t="shared" si="5"/>
        <v>-1.161422584042281E-2</v>
      </c>
      <c r="E369" s="23"/>
      <c r="X369" s="1"/>
    </row>
    <row r="370" spans="1:24" x14ac:dyDescent="0.2">
      <c r="A370" s="61">
        <v>33402</v>
      </c>
      <c r="B370" s="62">
        <v>377.63</v>
      </c>
      <c r="C370" s="16">
        <f t="shared" si="5"/>
        <v>2.5985059962676418E-3</v>
      </c>
      <c r="E370" s="23"/>
      <c r="X370" s="1"/>
    </row>
    <row r="371" spans="1:24" x14ac:dyDescent="0.2">
      <c r="A371" s="61">
        <v>33403</v>
      </c>
      <c r="B371" s="62">
        <v>382.29</v>
      </c>
      <c r="C371" s="16">
        <f t="shared" si="5"/>
        <v>1.2264602624326377E-2</v>
      </c>
      <c r="E371" s="23"/>
      <c r="X371" s="1"/>
    </row>
    <row r="372" spans="1:24" x14ac:dyDescent="0.2">
      <c r="A372" s="61">
        <v>33406</v>
      </c>
      <c r="B372" s="62">
        <v>380.13</v>
      </c>
      <c r="C372" s="16">
        <f t="shared" si="5"/>
        <v>-5.6661834133709572E-3</v>
      </c>
      <c r="E372" s="23"/>
      <c r="X372" s="1"/>
    </row>
    <row r="373" spans="1:24" x14ac:dyDescent="0.2">
      <c r="A373" s="61">
        <v>33407</v>
      </c>
      <c r="B373" s="62">
        <v>378.59</v>
      </c>
      <c r="C373" s="16">
        <f t="shared" si="5"/>
        <v>-4.059474153434342E-3</v>
      </c>
      <c r="E373" s="23"/>
      <c r="X373" s="1"/>
    </row>
    <row r="374" spans="1:24" x14ac:dyDescent="0.2">
      <c r="A374" s="61">
        <v>33408</v>
      </c>
      <c r="B374" s="62">
        <v>375.09</v>
      </c>
      <c r="C374" s="16">
        <f t="shared" si="5"/>
        <v>-9.2878281504743497E-3</v>
      </c>
      <c r="E374" s="23"/>
      <c r="X374" s="1"/>
    </row>
    <row r="375" spans="1:24" x14ac:dyDescent="0.2">
      <c r="A375" s="61">
        <v>33409</v>
      </c>
      <c r="B375" s="62">
        <v>375.42</v>
      </c>
      <c r="C375" s="16">
        <f t="shared" si="5"/>
        <v>8.7940206330926359E-4</v>
      </c>
      <c r="E375" s="23"/>
      <c r="X375" s="1"/>
    </row>
    <row r="376" spans="1:24" x14ac:dyDescent="0.2">
      <c r="A376" s="61">
        <v>33410</v>
      </c>
      <c r="B376" s="62">
        <v>377.75</v>
      </c>
      <c r="C376" s="16">
        <f t="shared" si="5"/>
        <v>6.1872019145218131E-3</v>
      </c>
      <c r="E376" s="23"/>
      <c r="X376" s="1"/>
    </row>
    <row r="377" spans="1:24" x14ac:dyDescent="0.2">
      <c r="A377" s="61">
        <v>33413</v>
      </c>
      <c r="B377" s="62">
        <v>370.94</v>
      </c>
      <c r="C377" s="16">
        <f t="shared" si="5"/>
        <v>-1.819227669170807E-2</v>
      </c>
      <c r="E377" s="23"/>
      <c r="X377" s="1"/>
    </row>
    <row r="378" spans="1:24" x14ac:dyDescent="0.2">
      <c r="A378" s="61">
        <v>33414</v>
      </c>
      <c r="B378" s="62">
        <v>370.65</v>
      </c>
      <c r="C378" s="16">
        <f t="shared" si="5"/>
        <v>-7.8210335841214439E-4</v>
      </c>
      <c r="E378" s="23"/>
      <c r="X378" s="1"/>
    </row>
    <row r="379" spans="1:24" x14ac:dyDescent="0.2">
      <c r="A379" s="61">
        <v>33415</v>
      </c>
      <c r="B379" s="62">
        <v>371.59</v>
      </c>
      <c r="C379" s="16">
        <f t="shared" si="5"/>
        <v>2.5328748182364275E-3</v>
      </c>
      <c r="E379" s="23"/>
      <c r="X379" s="1"/>
    </row>
    <row r="380" spans="1:24" x14ac:dyDescent="0.2">
      <c r="A380" s="61">
        <v>33416</v>
      </c>
      <c r="B380" s="62">
        <v>374.4</v>
      </c>
      <c r="C380" s="16">
        <f t="shared" si="5"/>
        <v>7.5336486824717731E-3</v>
      </c>
      <c r="E380" s="23"/>
      <c r="X380" s="1"/>
    </row>
    <row r="381" spans="1:24" x14ac:dyDescent="0.2">
      <c r="A381" s="61">
        <v>33417</v>
      </c>
      <c r="B381" s="62">
        <v>371.16</v>
      </c>
      <c r="C381" s="16">
        <f t="shared" si="5"/>
        <v>-8.6915081184582802E-3</v>
      </c>
      <c r="E381" s="23"/>
      <c r="X381" s="1"/>
    </row>
    <row r="382" spans="1:24" x14ac:dyDescent="0.2">
      <c r="A382" s="61">
        <v>33420</v>
      </c>
      <c r="B382" s="62">
        <v>377.92</v>
      </c>
      <c r="C382" s="16">
        <f t="shared" si="5"/>
        <v>1.8049296524018852E-2</v>
      </c>
      <c r="E382" s="23"/>
      <c r="X382" s="1"/>
    </row>
    <row r="383" spans="1:24" x14ac:dyDescent="0.2">
      <c r="A383" s="61">
        <v>33421</v>
      </c>
      <c r="B383" s="62">
        <v>377.47</v>
      </c>
      <c r="C383" s="16">
        <f t="shared" si="5"/>
        <v>-1.1914376765170553E-3</v>
      </c>
      <c r="E383" s="23"/>
      <c r="X383" s="1"/>
    </row>
    <row r="384" spans="1:24" x14ac:dyDescent="0.2">
      <c r="A384" s="61">
        <v>33422</v>
      </c>
      <c r="B384" s="62">
        <v>373.33</v>
      </c>
      <c r="C384" s="16">
        <f t="shared" si="5"/>
        <v>-1.1028348322738449E-2</v>
      </c>
      <c r="E384" s="23"/>
      <c r="X384" s="1"/>
    </row>
    <row r="385" spans="1:24" x14ac:dyDescent="0.2">
      <c r="A385" s="61">
        <v>33424</v>
      </c>
      <c r="B385" s="62">
        <v>374.08</v>
      </c>
      <c r="C385" s="16">
        <f t="shared" si="5"/>
        <v>2.0069312739615496E-3</v>
      </c>
      <c r="E385" s="23"/>
      <c r="X385" s="1"/>
    </row>
    <row r="386" spans="1:24" x14ac:dyDescent="0.2">
      <c r="A386" s="61">
        <v>33427</v>
      </c>
      <c r="B386" s="62">
        <v>377.94</v>
      </c>
      <c r="C386" s="16">
        <f t="shared" si="5"/>
        <v>1.0265774578189132E-2</v>
      </c>
      <c r="E386" s="23"/>
      <c r="X386" s="1"/>
    </row>
    <row r="387" spans="1:24" x14ac:dyDescent="0.2">
      <c r="A387" s="61">
        <v>33428</v>
      </c>
      <c r="B387" s="62">
        <v>376.11</v>
      </c>
      <c r="C387" s="16">
        <f t="shared" si="5"/>
        <v>-4.8537990658492035E-3</v>
      </c>
      <c r="E387" s="23"/>
      <c r="X387" s="1"/>
    </row>
    <row r="388" spans="1:24" x14ac:dyDescent="0.2">
      <c r="A388" s="61">
        <v>33429</v>
      </c>
      <c r="B388" s="62">
        <v>375.74</v>
      </c>
      <c r="C388" s="16">
        <f t="shared" si="5"/>
        <v>-9.8423895689045719E-4</v>
      </c>
      <c r="E388" s="23"/>
      <c r="X388" s="1"/>
    </row>
    <row r="389" spans="1:24" x14ac:dyDescent="0.2">
      <c r="A389" s="61">
        <v>33430</v>
      </c>
      <c r="B389" s="62">
        <v>376.97</v>
      </c>
      <c r="C389" s="16">
        <f t="shared" si="5"/>
        <v>3.2681938457352049E-3</v>
      </c>
      <c r="E389" s="23"/>
      <c r="X389" s="1"/>
    </row>
    <row r="390" spans="1:24" x14ac:dyDescent="0.2">
      <c r="A390" s="61">
        <v>33431</v>
      </c>
      <c r="B390" s="62">
        <v>380.25</v>
      </c>
      <c r="C390" s="16">
        <f t="shared" ref="C390:C453" si="6">LN(B390/B389)</f>
        <v>8.66332245451416E-3</v>
      </c>
      <c r="E390" s="23"/>
      <c r="X390" s="1"/>
    </row>
    <row r="391" spans="1:24" x14ac:dyDescent="0.2">
      <c r="A391" s="61">
        <v>33434</v>
      </c>
      <c r="B391" s="62">
        <v>382.39</v>
      </c>
      <c r="C391" s="16">
        <f t="shared" si="6"/>
        <v>5.6120990682952884E-3</v>
      </c>
      <c r="E391" s="23"/>
      <c r="X391" s="1"/>
    </row>
    <row r="392" spans="1:24" x14ac:dyDescent="0.2">
      <c r="A392" s="61">
        <v>33435</v>
      </c>
      <c r="B392" s="62">
        <v>381.54</v>
      </c>
      <c r="C392" s="16">
        <f t="shared" si="6"/>
        <v>-2.2253357003260391E-3</v>
      </c>
      <c r="E392" s="23"/>
      <c r="X392" s="1"/>
    </row>
    <row r="393" spans="1:24" x14ac:dyDescent="0.2">
      <c r="A393" s="61">
        <v>33436</v>
      </c>
      <c r="B393" s="62">
        <v>381.18</v>
      </c>
      <c r="C393" s="16">
        <f t="shared" si="6"/>
        <v>-9.4399000087459566E-4</v>
      </c>
      <c r="E393" s="23"/>
      <c r="X393" s="1"/>
    </row>
    <row r="394" spans="1:24" x14ac:dyDescent="0.2">
      <c r="A394" s="61">
        <v>33437</v>
      </c>
      <c r="B394" s="62">
        <v>385.37</v>
      </c>
      <c r="C394" s="16">
        <f t="shared" si="6"/>
        <v>1.093220724004142E-2</v>
      </c>
      <c r="E394" s="23"/>
      <c r="X394" s="1"/>
    </row>
    <row r="395" spans="1:24" x14ac:dyDescent="0.2">
      <c r="A395" s="61">
        <v>33438</v>
      </c>
      <c r="B395" s="62">
        <v>384.22</v>
      </c>
      <c r="C395" s="16">
        <f t="shared" si="6"/>
        <v>-2.9886065462416114E-3</v>
      </c>
      <c r="E395" s="23"/>
      <c r="X395" s="1"/>
    </row>
    <row r="396" spans="1:24" x14ac:dyDescent="0.2">
      <c r="A396" s="61">
        <v>33441</v>
      </c>
      <c r="B396" s="62">
        <v>382.88</v>
      </c>
      <c r="C396" s="16">
        <f t="shared" si="6"/>
        <v>-3.4936810402335216E-3</v>
      </c>
      <c r="E396" s="23"/>
      <c r="X396" s="1"/>
    </row>
    <row r="397" spans="1:24" x14ac:dyDescent="0.2">
      <c r="A397" s="61">
        <v>33442</v>
      </c>
      <c r="B397" s="62">
        <v>379.42</v>
      </c>
      <c r="C397" s="16">
        <f t="shared" si="6"/>
        <v>-9.0778532356637805E-3</v>
      </c>
      <c r="E397" s="23"/>
      <c r="X397" s="1"/>
    </row>
    <row r="398" spans="1:24" x14ac:dyDescent="0.2">
      <c r="A398" s="61">
        <v>33443</v>
      </c>
      <c r="B398" s="62">
        <v>378.64</v>
      </c>
      <c r="C398" s="16">
        <f t="shared" si="6"/>
        <v>-2.0578853264068319E-3</v>
      </c>
      <c r="E398" s="23"/>
      <c r="X398" s="1"/>
    </row>
    <row r="399" spans="1:24" x14ac:dyDescent="0.2">
      <c r="A399" s="61">
        <v>33444</v>
      </c>
      <c r="B399" s="62">
        <v>380.96</v>
      </c>
      <c r="C399" s="16">
        <f t="shared" si="6"/>
        <v>6.1084971405601374E-3</v>
      </c>
      <c r="E399" s="23"/>
      <c r="X399" s="1"/>
    </row>
    <row r="400" spans="1:24" x14ac:dyDescent="0.2">
      <c r="A400" s="61">
        <v>33445</v>
      </c>
      <c r="B400" s="62">
        <v>380.93</v>
      </c>
      <c r="C400" s="16">
        <f t="shared" si="6"/>
        <v>-7.8751525851429653E-5</v>
      </c>
      <c r="E400" s="23"/>
      <c r="X400" s="1"/>
    </row>
    <row r="401" spans="1:24" x14ac:dyDescent="0.2">
      <c r="A401" s="61">
        <v>33448</v>
      </c>
      <c r="B401" s="62">
        <v>383.15</v>
      </c>
      <c r="C401" s="16">
        <f t="shared" si="6"/>
        <v>5.810926203712102E-3</v>
      </c>
      <c r="E401" s="23"/>
      <c r="X401" s="1"/>
    </row>
    <row r="402" spans="1:24" x14ac:dyDescent="0.2">
      <c r="A402" s="61">
        <v>33449</v>
      </c>
      <c r="B402" s="62">
        <v>386.69</v>
      </c>
      <c r="C402" s="16">
        <f t="shared" si="6"/>
        <v>9.1967810227977717E-3</v>
      </c>
      <c r="E402" s="23"/>
      <c r="X402" s="1"/>
    </row>
    <row r="403" spans="1:24" x14ac:dyDescent="0.2">
      <c r="A403" s="61">
        <v>33450</v>
      </c>
      <c r="B403" s="62">
        <v>387.81</v>
      </c>
      <c r="C403" s="16">
        <f t="shared" si="6"/>
        <v>2.8921905247551245E-3</v>
      </c>
      <c r="E403" s="23"/>
      <c r="X403" s="1"/>
    </row>
    <row r="404" spans="1:24" x14ac:dyDescent="0.2">
      <c r="A404" s="61">
        <v>33451</v>
      </c>
      <c r="B404" s="62">
        <v>387.12</v>
      </c>
      <c r="C404" s="16">
        <f t="shared" si="6"/>
        <v>-1.7808064789029223E-3</v>
      </c>
      <c r="E404" s="23"/>
      <c r="X404" s="1"/>
    </row>
    <row r="405" spans="1:24" x14ac:dyDescent="0.2">
      <c r="A405" s="61">
        <v>33452</v>
      </c>
      <c r="B405" s="62">
        <v>387.18</v>
      </c>
      <c r="C405" s="16">
        <f t="shared" si="6"/>
        <v>1.5497869074031627E-4</v>
      </c>
      <c r="E405" s="23"/>
      <c r="X405" s="1"/>
    </row>
    <row r="406" spans="1:24" x14ac:dyDescent="0.2">
      <c r="A406" s="61">
        <v>33455</v>
      </c>
      <c r="B406" s="62">
        <v>385.06</v>
      </c>
      <c r="C406" s="16">
        <f t="shared" si="6"/>
        <v>-5.4905348746139117E-3</v>
      </c>
      <c r="E406" s="23"/>
      <c r="X406" s="1"/>
    </row>
    <row r="407" spans="1:24" x14ac:dyDescent="0.2">
      <c r="A407" s="61">
        <v>33456</v>
      </c>
      <c r="B407" s="62">
        <v>390.62</v>
      </c>
      <c r="C407" s="16">
        <f t="shared" si="6"/>
        <v>1.4336054107555826E-2</v>
      </c>
      <c r="E407" s="23"/>
      <c r="X407" s="1"/>
    </row>
    <row r="408" spans="1:24" x14ac:dyDescent="0.2">
      <c r="A408" s="61">
        <v>33457</v>
      </c>
      <c r="B408" s="62">
        <v>390.56</v>
      </c>
      <c r="C408" s="16">
        <f t="shared" si="6"/>
        <v>-1.5361376409528434E-4</v>
      </c>
      <c r="E408" s="23"/>
      <c r="X408" s="1"/>
    </row>
    <row r="409" spans="1:24" x14ac:dyDescent="0.2">
      <c r="A409" s="61">
        <v>33458</v>
      </c>
      <c r="B409" s="62">
        <v>389.32</v>
      </c>
      <c r="C409" s="16">
        <f t="shared" si="6"/>
        <v>-3.1799790863571513E-3</v>
      </c>
      <c r="E409" s="23"/>
      <c r="X409" s="1"/>
    </row>
    <row r="410" spans="1:24" x14ac:dyDescent="0.2">
      <c r="A410" s="61">
        <v>33459</v>
      </c>
      <c r="B410" s="62">
        <v>387.12</v>
      </c>
      <c r="C410" s="16">
        <f t="shared" si="6"/>
        <v>-5.666905073229693E-3</v>
      </c>
      <c r="E410" s="23"/>
      <c r="X410" s="1"/>
    </row>
    <row r="411" spans="1:24" x14ac:dyDescent="0.2">
      <c r="A411" s="61">
        <v>33462</v>
      </c>
      <c r="B411" s="62">
        <v>388.02</v>
      </c>
      <c r="C411" s="16">
        <f t="shared" si="6"/>
        <v>2.3221622014932496E-3</v>
      </c>
      <c r="E411" s="23"/>
      <c r="X411" s="1"/>
    </row>
    <row r="412" spans="1:24" x14ac:dyDescent="0.2">
      <c r="A412" s="61">
        <v>33463</v>
      </c>
      <c r="B412" s="62">
        <v>389.62</v>
      </c>
      <c r="C412" s="16">
        <f t="shared" si="6"/>
        <v>4.1150204665015783E-3</v>
      </c>
      <c r="E412" s="23"/>
      <c r="X412" s="1"/>
    </row>
    <row r="413" spans="1:24" x14ac:dyDescent="0.2">
      <c r="A413" s="61">
        <v>33464</v>
      </c>
      <c r="B413" s="62">
        <v>389.9</v>
      </c>
      <c r="C413" s="16">
        <f t="shared" si="6"/>
        <v>7.1839083549365382E-4</v>
      </c>
      <c r="E413" s="23"/>
      <c r="X413" s="1"/>
    </row>
    <row r="414" spans="1:24" x14ac:dyDescent="0.2">
      <c r="A414" s="61">
        <v>33465</v>
      </c>
      <c r="B414" s="62">
        <v>389.33</v>
      </c>
      <c r="C414" s="16">
        <f t="shared" si="6"/>
        <v>-1.4629829489755991E-3</v>
      </c>
      <c r="E414" s="23"/>
      <c r="X414" s="1"/>
    </row>
    <row r="415" spans="1:24" x14ac:dyDescent="0.2">
      <c r="A415" s="61">
        <v>33466</v>
      </c>
      <c r="B415" s="62">
        <v>385.58</v>
      </c>
      <c r="C415" s="16">
        <f t="shared" si="6"/>
        <v>-9.6786188682531603E-3</v>
      </c>
      <c r="E415" s="23"/>
      <c r="X415" s="1"/>
    </row>
    <row r="416" spans="1:24" x14ac:dyDescent="0.2">
      <c r="A416" s="61">
        <v>33469</v>
      </c>
      <c r="B416" s="62">
        <v>376.47</v>
      </c>
      <c r="C416" s="16">
        <f t="shared" si="6"/>
        <v>-2.3910331380996179E-2</v>
      </c>
      <c r="E416" s="23"/>
      <c r="X416" s="1"/>
    </row>
    <row r="417" spans="1:24" x14ac:dyDescent="0.2">
      <c r="A417" s="61">
        <v>33470</v>
      </c>
      <c r="B417" s="62">
        <v>379.43</v>
      </c>
      <c r="C417" s="16">
        <f t="shared" si="6"/>
        <v>7.831763803837849E-3</v>
      </c>
      <c r="E417" s="23"/>
      <c r="X417" s="1"/>
    </row>
    <row r="418" spans="1:24" x14ac:dyDescent="0.2">
      <c r="A418" s="61">
        <v>33471</v>
      </c>
      <c r="B418" s="62">
        <v>390.59</v>
      </c>
      <c r="C418" s="16">
        <f t="shared" si="6"/>
        <v>2.8988289882181831E-2</v>
      </c>
      <c r="E418" s="23"/>
      <c r="X418" s="1"/>
    </row>
    <row r="419" spans="1:24" x14ac:dyDescent="0.2">
      <c r="A419" s="61">
        <v>33472</v>
      </c>
      <c r="B419" s="62">
        <v>391.33</v>
      </c>
      <c r="C419" s="16">
        <f t="shared" si="6"/>
        <v>1.8927773197447454E-3</v>
      </c>
      <c r="E419" s="23"/>
      <c r="X419" s="1"/>
    </row>
    <row r="420" spans="1:24" x14ac:dyDescent="0.2">
      <c r="A420" s="61">
        <v>33473</v>
      </c>
      <c r="B420" s="62">
        <v>394.17</v>
      </c>
      <c r="C420" s="16">
        <f t="shared" si="6"/>
        <v>7.231094525749767E-3</v>
      </c>
      <c r="E420" s="23"/>
      <c r="X420" s="1"/>
    </row>
    <row r="421" spans="1:24" x14ac:dyDescent="0.2">
      <c r="A421" s="61">
        <v>33476</v>
      </c>
      <c r="B421" s="62">
        <v>393.85</v>
      </c>
      <c r="C421" s="16">
        <f t="shared" si="6"/>
        <v>-8.1216217250713342E-4</v>
      </c>
      <c r="E421" s="23"/>
      <c r="X421" s="1"/>
    </row>
    <row r="422" spans="1:24" x14ac:dyDescent="0.2">
      <c r="A422" s="61">
        <v>33477</v>
      </c>
      <c r="B422" s="62">
        <v>393.06</v>
      </c>
      <c r="C422" s="16">
        <f t="shared" si="6"/>
        <v>-2.0078541774933749E-3</v>
      </c>
      <c r="E422" s="23"/>
      <c r="X422" s="1"/>
    </row>
    <row r="423" spans="1:24" x14ac:dyDescent="0.2">
      <c r="A423" s="61">
        <v>33478</v>
      </c>
      <c r="B423" s="62">
        <v>396.64</v>
      </c>
      <c r="C423" s="16">
        <f t="shared" si="6"/>
        <v>9.0667963150403916E-3</v>
      </c>
      <c r="E423" s="23"/>
      <c r="X423" s="1"/>
    </row>
    <row r="424" spans="1:24" x14ac:dyDescent="0.2">
      <c r="A424" s="61">
        <v>33479</v>
      </c>
      <c r="B424" s="62">
        <v>396.47</v>
      </c>
      <c r="C424" s="16">
        <f t="shared" si="6"/>
        <v>-4.2869211736948462E-4</v>
      </c>
      <c r="E424" s="23"/>
      <c r="X424" s="1"/>
    </row>
    <row r="425" spans="1:24" x14ac:dyDescent="0.2">
      <c r="A425" s="61">
        <v>33480</v>
      </c>
      <c r="B425" s="62">
        <v>395.43</v>
      </c>
      <c r="C425" s="16">
        <f t="shared" si="6"/>
        <v>-2.6265957770267526E-3</v>
      </c>
      <c r="E425" s="23"/>
      <c r="X425" s="1"/>
    </row>
    <row r="426" spans="1:24" x14ac:dyDescent="0.2">
      <c r="A426" s="61">
        <v>33484</v>
      </c>
      <c r="B426" s="62">
        <v>392.15</v>
      </c>
      <c r="C426" s="16">
        <f t="shared" si="6"/>
        <v>-8.3293607338086311E-3</v>
      </c>
      <c r="E426" s="23"/>
      <c r="X426" s="1"/>
    </row>
    <row r="427" spans="1:24" x14ac:dyDescent="0.2">
      <c r="A427" s="61">
        <v>33485</v>
      </c>
      <c r="B427" s="62">
        <v>389.97</v>
      </c>
      <c r="C427" s="16">
        <f t="shared" si="6"/>
        <v>-5.5746065706379321E-3</v>
      </c>
      <c r="E427" s="23"/>
      <c r="X427" s="1"/>
    </row>
    <row r="428" spans="1:24" x14ac:dyDescent="0.2">
      <c r="A428" s="61">
        <v>33486</v>
      </c>
      <c r="B428" s="62">
        <v>389.14</v>
      </c>
      <c r="C428" s="16">
        <f t="shared" si="6"/>
        <v>-2.1306370448075191E-3</v>
      </c>
      <c r="E428" s="23"/>
      <c r="X428" s="1"/>
    </row>
    <row r="429" spans="1:24" x14ac:dyDescent="0.2">
      <c r="A429" s="61">
        <v>33487</v>
      </c>
      <c r="B429" s="62">
        <v>389.1</v>
      </c>
      <c r="C429" s="16">
        <f t="shared" si="6"/>
        <v>-1.0279605272198496E-4</v>
      </c>
      <c r="E429" s="23"/>
      <c r="X429" s="1"/>
    </row>
    <row r="430" spans="1:24" x14ac:dyDescent="0.2">
      <c r="A430" s="61">
        <v>33490</v>
      </c>
      <c r="B430" s="62">
        <v>388.57</v>
      </c>
      <c r="C430" s="16">
        <f t="shared" si="6"/>
        <v>-1.3630462331247171E-3</v>
      </c>
      <c r="E430" s="23"/>
      <c r="X430" s="1"/>
    </row>
    <row r="431" spans="1:24" x14ac:dyDescent="0.2">
      <c r="A431" s="61">
        <v>33491</v>
      </c>
      <c r="B431" s="62">
        <v>384.56</v>
      </c>
      <c r="C431" s="16">
        <f t="shared" si="6"/>
        <v>-1.0373510171677931E-2</v>
      </c>
      <c r="E431" s="23"/>
      <c r="X431" s="1"/>
    </row>
    <row r="432" spans="1:24" x14ac:dyDescent="0.2">
      <c r="A432" s="61">
        <v>33492</v>
      </c>
      <c r="B432" s="62">
        <v>385.09</v>
      </c>
      <c r="C432" s="16">
        <f t="shared" si="6"/>
        <v>1.3772496167765837E-3</v>
      </c>
      <c r="E432" s="23"/>
      <c r="X432" s="1"/>
    </row>
    <row r="433" spans="1:24" x14ac:dyDescent="0.2">
      <c r="A433" s="61">
        <v>33493</v>
      </c>
      <c r="B433" s="62">
        <v>387.34</v>
      </c>
      <c r="C433" s="16">
        <f t="shared" si="6"/>
        <v>5.8257870971040737E-3</v>
      </c>
      <c r="E433" s="23"/>
      <c r="X433" s="1"/>
    </row>
    <row r="434" spans="1:24" x14ac:dyDescent="0.2">
      <c r="A434" s="61">
        <v>33494</v>
      </c>
      <c r="B434" s="62">
        <v>383.59</v>
      </c>
      <c r="C434" s="16">
        <f t="shared" si="6"/>
        <v>-9.7285864517895528E-3</v>
      </c>
      <c r="E434" s="23"/>
      <c r="X434" s="1"/>
    </row>
    <row r="435" spans="1:24" x14ac:dyDescent="0.2">
      <c r="A435" s="61">
        <v>33497</v>
      </c>
      <c r="B435" s="62">
        <v>385.78</v>
      </c>
      <c r="C435" s="16">
        <f t="shared" si="6"/>
        <v>5.6929849482978377E-3</v>
      </c>
      <c r="E435" s="23"/>
      <c r="X435" s="1"/>
    </row>
    <row r="436" spans="1:24" x14ac:dyDescent="0.2">
      <c r="A436" s="61">
        <v>33498</v>
      </c>
      <c r="B436" s="62">
        <v>385.5</v>
      </c>
      <c r="C436" s="16">
        <f t="shared" si="6"/>
        <v>-7.2606579270987606E-4</v>
      </c>
      <c r="E436" s="23"/>
      <c r="X436" s="1"/>
    </row>
    <row r="437" spans="1:24" x14ac:dyDescent="0.2">
      <c r="A437" s="61">
        <v>33499</v>
      </c>
      <c r="B437" s="62">
        <v>386.94</v>
      </c>
      <c r="C437" s="16">
        <f t="shared" si="6"/>
        <v>3.7284492469567311E-3</v>
      </c>
      <c r="E437" s="23"/>
      <c r="X437" s="1"/>
    </row>
    <row r="438" spans="1:24" x14ac:dyDescent="0.2">
      <c r="A438" s="61">
        <v>33500</v>
      </c>
      <c r="B438" s="62">
        <v>387.56</v>
      </c>
      <c r="C438" s="16">
        <f t="shared" si="6"/>
        <v>1.6010332664623042E-3</v>
      </c>
      <c r="E438" s="23"/>
      <c r="X438" s="1"/>
    </row>
    <row r="439" spans="1:24" x14ac:dyDescent="0.2">
      <c r="A439" s="61">
        <v>33501</v>
      </c>
      <c r="B439" s="62">
        <v>387.92</v>
      </c>
      <c r="C439" s="16">
        <f t="shared" si="6"/>
        <v>9.2845728029348584E-4</v>
      </c>
      <c r="E439" s="23"/>
      <c r="X439" s="1"/>
    </row>
    <row r="440" spans="1:24" x14ac:dyDescent="0.2">
      <c r="A440" s="61">
        <v>33504</v>
      </c>
      <c r="B440" s="62">
        <v>385.92</v>
      </c>
      <c r="C440" s="16">
        <f t="shared" si="6"/>
        <v>-5.1690386983308844E-3</v>
      </c>
      <c r="E440" s="23"/>
      <c r="X440" s="1"/>
    </row>
    <row r="441" spans="1:24" x14ac:dyDescent="0.2">
      <c r="A441" s="61">
        <v>33505</v>
      </c>
      <c r="B441" s="62">
        <v>387.71</v>
      </c>
      <c r="C441" s="16">
        <f t="shared" si="6"/>
        <v>4.6275433845051938E-3</v>
      </c>
      <c r="E441" s="23"/>
      <c r="X441" s="1"/>
    </row>
    <row r="442" spans="1:24" x14ac:dyDescent="0.2">
      <c r="A442" s="61">
        <v>33506</v>
      </c>
      <c r="B442" s="62">
        <v>386.88</v>
      </c>
      <c r="C442" s="16">
        <f t="shared" si="6"/>
        <v>-2.1430700568432553E-3</v>
      </c>
      <c r="E442" s="23"/>
      <c r="X442" s="1"/>
    </row>
    <row r="443" spans="1:24" x14ac:dyDescent="0.2">
      <c r="A443" s="61">
        <v>33507</v>
      </c>
      <c r="B443" s="62">
        <v>386.49</v>
      </c>
      <c r="C443" s="16">
        <f t="shared" si="6"/>
        <v>-1.0085729548847744E-3</v>
      </c>
      <c r="E443" s="23"/>
      <c r="X443" s="1"/>
    </row>
    <row r="444" spans="1:24" x14ac:dyDescent="0.2">
      <c r="A444" s="61">
        <v>33508</v>
      </c>
      <c r="B444" s="62">
        <v>385.9</v>
      </c>
      <c r="C444" s="16">
        <f t="shared" si="6"/>
        <v>-1.5277259279700966E-3</v>
      </c>
      <c r="E444" s="23"/>
      <c r="X444" s="1"/>
    </row>
    <row r="445" spans="1:24" x14ac:dyDescent="0.2">
      <c r="A445" s="61">
        <v>33511</v>
      </c>
      <c r="B445" s="62">
        <v>387.86</v>
      </c>
      <c r="C445" s="16">
        <f t="shared" si="6"/>
        <v>5.0661812245218138E-3</v>
      </c>
      <c r="E445" s="23"/>
      <c r="X445" s="1"/>
    </row>
    <row r="446" spans="1:24" x14ac:dyDescent="0.2">
      <c r="A446" s="61">
        <v>33512</v>
      </c>
      <c r="B446" s="62">
        <v>389.2</v>
      </c>
      <c r="C446" s="16">
        <f t="shared" si="6"/>
        <v>3.4489005437552045E-3</v>
      </c>
      <c r="E446" s="23"/>
      <c r="X446" s="1"/>
    </row>
    <row r="447" spans="1:24" x14ac:dyDescent="0.2">
      <c r="A447" s="61">
        <v>33513</v>
      </c>
      <c r="B447" s="62">
        <v>388.26</v>
      </c>
      <c r="C447" s="16">
        <f t="shared" si="6"/>
        <v>-2.4181320146202715E-3</v>
      </c>
      <c r="E447" s="23"/>
      <c r="X447" s="1"/>
    </row>
    <row r="448" spans="1:24" x14ac:dyDescent="0.2">
      <c r="A448" s="61">
        <v>33514</v>
      </c>
      <c r="B448" s="62">
        <v>384.47</v>
      </c>
      <c r="C448" s="16">
        <f t="shared" si="6"/>
        <v>-9.8094558025373854E-3</v>
      </c>
      <c r="E448" s="23"/>
      <c r="X448" s="1"/>
    </row>
    <row r="449" spans="1:24" x14ac:dyDescent="0.2">
      <c r="A449" s="61">
        <v>33515</v>
      </c>
      <c r="B449" s="62">
        <v>381.24</v>
      </c>
      <c r="C449" s="16">
        <f t="shared" si="6"/>
        <v>-8.4366644252671045E-3</v>
      </c>
      <c r="E449" s="23"/>
      <c r="X449" s="1"/>
    </row>
    <row r="450" spans="1:24" x14ac:dyDescent="0.2">
      <c r="A450" s="61">
        <v>33518</v>
      </c>
      <c r="B450" s="62">
        <v>379.5</v>
      </c>
      <c r="C450" s="16">
        <f t="shared" si="6"/>
        <v>-4.5745012337404887E-3</v>
      </c>
      <c r="E450" s="23"/>
      <c r="X450" s="1"/>
    </row>
    <row r="451" spans="1:24" x14ac:dyDescent="0.2">
      <c r="A451" s="61">
        <v>33519</v>
      </c>
      <c r="B451" s="62">
        <v>380.67</v>
      </c>
      <c r="C451" s="16">
        <f t="shared" si="6"/>
        <v>3.0782612412482125E-3</v>
      </c>
      <c r="E451" s="23"/>
      <c r="X451" s="1"/>
    </row>
    <row r="452" spans="1:24" x14ac:dyDescent="0.2">
      <c r="A452" s="61">
        <v>33520</v>
      </c>
      <c r="B452" s="62">
        <v>376.8</v>
      </c>
      <c r="C452" s="16">
        <f t="shared" si="6"/>
        <v>-1.0218315374724908E-2</v>
      </c>
      <c r="E452" s="23"/>
      <c r="X452" s="1"/>
    </row>
    <row r="453" spans="1:24" x14ac:dyDescent="0.2">
      <c r="A453" s="61">
        <v>33521</v>
      </c>
      <c r="B453" s="62">
        <v>380.55</v>
      </c>
      <c r="C453" s="16">
        <f t="shared" si="6"/>
        <v>9.9030320111925356E-3</v>
      </c>
      <c r="E453" s="23"/>
      <c r="X453" s="1"/>
    </row>
    <row r="454" spans="1:24" x14ac:dyDescent="0.2">
      <c r="A454" s="61">
        <v>33522</v>
      </c>
      <c r="B454" s="62">
        <v>381.45</v>
      </c>
      <c r="C454" s="16">
        <f t="shared" ref="C454:C517" si="7">LN(B454/B453)</f>
        <v>2.3622058228376834E-3</v>
      </c>
      <c r="E454" s="23"/>
      <c r="X454" s="1"/>
    </row>
    <row r="455" spans="1:24" x14ac:dyDescent="0.2">
      <c r="A455" s="61">
        <v>33525</v>
      </c>
      <c r="B455" s="62">
        <v>386.47</v>
      </c>
      <c r="C455" s="16">
        <f t="shared" si="7"/>
        <v>1.3074464815028258E-2</v>
      </c>
      <c r="E455" s="23"/>
      <c r="X455" s="1"/>
    </row>
    <row r="456" spans="1:24" x14ac:dyDescent="0.2">
      <c r="A456" s="61">
        <v>33526</v>
      </c>
      <c r="B456" s="62">
        <v>391.01</v>
      </c>
      <c r="C456" s="16">
        <f t="shared" si="7"/>
        <v>1.167888975462319E-2</v>
      </c>
      <c r="E456" s="23"/>
      <c r="X456" s="1"/>
    </row>
    <row r="457" spans="1:24" x14ac:dyDescent="0.2">
      <c r="A457" s="61">
        <v>33527</v>
      </c>
      <c r="B457" s="62">
        <v>392.8</v>
      </c>
      <c r="C457" s="16">
        <f t="shared" si="7"/>
        <v>4.5674413744208522E-3</v>
      </c>
      <c r="E457" s="23"/>
      <c r="X457" s="1"/>
    </row>
    <row r="458" spans="1:24" x14ac:dyDescent="0.2">
      <c r="A458" s="61">
        <v>33528</v>
      </c>
      <c r="B458" s="62">
        <v>391.92</v>
      </c>
      <c r="C458" s="16">
        <f t="shared" si="7"/>
        <v>-2.2428391499914394E-3</v>
      </c>
      <c r="E458" s="23"/>
      <c r="X458" s="1"/>
    </row>
    <row r="459" spans="1:24" x14ac:dyDescent="0.2">
      <c r="A459" s="61">
        <v>33529</v>
      </c>
      <c r="B459" s="62">
        <v>392.5</v>
      </c>
      <c r="C459" s="16">
        <f t="shared" si="7"/>
        <v>1.4787998921436717E-3</v>
      </c>
      <c r="E459" s="23"/>
      <c r="X459" s="1"/>
    </row>
    <row r="460" spans="1:24" x14ac:dyDescent="0.2">
      <c r="A460" s="61">
        <v>33532</v>
      </c>
      <c r="B460" s="62">
        <v>390.02</v>
      </c>
      <c r="C460" s="16">
        <f t="shared" si="7"/>
        <v>-6.33851736236846E-3</v>
      </c>
      <c r="E460" s="23"/>
      <c r="X460" s="1"/>
    </row>
    <row r="461" spans="1:24" x14ac:dyDescent="0.2">
      <c r="A461" s="61">
        <v>33533</v>
      </c>
      <c r="B461" s="62">
        <v>387.83</v>
      </c>
      <c r="C461" s="16">
        <f t="shared" si="7"/>
        <v>-5.6309205799912566E-3</v>
      </c>
      <c r="E461" s="23"/>
      <c r="X461" s="1"/>
    </row>
    <row r="462" spans="1:24" x14ac:dyDescent="0.2">
      <c r="A462" s="61">
        <v>33534</v>
      </c>
      <c r="B462" s="62">
        <v>387.94</v>
      </c>
      <c r="C462" s="16">
        <f t="shared" si="7"/>
        <v>2.8358921004224992E-4</v>
      </c>
      <c r="E462" s="23"/>
      <c r="X462" s="1"/>
    </row>
    <row r="463" spans="1:24" x14ac:dyDescent="0.2">
      <c r="A463" s="61">
        <v>33535</v>
      </c>
      <c r="B463" s="62">
        <v>385.07</v>
      </c>
      <c r="C463" s="16">
        <f t="shared" si="7"/>
        <v>-7.4255525474656451E-3</v>
      </c>
      <c r="E463" s="23"/>
      <c r="X463" s="1"/>
    </row>
    <row r="464" spans="1:24" x14ac:dyDescent="0.2">
      <c r="A464" s="61">
        <v>33536</v>
      </c>
      <c r="B464" s="62">
        <v>384.2</v>
      </c>
      <c r="C464" s="16">
        <f t="shared" si="7"/>
        <v>-2.2618856082237794E-3</v>
      </c>
      <c r="E464" s="23"/>
      <c r="X464" s="1"/>
    </row>
    <row r="465" spans="1:24" x14ac:dyDescent="0.2">
      <c r="A465" s="61">
        <v>33539</v>
      </c>
      <c r="B465" s="62">
        <v>389.52</v>
      </c>
      <c r="C465" s="16">
        <f t="shared" si="7"/>
        <v>1.3751961539989204E-2</v>
      </c>
      <c r="E465" s="23"/>
      <c r="X465" s="1"/>
    </row>
    <row r="466" spans="1:24" x14ac:dyDescent="0.2">
      <c r="A466" s="61">
        <v>33540</v>
      </c>
      <c r="B466" s="62">
        <v>391.48</v>
      </c>
      <c r="C466" s="16">
        <f t="shared" si="7"/>
        <v>5.0192166831734171E-3</v>
      </c>
      <c r="E466" s="23"/>
      <c r="X466" s="1"/>
    </row>
    <row r="467" spans="1:24" x14ac:dyDescent="0.2">
      <c r="A467" s="61">
        <v>33541</v>
      </c>
      <c r="B467" s="62">
        <v>392.96</v>
      </c>
      <c r="C467" s="16">
        <f t="shared" si="7"/>
        <v>3.7733969611041061E-3</v>
      </c>
      <c r="E467" s="23"/>
      <c r="X467" s="1"/>
    </row>
    <row r="468" spans="1:24" x14ac:dyDescent="0.2">
      <c r="A468" s="61">
        <v>33542</v>
      </c>
      <c r="B468" s="62">
        <v>392.46</v>
      </c>
      <c r="C468" s="16">
        <f t="shared" si="7"/>
        <v>-1.2732043175465568E-3</v>
      </c>
      <c r="E468" s="23"/>
      <c r="X468" s="1"/>
    </row>
    <row r="469" spans="1:24" x14ac:dyDescent="0.2">
      <c r="A469" s="61">
        <v>33543</v>
      </c>
      <c r="B469" s="62">
        <v>391.32</v>
      </c>
      <c r="C469" s="16">
        <f t="shared" si="7"/>
        <v>-2.9089816119482704E-3</v>
      </c>
      <c r="E469" s="23"/>
      <c r="X469" s="1"/>
    </row>
    <row r="470" spans="1:24" x14ac:dyDescent="0.2">
      <c r="A470" s="61">
        <v>33546</v>
      </c>
      <c r="B470" s="62">
        <v>390.28</v>
      </c>
      <c r="C470" s="16">
        <f t="shared" si="7"/>
        <v>-2.6612093494788494E-3</v>
      </c>
      <c r="E470" s="23"/>
      <c r="X470" s="1"/>
    </row>
    <row r="471" spans="1:24" x14ac:dyDescent="0.2">
      <c r="A471" s="61">
        <v>33547</v>
      </c>
      <c r="B471" s="62">
        <v>388.71</v>
      </c>
      <c r="C471" s="16">
        <f t="shared" si="7"/>
        <v>-4.0308659309201116E-3</v>
      </c>
      <c r="E471" s="23"/>
      <c r="X471" s="1"/>
    </row>
    <row r="472" spans="1:24" x14ac:dyDescent="0.2">
      <c r="A472" s="61">
        <v>33548</v>
      </c>
      <c r="B472" s="62">
        <v>389.97</v>
      </c>
      <c r="C472" s="16">
        <f t="shared" si="7"/>
        <v>3.2362487792083248E-3</v>
      </c>
      <c r="E472" s="23"/>
      <c r="X472" s="1"/>
    </row>
    <row r="473" spans="1:24" x14ac:dyDescent="0.2">
      <c r="A473" s="61">
        <v>33549</v>
      </c>
      <c r="B473" s="62">
        <v>393.72</v>
      </c>
      <c r="C473" s="16">
        <f t="shared" si="7"/>
        <v>9.5701836729732044E-3</v>
      </c>
      <c r="E473" s="23"/>
      <c r="X473" s="1"/>
    </row>
    <row r="474" spans="1:24" x14ac:dyDescent="0.2">
      <c r="A474" s="61">
        <v>33550</v>
      </c>
      <c r="B474" s="62">
        <v>392.89</v>
      </c>
      <c r="C474" s="16">
        <f t="shared" si="7"/>
        <v>-2.1103222893962673E-3</v>
      </c>
      <c r="E474" s="23"/>
      <c r="X474" s="1"/>
    </row>
    <row r="475" spans="1:24" x14ac:dyDescent="0.2">
      <c r="A475" s="61">
        <v>33553</v>
      </c>
      <c r="B475" s="62">
        <v>393.12</v>
      </c>
      <c r="C475" s="16">
        <f t="shared" si="7"/>
        <v>5.8523430125461838E-4</v>
      </c>
      <c r="E475" s="23"/>
      <c r="X475" s="1"/>
    </row>
    <row r="476" spans="1:24" x14ac:dyDescent="0.2">
      <c r="A476" s="61">
        <v>33554</v>
      </c>
      <c r="B476" s="62">
        <v>396.74</v>
      </c>
      <c r="C476" s="16">
        <f t="shared" si="7"/>
        <v>9.1662455270936603E-3</v>
      </c>
      <c r="E476" s="23"/>
      <c r="X476" s="1"/>
    </row>
    <row r="477" spans="1:24" x14ac:dyDescent="0.2">
      <c r="A477" s="61">
        <v>33555</v>
      </c>
      <c r="B477" s="62">
        <v>397.41</v>
      </c>
      <c r="C477" s="16">
        <f t="shared" si="7"/>
        <v>1.6873390643174567E-3</v>
      </c>
      <c r="E477" s="23"/>
      <c r="X477" s="1"/>
    </row>
    <row r="478" spans="1:24" x14ac:dyDescent="0.2">
      <c r="A478" s="61">
        <v>33556</v>
      </c>
      <c r="B478" s="62">
        <v>397.15</v>
      </c>
      <c r="C478" s="16">
        <f t="shared" si="7"/>
        <v>-6.5445028513895303E-4</v>
      </c>
      <c r="E478" s="23"/>
      <c r="X478" s="1"/>
    </row>
    <row r="479" spans="1:24" x14ac:dyDescent="0.2">
      <c r="A479" s="61">
        <v>33557</v>
      </c>
      <c r="B479" s="62">
        <v>382.62</v>
      </c>
      <c r="C479" s="16">
        <f t="shared" si="7"/>
        <v>-3.7271713523905722E-2</v>
      </c>
      <c r="E479" s="23"/>
      <c r="X479" s="1"/>
    </row>
    <row r="480" spans="1:24" x14ac:dyDescent="0.2">
      <c r="A480" s="61">
        <v>33560</v>
      </c>
      <c r="B480" s="62">
        <v>385.24</v>
      </c>
      <c r="C480" s="16">
        <f t="shared" si="7"/>
        <v>6.8241871374283827E-3</v>
      </c>
      <c r="E480" s="23"/>
      <c r="X480" s="1"/>
    </row>
    <row r="481" spans="1:24" x14ac:dyDescent="0.2">
      <c r="A481" s="61">
        <v>33561</v>
      </c>
      <c r="B481" s="62">
        <v>379.42</v>
      </c>
      <c r="C481" s="16">
        <f t="shared" si="7"/>
        <v>-1.5222745768264254E-2</v>
      </c>
      <c r="E481" s="23"/>
      <c r="X481" s="1"/>
    </row>
    <row r="482" spans="1:24" x14ac:dyDescent="0.2">
      <c r="A482" s="61">
        <v>33562</v>
      </c>
      <c r="B482" s="62">
        <v>378.53</v>
      </c>
      <c r="C482" s="16">
        <f t="shared" si="7"/>
        <v>-2.3484409500419672E-3</v>
      </c>
      <c r="E482" s="23"/>
      <c r="X482" s="1"/>
    </row>
    <row r="483" spans="1:24" x14ac:dyDescent="0.2">
      <c r="A483" s="61">
        <v>33563</v>
      </c>
      <c r="B483" s="62">
        <v>380.06</v>
      </c>
      <c r="C483" s="16">
        <f t="shared" si="7"/>
        <v>4.0338050188541948E-3</v>
      </c>
      <c r="E483" s="23"/>
      <c r="X483" s="1"/>
    </row>
    <row r="484" spans="1:24" x14ac:dyDescent="0.2">
      <c r="A484" s="61">
        <v>33564</v>
      </c>
      <c r="B484" s="62">
        <v>376.14</v>
      </c>
      <c r="C484" s="16">
        <f t="shared" si="7"/>
        <v>-1.0367720479279436E-2</v>
      </c>
      <c r="E484" s="23"/>
      <c r="X484" s="1"/>
    </row>
    <row r="485" spans="1:24" x14ac:dyDescent="0.2">
      <c r="A485" s="61">
        <v>33567</v>
      </c>
      <c r="B485" s="62">
        <v>375.34</v>
      </c>
      <c r="C485" s="16">
        <f t="shared" si="7"/>
        <v>-2.1291326508056539E-3</v>
      </c>
      <c r="E485" s="23"/>
      <c r="X485" s="1"/>
    </row>
    <row r="486" spans="1:24" x14ac:dyDescent="0.2">
      <c r="A486" s="61">
        <v>33568</v>
      </c>
      <c r="B486" s="62">
        <v>377.96</v>
      </c>
      <c r="C486" s="16">
        <f t="shared" si="7"/>
        <v>6.9560880512985809E-3</v>
      </c>
      <c r="E486" s="23"/>
      <c r="X486" s="1"/>
    </row>
    <row r="487" spans="1:24" x14ac:dyDescent="0.2">
      <c r="A487" s="61">
        <v>33569</v>
      </c>
      <c r="B487" s="62">
        <v>376.55</v>
      </c>
      <c r="C487" s="16">
        <f t="shared" si="7"/>
        <v>-3.7375293670643675E-3</v>
      </c>
      <c r="E487" s="23"/>
      <c r="X487" s="1"/>
    </row>
    <row r="488" spans="1:24" x14ac:dyDescent="0.2">
      <c r="A488" s="61">
        <v>33571</v>
      </c>
      <c r="B488" s="62">
        <v>375.22</v>
      </c>
      <c r="C488" s="16">
        <f t="shared" si="7"/>
        <v>-3.5383199318958255E-3</v>
      </c>
      <c r="E488" s="23"/>
      <c r="X488" s="1"/>
    </row>
    <row r="489" spans="1:24" x14ac:dyDescent="0.2">
      <c r="A489" s="61">
        <v>33574</v>
      </c>
      <c r="B489" s="62">
        <v>381.4</v>
      </c>
      <c r="C489" s="16">
        <f t="shared" si="7"/>
        <v>1.6336172550853754E-2</v>
      </c>
      <c r="E489" s="23"/>
      <c r="X489" s="1"/>
    </row>
    <row r="490" spans="1:24" x14ac:dyDescent="0.2">
      <c r="A490" s="61">
        <v>33575</v>
      </c>
      <c r="B490" s="62">
        <v>380.96</v>
      </c>
      <c r="C490" s="16">
        <f t="shared" si="7"/>
        <v>-1.1543104277659956E-3</v>
      </c>
      <c r="E490" s="23"/>
      <c r="X490" s="1"/>
    </row>
    <row r="491" spans="1:24" x14ac:dyDescent="0.2">
      <c r="A491" s="61">
        <v>33576</v>
      </c>
      <c r="B491" s="62">
        <v>380.07</v>
      </c>
      <c r="C491" s="16">
        <f t="shared" si="7"/>
        <v>-2.3389364564810025E-3</v>
      </c>
      <c r="E491" s="23"/>
      <c r="X491" s="1"/>
    </row>
    <row r="492" spans="1:24" x14ac:dyDescent="0.2">
      <c r="A492" s="61">
        <v>33577</v>
      </c>
      <c r="B492" s="62">
        <v>377.39</v>
      </c>
      <c r="C492" s="16">
        <f t="shared" si="7"/>
        <v>-7.0763107839963493E-3</v>
      </c>
      <c r="E492" s="23"/>
      <c r="X492" s="1"/>
    </row>
    <row r="493" spans="1:24" x14ac:dyDescent="0.2">
      <c r="A493" s="61">
        <v>33578</v>
      </c>
      <c r="B493" s="62">
        <v>379.1</v>
      </c>
      <c r="C493" s="16">
        <f t="shared" si="7"/>
        <v>4.520887024213955E-3</v>
      </c>
      <c r="E493" s="23"/>
      <c r="X493" s="1"/>
    </row>
    <row r="494" spans="1:24" x14ac:dyDescent="0.2">
      <c r="A494" s="61">
        <v>33581</v>
      </c>
      <c r="B494" s="62">
        <v>378.26</v>
      </c>
      <c r="C494" s="16">
        <f t="shared" si="7"/>
        <v>-2.2182326619808691E-3</v>
      </c>
      <c r="E494" s="23"/>
      <c r="X494" s="1"/>
    </row>
    <row r="495" spans="1:24" x14ac:dyDescent="0.2">
      <c r="A495" s="61">
        <v>33582</v>
      </c>
      <c r="B495" s="62">
        <v>377.9</v>
      </c>
      <c r="C495" s="16">
        <f t="shared" si="7"/>
        <v>-9.5217950486503795E-4</v>
      </c>
      <c r="E495" s="23"/>
      <c r="X495" s="1"/>
    </row>
    <row r="496" spans="1:24" x14ac:dyDescent="0.2">
      <c r="A496" s="61">
        <v>33583</v>
      </c>
      <c r="B496" s="62">
        <v>377.7</v>
      </c>
      <c r="C496" s="16">
        <f t="shared" si="7"/>
        <v>-5.2938063703204081E-4</v>
      </c>
      <c r="E496" s="23"/>
      <c r="X496" s="1"/>
    </row>
    <row r="497" spans="1:24" x14ac:dyDescent="0.2">
      <c r="A497" s="61">
        <v>33584</v>
      </c>
      <c r="B497" s="62">
        <v>381.55</v>
      </c>
      <c r="C497" s="16">
        <f t="shared" si="7"/>
        <v>1.014167401723106E-2</v>
      </c>
      <c r="E497" s="23"/>
      <c r="X497" s="1"/>
    </row>
    <row r="498" spans="1:24" x14ac:dyDescent="0.2">
      <c r="A498" s="61">
        <v>33585</v>
      </c>
      <c r="B498" s="62">
        <v>384.47</v>
      </c>
      <c r="C498" s="16">
        <f t="shared" si="7"/>
        <v>7.6238587590500605E-3</v>
      </c>
      <c r="E498" s="23"/>
      <c r="X498" s="1"/>
    </row>
    <row r="499" spans="1:24" x14ac:dyDescent="0.2">
      <c r="A499" s="61">
        <v>33588</v>
      </c>
      <c r="B499" s="62">
        <v>384.46</v>
      </c>
      <c r="C499" s="16">
        <f t="shared" si="7"/>
        <v>-2.6010169978060883E-5</v>
      </c>
      <c r="E499" s="23"/>
      <c r="X499" s="1"/>
    </row>
    <row r="500" spans="1:24" x14ac:dyDescent="0.2">
      <c r="A500" s="61">
        <v>33589</v>
      </c>
      <c r="B500" s="62">
        <v>382.76</v>
      </c>
      <c r="C500" s="16">
        <f t="shared" si="7"/>
        <v>-4.4315914136520747E-3</v>
      </c>
      <c r="E500" s="23"/>
      <c r="X500" s="1"/>
    </row>
    <row r="501" spans="1:24" x14ac:dyDescent="0.2">
      <c r="A501" s="61">
        <v>33590</v>
      </c>
      <c r="B501" s="62">
        <v>383.48</v>
      </c>
      <c r="C501" s="16">
        <f t="shared" si="7"/>
        <v>1.8793072977338883E-3</v>
      </c>
      <c r="E501" s="23"/>
      <c r="X501" s="1"/>
    </row>
    <row r="502" spans="1:24" x14ac:dyDescent="0.2">
      <c r="A502" s="61">
        <v>33591</v>
      </c>
      <c r="B502" s="62">
        <v>382.52</v>
      </c>
      <c r="C502" s="16">
        <f t="shared" si="7"/>
        <v>-2.5065287274539561E-3</v>
      </c>
      <c r="E502" s="23"/>
      <c r="X502" s="1"/>
    </row>
    <row r="503" spans="1:24" x14ac:dyDescent="0.2">
      <c r="A503" s="61">
        <v>33592</v>
      </c>
      <c r="B503" s="62">
        <v>387.04</v>
      </c>
      <c r="C503" s="16">
        <f t="shared" si="7"/>
        <v>1.1747107380375245E-2</v>
      </c>
      <c r="E503" s="23"/>
      <c r="X503" s="1"/>
    </row>
    <row r="504" spans="1:24" x14ac:dyDescent="0.2">
      <c r="A504" s="61">
        <v>33595</v>
      </c>
      <c r="B504" s="62">
        <v>396.82</v>
      </c>
      <c r="C504" s="16">
        <f t="shared" si="7"/>
        <v>2.4954730504607118E-2</v>
      </c>
      <c r="E504" s="23"/>
      <c r="X504" s="1"/>
    </row>
    <row r="505" spans="1:24" x14ac:dyDescent="0.2">
      <c r="A505" s="61">
        <v>33596</v>
      </c>
      <c r="B505" s="62">
        <v>399.33</v>
      </c>
      <c r="C505" s="16">
        <f t="shared" si="7"/>
        <v>6.3053653607131263E-3</v>
      </c>
      <c r="E505" s="23"/>
      <c r="X505" s="1"/>
    </row>
    <row r="506" spans="1:24" x14ac:dyDescent="0.2">
      <c r="A506" s="61">
        <v>33598</v>
      </c>
      <c r="B506" s="62">
        <v>404.84</v>
      </c>
      <c r="C506" s="16">
        <f t="shared" si="7"/>
        <v>1.3703784593663009E-2</v>
      </c>
      <c r="E506" s="23"/>
      <c r="X506" s="1"/>
    </row>
    <row r="507" spans="1:24" x14ac:dyDescent="0.2">
      <c r="A507" s="61">
        <v>33599</v>
      </c>
      <c r="B507" s="62">
        <v>406.46</v>
      </c>
      <c r="C507" s="16">
        <f t="shared" si="7"/>
        <v>3.9935958414604646E-3</v>
      </c>
      <c r="E507" s="23"/>
      <c r="X507" s="1"/>
    </row>
    <row r="508" spans="1:24" x14ac:dyDescent="0.2">
      <c r="A508" s="61">
        <v>33602</v>
      </c>
      <c r="B508" s="62">
        <v>415.14</v>
      </c>
      <c r="C508" s="16">
        <f t="shared" si="7"/>
        <v>2.1130289576613778E-2</v>
      </c>
      <c r="E508" s="23"/>
      <c r="X508" s="1"/>
    </row>
    <row r="509" spans="1:24" x14ac:dyDescent="0.2">
      <c r="A509" s="61">
        <v>33603</v>
      </c>
      <c r="B509" s="62">
        <v>417.09</v>
      </c>
      <c r="C509" s="16">
        <f t="shared" si="7"/>
        <v>4.6862131107869368E-3</v>
      </c>
      <c r="E509" s="23"/>
      <c r="X509" s="1"/>
    </row>
    <row r="510" spans="1:24" x14ac:dyDescent="0.2">
      <c r="A510" s="61">
        <v>33605</v>
      </c>
      <c r="B510" s="62">
        <v>417.26</v>
      </c>
      <c r="C510" s="16">
        <f t="shared" si="7"/>
        <v>4.075028521664075E-4</v>
      </c>
      <c r="D510" s="72">
        <f>VAR(C5:C509)</f>
        <v>9.0750797212972744E-5</v>
      </c>
      <c r="E510" s="23">
        <f t="shared" ref="E510:E573" si="8">-NORMSINV($E$3)*SQRT(D510)</f>
        <v>2.2161537267315842E-2</v>
      </c>
      <c r="F510" s="23">
        <f t="shared" ref="F510:F573" si="9">-NORMSINV($F$3)*SQRT(D510)</f>
        <v>1.5669404116095124E-2</v>
      </c>
      <c r="G510" s="20">
        <f t="shared" ref="G510:G573" si="10">-PERCENTILE($C5:$C509,$G$3)</f>
        <v>2.494162507810679E-2</v>
      </c>
      <c r="H510" s="20">
        <f t="shared" ref="H510:H573" si="11">-PERCENTILE($C5:$C509,$H$3)</f>
        <v>1.4317663136615161E-2</v>
      </c>
      <c r="X510" s="1"/>
    </row>
    <row r="511" spans="1:24" x14ac:dyDescent="0.2">
      <c r="A511" s="61">
        <v>33606</v>
      </c>
      <c r="B511" s="62">
        <v>419.34</v>
      </c>
      <c r="C511" s="16">
        <f t="shared" si="7"/>
        <v>4.9725180153646891E-3</v>
      </c>
      <c r="D511" s="72">
        <f>0.94*D510+0.06*(C510^2)</f>
        <v>8.5315712894665791E-5</v>
      </c>
      <c r="E511" s="23">
        <f t="shared" si="8"/>
        <v>2.1487662308777862E-2</v>
      </c>
      <c r="F511" s="23">
        <f t="shared" si="9"/>
        <v>1.5192938114586222E-2</v>
      </c>
      <c r="G511" s="20">
        <f t="shared" si="10"/>
        <v>2.494162507810679E-2</v>
      </c>
      <c r="H511" s="20">
        <f t="shared" si="11"/>
        <v>1.4317663136615161E-2</v>
      </c>
      <c r="X511" s="1"/>
    </row>
    <row r="512" spans="1:24" x14ac:dyDescent="0.2">
      <c r="A512" s="61">
        <v>33609</v>
      </c>
      <c r="B512" s="62">
        <v>417.96</v>
      </c>
      <c r="C512" s="16">
        <f t="shared" si="7"/>
        <v>-3.2963125511824586E-3</v>
      </c>
      <c r="D512" s="72">
        <f t="shared" ref="D512:D575" si="12">0.94*D511+0.06*(C511^2)</f>
        <v>8.1680326245773415E-5</v>
      </c>
      <c r="E512" s="23">
        <f t="shared" si="8"/>
        <v>2.1024873429730861E-2</v>
      </c>
      <c r="F512" s="23">
        <f t="shared" si="9"/>
        <v>1.4865721375117663E-2</v>
      </c>
      <c r="G512" s="20">
        <f t="shared" si="10"/>
        <v>2.494162507810679E-2</v>
      </c>
      <c r="H512" s="20">
        <f t="shared" si="11"/>
        <v>1.4317663136615161E-2</v>
      </c>
      <c r="X512" s="1"/>
    </row>
    <row r="513" spans="1:24" x14ac:dyDescent="0.2">
      <c r="A513" s="61">
        <v>33610</v>
      </c>
      <c r="B513" s="62">
        <v>417.4</v>
      </c>
      <c r="C513" s="16">
        <f t="shared" si="7"/>
        <v>-1.3407395228097691E-3</v>
      </c>
      <c r="D513" s="72">
        <f t="shared" si="12"/>
        <v>7.743144725713199E-5</v>
      </c>
      <c r="E513" s="23">
        <f t="shared" si="8"/>
        <v>2.0470730768571754E-2</v>
      </c>
      <c r="F513" s="23">
        <f t="shared" si="9"/>
        <v>1.4473912576344648E-2</v>
      </c>
      <c r="G513" s="20">
        <f t="shared" si="10"/>
        <v>2.494162507810679E-2</v>
      </c>
      <c r="H513" s="20">
        <f t="shared" si="11"/>
        <v>1.4317663136615161E-2</v>
      </c>
      <c r="X513" s="1"/>
    </row>
    <row r="514" spans="1:24" x14ac:dyDescent="0.2">
      <c r="A514" s="61">
        <v>33611</v>
      </c>
      <c r="B514" s="62">
        <v>418.1</v>
      </c>
      <c r="C514" s="16">
        <f t="shared" si="7"/>
        <v>1.6756437194190336E-3</v>
      </c>
      <c r="D514" s="72">
        <f t="shared" si="12"/>
        <v>7.2893415369785518E-5</v>
      </c>
      <c r="E514" s="23">
        <f t="shared" si="8"/>
        <v>1.9861809300773005E-2</v>
      </c>
      <c r="F514" s="23">
        <f t="shared" si="9"/>
        <v>1.4043372201874495E-2</v>
      </c>
      <c r="G514" s="20">
        <f t="shared" si="10"/>
        <v>2.494162507810679E-2</v>
      </c>
      <c r="H514" s="20">
        <f t="shared" si="11"/>
        <v>1.4317663136615161E-2</v>
      </c>
      <c r="X514" s="1"/>
    </row>
    <row r="515" spans="1:24" x14ac:dyDescent="0.2">
      <c r="A515" s="61">
        <v>33612</v>
      </c>
      <c r="B515" s="62">
        <v>417.61</v>
      </c>
      <c r="C515" s="16">
        <f t="shared" si="7"/>
        <v>-1.1726557206465803E-3</v>
      </c>
      <c r="D515" s="72">
        <f t="shared" si="12"/>
        <v>6.8688277360064092E-5</v>
      </c>
      <c r="E515" s="23">
        <f t="shared" si="8"/>
        <v>1.928039692858129E-2</v>
      </c>
      <c r="F515" s="23">
        <f t="shared" si="9"/>
        <v>1.3632282244166296E-2</v>
      </c>
      <c r="G515" s="20">
        <f t="shared" si="10"/>
        <v>2.494162507810679E-2</v>
      </c>
      <c r="H515" s="20">
        <f t="shared" si="11"/>
        <v>1.4317663136615161E-2</v>
      </c>
      <c r="X515" s="1"/>
    </row>
    <row r="516" spans="1:24" x14ac:dyDescent="0.2">
      <c r="A516" s="61">
        <v>33613</v>
      </c>
      <c r="B516" s="62">
        <v>415.1</v>
      </c>
      <c r="C516" s="16">
        <f t="shared" si="7"/>
        <v>-6.0285275828796288E-3</v>
      </c>
      <c r="D516" s="72">
        <f t="shared" si="12"/>
        <v>6.4649488004810143E-5</v>
      </c>
      <c r="E516" s="23">
        <f t="shared" si="8"/>
        <v>1.870497805675661E-2</v>
      </c>
      <c r="F516" s="23">
        <f t="shared" si="9"/>
        <v>1.3225430015014033E-2</v>
      </c>
      <c r="G516" s="20">
        <f t="shared" si="10"/>
        <v>2.494162507810679E-2</v>
      </c>
      <c r="H516" s="20">
        <f t="shared" si="11"/>
        <v>1.4317663136615161E-2</v>
      </c>
      <c r="X516" s="1"/>
    </row>
    <row r="517" spans="1:24" x14ac:dyDescent="0.2">
      <c r="A517" s="61">
        <v>33616</v>
      </c>
      <c r="B517" s="62">
        <v>414.34</v>
      </c>
      <c r="C517" s="16">
        <f t="shared" si="7"/>
        <v>-1.8325622412504626E-3</v>
      </c>
      <c r="D517" s="72">
        <f t="shared" si="12"/>
        <v>6.2951107413573954E-5</v>
      </c>
      <c r="E517" s="23">
        <f t="shared" si="8"/>
        <v>1.8457647402641119E-2</v>
      </c>
      <c r="F517" s="23">
        <f t="shared" si="9"/>
        <v>1.3050553880615656E-2</v>
      </c>
      <c r="G517" s="20">
        <f t="shared" si="10"/>
        <v>2.494162507810679E-2</v>
      </c>
      <c r="H517" s="20">
        <f t="shared" si="11"/>
        <v>1.4317663136615161E-2</v>
      </c>
      <c r="X517" s="1"/>
    </row>
    <row r="518" spans="1:24" x14ac:dyDescent="0.2">
      <c r="A518" s="61">
        <v>33617</v>
      </c>
      <c r="B518" s="62">
        <v>420.44</v>
      </c>
      <c r="C518" s="16">
        <f t="shared" ref="C518:C581" si="13">LN(B518/B517)</f>
        <v>1.4614889137410944E-2</v>
      </c>
      <c r="D518" s="72">
        <f t="shared" si="12"/>
        <v>5.9375538030842928E-5</v>
      </c>
      <c r="E518" s="23">
        <f t="shared" si="8"/>
        <v>1.7925795480535137E-2</v>
      </c>
      <c r="F518" s="23">
        <f t="shared" si="9"/>
        <v>1.2674505838601378E-2</v>
      </c>
      <c r="G518" s="20">
        <f t="shared" si="10"/>
        <v>2.3866441899214202E-2</v>
      </c>
      <c r="H518" s="20">
        <f t="shared" si="11"/>
        <v>1.4301027743365011E-2</v>
      </c>
      <c r="X518" s="1"/>
    </row>
    <row r="519" spans="1:24" x14ac:dyDescent="0.2">
      <c r="A519" s="61">
        <v>33618</v>
      </c>
      <c r="B519" s="62">
        <v>420.77</v>
      </c>
      <c r="C519" s="16">
        <f t="shared" si="13"/>
        <v>7.8458415123021396E-4</v>
      </c>
      <c r="D519" s="72">
        <f t="shared" si="12"/>
        <v>6.8628704818921089E-5</v>
      </c>
      <c r="E519" s="23">
        <f t="shared" si="8"/>
        <v>1.9272034283385631E-2</v>
      </c>
      <c r="F519" s="23">
        <f t="shared" si="9"/>
        <v>1.3626369402224437E-2</v>
      </c>
      <c r="G519" s="20">
        <f t="shared" si="10"/>
        <v>2.3866441899214202E-2</v>
      </c>
      <c r="H519" s="20">
        <f t="shared" si="11"/>
        <v>1.4301027743365011E-2</v>
      </c>
      <c r="X519" s="1"/>
    </row>
    <row r="520" spans="1:24" x14ac:dyDescent="0.2">
      <c r="A520" s="61">
        <v>33619</v>
      </c>
      <c r="B520" s="62">
        <v>418.21</v>
      </c>
      <c r="C520" s="16">
        <f t="shared" si="13"/>
        <v>-6.1026673939122691E-3</v>
      </c>
      <c r="D520" s="72">
        <f t="shared" si="12"/>
        <v>6.4547916867207513E-5</v>
      </c>
      <c r="E520" s="23">
        <f t="shared" si="8"/>
        <v>1.8690278538047497E-2</v>
      </c>
      <c r="F520" s="23">
        <f t="shared" si="9"/>
        <v>1.3215036661151126E-2</v>
      </c>
      <c r="G520" s="20">
        <f t="shared" si="10"/>
        <v>2.3866441899214202E-2</v>
      </c>
      <c r="H520" s="20">
        <f t="shared" si="11"/>
        <v>1.4301027743365011E-2</v>
      </c>
      <c r="X520" s="1"/>
    </row>
    <row r="521" spans="1:24" x14ac:dyDescent="0.2">
      <c r="A521" s="61">
        <v>33620</v>
      </c>
      <c r="B521" s="62">
        <v>418.86</v>
      </c>
      <c r="C521" s="16">
        <f t="shared" si="13"/>
        <v>1.5530364978934635E-3</v>
      </c>
      <c r="D521" s="72">
        <f t="shared" si="12"/>
        <v>6.290959481441825E-5</v>
      </c>
      <c r="E521" s="23">
        <f t="shared" si="8"/>
        <v>1.8451560525766787E-2</v>
      </c>
      <c r="F521" s="23">
        <f t="shared" si="9"/>
        <v>1.3046250129824436E-2</v>
      </c>
      <c r="G521" s="20">
        <f t="shared" si="10"/>
        <v>2.3866441899214202E-2</v>
      </c>
      <c r="H521" s="20">
        <f t="shared" si="11"/>
        <v>1.4301027743365011E-2</v>
      </c>
      <c r="X521" s="1"/>
    </row>
    <row r="522" spans="1:24" x14ac:dyDescent="0.2">
      <c r="A522" s="61">
        <v>33623</v>
      </c>
      <c r="B522" s="62">
        <v>416.36</v>
      </c>
      <c r="C522" s="16">
        <f t="shared" si="13"/>
        <v>-5.9864645630974597E-3</v>
      </c>
      <c r="D522" s="72">
        <f t="shared" si="12"/>
        <v>5.9279734467380502E-5</v>
      </c>
      <c r="E522" s="23">
        <f t="shared" si="8"/>
        <v>1.7911327835713257E-2</v>
      </c>
      <c r="F522" s="23">
        <f t="shared" si="9"/>
        <v>1.2664276432103638E-2</v>
      </c>
      <c r="G522" s="20">
        <f t="shared" si="10"/>
        <v>2.3866441899214202E-2</v>
      </c>
      <c r="H522" s="20">
        <f t="shared" si="11"/>
        <v>1.4301027743365011E-2</v>
      </c>
      <c r="X522" s="1"/>
    </row>
    <row r="523" spans="1:24" x14ac:dyDescent="0.2">
      <c r="A523" s="61">
        <v>33624</v>
      </c>
      <c r="B523" s="62">
        <v>412.64</v>
      </c>
      <c r="C523" s="16">
        <f t="shared" si="13"/>
        <v>-8.9747285142330723E-3</v>
      </c>
      <c r="D523" s="72">
        <f t="shared" si="12"/>
        <v>5.7873215877250971E-5</v>
      </c>
      <c r="E523" s="23">
        <f t="shared" si="8"/>
        <v>1.7697562959721323E-2</v>
      </c>
      <c r="F523" s="23">
        <f t="shared" si="9"/>
        <v>1.2513133116216225E-2</v>
      </c>
      <c r="G523" s="20">
        <f t="shared" si="10"/>
        <v>2.3866441899214202E-2</v>
      </c>
      <c r="H523" s="20">
        <f t="shared" si="11"/>
        <v>1.4301027743365011E-2</v>
      </c>
      <c r="X523" s="1"/>
    </row>
    <row r="524" spans="1:24" x14ac:dyDescent="0.2">
      <c r="A524" s="61">
        <v>33625</v>
      </c>
      <c r="B524" s="62">
        <v>418.13</v>
      </c>
      <c r="C524" s="16">
        <f t="shared" si="13"/>
        <v>1.3216846824447421E-2</v>
      </c>
      <c r="D524" s="72">
        <f t="shared" si="12"/>
        <v>5.9233568038867198E-5</v>
      </c>
      <c r="E524" s="23">
        <f t="shared" si="8"/>
        <v>1.7904351901172622E-2</v>
      </c>
      <c r="F524" s="23">
        <f t="shared" si="9"/>
        <v>1.2659344069511361E-2</v>
      </c>
      <c r="G524" s="20">
        <f t="shared" si="10"/>
        <v>2.2774759047386767E-2</v>
      </c>
      <c r="H524" s="20">
        <f t="shared" si="11"/>
        <v>1.4210227169740039E-2</v>
      </c>
      <c r="X524" s="1"/>
    </row>
    <row r="525" spans="1:24" x14ac:dyDescent="0.2">
      <c r="A525" s="61">
        <v>33626</v>
      </c>
      <c r="B525" s="62">
        <v>414.96</v>
      </c>
      <c r="C525" s="16">
        <f t="shared" si="13"/>
        <v>-7.6102589143373645E-3</v>
      </c>
      <c r="D525" s="72">
        <f t="shared" si="12"/>
        <v>6.6160656355389517E-5</v>
      </c>
      <c r="E525" s="23">
        <f t="shared" si="8"/>
        <v>1.8922327755448918E-2</v>
      </c>
      <c r="F525" s="23">
        <f t="shared" si="9"/>
        <v>1.3379107994219206E-2</v>
      </c>
      <c r="G525" s="20">
        <f t="shared" si="10"/>
        <v>2.2774759047386767E-2</v>
      </c>
      <c r="H525" s="20">
        <f t="shared" si="11"/>
        <v>1.4210227169740039E-2</v>
      </c>
      <c r="X525" s="1"/>
    </row>
    <row r="526" spans="1:24" x14ac:dyDescent="0.2">
      <c r="A526" s="61">
        <v>33627</v>
      </c>
      <c r="B526" s="62">
        <v>415.48</v>
      </c>
      <c r="C526" s="16">
        <f t="shared" si="13"/>
        <v>1.2523483164660952E-3</v>
      </c>
      <c r="D526" s="72">
        <f t="shared" si="12"/>
        <v>6.566597941866122E-5</v>
      </c>
      <c r="E526" s="23">
        <f t="shared" si="8"/>
        <v>1.885145480660794E-2</v>
      </c>
      <c r="F526" s="23">
        <f t="shared" si="9"/>
        <v>1.332899699050619E-2</v>
      </c>
      <c r="G526" s="20">
        <f t="shared" si="10"/>
        <v>2.2774759047386767E-2</v>
      </c>
      <c r="H526" s="20">
        <f t="shared" si="11"/>
        <v>1.4210227169740039E-2</v>
      </c>
      <c r="X526" s="1"/>
    </row>
    <row r="527" spans="1:24" x14ac:dyDescent="0.2">
      <c r="A527" s="61">
        <v>33630</v>
      </c>
      <c r="B527" s="62">
        <v>414.99</v>
      </c>
      <c r="C527" s="16">
        <f t="shared" si="13"/>
        <v>-1.1800548047770586E-3</v>
      </c>
      <c r="D527" s="72">
        <f t="shared" si="12"/>
        <v>6.1820123231886868E-5</v>
      </c>
      <c r="E527" s="23">
        <f t="shared" si="8"/>
        <v>1.8291090198392812E-2</v>
      </c>
      <c r="F527" s="23">
        <f t="shared" si="9"/>
        <v>1.293278893902639E-2</v>
      </c>
      <c r="G527" s="20">
        <f t="shared" si="10"/>
        <v>2.2774759047386767E-2</v>
      </c>
      <c r="H527" s="20">
        <f t="shared" si="11"/>
        <v>1.4210227169740039E-2</v>
      </c>
      <c r="X527" s="1"/>
    </row>
    <row r="528" spans="1:24" x14ac:dyDescent="0.2">
      <c r="A528" s="61">
        <v>33631</v>
      </c>
      <c r="B528" s="62">
        <v>414.96</v>
      </c>
      <c r="C528" s="16">
        <f t="shared" si="13"/>
        <v>-7.2293511688911681E-5</v>
      </c>
      <c r="D528" s="72">
        <f t="shared" si="12"/>
        <v>5.8194467598510299E-5</v>
      </c>
      <c r="E528" s="23">
        <f t="shared" si="8"/>
        <v>1.7746614187347121E-2</v>
      </c>
      <c r="F528" s="23">
        <f t="shared" si="9"/>
        <v>1.2547814984120432E-2</v>
      </c>
      <c r="G528" s="20">
        <f t="shared" si="10"/>
        <v>2.2774759047386767E-2</v>
      </c>
      <c r="H528" s="20">
        <f t="shared" si="11"/>
        <v>1.4210227169740039E-2</v>
      </c>
      <c r="X528" s="1"/>
    </row>
    <row r="529" spans="1:24" x14ac:dyDescent="0.2">
      <c r="A529" s="61">
        <v>33632</v>
      </c>
      <c r="B529" s="62">
        <v>410.34</v>
      </c>
      <c r="C529" s="16">
        <f t="shared" si="13"/>
        <v>-1.1196045705085041E-2</v>
      </c>
      <c r="D529" s="72">
        <f t="shared" si="12"/>
        <v>5.4703113123709613E-5</v>
      </c>
      <c r="E529" s="23">
        <f t="shared" si="8"/>
        <v>1.7206030142817363E-2</v>
      </c>
      <c r="F529" s="23">
        <f t="shared" si="9"/>
        <v>1.2165592859803155E-2</v>
      </c>
      <c r="G529" s="20">
        <f t="shared" si="10"/>
        <v>2.2774759047386767E-2</v>
      </c>
      <c r="H529" s="20">
        <f t="shared" si="11"/>
        <v>1.4210227169740039E-2</v>
      </c>
      <c r="X529" s="1"/>
    </row>
    <row r="530" spans="1:24" x14ac:dyDescent="0.2">
      <c r="A530" s="61">
        <v>33633</v>
      </c>
      <c r="B530" s="62">
        <v>411.63</v>
      </c>
      <c r="C530" s="16">
        <f t="shared" si="13"/>
        <v>3.1388032631338926E-3</v>
      </c>
      <c r="D530" s="72">
        <f t="shared" si="12"/>
        <v>5.8942012702108224E-5</v>
      </c>
      <c r="E530" s="23">
        <f t="shared" si="8"/>
        <v>1.7860233769401608E-2</v>
      </c>
      <c r="F530" s="23">
        <f t="shared" si="9"/>
        <v>1.2628150166885E-2</v>
      </c>
      <c r="G530" s="20">
        <f t="shared" si="10"/>
        <v>2.2774759047386767E-2</v>
      </c>
      <c r="H530" s="20">
        <f t="shared" si="11"/>
        <v>1.4210227169740039E-2</v>
      </c>
      <c r="X530" s="1"/>
    </row>
    <row r="531" spans="1:24" x14ac:dyDescent="0.2">
      <c r="A531" s="61">
        <v>33634</v>
      </c>
      <c r="B531" s="62">
        <v>408.79</v>
      </c>
      <c r="C531" s="16">
        <f t="shared" si="13"/>
        <v>-6.9233108504247716E-3</v>
      </c>
      <c r="D531" s="72">
        <f t="shared" si="12"/>
        <v>5.5996617095461323E-5</v>
      </c>
      <c r="E531" s="23">
        <f t="shared" si="8"/>
        <v>1.7408267582295758E-2</v>
      </c>
      <c r="F531" s="23">
        <f t="shared" si="9"/>
        <v>1.2308585655310393E-2</v>
      </c>
      <c r="G531" s="20">
        <f t="shared" si="10"/>
        <v>2.2774759047386767E-2</v>
      </c>
      <c r="H531" s="20">
        <f t="shared" si="11"/>
        <v>1.4210227169740039E-2</v>
      </c>
      <c r="X531" s="1"/>
    </row>
    <row r="532" spans="1:24" x14ac:dyDescent="0.2">
      <c r="A532" s="61">
        <v>33637</v>
      </c>
      <c r="B532" s="62">
        <v>409.53</v>
      </c>
      <c r="C532" s="16">
        <f t="shared" si="13"/>
        <v>1.8085839322272213E-3</v>
      </c>
      <c r="D532" s="72">
        <f t="shared" si="12"/>
        <v>5.55127540576302E-5</v>
      </c>
      <c r="E532" s="23">
        <f t="shared" si="8"/>
        <v>1.733289256116757E-2</v>
      </c>
      <c r="F532" s="23">
        <f t="shared" si="9"/>
        <v>1.2255291443267681E-2</v>
      </c>
      <c r="G532" s="20">
        <f t="shared" si="10"/>
        <v>2.2774759047386767E-2</v>
      </c>
      <c r="H532" s="20">
        <f t="shared" si="11"/>
        <v>1.4210227169740039E-2</v>
      </c>
      <c r="X532" s="1"/>
    </row>
    <row r="533" spans="1:24" x14ac:dyDescent="0.2">
      <c r="A533" s="61">
        <v>33638</v>
      </c>
      <c r="B533" s="62">
        <v>413.85</v>
      </c>
      <c r="C533" s="16">
        <f t="shared" si="13"/>
        <v>1.0493428648408748E-2</v>
      </c>
      <c r="D533" s="72">
        <f t="shared" si="12"/>
        <v>5.2378247364567014E-5</v>
      </c>
      <c r="E533" s="23">
        <f t="shared" si="8"/>
        <v>1.6836435050826135E-2</v>
      </c>
      <c r="F533" s="23">
        <f t="shared" si="9"/>
        <v>1.1904269162539742E-2</v>
      </c>
      <c r="G533" s="20">
        <f t="shared" si="10"/>
        <v>2.2774759047386767E-2</v>
      </c>
      <c r="H533" s="20">
        <f t="shared" si="11"/>
        <v>1.4210227169740039E-2</v>
      </c>
      <c r="X533" s="1"/>
    </row>
    <row r="534" spans="1:24" x14ac:dyDescent="0.2">
      <c r="A534" s="61">
        <v>33639</v>
      </c>
      <c r="B534" s="62">
        <v>413.84</v>
      </c>
      <c r="C534" s="16">
        <f t="shared" si="13"/>
        <v>-2.4163636145266647E-5</v>
      </c>
      <c r="D534" s="72">
        <f t="shared" si="12"/>
        <v>5.5842275210647713E-5</v>
      </c>
      <c r="E534" s="23">
        <f t="shared" si="8"/>
        <v>1.7384260071395277E-2</v>
      </c>
      <c r="F534" s="23">
        <f t="shared" si="9"/>
        <v>1.2291611048107672E-2</v>
      </c>
      <c r="G534" s="20">
        <f t="shared" si="10"/>
        <v>2.2774759047386767E-2</v>
      </c>
      <c r="H534" s="20">
        <f t="shared" si="11"/>
        <v>1.4210227169740039E-2</v>
      </c>
      <c r="X534" s="1"/>
    </row>
    <row r="535" spans="1:24" x14ac:dyDescent="0.2">
      <c r="A535" s="61">
        <v>33640</v>
      </c>
      <c r="B535" s="62">
        <v>413.82</v>
      </c>
      <c r="C535" s="16">
        <f t="shared" si="13"/>
        <v>-4.832902400472289E-5</v>
      </c>
      <c r="D535" s="72">
        <f t="shared" si="12"/>
        <v>5.249177373088755E-5</v>
      </c>
      <c r="E535" s="23">
        <f t="shared" si="8"/>
        <v>1.6854671101221606E-2</v>
      </c>
      <c r="F535" s="23">
        <f t="shared" si="9"/>
        <v>1.1917163035364602E-2</v>
      </c>
      <c r="G535" s="20">
        <f t="shared" si="10"/>
        <v>2.2774759047386767E-2</v>
      </c>
      <c r="H535" s="20">
        <f t="shared" si="11"/>
        <v>1.4210227169740039E-2</v>
      </c>
      <c r="X535" s="1"/>
    </row>
    <row r="536" spans="1:24" x14ac:dyDescent="0.2">
      <c r="A536" s="61">
        <v>33641</v>
      </c>
      <c r="B536" s="62">
        <v>411.09</v>
      </c>
      <c r="C536" s="16">
        <f t="shared" si="13"/>
        <v>-6.6189280450356224E-3</v>
      </c>
      <c r="D536" s="72">
        <f t="shared" si="12"/>
        <v>4.9342407448707968E-5</v>
      </c>
      <c r="E536" s="23">
        <f t="shared" si="8"/>
        <v>1.6341233126250809E-2</v>
      </c>
      <c r="F536" s="23">
        <f t="shared" si="9"/>
        <v>1.1554134648780957E-2</v>
      </c>
      <c r="G536" s="20">
        <f t="shared" si="10"/>
        <v>2.2774759047386767E-2</v>
      </c>
      <c r="H536" s="20">
        <f t="shared" si="11"/>
        <v>1.4210227169740039E-2</v>
      </c>
      <c r="X536" s="1"/>
    </row>
    <row r="537" spans="1:24" x14ac:dyDescent="0.2">
      <c r="A537" s="61">
        <v>33644</v>
      </c>
      <c r="B537" s="62">
        <v>413.77</v>
      </c>
      <c r="C537" s="16">
        <f t="shared" si="13"/>
        <v>6.4980952653721788E-3</v>
      </c>
      <c r="D537" s="72">
        <f t="shared" si="12"/>
        <v>4.9010475509707029E-5</v>
      </c>
      <c r="E537" s="23">
        <f t="shared" si="8"/>
        <v>1.628617571667175E-2</v>
      </c>
      <c r="F537" s="23">
        <f t="shared" si="9"/>
        <v>1.1515206085754241E-2</v>
      </c>
      <c r="G537" s="20">
        <f t="shared" si="10"/>
        <v>2.2774759047386767E-2</v>
      </c>
      <c r="H537" s="20">
        <f t="shared" si="11"/>
        <v>1.4210227169740039E-2</v>
      </c>
      <c r="X537" s="1"/>
    </row>
    <row r="538" spans="1:24" x14ac:dyDescent="0.2">
      <c r="A538" s="61">
        <v>33645</v>
      </c>
      <c r="B538" s="62">
        <v>413.76</v>
      </c>
      <c r="C538" s="16">
        <f t="shared" si="13"/>
        <v>-2.4168308098748641E-5</v>
      </c>
      <c r="D538" s="72">
        <f t="shared" si="12"/>
        <v>4.8603361503795739E-5</v>
      </c>
      <c r="E538" s="23">
        <f t="shared" si="8"/>
        <v>1.6218392690180893E-2</v>
      </c>
      <c r="F538" s="23">
        <f t="shared" si="9"/>
        <v>1.1467279824074566E-2</v>
      </c>
      <c r="G538" s="20">
        <f t="shared" si="10"/>
        <v>2.2774759047386767E-2</v>
      </c>
      <c r="H538" s="20">
        <f t="shared" si="11"/>
        <v>1.4210227169740039E-2</v>
      </c>
      <c r="X538" s="1"/>
    </row>
    <row r="539" spans="1:24" x14ac:dyDescent="0.2">
      <c r="A539" s="61">
        <v>33646</v>
      </c>
      <c r="B539" s="62">
        <v>417.13</v>
      </c>
      <c r="C539" s="16">
        <f t="shared" si="13"/>
        <v>8.1118282307082162E-3</v>
      </c>
      <c r="D539" s="72">
        <f t="shared" si="12"/>
        <v>4.5687194859994973E-5</v>
      </c>
      <c r="E539" s="23">
        <f t="shared" si="8"/>
        <v>1.5724321143798268E-2</v>
      </c>
      <c r="F539" s="23">
        <f t="shared" si="9"/>
        <v>1.1117944548766245E-2</v>
      </c>
      <c r="G539" s="20">
        <f t="shared" si="10"/>
        <v>2.2774759047386767E-2</v>
      </c>
      <c r="H539" s="20">
        <f t="shared" si="11"/>
        <v>1.4210227169740039E-2</v>
      </c>
      <c r="X539" s="1"/>
    </row>
    <row r="540" spans="1:24" x14ac:dyDescent="0.2">
      <c r="A540" s="61">
        <v>33647</v>
      </c>
      <c r="B540" s="62">
        <v>413.69</v>
      </c>
      <c r="C540" s="16">
        <f t="shared" si="13"/>
        <v>-8.2810227443754214E-3</v>
      </c>
      <c r="D540" s="72">
        <f t="shared" si="12"/>
        <v>4.6894068603066155E-5</v>
      </c>
      <c r="E540" s="23">
        <f t="shared" si="8"/>
        <v>1.593065437207191E-2</v>
      </c>
      <c r="F540" s="23">
        <f t="shared" si="9"/>
        <v>1.1263833288225058E-2</v>
      </c>
      <c r="G540" s="20">
        <f t="shared" si="10"/>
        <v>2.2774759047386767E-2</v>
      </c>
      <c r="H540" s="20">
        <f t="shared" si="11"/>
        <v>1.4210227169740039E-2</v>
      </c>
      <c r="X540" s="1"/>
    </row>
    <row r="541" spans="1:24" x14ac:dyDescent="0.2">
      <c r="A541" s="61">
        <v>33648</v>
      </c>
      <c r="B541" s="62">
        <v>412.48</v>
      </c>
      <c r="C541" s="16">
        <f t="shared" si="13"/>
        <v>-2.9291813190027841E-3</v>
      </c>
      <c r="D541" s="72">
        <f t="shared" si="12"/>
        <v>4.8194944748453967E-5</v>
      </c>
      <c r="E541" s="23">
        <f t="shared" si="8"/>
        <v>1.6150106906430362E-2</v>
      </c>
      <c r="F541" s="23">
        <f t="shared" si="9"/>
        <v>1.1418998085851045E-2</v>
      </c>
      <c r="G541" s="20">
        <f t="shared" si="10"/>
        <v>2.2774759047386767E-2</v>
      </c>
      <c r="H541" s="20">
        <f t="shared" si="11"/>
        <v>1.4210227169740039E-2</v>
      </c>
      <c r="X541" s="1"/>
    </row>
    <row r="542" spans="1:24" x14ac:dyDescent="0.2">
      <c r="A542" s="61">
        <v>33652</v>
      </c>
      <c r="B542" s="62">
        <v>407.38</v>
      </c>
      <c r="C542" s="16">
        <f t="shared" si="13"/>
        <v>-1.2441308964828245E-2</v>
      </c>
      <c r="D542" s="72">
        <f t="shared" si="12"/>
        <v>4.5818054255522418E-5</v>
      </c>
      <c r="E542" s="23">
        <f t="shared" si="8"/>
        <v>1.5746824208938366E-2</v>
      </c>
      <c r="F542" s="23">
        <f t="shared" si="9"/>
        <v>1.1133855431539302E-2</v>
      </c>
      <c r="G542" s="20">
        <f t="shared" si="10"/>
        <v>2.2774759047386767E-2</v>
      </c>
      <c r="H542" s="20">
        <f t="shared" si="11"/>
        <v>1.4210227169740039E-2</v>
      </c>
      <c r="X542" s="1"/>
    </row>
    <row r="543" spans="1:24" x14ac:dyDescent="0.2">
      <c r="A543" s="61">
        <v>33653</v>
      </c>
      <c r="B543" s="62">
        <v>408.26</v>
      </c>
      <c r="C543" s="16">
        <f t="shared" si="13"/>
        <v>2.157815559443583E-3</v>
      </c>
      <c r="D543" s="72">
        <f t="shared" si="12"/>
        <v>5.235614112569001E-5</v>
      </c>
      <c r="E543" s="23">
        <f t="shared" si="8"/>
        <v>1.6832881767232157E-2</v>
      </c>
      <c r="F543" s="23">
        <f t="shared" si="9"/>
        <v>1.1901756799074089E-2</v>
      </c>
      <c r="G543" s="20">
        <f t="shared" si="10"/>
        <v>2.2774759047386767E-2</v>
      </c>
      <c r="H543" s="20">
        <f t="shared" si="11"/>
        <v>1.4210227169740039E-2</v>
      </c>
      <c r="X543" s="1"/>
    </row>
    <row r="544" spans="1:24" x14ac:dyDescent="0.2">
      <c r="A544" s="61">
        <v>33654</v>
      </c>
      <c r="B544" s="62">
        <v>413.9</v>
      </c>
      <c r="C544" s="16">
        <f t="shared" si="13"/>
        <v>1.3720172409248631E-2</v>
      </c>
      <c r="D544" s="72">
        <f t="shared" si="12"/>
        <v>4.9494142737463211E-5</v>
      </c>
      <c r="E544" s="23">
        <f t="shared" si="8"/>
        <v>1.6366339708398018E-2</v>
      </c>
      <c r="F544" s="23">
        <f t="shared" si="9"/>
        <v>1.1571886358731997E-2</v>
      </c>
      <c r="G544" s="20">
        <f t="shared" si="10"/>
        <v>2.2774759047386767E-2</v>
      </c>
      <c r="H544" s="20">
        <f t="shared" si="11"/>
        <v>1.4065287989067372E-2</v>
      </c>
      <c r="X544" s="1"/>
    </row>
    <row r="545" spans="1:24" x14ac:dyDescent="0.2">
      <c r="A545" s="61">
        <v>33655</v>
      </c>
      <c r="B545" s="62">
        <v>411.46</v>
      </c>
      <c r="C545" s="16">
        <f t="shared" si="13"/>
        <v>-5.9125887086020823E-3</v>
      </c>
      <c r="D545" s="72">
        <f t="shared" si="12"/>
        <v>5.7819082029585859E-5</v>
      </c>
      <c r="E545" s="23">
        <f t="shared" si="8"/>
        <v>1.7689283989031034E-2</v>
      </c>
      <c r="F545" s="23">
        <f t="shared" si="9"/>
        <v>1.2507279436670144E-2</v>
      </c>
      <c r="G545" s="20">
        <f t="shared" si="10"/>
        <v>2.2774759047386767E-2</v>
      </c>
      <c r="H545" s="20">
        <f t="shared" si="11"/>
        <v>1.4065287989067372E-2</v>
      </c>
      <c r="X545" s="1"/>
    </row>
    <row r="546" spans="1:24" x14ac:dyDescent="0.2">
      <c r="A546" s="61">
        <v>33658</v>
      </c>
      <c r="B546" s="62">
        <v>412.27</v>
      </c>
      <c r="C546" s="16">
        <f t="shared" si="13"/>
        <v>1.966664467906686E-3</v>
      </c>
      <c r="D546" s="72">
        <f t="shared" si="12"/>
        <v>5.6447459422036035E-5</v>
      </c>
      <c r="E546" s="23">
        <f t="shared" si="8"/>
        <v>1.7478206180649165E-2</v>
      </c>
      <c r="F546" s="23">
        <f t="shared" si="9"/>
        <v>1.2358036022750788E-2</v>
      </c>
      <c r="G546" s="20">
        <f t="shared" si="10"/>
        <v>2.2774759047386767E-2</v>
      </c>
      <c r="H546" s="20">
        <f t="shared" si="11"/>
        <v>1.4065287989067372E-2</v>
      </c>
      <c r="X546" s="1"/>
    </row>
    <row r="547" spans="1:24" x14ac:dyDescent="0.2">
      <c r="A547" s="61">
        <v>33659</v>
      </c>
      <c r="B547" s="62">
        <v>410.45</v>
      </c>
      <c r="C547" s="16">
        <f t="shared" si="13"/>
        <v>-4.4243557197161387E-3</v>
      </c>
      <c r="D547" s="72">
        <f t="shared" si="12"/>
        <v>5.3292678004473471E-5</v>
      </c>
      <c r="E547" s="23">
        <f t="shared" si="8"/>
        <v>1.6982766185412262E-2</v>
      </c>
      <c r="F547" s="23">
        <f t="shared" si="9"/>
        <v>1.2007733180172595E-2</v>
      </c>
      <c r="G547" s="20">
        <f t="shared" si="10"/>
        <v>2.2774759047386767E-2</v>
      </c>
      <c r="H547" s="20">
        <f t="shared" si="11"/>
        <v>1.4065287989067372E-2</v>
      </c>
      <c r="X547" s="1"/>
    </row>
    <row r="548" spans="1:24" x14ac:dyDescent="0.2">
      <c r="A548" s="61">
        <v>33660</v>
      </c>
      <c r="B548" s="62">
        <v>415.35</v>
      </c>
      <c r="C548" s="16">
        <f t="shared" si="13"/>
        <v>1.186741949080536E-2</v>
      </c>
      <c r="D548" s="72">
        <f t="shared" si="12"/>
        <v>5.1269612736280158E-5</v>
      </c>
      <c r="E548" s="23">
        <f t="shared" si="8"/>
        <v>1.665730265228399E-2</v>
      </c>
      <c r="F548" s="23">
        <f t="shared" si="9"/>
        <v>1.1777612879214942E-2</v>
      </c>
      <c r="G548" s="20">
        <f t="shared" si="10"/>
        <v>2.2774759047386767E-2</v>
      </c>
      <c r="H548" s="20">
        <f t="shared" si="11"/>
        <v>1.4065287989067372E-2</v>
      </c>
      <c r="X548" s="1"/>
    </row>
    <row r="549" spans="1:24" x14ac:dyDescent="0.2">
      <c r="A549" s="61">
        <v>33661</v>
      </c>
      <c r="B549" s="62">
        <v>413.86</v>
      </c>
      <c r="C549" s="16">
        <f t="shared" si="13"/>
        <v>-3.5937859013978912E-3</v>
      </c>
      <c r="D549" s="72">
        <f t="shared" si="12"/>
        <v>5.664357469434816E-5</v>
      </c>
      <c r="E549" s="23">
        <f t="shared" si="8"/>
        <v>1.7508542099311221E-2</v>
      </c>
      <c r="F549" s="23">
        <f t="shared" si="9"/>
        <v>1.2379485156130618E-2</v>
      </c>
      <c r="G549" s="20">
        <f t="shared" si="10"/>
        <v>2.2774759047386767E-2</v>
      </c>
      <c r="H549" s="20">
        <f t="shared" si="11"/>
        <v>1.4065287989067372E-2</v>
      </c>
      <c r="X549" s="1"/>
    </row>
    <row r="550" spans="1:24" x14ac:dyDescent="0.2">
      <c r="A550" s="61">
        <v>33662</v>
      </c>
      <c r="B550" s="62">
        <v>412.7</v>
      </c>
      <c r="C550" s="16">
        <f t="shared" si="13"/>
        <v>-2.8068156251466751E-3</v>
      </c>
      <c r="D550" s="72">
        <f t="shared" si="12"/>
        <v>5.4019878038992444E-5</v>
      </c>
      <c r="E550" s="23">
        <f t="shared" si="8"/>
        <v>1.7098241930837737E-2</v>
      </c>
      <c r="F550" s="23">
        <f t="shared" si="9"/>
        <v>1.208938077071893E-2</v>
      </c>
      <c r="G550" s="20">
        <f t="shared" si="10"/>
        <v>2.2774759047386767E-2</v>
      </c>
      <c r="H550" s="20">
        <f t="shared" si="11"/>
        <v>1.4065287989067372E-2</v>
      </c>
      <c r="X550" s="1"/>
    </row>
    <row r="551" spans="1:24" x14ac:dyDescent="0.2">
      <c r="A551" s="61">
        <v>33665</v>
      </c>
      <c r="B551" s="62">
        <v>412.45</v>
      </c>
      <c r="C551" s="16">
        <f t="shared" si="13"/>
        <v>-6.0595045179542514E-4</v>
      </c>
      <c r="D551" s="72">
        <f t="shared" si="12"/>
        <v>5.1251378193866944E-5</v>
      </c>
      <c r="E551" s="23">
        <f t="shared" si="8"/>
        <v>1.6654340222033662E-2</v>
      </c>
      <c r="F551" s="23">
        <f t="shared" si="9"/>
        <v>1.1775518280983863E-2</v>
      </c>
      <c r="G551" s="20">
        <f t="shared" si="10"/>
        <v>2.2774759047386767E-2</v>
      </c>
      <c r="H551" s="20">
        <f t="shared" si="11"/>
        <v>1.4065287989067372E-2</v>
      </c>
      <c r="X551" s="1"/>
    </row>
    <row r="552" spans="1:24" x14ac:dyDescent="0.2">
      <c r="A552" s="61">
        <v>33666</v>
      </c>
      <c r="B552" s="62">
        <v>412.85</v>
      </c>
      <c r="C552" s="16">
        <f t="shared" si="13"/>
        <v>9.6934455669700742E-4</v>
      </c>
      <c r="D552" s="72">
        <f t="shared" si="12"/>
        <v>4.8198326059236788E-5</v>
      </c>
      <c r="E552" s="23">
        <f t="shared" si="8"/>
        <v>1.6150673434446157E-2</v>
      </c>
      <c r="F552" s="23">
        <f t="shared" si="9"/>
        <v>1.1419398651764659E-2</v>
      </c>
      <c r="G552" s="20">
        <f t="shared" si="10"/>
        <v>2.2774759047386767E-2</v>
      </c>
      <c r="H552" s="20">
        <f t="shared" si="11"/>
        <v>1.4065287989067372E-2</v>
      </c>
      <c r="X552" s="1"/>
    </row>
    <row r="553" spans="1:24" x14ac:dyDescent="0.2">
      <c r="A553" s="61">
        <v>33667</v>
      </c>
      <c r="B553" s="62">
        <v>409.33</v>
      </c>
      <c r="C553" s="16">
        <f t="shared" si="13"/>
        <v>-8.5626541800922253E-3</v>
      </c>
      <c r="D553" s="72">
        <f t="shared" si="12"/>
        <v>4.5362804227858466E-5</v>
      </c>
      <c r="E553" s="23">
        <f t="shared" si="8"/>
        <v>1.5668398373087006E-2</v>
      </c>
      <c r="F553" s="23">
        <f t="shared" si="9"/>
        <v>1.1078404128668274E-2</v>
      </c>
      <c r="G553" s="20">
        <f t="shared" si="10"/>
        <v>2.2774759047386767E-2</v>
      </c>
      <c r="H553" s="20">
        <f t="shared" si="11"/>
        <v>1.4065287989067372E-2</v>
      </c>
      <c r="X553" s="1"/>
    </row>
    <row r="554" spans="1:24" x14ac:dyDescent="0.2">
      <c r="A554" s="61">
        <v>33668</v>
      </c>
      <c r="B554" s="62">
        <v>406.51</v>
      </c>
      <c r="C554" s="16">
        <f t="shared" si="13"/>
        <v>-6.9131477520587882E-3</v>
      </c>
      <c r="D554" s="72">
        <f t="shared" si="12"/>
        <v>4.704017877065801E-5</v>
      </c>
      <c r="E554" s="23">
        <f t="shared" si="8"/>
        <v>1.5955453034142423E-2</v>
      </c>
      <c r="F554" s="23">
        <f t="shared" si="9"/>
        <v>1.1281367282046616E-2</v>
      </c>
      <c r="G554" s="20">
        <f t="shared" si="10"/>
        <v>2.2774759047386767E-2</v>
      </c>
      <c r="H554" s="20">
        <f t="shared" si="11"/>
        <v>1.4065287989067372E-2</v>
      </c>
      <c r="X554" s="1"/>
    </row>
    <row r="555" spans="1:24" x14ac:dyDescent="0.2">
      <c r="A555" s="61">
        <v>33669</v>
      </c>
      <c r="B555" s="62">
        <v>404.44</v>
      </c>
      <c r="C555" s="16">
        <f t="shared" si="13"/>
        <v>-5.1051347080883066E-3</v>
      </c>
      <c r="D555" s="72">
        <f t="shared" si="12"/>
        <v>4.7085264754926255E-5</v>
      </c>
      <c r="E555" s="23">
        <f t="shared" si="8"/>
        <v>1.5963097509941626E-2</v>
      </c>
      <c r="F555" s="23">
        <f t="shared" si="9"/>
        <v>1.1286772339426371E-2</v>
      </c>
      <c r="G555" s="20">
        <f t="shared" si="10"/>
        <v>2.2774759047386767E-2</v>
      </c>
      <c r="H555" s="20">
        <f t="shared" si="11"/>
        <v>1.4065287989067372E-2</v>
      </c>
      <c r="X555" s="1"/>
    </row>
    <row r="556" spans="1:24" x14ac:dyDescent="0.2">
      <c r="A556" s="61">
        <v>33672</v>
      </c>
      <c r="B556" s="62">
        <v>405.21</v>
      </c>
      <c r="C556" s="16">
        <f t="shared" si="13"/>
        <v>1.9020570175840646E-3</v>
      </c>
      <c r="D556" s="72">
        <f t="shared" si="12"/>
        <v>4.5823892892894352E-5</v>
      </c>
      <c r="E556" s="23">
        <f t="shared" si="8"/>
        <v>1.5747827493222216E-2</v>
      </c>
      <c r="F556" s="23">
        <f t="shared" si="9"/>
        <v>1.1134564807730013E-2</v>
      </c>
      <c r="G556" s="20">
        <f t="shared" si="10"/>
        <v>2.2774759047386767E-2</v>
      </c>
      <c r="H556" s="20">
        <f t="shared" si="11"/>
        <v>1.4065287989067372E-2</v>
      </c>
      <c r="X556" s="1"/>
    </row>
    <row r="557" spans="1:24" x14ac:dyDescent="0.2">
      <c r="A557" s="61">
        <v>33673</v>
      </c>
      <c r="B557" s="62">
        <v>406.89</v>
      </c>
      <c r="C557" s="16">
        <f t="shared" si="13"/>
        <v>4.1374274019506645E-3</v>
      </c>
      <c r="D557" s="72">
        <f t="shared" si="12"/>
        <v>4.3291528573209137E-5</v>
      </c>
      <c r="E557" s="23">
        <f t="shared" si="8"/>
        <v>1.530650784461238E-2</v>
      </c>
      <c r="F557" s="23">
        <f t="shared" si="9"/>
        <v>1.0822527974047032E-2</v>
      </c>
      <c r="G557" s="20">
        <f t="shared" si="10"/>
        <v>2.2774759047386767E-2</v>
      </c>
      <c r="H557" s="20">
        <f t="shared" si="11"/>
        <v>1.4065287989067372E-2</v>
      </c>
      <c r="X557" s="1"/>
    </row>
    <row r="558" spans="1:24" x14ac:dyDescent="0.2">
      <c r="A558" s="61">
        <v>33674</v>
      </c>
      <c r="B558" s="62">
        <v>404.03</v>
      </c>
      <c r="C558" s="16">
        <f t="shared" si="13"/>
        <v>-7.0537460127867322E-3</v>
      </c>
      <c r="D558" s="72">
        <f t="shared" si="12"/>
        <v>4.1721135189201314E-5</v>
      </c>
      <c r="E558" s="23">
        <f t="shared" si="8"/>
        <v>1.5026322876462618E-2</v>
      </c>
      <c r="F558" s="23">
        <f t="shared" si="9"/>
        <v>1.0624422064685375E-2</v>
      </c>
      <c r="G558" s="20">
        <f t="shared" si="10"/>
        <v>2.2774759047386767E-2</v>
      </c>
      <c r="H558" s="20">
        <f t="shared" si="11"/>
        <v>1.4065287989067372E-2</v>
      </c>
      <c r="X558" s="1"/>
    </row>
    <row r="559" spans="1:24" x14ac:dyDescent="0.2">
      <c r="A559" s="61">
        <v>33675</v>
      </c>
      <c r="B559" s="62">
        <v>403.89</v>
      </c>
      <c r="C559" s="16">
        <f t="shared" si="13"/>
        <v>-3.4656897069327105E-4</v>
      </c>
      <c r="D559" s="72">
        <f t="shared" si="12"/>
        <v>4.2203187046623513E-5</v>
      </c>
      <c r="E559" s="23">
        <f t="shared" si="8"/>
        <v>1.5112881689154006E-2</v>
      </c>
      <c r="F559" s="23">
        <f t="shared" si="9"/>
        <v>1.0685623821563092E-2</v>
      </c>
      <c r="G559" s="20">
        <f t="shared" si="10"/>
        <v>2.2774759047386767E-2</v>
      </c>
      <c r="H559" s="20">
        <f t="shared" si="11"/>
        <v>1.4065287989067372E-2</v>
      </c>
      <c r="X559" s="1"/>
    </row>
    <row r="560" spans="1:24" x14ac:dyDescent="0.2">
      <c r="A560" s="61">
        <v>33676</v>
      </c>
      <c r="B560" s="62">
        <v>405.84</v>
      </c>
      <c r="C560" s="16">
        <f t="shared" si="13"/>
        <v>4.8164295991813769E-3</v>
      </c>
      <c r="D560" s="72">
        <f t="shared" si="12"/>
        <v>3.9678202426912941E-5</v>
      </c>
      <c r="E560" s="23">
        <f t="shared" si="8"/>
        <v>1.4653813249405661E-2</v>
      </c>
      <c r="F560" s="23">
        <f t="shared" si="9"/>
        <v>1.0361037633673912E-2</v>
      </c>
      <c r="G560" s="20">
        <f t="shared" si="10"/>
        <v>2.2774759047386767E-2</v>
      </c>
      <c r="H560" s="20">
        <f t="shared" si="11"/>
        <v>1.4065287989067372E-2</v>
      </c>
      <c r="X560" s="1"/>
    </row>
    <row r="561" spans="1:24" x14ac:dyDescent="0.2">
      <c r="A561" s="61">
        <v>33679</v>
      </c>
      <c r="B561" s="62">
        <v>406.39</v>
      </c>
      <c r="C561" s="16">
        <f t="shared" si="13"/>
        <v>1.3542964038851743E-3</v>
      </c>
      <c r="D561" s="72">
        <f t="shared" si="12"/>
        <v>3.8689389926330396E-5</v>
      </c>
      <c r="E561" s="23">
        <f t="shared" si="8"/>
        <v>1.4470068896974794E-2</v>
      </c>
      <c r="F561" s="23">
        <f t="shared" si="9"/>
        <v>1.0231120449790838E-2</v>
      </c>
      <c r="G561" s="20">
        <f t="shared" si="10"/>
        <v>2.2774759047386767E-2</v>
      </c>
      <c r="H561" s="20">
        <f t="shared" si="11"/>
        <v>1.4065287989067372E-2</v>
      </c>
      <c r="X561" s="1"/>
    </row>
    <row r="562" spans="1:24" x14ac:dyDescent="0.2">
      <c r="A562" s="61">
        <v>33680</v>
      </c>
      <c r="B562" s="62">
        <v>409.58</v>
      </c>
      <c r="C562" s="16">
        <f t="shared" si="13"/>
        <v>7.8189547458467033E-3</v>
      </c>
      <c r="D562" s="72">
        <f t="shared" si="12"/>
        <v>3.6478073655725154E-5</v>
      </c>
      <c r="E562" s="23">
        <f t="shared" si="8"/>
        <v>1.4050462044822902E-2</v>
      </c>
      <c r="F562" s="23">
        <f t="shared" si="9"/>
        <v>9.9344357362286841E-3</v>
      </c>
      <c r="G562" s="20">
        <f t="shared" si="10"/>
        <v>2.2774759047386767E-2</v>
      </c>
      <c r="H562" s="20">
        <f t="shared" si="11"/>
        <v>1.4065287989067372E-2</v>
      </c>
      <c r="X562" s="1"/>
    </row>
    <row r="563" spans="1:24" x14ac:dyDescent="0.2">
      <c r="A563" s="61">
        <v>33681</v>
      </c>
      <c r="B563" s="62">
        <v>409.15</v>
      </c>
      <c r="C563" s="16">
        <f t="shared" si="13"/>
        <v>-1.050407434775669E-3</v>
      </c>
      <c r="D563" s="72">
        <f t="shared" si="12"/>
        <v>3.795755243543756E-5</v>
      </c>
      <c r="E563" s="23">
        <f t="shared" si="8"/>
        <v>1.4332559668175034E-2</v>
      </c>
      <c r="F563" s="23">
        <f t="shared" si="9"/>
        <v>1.0133893996148842E-2</v>
      </c>
      <c r="G563" s="20">
        <f t="shared" si="10"/>
        <v>2.2774759047386767E-2</v>
      </c>
      <c r="H563" s="20">
        <f t="shared" si="11"/>
        <v>1.4065287989067372E-2</v>
      </c>
      <c r="X563" s="1"/>
    </row>
    <row r="564" spans="1:24" x14ac:dyDescent="0.2">
      <c r="A564" s="61">
        <v>33682</v>
      </c>
      <c r="B564" s="62">
        <v>409.8</v>
      </c>
      <c r="C564" s="16">
        <f t="shared" si="13"/>
        <v>1.5873988314087841E-3</v>
      </c>
      <c r="D564" s="72">
        <f t="shared" si="12"/>
        <v>3.5746300636053229E-5</v>
      </c>
      <c r="E564" s="23">
        <f t="shared" si="8"/>
        <v>1.3908817539354332E-2</v>
      </c>
      <c r="F564" s="23">
        <f t="shared" si="9"/>
        <v>9.8342854185751883E-3</v>
      </c>
      <c r="G564" s="20">
        <f t="shared" si="10"/>
        <v>2.2774759047386767E-2</v>
      </c>
      <c r="H564" s="20">
        <f t="shared" si="11"/>
        <v>1.4065287989067372E-2</v>
      </c>
      <c r="X564" s="1"/>
    </row>
    <row r="565" spans="1:24" x14ac:dyDescent="0.2">
      <c r="A565" s="61">
        <v>33683</v>
      </c>
      <c r="B565" s="62">
        <v>411.3</v>
      </c>
      <c r="C565" s="16">
        <f t="shared" si="13"/>
        <v>3.6536394315790318E-3</v>
      </c>
      <c r="D565" s="72">
        <f t="shared" si="12"/>
        <v>3.3752712700887508E-5</v>
      </c>
      <c r="E565" s="23">
        <f t="shared" si="8"/>
        <v>1.3515402986922371E-2</v>
      </c>
      <c r="F565" s="23">
        <f t="shared" si="9"/>
        <v>9.5561200759434438E-3</v>
      </c>
      <c r="G565" s="20">
        <f t="shared" si="10"/>
        <v>2.2774759047386767E-2</v>
      </c>
      <c r="H565" s="20">
        <f t="shared" si="11"/>
        <v>1.4065287989067372E-2</v>
      </c>
      <c r="X565" s="1"/>
    </row>
    <row r="566" spans="1:24" x14ac:dyDescent="0.2">
      <c r="A566" s="61">
        <v>33686</v>
      </c>
      <c r="B566" s="62">
        <v>409.91</v>
      </c>
      <c r="C566" s="16">
        <f t="shared" si="13"/>
        <v>-3.3852518294750799E-3</v>
      </c>
      <c r="D566" s="72">
        <f t="shared" si="12"/>
        <v>3.2528494804593604E-5</v>
      </c>
      <c r="E566" s="23">
        <f t="shared" si="8"/>
        <v>1.3268036022093102E-2</v>
      </c>
      <c r="F566" s="23">
        <f t="shared" si="9"/>
        <v>9.3812182679087544E-3</v>
      </c>
      <c r="G566" s="20">
        <f t="shared" si="10"/>
        <v>2.2774759047386767E-2</v>
      </c>
      <c r="H566" s="20">
        <f t="shared" si="11"/>
        <v>1.4065287989067372E-2</v>
      </c>
      <c r="X566" s="1"/>
    </row>
    <row r="567" spans="1:24" x14ac:dyDescent="0.2">
      <c r="A567" s="61">
        <v>33687</v>
      </c>
      <c r="B567" s="62">
        <v>408.88</v>
      </c>
      <c r="C567" s="16">
        <f t="shared" si="13"/>
        <v>-2.5159089468792025E-3</v>
      </c>
      <c r="D567" s="72">
        <f t="shared" si="12"/>
        <v>3.126438091325585E-5</v>
      </c>
      <c r="E567" s="23">
        <f t="shared" si="8"/>
        <v>1.3007671926782706E-2</v>
      </c>
      <c r="F567" s="23">
        <f t="shared" si="9"/>
        <v>9.1971267864591807E-3</v>
      </c>
      <c r="G567" s="20">
        <f t="shared" si="10"/>
        <v>2.2774759047386767E-2</v>
      </c>
      <c r="H567" s="20">
        <f t="shared" si="11"/>
        <v>1.4065287989067372E-2</v>
      </c>
      <c r="X567" s="1"/>
    </row>
    <row r="568" spans="1:24" x14ac:dyDescent="0.2">
      <c r="A568" s="61">
        <v>33688</v>
      </c>
      <c r="B568" s="62">
        <v>407.52</v>
      </c>
      <c r="C568" s="16">
        <f t="shared" si="13"/>
        <v>-3.3317032288773013E-3</v>
      </c>
      <c r="D568" s="72">
        <f t="shared" si="12"/>
        <v>2.9768305928199705E-5</v>
      </c>
      <c r="E568" s="23">
        <f t="shared" si="8"/>
        <v>1.2692632866145064E-2</v>
      </c>
      <c r="F568" s="23">
        <f t="shared" si="9"/>
        <v>8.9743771507303192E-3</v>
      </c>
      <c r="G568" s="20">
        <f t="shared" si="10"/>
        <v>2.2774759047386767E-2</v>
      </c>
      <c r="H568" s="20">
        <f t="shared" si="11"/>
        <v>1.4065287989067372E-2</v>
      </c>
      <c r="X568" s="1"/>
    </row>
    <row r="569" spans="1:24" x14ac:dyDescent="0.2">
      <c r="A569" s="61">
        <v>33689</v>
      </c>
      <c r="B569" s="62">
        <v>407.86</v>
      </c>
      <c r="C569" s="16">
        <f t="shared" si="13"/>
        <v>8.3396703305434151E-4</v>
      </c>
      <c r="D569" s="72">
        <f t="shared" si="12"/>
        <v>2.8648222356826407E-5</v>
      </c>
      <c r="E569" s="23">
        <f t="shared" si="8"/>
        <v>1.245155231417012E-2</v>
      </c>
      <c r="F569" s="23">
        <f t="shared" si="9"/>
        <v>8.8039201762045525E-3</v>
      </c>
      <c r="G569" s="20">
        <f t="shared" si="10"/>
        <v>2.2774759047386767E-2</v>
      </c>
      <c r="H569" s="20">
        <f t="shared" si="11"/>
        <v>1.4065287989067372E-2</v>
      </c>
      <c r="X569" s="1"/>
    </row>
    <row r="570" spans="1:24" x14ac:dyDescent="0.2">
      <c r="A570" s="61">
        <v>33690</v>
      </c>
      <c r="B570" s="62">
        <v>403.5</v>
      </c>
      <c r="C570" s="16">
        <f t="shared" si="13"/>
        <v>-1.0747490554197657E-2</v>
      </c>
      <c r="D570" s="72">
        <f t="shared" si="12"/>
        <v>2.697105907615011E-5</v>
      </c>
      <c r="E570" s="23">
        <f t="shared" si="8"/>
        <v>1.2081577894209612E-2</v>
      </c>
      <c r="F570" s="23">
        <f t="shared" si="9"/>
        <v>8.5423282735738182E-3</v>
      </c>
      <c r="G570" s="20">
        <f t="shared" si="10"/>
        <v>2.2774759047386767E-2</v>
      </c>
      <c r="H570" s="20">
        <f t="shared" si="11"/>
        <v>1.4065287989067372E-2</v>
      </c>
      <c r="X570" s="1"/>
    </row>
    <row r="571" spans="1:24" x14ac:dyDescent="0.2">
      <c r="A571" s="61">
        <v>33693</v>
      </c>
      <c r="B571" s="62">
        <v>403</v>
      </c>
      <c r="C571" s="16">
        <f t="shared" si="13"/>
        <v>-1.2399257633205472E-3</v>
      </c>
      <c r="D571" s="72">
        <f t="shared" si="12"/>
        <v>3.2283308724335175E-5</v>
      </c>
      <c r="E571" s="23">
        <f t="shared" si="8"/>
        <v>1.3217937006251675E-2</v>
      </c>
      <c r="F571" s="23">
        <f t="shared" si="9"/>
        <v>9.345795557129763E-3</v>
      </c>
      <c r="G571" s="20">
        <f t="shared" si="10"/>
        <v>2.2774759047386767E-2</v>
      </c>
      <c r="H571" s="20">
        <f t="shared" si="11"/>
        <v>1.4065287989067372E-2</v>
      </c>
      <c r="X571" s="1"/>
    </row>
    <row r="572" spans="1:24" x14ac:dyDescent="0.2">
      <c r="A572" s="61">
        <v>33694</v>
      </c>
      <c r="B572" s="62">
        <v>403.69</v>
      </c>
      <c r="C572" s="16">
        <f t="shared" si="13"/>
        <v>1.7106947359516267E-3</v>
      </c>
      <c r="D572" s="72">
        <f t="shared" si="12"/>
        <v>3.0438555154787824E-5</v>
      </c>
      <c r="E572" s="23">
        <f t="shared" si="8"/>
        <v>1.2834728167418919E-2</v>
      </c>
      <c r="F572" s="23">
        <f t="shared" si="9"/>
        <v>9.0748462053722116E-3</v>
      </c>
      <c r="G572" s="20">
        <f t="shared" si="10"/>
        <v>2.2774759047386767E-2</v>
      </c>
      <c r="H572" s="20">
        <f t="shared" si="11"/>
        <v>1.4065287989067372E-2</v>
      </c>
      <c r="X572" s="1"/>
    </row>
    <row r="573" spans="1:24" x14ac:dyDescent="0.2">
      <c r="A573" s="61">
        <v>33695</v>
      </c>
      <c r="B573" s="62">
        <v>404.23</v>
      </c>
      <c r="C573" s="16">
        <f t="shared" si="13"/>
        <v>1.3367662154977721E-3</v>
      </c>
      <c r="D573" s="72">
        <f t="shared" si="12"/>
        <v>2.8787830434277307E-5</v>
      </c>
      <c r="E573" s="23">
        <f t="shared" si="8"/>
        <v>1.2481854798442497E-2</v>
      </c>
      <c r="F573" s="23">
        <f t="shared" si="9"/>
        <v>8.8253456696645999E-3</v>
      </c>
      <c r="G573" s="20">
        <f t="shared" si="10"/>
        <v>2.2774759047386767E-2</v>
      </c>
      <c r="H573" s="20">
        <f t="shared" si="11"/>
        <v>1.4065287989067372E-2</v>
      </c>
      <c r="X573" s="1"/>
    </row>
    <row r="574" spans="1:24" x14ac:dyDescent="0.2">
      <c r="A574" s="61">
        <v>33696</v>
      </c>
      <c r="B574" s="62">
        <v>400.5</v>
      </c>
      <c r="C574" s="16">
        <f t="shared" si="13"/>
        <v>-9.2702563897184304E-3</v>
      </c>
      <c r="D574" s="72">
        <f t="shared" si="12"/>
        <v>2.7167777243114443E-5</v>
      </c>
      <c r="E574" s="23">
        <f t="shared" ref="E574:E637" si="14">-NORMSINV($E$3)*SQRT(D574)</f>
        <v>1.2125557404347887E-2</v>
      </c>
      <c r="F574" s="23">
        <f t="shared" ref="F574:F637" si="15">-NORMSINV($F$3)*SQRT(D574)</f>
        <v>8.5734241632168563E-3</v>
      </c>
      <c r="G574" s="20">
        <f t="shared" ref="G574:G637" si="16">-PERCENTILE($C69:$C573,$G$3)</f>
        <v>2.2774759047386767E-2</v>
      </c>
      <c r="H574" s="20">
        <f t="shared" ref="H574:H637" si="17">-PERCENTILE($C69:$C573,$H$3)</f>
        <v>1.4065287989067372E-2</v>
      </c>
      <c r="X574" s="1"/>
    </row>
    <row r="575" spans="1:24" x14ac:dyDescent="0.2">
      <c r="A575" s="61">
        <v>33697</v>
      </c>
      <c r="B575" s="62">
        <v>401.55</v>
      </c>
      <c r="C575" s="16">
        <f t="shared" si="13"/>
        <v>2.6182921260573672E-3</v>
      </c>
      <c r="D575" s="72">
        <f t="shared" si="12"/>
        <v>3.0693969820394496E-5</v>
      </c>
      <c r="E575" s="23">
        <f t="shared" si="14"/>
        <v>1.2888464778162793E-2</v>
      </c>
      <c r="F575" s="23">
        <f t="shared" si="15"/>
        <v>9.1128408922668304E-3</v>
      </c>
      <c r="G575" s="20">
        <f t="shared" si="16"/>
        <v>2.2774759047386767E-2</v>
      </c>
      <c r="H575" s="20">
        <f t="shared" si="17"/>
        <v>1.4065287989067372E-2</v>
      </c>
      <c r="X575" s="1"/>
    </row>
    <row r="576" spans="1:24" x14ac:dyDescent="0.2">
      <c r="A576" s="61">
        <v>33700</v>
      </c>
      <c r="B576" s="62">
        <v>405.59</v>
      </c>
      <c r="C576" s="16">
        <f t="shared" si="13"/>
        <v>1.0010738506219617E-2</v>
      </c>
      <c r="D576" s="72">
        <f t="shared" ref="D576:D639" si="18">0.94*D575+0.06*(C575^2)</f>
        <v>2.9263658850613265E-5</v>
      </c>
      <c r="E576" s="23">
        <f t="shared" si="14"/>
        <v>1.2584587095566861E-2</v>
      </c>
      <c r="F576" s="23">
        <f t="shared" si="15"/>
        <v>8.8979829538023986E-3</v>
      </c>
      <c r="G576" s="20">
        <f t="shared" si="16"/>
        <v>2.2774759047386767E-2</v>
      </c>
      <c r="H576" s="20">
        <f t="shared" si="17"/>
        <v>1.4065287989067372E-2</v>
      </c>
      <c r="X576" s="1"/>
    </row>
    <row r="577" spans="1:24" x14ac:dyDescent="0.2">
      <c r="A577" s="61">
        <v>33701</v>
      </c>
      <c r="B577" s="62">
        <v>398.06</v>
      </c>
      <c r="C577" s="16">
        <f t="shared" si="13"/>
        <v>-1.8740049449616405E-2</v>
      </c>
      <c r="D577" s="72">
        <f t="shared" si="18"/>
        <v>3.3520732445970958E-5</v>
      </c>
      <c r="E577" s="23">
        <f t="shared" si="14"/>
        <v>1.3468877653658182E-2</v>
      </c>
      <c r="F577" s="23">
        <f t="shared" si="15"/>
        <v>9.5232241518133174E-3</v>
      </c>
      <c r="G577" s="20">
        <f t="shared" si="16"/>
        <v>2.2774759047386767E-2</v>
      </c>
      <c r="H577" s="20">
        <f t="shared" si="17"/>
        <v>1.4065287989067372E-2</v>
      </c>
      <c r="X577" s="1"/>
    </row>
    <row r="578" spans="1:24" x14ac:dyDescent="0.2">
      <c r="A578" s="61">
        <v>33702</v>
      </c>
      <c r="B578" s="62">
        <v>394.5</v>
      </c>
      <c r="C578" s="16">
        <f t="shared" si="13"/>
        <v>-8.9836074051454686E-3</v>
      </c>
      <c r="D578" s="72">
        <f t="shared" si="18"/>
        <v>5.2580855701656784E-5</v>
      </c>
      <c r="E578" s="23">
        <f t="shared" si="14"/>
        <v>1.6868966777839955E-2</v>
      </c>
      <c r="F578" s="23">
        <f t="shared" si="15"/>
        <v>1.1927270851051931E-2</v>
      </c>
      <c r="G578" s="20">
        <f t="shared" si="16"/>
        <v>2.2774759047386767E-2</v>
      </c>
      <c r="H578" s="20">
        <f t="shared" si="17"/>
        <v>1.4210227169740039E-2</v>
      </c>
      <c r="X578" s="1"/>
    </row>
    <row r="579" spans="1:24" x14ac:dyDescent="0.2">
      <c r="A579" s="61">
        <v>33703</v>
      </c>
      <c r="B579" s="62">
        <v>400.64</v>
      </c>
      <c r="C579" s="16">
        <f t="shared" si="13"/>
        <v>1.5444128185750153E-2</v>
      </c>
      <c r="D579" s="72">
        <f t="shared" si="18"/>
        <v>5.4268316480144449E-5</v>
      </c>
      <c r="E579" s="23">
        <f t="shared" si="14"/>
        <v>1.7137514397997981E-2</v>
      </c>
      <c r="F579" s="23">
        <f t="shared" si="15"/>
        <v>1.2117148526680404E-2</v>
      </c>
      <c r="G579" s="20">
        <f t="shared" si="16"/>
        <v>2.2774759047386767E-2</v>
      </c>
      <c r="H579" s="20">
        <f t="shared" si="17"/>
        <v>1.4210227169740039E-2</v>
      </c>
      <c r="X579" s="1"/>
    </row>
    <row r="580" spans="1:24" x14ac:dyDescent="0.2">
      <c r="A580" s="61">
        <v>33704</v>
      </c>
      <c r="B580" s="62">
        <v>404.29</v>
      </c>
      <c r="C580" s="16">
        <f t="shared" si="13"/>
        <v>9.0691737608177159E-3</v>
      </c>
      <c r="D580" s="72">
        <f t="shared" si="18"/>
        <v>6.5323483216408711E-5</v>
      </c>
      <c r="E580" s="23">
        <f t="shared" si="14"/>
        <v>1.8802228459306462E-2</v>
      </c>
      <c r="F580" s="23">
        <f t="shared" si="15"/>
        <v>1.3294191303530508E-2</v>
      </c>
      <c r="G580" s="20">
        <f t="shared" si="16"/>
        <v>2.2774759047386767E-2</v>
      </c>
      <c r="H580" s="20">
        <f t="shared" si="17"/>
        <v>1.4210227169740039E-2</v>
      </c>
      <c r="X580" s="1"/>
    </row>
    <row r="581" spans="1:24" x14ac:dyDescent="0.2">
      <c r="A581" s="61">
        <v>33707</v>
      </c>
      <c r="B581" s="62">
        <v>406.08</v>
      </c>
      <c r="C581" s="16">
        <f t="shared" si="13"/>
        <v>4.4177422935259576E-3</v>
      </c>
      <c r="D581" s="72">
        <f t="shared" si="18"/>
        <v>6.6339068985658457E-5</v>
      </c>
      <c r="E581" s="23">
        <f t="shared" si="14"/>
        <v>1.8947824096840635E-2</v>
      </c>
      <c r="F581" s="23">
        <f t="shared" si="15"/>
        <v>1.33971352850127E-2</v>
      </c>
      <c r="G581" s="20">
        <f t="shared" si="16"/>
        <v>2.2774759047386767E-2</v>
      </c>
      <c r="H581" s="20">
        <f t="shared" si="17"/>
        <v>1.4210227169740039E-2</v>
      </c>
      <c r="X581" s="1"/>
    </row>
    <row r="582" spans="1:24" x14ac:dyDescent="0.2">
      <c r="A582" s="61">
        <v>33708</v>
      </c>
      <c r="B582" s="62">
        <v>412.39</v>
      </c>
      <c r="C582" s="16">
        <f t="shared" ref="C582:C645" si="19">LN(B582/B581)</f>
        <v>1.5419319020168387E-2</v>
      </c>
      <c r="D582" s="72">
        <f t="shared" si="18"/>
        <v>6.3529711664839426E-5</v>
      </c>
      <c r="E582" s="23">
        <f t="shared" si="14"/>
        <v>1.8542278521407028E-2</v>
      </c>
      <c r="F582" s="23">
        <f t="shared" si="15"/>
        <v>1.3110392653745173E-2</v>
      </c>
      <c r="G582" s="20">
        <f t="shared" si="16"/>
        <v>2.2774759047386767E-2</v>
      </c>
      <c r="H582" s="20">
        <f t="shared" si="17"/>
        <v>1.4210227169740039E-2</v>
      </c>
      <c r="X582" s="1"/>
    </row>
    <row r="583" spans="1:24" x14ac:dyDescent="0.2">
      <c r="A583" s="61">
        <v>33709</v>
      </c>
      <c r="B583" s="62">
        <v>416.28</v>
      </c>
      <c r="C583" s="16">
        <f t="shared" si="19"/>
        <v>9.3886072234673976E-3</v>
      </c>
      <c r="D583" s="72">
        <f t="shared" si="18"/>
        <v>7.3983252907692658E-5</v>
      </c>
      <c r="E583" s="23">
        <f t="shared" si="14"/>
        <v>2.0009736490079692E-2</v>
      </c>
      <c r="F583" s="23">
        <f t="shared" si="15"/>
        <v>1.4147964716420996E-2</v>
      </c>
      <c r="G583" s="20">
        <f t="shared" si="16"/>
        <v>2.2774759047386767E-2</v>
      </c>
      <c r="H583" s="20">
        <f t="shared" si="17"/>
        <v>1.4210227169740039E-2</v>
      </c>
      <c r="X583" s="1"/>
    </row>
    <row r="584" spans="1:24" x14ac:dyDescent="0.2">
      <c r="A584" s="61">
        <v>33710</v>
      </c>
      <c r="B584" s="62">
        <v>416.05</v>
      </c>
      <c r="C584" s="16">
        <f t="shared" si="19"/>
        <v>-5.5266542321963168E-4</v>
      </c>
      <c r="D584" s="72">
        <f t="shared" si="18"/>
        <v>7.4833014469023737E-5</v>
      </c>
      <c r="E584" s="23">
        <f t="shared" si="14"/>
        <v>2.0124322951690036E-2</v>
      </c>
      <c r="F584" s="23">
        <f t="shared" si="15"/>
        <v>1.4228983535266833E-2</v>
      </c>
      <c r="G584" s="20">
        <f t="shared" si="16"/>
        <v>2.2774759047386767E-2</v>
      </c>
      <c r="H584" s="20">
        <f t="shared" si="17"/>
        <v>1.4210227169740039E-2</v>
      </c>
      <c r="X584" s="1"/>
    </row>
    <row r="585" spans="1:24" x14ac:dyDescent="0.2">
      <c r="A585" s="61">
        <v>33714</v>
      </c>
      <c r="B585" s="62">
        <v>410.16</v>
      </c>
      <c r="C585" s="16">
        <f t="shared" si="19"/>
        <v>-1.4258117870993754E-2</v>
      </c>
      <c r="D585" s="72">
        <f t="shared" si="18"/>
        <v>7.0361359945083653E-5</v>
      </c>
      <c r="E585" s="23">
        <f t="shared" si="14"/>
        <v>1.951379645400167E-2</v>
      </c>
      <c r="F585" s="23">
        <f t="shared" si="15"/>
        <v>1.3797308317953628E-2</v>
      </c>
      <c r="G585" s="20">
        <f t="shared" si="16"/>
        <v>2.2774759047386767E-2</v>
      </c>
      <c r="H585" s="20">
        <f t="shared" si="17"/>
        <v>1.4210227169740039E-2</v>
      </c>
      <c r="X585" s="1"/>
    </row>
    <row r="586" spans="1:24" x14ac:dyDescent="0.2">
      <c r="A586" s="61">
        <v>33715</v>
      </c>
      <c r="B586" s="62">
        <v>410.26</v>
      </c>
      <c r="C586" s="16">
        <f t="shared" si="19"/>
        <v>2.4377757854561867E-4</v>
      </c>
      <c r="D586" s="72">
        <f t="shared" si="18"/>
        <v>7.8337313861767717E-5</v>
      </c>
      <c r="E586" s="23">
        <f t="shared" si="14"/>
        <v>2.0590125609919348E-2</v>
      </c>
      <c r="F586" s="23">
        <f t="shared" si="15"/>
        <v>1.4558331179435492E-2</v>
      </c>
      <c r="G586" s="20">
        <f t="shared" si="16"/>
        <v>2.2774759047386767E-2</v>
      </c>
      <c r="H586" s="20">
        <f t="shared" si="17"/>
        <v>1.4255030518189516E-2</v>
      </c>
      <c r="X586" s="1"/>
    </row>
    <row r="587" spans="1:24" x14ac:dyDescent="0.2">
      <c r="A587" s="61">
        <v>33716</v>
      </c>
      <c r="B587" s="62">
        <v>409.81</v>
      </c>
      <c r="C587" s="16">
        <f t="shared" si="19"/>
        <v>-1.0974673995300162E-3</v>
      </c>
      <c r="D587" s="72">
        <f t="shared" si="18"/>
        <v>7.364064068052974E-5</v>
      </c>
      <c r="E587" s="23">
        <f t="shared" si="14"/>
        <v>1.9963350750769084E-2</v>
      </c>
      <c r="F587" s="23">
        <f t="shared" si="15"/>
        <v>1.4115167492757558E-2</v>
      </c>
      <c r="G587" s="20">
        <f t="shared" si="16"/>
        <v>2.2774759047386767E-2</v>
      </c>
      <c r="H587" s="20">
        <f t="shared" si="17"/>
        <v>1.4255030518189516E-2</v>
      </c>
      <c r="X587" s="1"/>
    </row>
    <row r="588" spans="1:24" x14ac:dyDescent="0.2">
      <c r="A588" s="61">
        <v>33717</v>
      </c>
      <c r="B588" s="62">
        <v>411.6</v>
      </c>
      <c r="C588" s="16">
        <f t="shared" si="19"/>
        <v>4.3583663054338187E-3</v>
      </c>
      <c r="D588" s="72">
        <f t="shared" si="18"/>
        <v>6.9294468321279818E-5</v>
      </c>
      <c r="E588" s="23">
        <f t="shared" si="14"/>
        <v>1.9365287170884028E-2</v>
      </c>
      <c r="F588" s="23">
        <f t="shared" si="15"/>
        <v>1.3692304231635399E-2</v>
      </c>
      <c r="G588" s="20">
        <f t="shared" si="16"/>
        <v>2.2774759047386767E-2</v>
      </c>
      <c r="H588" s="20">
        <f t="shared" si="17"/>
        <v>1.4255030518189516E-2</v>
      </c>
      <c r="X588" s="1"/>
    </row>
    <row r="589" spans="1:24" x14ac:dyDescent="0.2">
      <c r="A589" s="61">
        <v>33718</v>
      </c>
      <c r="B589" s="62">
        <v>409.02</v>
      </c>
      <c r="C589" s="16">
        <f t="shared" si="19"/>
        <v>-6.2879493571457662E-3</v>
      </c>
      <c r="D589" s="72">
        <f t="shared" si="18"/>
        <v>6.6276521633143473E-5</v>
      </c>
      <c r="E589" s="23">
        <f t="shared" si="14"/>
        <v>1.8938889575053276E-2</v>
      </c>
      <c r="F589" s="23">
        <f t="shared" si="15"/>
        <v>1.3390818095425106E-2</v>
      </c>
      <c r="G589" s="20">
        <f t="shared" si="16"/>
        <v>2.2774759047386767E-2</v>
      </c>
      <c r="H589" s="20">
        <f t="shared" si="17"/>
        <v>1.4255030518189516E-2</v>
      </c>
      <c r="X589" s="1"/>
    </row>
    <row r="590" spans="1:24" x14ac:dyDescent="0.2">
      <c r="A590" s="61">
        <v>33721</v>
      </c>
      <c r="B590" s="62">
        <v>408.45</v>
      </c>
      <c r="C590" s="16">
        <f t="shared" si="19"/>
        <v>-1.3945468148706174E-3</v>
      </c>
      <c r="D590" s="72">
        <f t="shared" si="18"/>
        <v>6.4672228762236645E-5</v>
      </c>
      <c r="E590" s="23">
        <f t="shared" si="14"/>
        <v>1.8708267548926617E-2</v>
      </c>
      <c r="F590" s="23">
        <f t="shared" si="15"/>
        <v>1.3227755863691713E-2</v>
      </c>
      <c r="G590" s="20">
        <f t="shared" si="16"/>
        <v>2.2774759047386767E-2</v>
      </c>
      <c r="H590" s="20">
        <f t="shared" si="17"/>
        <v>1.4255030518189516E-2</v>
      </c>
      <c r="X590" s="1"/>
    </row>
    <row r="591" spans="1:24" x14ac:dyDescent="0.2">
      <c r="A591" s="61">
        <v>33722</v>
      </c>
      <c r="B591" s="62">
        <v>409.11</v>
      </c>
      <c r="C591" s="16">
        <f t="shared" si="19"/>
        <v>1.6145607499738976E-3</v>
      </c>
      <c r="D591" s="72">
        <f t="shared" si="18"/>
        <v>6.090858068563439E-5</v>
      </c>
      <c r="E591" s="23">
        <f t="shared" si="14"/>
        <v>1.8155737622470993E-2</v>
      </c>
      <c r="F591" s="23">
        <f t="shared" si="15"/>
        <v>1.2837087355481402E-2</v>
      </c>
      <c r="G591" s="20">
        <f t="shared" si="16"/>
        <v>2.2774759047386767E-2</v>
      </c>
      <c r="H591" s="20">
        <f t="shared" si="17"/>
        <v>1.4255030518189516E-2</v>
      </c>
      <c r="X591" s="1"/>
    </row>
    <row r="592" spans="1:24" x14ac:dyDescent="0.2">
      <c r="A592" s="61">
        <v>33723</v>
      </c>
      <c r="B592" s="62">
        <v>412.02</v>
      </c>
      <c r="C592" s="16">
        <f t="shared" si="19"/>
        <v>7.087823322787787E-3</v>
      </c>
      <c r="D592" s="72">
        <f t="shared" si="18"/>
        <v>5.7410474229417699E-5</v>
      </c>
      <c r="E592" s="23">
        <f t="shared" si="14"/>
        <v>1.7626668027916514E-2</v>
      </c>
      <c r="F592" s="23">
        <f t="shared" si="15"/>
        <v>1.246300656936016E-2</v>
      </c>
      <c r="G592" s="20">
        <f t="shared" si="16"/>
        <v>2.2774759047386767E-2</v>
      </c>
      <c r="H592" s="20">
        <f t="shared" si="17"/>
        <v>1.4255030518189516E-2</v>
      </c>
      <c r="X592" s="1"/>
    </row>
    <row r="593" spans="1:24" x14ac:dyDescent="0.2">
      <c r="A593" s="61">
        <v>33724</v>
      </c>
      <c r="B593" s="62">
        <v>414.95</v>
      </c>
      <c r="C593" s="16">
        <f t="shared" si="19"/>
        <v>7.0861391838169504E-3</v>
      </c>
      <c r="D593" s="72">
        <f t="shared" si="18"/>
        <v>5.6980080142955904E-5</v>
      </c>
      <c r="E593" s="23">
        <f t="shared" si="14"/>
        <v>1.7560472043959781E-2</v>
      </c>
      <c r="F593" s="23">
        <f t="shared" si="15"/>
        <v>1.2416202432491445E-2</v>
      </c>
      <c r="G593" s="20">
        <f t="shared" si="16"/>
        <v>2.2774759047386767E-2</v>
      </c>
      <c r="H593" s="20">
        <f t="shared" si="17"/>
        <v>1.4255030518189516E-2</v>
      </c>
      <c r="X593" s="1"/>
    </row>
    <row r="594" spans="1:24" x14ac:dyDescent="0.2">
      <c r="A594" s="61">
        <v>33725</v>
      </c>
      <c r="B594" s="62">
        <v>412.53</v>
      </c>
      <c r="C594" s="16">
        <f t="shared" si="19"/>
        <v>-5.849100641493939E-3</v>
      </c>
      <c r="D594" s="72">
        <f t="shared" si="18"/>
        <v>5.6574077446324104E-5</v>
      </c>
      <c r="E594" s="23">
        <f t="shared" si="14"/>
        <v>1.7497797994999207E-2</v>
      </c>
      <c r="F594" s="23">
        <f t="shared" si="15"/>
        <v>1.2371888493936129E-2</v>
      </c>
      <c r="G594" s="20">
        <f t="shared" si="16"/>
        <v>2.2774759047386767E-2</v>
      </c>
      <c r="H594" s="20">
        <f t="shared" si="17"/>
        <v>1.4255030518189516E-2</v>
      </c>
      <c r="X594" s="1"/>
    </row>
    <row r="595" spans="1:24" x14ac:dyDescent="0.2">
      <c r="A595" s="61">
        <v>33728</v>
      </c>
      <c r="B595" s="62">
        <v>416.91</v>
      </c>
      <c r="C595" s="16">
        <f t="shared" si="19"/>
        <v>1.0561440763637384E-2</v>
      </c>
      <c r="D595" s="72">
        <f t="shared" si="18"/>
        <v>5.5232351498404143E-5</v>
      </c>
      <c r="E595" s="23">
        <f t="shared" si="14"/>
        <v>1.7289061729551698E-2</v>
      </c>
      <c r="F595" s="23">
        <f t="shared" si="15"/>
        <v>1.222430067737228E-2</v>
      </c>
      <c r="G595" s="20">
        <f t="shared" si="16"/>
        <v>2.2774759047386767E-2</v>
      </c>
      <c r="H595" s="20">
        <f t="shared" si="17"/>
        <v>1.4255030518189516E-2</v>
      </c>
      <c r="X595" s="1"/>
    </row>
    <row r="596" spans="1:24" x14ac:dyDescent="0.2">
      <c r="A596" s="61">
        <v>33729</v>
      </c>
      <c r="B596" s="62">
        <v>416.84</v>
      </c>
      <c r="C596" s="16">
        <f t="shared" si="19"/>
        <v>-1.679160423736481E-4</v>
      </c>
      <c r="D596" s="72">
        <f t="shared" si="18"/>
        <v>5.8611052268729172E-5</v>
      </c>
      <c r="E596" s="23">
        <f t="shared" si="14"/>
        <v>1.7810020420296273E-2</v>
      </c>
      <c r="F596" s="23">
        <f t="shared" si="15"/>
        <v>1.2592646616311615E-2</v>
      </c>
      <c r="G596" s="20">
        <f t="shared" si="16"/>
        <v>2.2774759047386767E-2</v>
      </c>
      <c r="H596" s="20">
        <f t="shared" si="17"/>
        <v>1.4255030518189516E-2</v>
      </c>
      <c r="X596" s="1"/>
    </row>
    <row r="597" spans="1:24" x14ac:dyDescent="0.2">
      <c r="A597" s="61">
        <v>33730</v>
      </c>
      <c r="B597" s="62">
        <v>416.79</v>
      </c>
      <c r="C597" s="16">
        <f t="shared" si="19"/>
        <v>-1.1995729534660675E-4</v>
      </c>
      <c r="D597" s="72">
        <f t="shared" si="18"/>
        <v>5.5096080880442605E-5</v>
      </c>
      <c r="E597" s="23">
        <f t="shared" si="14"/>
        <v>1.7267720558596805E-2</v>
      </c>
      <c r="F597" s="23">
        <f t="shared" si="15"/>
        <v>1.2209211316559027E-2</v>
      </c>
      <c r="G597" s="20">
        <f t="shared" si="16"/>
        <v>2.2774759047386767E-2</v>
      </c>
      <c r="H597" s="20">
        <f t="shared" si="17"/>
        <v>1.4255030518189516E-2</v>
      </c>
      <c r="X597" s="1"/>
    </row>
    <row r="598" spans="1:24" x14ac:dyDescent="0.2">
      <c r="A598" s="61">
        <v>33731</v>
      </c>
      <c r="B598" s="62">
        <v>415.85</v>
      </c>
      <c r="C598" s="16">
        <f t="shared" si="19"/>
        <v>-2.2578795141835061E-3</v>
      </c>
      <c r="D598" s="72">
        <f t="shared" si="18"/>
        <v>5.1791179412778456E-5</v>
      </c>
      <c r="E598" s="23">
        <f t="shared" si="14"/>
        <v>1.6741815774931699E-2</v>
      </c>
      <c r="F598" s="23">
        <f t="shared" si="15"/>
        <v>1.18373682227142E-2</v>
      </c>
      <c r="G598" s="20">
        <f t="shared" si="16"/>
        <v>2.2774759047386767E-2</v>
      </c>
      <c r="H598" s="20">
        <f t="shared" si="17"/>
        <v>1.4255030518189516E-2</v>
      </c>
      <c r="X598" s="1"/>
    </row>
    <row r="599" spans="1:24" x14ac:dyDescent="0.2">
      <c r="A599" s="61">
        <v>33732</v>
      </c>
      <c r="B599" s="62">
        <v>416.05</v>
      </c>
      <c r="C599" s="16">
        <f t="shared" si="19"/>
        <v>4.8082703174246247E-4</v>
      </c>
      <c r="D599" s="72">
        <f t="shared" si="18"/>
        <v>4.8989589842045921E-5</v>
      </c>
      <c r="E599" s="23">
        <f t="shared" si="14"/>
        <v>1.6282705194340545E-2</v>
      </c>
      <c r="F599" s="23">
        <f t="shared" si="15"/>
        <v>1.151275223897251E-2</v>
      </c>
      <c r="G599" s="20">
        <f t="shared" si="16"/>
        <v>2.2774759047386767E-2</v>
      </c>
      <c r="H599" s="20">
        <f t="shared" si="17"/>
        <v>1.4255030518189516E-2</v>
      </c>
      <c r="X599" s="1"/>
    </row>
    <row r="600" spans="1:24" x14ac:dyDescent="0.2">
      <c r="A600" s="61">
        <v>33735</v>
      </c>
      <c r="B600" s="62">
        <v>418.49</v>
      </c>
      <c r="C600" s="16">
        <f t="shared" si="19"/>
        <v>5.8475494349997936E-3</v>
      </c>
      <c r="D600" s="72">
        <f t="shared" si="18"/>
        <v>4.6064086129590417E-5</v>
      </c>
      <c r="E600" s="23">
        <f t="shared" si="14"/>
        <v>1.5789045924194969E-2</v>
      </c>
      <c r="F600" s="23">
        <f t="shared" si="15"/>
        <v>1.1163708465236842E-2</v>
      </c>
      <c r="G600" s="20">
        <f t="shared" si="16"/>
        <v>2.2774759047386767E-2</v>
      </c>
      <c r="H600" s="20">
        <f t="shared" si="17"/>
        <v>1.4255030518189516E-2</v>
      </c>
      <c r="X600" s="1"/>
    </row>
    <row r="601" spans="1:24" x14ac:dyDescent="0.2">
      <c r="A601" s="61">
        <v>33736</v>
      </c>
      <c r="B601" s="62">
        <v>416.29</v>
      </c>
      <c r="C601" s="16">
        <f t="shared" si="19"/>
        <v>-5.2708620076230119E-3</v>
      </c>
      <c r="D601" s="72">
        <f t="shared" si="18"/>
        <v>4.5351871025500973E-5</v>
      </c>
      <c r="E601" s="23">
        <f t="shared" si="14"/>
        <v>1.5666510084916912E-2</v>
      </c>
      <c r="F601" s="23">
        <f t="shared" si="15"/>
        <v>1.1077069006918013E-2</v>
      </c>
      <c r="G601" s="20">
        <f t="shared" si="16"/>
        <v>2.2774759047386767E-2</v>
      </c>
      <c r="H601" s="20">
        <f t="shared" si="17"/>
        <v>1.4255030518189516E-2</v>
      </c>
      <c r="X601" s="1"/>
    </row>
    <row r="602" spans="1:24" x14ac:dyDescent="0.2">
      <c r="A602" s="61">
        <v>33737</v>
      </c>
      <c r="B602" s="62">
        <v>416.45</v>
      </c>
      <c r="C602" s="16">
        <f t="shared" si="19"/>
        <v>3.842736075338543E-4</v>
      </c>
      <c r="D602" s="72">
        <f t="shared" si="18"/>
        <v>4.4297677942175135E-5</v>
      </c>
      <c r="E602" s="23">
        <f t="shared" si="14"/>
        <v>1.5483357406063334E-2</v>
      </c>
      <c r="F602" s="23">
        <f t="shared" si="15"/>
        <v>1.0947570168219008E-2</v>
      </c>
      <c r="G602" s="20">
        <f t="shared" si="16"/>
        <v>2.2774759047386767E-2</v>
      </c>
      <c r="H602" s="20">
        <f t="shared" si="17"/>
        <v>1.4255030518189516E-2</v>
      </c>
      <c r="X602" s="1"/>
    </row>
    <row r="603" spans="1:24" x14ac:dyDescent="0.2">
      <c r="A603" s="61">
        <v>33738</v>
      </c>
      <c r="B603" s="62">
        <v>413.14</v>
      </c>
      <c r="C603" s="16">
        <f t="shared" si="19"/>
        <v>-7.9798878112428539E-3</v>
      </c>
      <c r="D603" s="72">
        <f t="shared" si="18"/>
        <v>4.164867723797145E-5</v>
      </c>
      <c r="E603" s="23">
        <f t="shared" si="14"/>
        <v>1.5013268944668824E-2</v>
      </c>
      <c r="F603" s="23">
        <f t="shared" si="15"/>
        <v>1.0615192229673769E-2</v>
      </c>
      <c r="G603" s="20">
        <f t="shared" si="16"/>
        <v>2.2774759047386767E-2</v>
      </c>
      <c r="H603" s="20">
        <f t="shared" si="17"/>
        <v>1.4255030518189516E-2</v>
      </c>
      <c r="X603" s="1"/>
    </row>
    <row r="604" spans="1:24" x14ac:dyDescent="0.2">
      <c r="A604" s="61">
        <v>33739</v>
      </c>
      <c r="B604" s="62">
        <v>410.09</v>
      </c>
      <c r="C604" s="16">
        <f t="shared" si="19"/>
        <v>-7.4098707659079697E-3</v>
      </c>
      <c r="D604" s="72">
        <f t="shared" si="18"/>
        <v>4.2970473172494496E-5</v>
      </c>
      <c r="E604" s="23">
        <f t="shared" si="14"/>
        <v>1.5249644732320581E-2</v>
      </c>
      <c r="F604" s="23">
        <f t="shared" si="15"/>
        <v>1.0782322681650048E-2</v>
      </c>
      <c r="G604" s="20">
        <f t="shared" si="16"/>
        <v>2.2774759047386767E-2</v>
      </c>
      <c r="H604" s="20">
        <f t="shared" si="17"/>
        <v>1.4255030518189516E-2</v>
      </c>
      <c r="X604" s="1"/>
    </row>
    <row r="605" spans="1:24" x14ac:dyDescent="0.2">
      <c r="A605" s="61">
        <v>33742</v>
      </c>
      <c r="B605" s="62">
        <v>412.81</v>
      </c>
      <c r="C605" s="16">
        <f t="shared" si="19"/>
        <v>6.6107908759400402E-3</v>
      </c>
      <c r="D605" s="72">
        <f t="shared" si="18"/>
        <v>4.3686615868192281E-5</v>
      </c>
      <c r="E605" s="23">
        <f t="shared" si="14"/>
        <v>1.5376194364298337E-2</v>
      </c>
      <c r="F605" s="23">
        <f t="shared" si="15"/>
        <v>1.0871800108251093E-2</v>
      </c>
      <c r="G605" s="20">
        <f t="shared" si="16"/>
        <v>2.2774759047386767E-2</v>
      </c>
      <c r="H605" s="20">
        <f t="shared" si="17"/>
        <v>1.4255030518189516E-2</v>
      </c>
      <c r="X605" s="1"/>
    </row>
    <row r="606" spans="1:24" x14ac:dyDescent="0.2">
      <c r="A606" s="61">
        <v>33743</v>
      </c>
      <c r="B606" s="62">
        <v>416.37</v>
      </c>
      <c r="C606" s="16">
        <f t="shared" si="19"/>
        <v>8.5868493557194822E-3</v>
      </c>
      <c r="D606" s="72">
        <f t="shared" si="18"/>
        <v>4.368757227642547E-5</v>
      </c>
      <c r="E606" s="23">
        <f t="shared" si="14"/>
        <v>1.5376362674867907E-2</v>
      </c>
      <c r="F606" s="23">
        <f t="shared" si="15"/>
        <v>1.0871919112916691E-2</v>
      </c>
      <c r="G606" s="20">
        <f t="shared" si="16"/>
        <v>2.2774759047386767E-2</v>
      </c>
      <c r="H606" s="20">
        <f t="shared" si="17"/>
        <v>1.4255030518189516E-2</v>
      </c>
      <c r="X606" s="1"/>
    </row>
    <row r="607" spans="1:24" x14ac:dyDescent="0.2">
      <c r="A607" s="61">
        <v>33744</v>
      </c>
      <c r="B607" s="62">
        <v>415.39</v>
      </c>
      <c r="C607" s="16">
        <f t="shared" si="19"/>
        <v>-2.3564500660846104E-3</v>
      </c>
      <c r="D607" s="72">
        <f t="shared" si="18"/>
        <v>4.5490356851309143E-5</v>
      </c>
      <c r="E607" s="23">
        <f t="shared" si="14"/>
        <v>1.5690411368420989E-2</v>
      </c>
      <c r="F607" s="23">
        <f t="shared" si="15"/>
        <v>1.1093968505612586E-2</v>
      </c>
      <c r="G607" s="20">
        <f t="shared" si="16"/>
        <v>2.2774759047386767E-2</v>
      </c>
      <c r="H607" s="20">
        <f t="shared" si="17"/>
        <v>1.4255030518189516E-2</v>
      </c>
      <c r="X607" s="1"/>
    </row>
    <row r="608" spans="1:24" x14ac:dyDescent="0.2">
      <c r="A608" s="61">
        <v>33745</v>
      </c>
      <c r="B608" s="62">
        <v>412.6</v>
      </c>
      <c r="C608" s="16">
        <f t="shared" si="19"/>
        <v>-6.7392373326219997E-3</v>
      </c>
      <c r="D608" s="72">
        <f t="shared" si="18"/>
        <v>4.3094106855067598E-5</v>
      </c>
      <c r="E608" s="23">
        <f t="shared" si="14"/>
        <v>1.5271566943185658E-2</v>
      </c>
      <c r="F608" s="23">
        <f t="shared" si="15"/>
        <v>1.0797822869070248E-2</v>
      </c>
      <c r="G608" s="20">
        <f t="shared" si="16"/>
        <v>2.2774759047386767E-2</v>
      </c>
      <c r="H608" s="20">
        <f t="shared" si="17"/>
        <v>1.4255030518189516E-2</v>
      </c>
      <c r="X608" s="1"/>
    </row>
    <row r="609" spans="1:24" x14ac:dyDescent="0.2">
      <c r="A609" s="61">
        <v>33746</v>
      </c>
      <c r="B609" s="62">
        <v>414.02</v>
      </c>
      <c r="C609" s="16">
        <f t="shared" si="19"/>
        <v>3.4356812000560545E-3</v>
      </c>
      <c r="D609" s="72">
        <f t="shared" si="18"/>
        <v>4.3233499633287906E-5</v>
      </c>
      <c r="E609" s="23">
        <f t="shared" si="14"/>
        <v>1.5296245810668076E-2</v>
      </c>
      <c r="F609" s="23">
        <f t="shared" si="15"/>
        <v>1.0815272161646169E-2</v>
      </c>
      <c r="G609" s="20">
        <f t="shared" si="16"/>
        <v>2.2774759047386767E-2</v>
      </c>
      <c r="H609" s="20">
        <f t="shared" si="17"/>
        <v>1.4255030518189516E-2</v>
      </c>
      <c r="X609" s="1"/>
    </row>
    <row r="610" spans="1:24" x14ac:dyDescent="0.2">
      <c r="A610" s="61">
        <v>33750</v>
      </c>
      <c r="B610" s="62">
        <v>411.41</v>
      </c>
      <c r="C610" s="16">
        <f t="shared" si="19"/>
        <v>-6.3239976702083424E-3</v>
      </c>
      <c r="D610" s="72">
        <f t="shared" si="18"/>
        <v>4.1347723973795744E-5</v>
      </c>
      <c r="E610" s="23">
        <f t="shared" si="14"/>
        <v>1.4958927672482315E-2</v>
      </c>
      <c r="F610" s="23">
        <f t="shared" si="15"/>
        <v>1.0576770014472619E-2</v>
      </c>
      <c r="G610" s="20">
        <f t="shared" si="16"/>
        <v>2.2774759047386767E-2</v>
      </c>
      <c r="H610" s="20">
        <f t="shared" si="17"/>
        <v>1.4255030518189516E-2</v>
      </c>
      <c r="X610" s="1"/>
    </row>
    <row r="611" spans="1:24" x14ac:dyDescent="0.2">
      <c r="A611" s="61">
        <v>33751</v>
      </c>
      <c r="B611" s="62">
        <v>412.17</v>
      </c>
      <c r="C611" s="16">
        <f t="shared" si="19"/>
        <v>1.8456014369673994E-3</v>
      </c>
      <c r="D611" s="72">
        <f t="shared" si="18"/>
        <v>4.1266437327336028E-5</v>
      </c>
      <c r="E611" s="23">
        <f t="shared" si="14"/>
        <v>1.4944216351527529E-2</v>
      </c>
      <c r="F611" s="23">
        <f t="shared" si="15"/>
        <v>1.056636831578441E-2</v>
      </c>
      <c r="G611" s="20">
        <f t="shared" si="16"/>
        <v>2.2774759047386767E-2</v>
      </c>
      <c r="H611" s="20">
        <f t="shared" si="17"/>
        <v>1.4255030518189516E-2</v>
      </c>
      <c r="X611" s="1"/>
    </row>
    <row r="612" spans="1:24" x14ac:dyDescent="0.2">
      <c r="A612" s="61">
        <v>33752</v>
      </c>
      <c r="B612" s="62">
        <v>416.74</v>
      </c>
      <c r="C612" s="16">
        <f t="shared" si="19"/>
        <v>1.1026640538087518E-2</v>
      </c>
      <c r="D612" s="72">
        <f t="shared" si="18"/>
        <v>3.8994825767544031E-5</v>
      </c>
      <c r="E612" s="23">
        <f t="shared" si="14"/>
        <v>1.4527074048524217E-2</v>
      </c>
      <c r="F612" s="23">
        <f t="shared" si="15"/>
        <v>1.0271426171616575E-2</v>
      </c>
      <c r="G612" s="20">
        <f t="shared" si="16"/>
        <v>2.2774759047386767E-2</v>
      </c>
      <c r="H612" s="20">
        <f t="shared" si="17"/>
        <v>1.4255030518189516E-2</v>
      </c>
      <c r="X612" s="1"/>
    </row>
    <row r="613" spans="1:24" x14ac:dyDescent="0.2">
      <c r="A613" s="61">
        <v>33753</v>
      </c>
      <c r="B613" s="62">
        <v>415.35</v>
      </c>
      <c r="C613" s="16">
        <f t="shared" si="19"/>
        <v>-3.3409878569735998E-3</v>
      </c>
      <c r="D613" s="72">
        <f t="shared" si="18"/>
        <v>4.3950344314863091E-5</v>
      </c>
      <c r="E613" s="23">
        <f t="shared" si="14"/>
        <v>1.5422536225943135E-2</v>
      </c>
      <c r="F613" s="23">
        <f t="shared" si="15"/>
        <v>1.0904566308034328E-2</v>
      </c>
      <c r="G613" s="20">
        <f t="shared" si="16"/>
        <v>2.2774759047386767E-2</v>
      </c>
      <c r="H613" s="20">
        <f t="shared" si="17"/>
        <v>1.4255030518189516E-2</v>
      </c>
      <c r="X613" s="1"/>
    </row>
    <row r="614" spans="1:24" x14ac:dyDescent="0.2">
      <c r="A614" s="61">
        <v>33756</v>
      </c>
      <c r="B614" s="62">
        <v>417.3</v>
      </c>
      <c r="C614" s="16">
        <f t="shared" si="19"/>
        <v>4.6838493124264375E-3</v>
      </c>
      <c r="D614" s="72">
        <f t="shared" si="18"/>
        <v>4.1983055647598008E-5</v>
      </c>
      <c r="E614" s="23">
        <f t="shared" si="14"/>
        <v>1.5073415839081734E-2</v>
      </c>
      <c r="F614" s="23">
        <f t="shared" si="15"/>
        <v>1.0657719333435381E-2</v>
      </c>
      <c r="G614" s="20">
        <f t="shared" si="16"/>
        <v>2.2774759047386767E-2</v>
      </c>
      <c r="H614" s="20">
        <f t="shared" si="17"/>
        <v>1.4255030518189516E-2</v>
      </c>
      <c r="X614" s="1"/>
    </row>
    <row r="615" spans="1:24" x14ac:dyDescent="0.2">
      <c r="A615" s="61">
        <v>33757</v>
      </c>
      <c r="B615" s="62">
        <v>413.5</v>
      </c>
      <c r="C615" s="16">
        <f t="shared" si="19"/>
        <v>-9.1478731337609823E-3</v>
      </c>
      <c r="D615" s="72">
        <f t="shared" si="18"/>
        <v>4.0780378971633181E-5</v>
      </c>
      <c r="E615" s="23">
        <f t="shared" si="14"/>
        <v>1.485594513495749E-2</v>
      </c>
      <c r="F615" s="23">
        <f t="shared" si="15"/>
        <v>1.0503955796852558E-2</v>
      </c>
      <c r="G615" s="20">
        <f t="shared" si="16"/>
        <v>2.2774759047386767E-2</v>
      </c>
      <c r="H615" s="20">
        <f t="shared" si="17"/>
        <v>1.4255030518189516E-2</v>
      </c>
      <c r="X615" s="1"/>
    </row>
    <row r="616" spans="1:24" x14ac:dyDescent="0.2">
      <c r="A616" s="61">
        <v>33758</v>
      </c>
      <c r="B616" s="62">
        <v>414.59</v>
      </c>
      <c r="C616" s="16">
        <f t="shared" si="19"/>
        <v>2.6325656136684814E-3</v>
      </c>
      <c r="D616" s="72">
        <f t="shared" si="18"/>
        <v>4.3354571205618346E-5</v>
      </c>
      <c r="E616" s="23">
        <f t="shared" si="14"/>
        <v>1.5317648725193913E-2</v>
      </c>
      <c r="F616" s="23">
        <f t="shared" si="15"/>
        <v>1.0830405178499753E-2</v>
      </c>
      <c r="G616" s="20">
        <f t="shared" si="16"/>
        <v>2.2774759047386767E-2</v>
      </c>
      <c r="H616" s="20">
        <f t="shared" si="17"/>
        <v>1.4255030518189516E-2</v>
      </c>
      <c r="X616" s="1"/>
    </row>
    <row r="617" spans="1:24" x14ac:dyDescent="0.2">
      <c r="A617" s="61">
        <v>33759</v>
      </c>
      <c r="B617" s="62">
        <v>413.26</v>
      </c>
      <c r="C617" s="16">
        <f t="shared" si="19"/>
        <v>-3.2131452419559684E-3</v>
      </c>
      <c r="D617" s="72">
        <f t="shared" si="18"/>
        <v>4.1169121035897422E-5</v>
      </c>
      <c r="E617" s="23">
        <f t="shared" si="14"/>
        <v>1.4926584902970113E-2</v>
      </c>
      <c r="F617" s="23">
        <f t="shared" si="15"/>
        <v>1.0553901929122428E-2</v>
      </c>
      <c r="G617" s="20">
        <f t="shared" si="16"/>
        <v>2.2774759047386767E-2</v>
      </c>
      <c r="H617" s="20">
        <f t="shared" si="17"/>
        <v>1.4255030518189516E-2</v>
      </c>
      <c r="X617" s="1"/>
    </row>
    <row r="618" spans="1:24" x14ac:dyDescent="0.2">
      <c r="A618" s="61">
        <v>33760</v>
      </c>
      <c r="B618" s="62">
        <v>413.48</v>
      </c>
      <c r="C618" s="16">
        <f t="shared" si="19"/>
        <v>5.3221086482553386E-4</v>
      </c>
      <c r="D618" s="72">
        <f t="shared" si="18"/>
        <v>3.9318431914497832E-5</v>
      </c>
      <c r="E618" s="23">
        <f t="shared" si="14"/>
        <v>1.4587227382743441E-2</v>
      </c>
      <c r="F618" s="23">
        <f t="shared" si="15"/>
        <v>1.031395782866916E-2</v>
      </c>
      <c r="G618" s="20">
        <f t="shared" si="16"/>
        <v>2.2774759047386767E-2</v>
      </c>
      <c r="H618" s="20">
        <f t="shared" si="17"/>
        <v>1.4255030518189516E-2</v>
      </c>
      <c r="X618" s="1"/>
    </row>
    <row r="619" spans="1:24" x14ac:dyDescent="0.2">
      <c r="A619" s="61">
        <v>33763</v>
      </c>
      <c r="B619" s="62">
        <v>413.36</v>
      </c>
      <c r="C619" s="16">
        <f t="shared" si="19"/>
        <v>-2.9026172135482157E-4</v>
      </c>
      <c r="D619" s="72">
        <f t="shared" si="18"/>
        <v>3.6976320903906258E-5</v>
      </c>
      <c r="E619" s="23">
        <f t="shared" si="14"/>
        <v>1.4146092929877438E-2</v>
      </c>
      <c r="F619" s="23">
        <f t="shared" si="15"/>
        <v>1.0002051938382195E-2</v>
      </c>
      <c r="G619" s="20">
        <f t="shared" si="16"/>
        <v>2.2774759047386767E-2</v>
      </c>
      <c r="H619" s="20">
        <f t="shared" si="17"/>
        <v>1.4255030518189516E-2</v>
      </c>
      <c r="X619" s="1"/>
    </row>
    <row r="620" spans="1:24" x14ac:dyDescent="0.2">
      <c r="A620" s="61">
        <v>33764</v>
      </c>
      <c r="B620" s="62">
        <v>410.06</v>
      </c>
      <c r="C620" s="16">
        <f t="shared" si="19"/>
        <v>-8.0153935240284239E-3</v>
      </c>
      <c r="D620" s="72">
        <f t="shared" si="18"/>
        <v>3.4762796761684912E-5</v>
      </c>
      <c r="E620" s="23">
        <f t="shared" si="14"/>
        <v>1.3716143269973393E-2</v>
      </c>
      <c r="F620" s="23">
        <f t="shared" si="15"/>
        <v>9.6980543009732561E-3</v>
      </c>
      <c r="G620" s="20">
        <f t="shared" si="16"/>
        <v>2.2774759047386767E-2</v>
      </c>
      <c r="H620" s="20">
        <f t="shared" si="17"/>
        <v>1.4255030518189516E-2</v>
      </c>
      <c r="X620" s="1"/>
    </row>
    <row r="621" spans="1:24" x14ac:dyDescent="0.2">
      <c r="A621" s="61">
        <v>33765</v>
      </c>
      <c r="B621" s="62">
        <v>407.25</v>
      </c>
      <c r="C621" s="16">
        <f t="shared" si="19"/>
        <v>-6.8762429727462536E-3</v>
      </c>
      <c r="D621" s="72">
        <f t="shared" si="18"/>
        <v>3.653182095668602E-5</v>
      </c>
      <c r="E621" s="23">
        <f t="shared" si="14"/>
        <v>1.4060809307851497E-2</v>
      </c>
      <c r="F621" s="23">
        <f t="shared" si="15"/>
        <v>9.9417518101966081E-3</v>
      </c>
      <c r="G621" s="20">
        <f t="shared" si="16"/>
        <v>2.2774759047386767E-2</v>
      </c>
      <c r="H621" s="20">
        <f t="shared" si="17"/>
        <v>1.4255030518189516E-2</v>
      </c>
      <c r="X621" s="1"/>
    </row>
    <row r="622" spans="1:24" x14ac:dyDescent="0.2">
      <c r="A622" s="61">
        <v>33766</v>
      </c>
      <c r="B622" s="62">
        <v>409.05</v>
      </c>
      <c r="C622" s="16">
        <f t="shared" si="19"/>
        <v>4.4101504775527897E-3</v>
      </c>
      <c r="D622" s="72">
        <f t="shared" si="18"/>
        <v>3.7176874744499394E-5</v>
      </c>
      <c r="E622" s="23">
        <f t="shared" si="14"/>
        <v>1.4184404160688632E-2</v>
      </c>
      <c r="F622" s="23">
        <f t="shared" si="15"/>
        <v>1.0029140048314485E-2</v>
      </c>
      <c r="G622" s="20">
        <f t="shared" si="16"/>
        <v>2.2774759047386767E-2</v>
      </c>
      <c r="H622" s="20">
        <f t="shared" si="17"/>
        <v>1.4255030518189516E-2</v>
      </c>
      <c r="X622" s="1"/>
    </row>
    <row r="623" spans="1:24" x14ac:dyDescent="0.2">
      <c r="A623" s="61">
        <v>33767</v>
      </c>
      <c r="B623" s="62">
        <v>409.76</v>
      </c>
      <c r="C623" s="16">
        <f t="shared" si="19"/>
        <v>1.7342244915077979E-3</v>
      </c>
      <c r="D623" s="72">
        <f t="shared" si="18"/>
        <v>3.6113227893908976E-5</v>
      </c>
      <c r="E623" s="23">
        <f t="shared" si="14"/>
        <v>1.3980020633977698E-2</v>
      </c>
      <c r="F623" s="23">
        <f t="shared" si="15"/>
        <v>9.8846298531923456E-3</v>
      </c>
      <c r="G623" s="20">
        <f t="shared" si="16"/>
        <v>2.2774759047386767E-2</v>
      </c>
      <c r="H623" s="20">
        <f t="shared" si="17"/>
        <v>1.4255030518189516E-2</v>
      </c>
      <c r="X623" s="1"/>
    </row>
    <row r="624" spans="1:24" x14ac:dyDescent="0.2">
      <c r="A624" s="61">
        <v>33770</v>
      </c>
      <c r="B624" s="62">
        <v>410.29</v>
      </c>
      <c r="C624" s="16">
        <f t="shared" si="19"/>
        <v>1.2926042894818401E-3</v>
      </c>
      <c r="D624" s="72">
        <f t="shared" si="18"/>
        <v>3.4126886295491166E-5</v>
      </c>
      <c r="E624" s="23">
        <f t="shared" si="14"/>
        <v>1.3590110591595393E-2</v>
      </c>
      <c r="F624" s="23">
        <f t="shared" si="15"/>
        <v>9.6089423884954499E-3</v>
      </c>
      <c r="G624" s="20">
        <f t="shared" si="16"/>
        <v>2.2774759047386767E-2</v>
      </c>
      <c r="H624" s="20">
        <f t="shared" si="17"/>
        <v>1.4255030518189516E-2</v>
      </c>
      <c r="X624" s="1"/>
    </row>
    <row r="625" spans="1:24" x14ac:dyDescent="0.2">
      <c r="A625" s="61">
        <v>33771</v>
      </c>
      <c r="B625" s="62">
        <v>408.32</v>
      </c>
      <c r="C625" s="16">
        <f t="shared" si="19"/>
        <v>-4.8130460243266792E-3</v>
      </c>
      <c r="D625" s="72">
        <f t="shared" si="18"/>
        <v>3.2179522668712901E-5</v>
      </c>
      <c r="E625" s="23">
        <f t="shared" si="14"/>
        <v>1.3196673047582645E-2</v>
      </c>
      <c r="F625" s="23">
        <f t="shared" si="15"/>
        <v>9.3307607895739761E-3</v>
      </c>
      <c r="G625" s="20">
        <f t="shared" si="16"/>
        <v>2.2774759047386767E-2</v>
      </c>
      <c r="H625" s="20">
        <f t="shared" si="17"/>
        <v>1.4255030518189516E-2</v>
      </c>
      <c r="X625" s="1"/>
    </row>
    <row r="626" spans="1:24" x14ac:dyDescent="0.2">
      <c r="A626" s="61">
        <v>33772</v>
      </c>
      <c r="B626" s="62">
        <v>402.26</v>
      </c>
      <c r="C626" s="16">
        <f t="shared" si="19"/>
        <v>-1.4952534991295448E-2</v>
      </c>
      <c r="D626" s="72">
        <f t="shared" si="18"/>
        <v>3.1638676030527339E-5</v>
      </c>
      <c r="E626" s="23">
        <f t="shared" si="14"/>
        <v>1.3085303764740935E-2</v>
      </c>
      <c r="F626" s="23">
        <f t="shared" si="15"/>
        <v>9.2520166899243503E-3</v>
      </c>
      <c r="G626" s="20">
        <f t="shared" si="16"/>
        <v>2.2774759047386767E-2</v>
      </c>
      <c r="H626" s="20">
        <f t="shared" si="17"/>
        <v>1.4210227169740039E-2</v>
      </c>
      <c r="X626" s="1"/>
    </row>
    <row r="627" spans="1:24" x14ac:dyDescent="0.2">
      <c r="A627" s="61">
        <v>33773</v>
      </c>
      <c r="B627" s="62">
        <v>400.96</v>
      </c>
      <c r="C627" s="16">
        <f t="shared" si="19"/>
        <v>-3.2369740173715349E-3</v>
      </c>
      <c r="D627" s="72">
        <f t="shared" si="18"/>
        <v>4.3155053628650582E-5</v>
      </c>
      <c r="E627" s="23">
        <f t="shared" si="14"/>
        <v>1.5282362199763014E-2</v>
      </c>
      <c r="F627" s="23">
        <f t="shared" si="15"/>
        <v>1.0805455698679817E-2</v>
      </c>
      <c r="G627" s="20">
        <f t="shared" si="16"/>
        <v>2.2774759047386767E-2</v>
      </c>
      <c r="H627" s="20">
        <f t="shared" si="17"/>
        <v>1.4255030518189516E-2</v>
      </c>
      <c r="X627" s="1"/>
    </row>
    <row r="628" spans="1:24" x14ac:dyDescent="0.2">
      <c r="A628" s="61">
        <v>33774</v>
      </c>
      <c r="B628" s="62">
        <v>403.67</v>
      </c>
      <c r="C628" s="16">
        <f t="shared" si="19"/>
        <v>6.7360407815005297E-3</v>
      </c>
      <c r="D628" s="72">
        <f t="shared" si="18"/>
        <v>4.1194430458279846E-5</v>
      </c>
      <c r="E628" s="23">
        <f t="shared" si="14"/>
        <v>1.4931172384900658E-2</v>
      </c>
      <c r="F628" s="23">
        <f t="shared" si="15"/>
        <v>1.0557145526684181E-2</v>
      </c>
      <c r="G628" s="20">
        <f t="shared" si="16"/>
        <v>2.2774759047386767E-2</v>
      </c>
      <c r="H628" s="20">
        <f t="shared" si="17"/>
        <v>1.4255030518189516E-2</v>
      </c>
      <c r="X628" s="1"/>
    </row>
    <row r="629" spans="1:24" x14ac:dyDescent="0.2">
      <c r="A629" s="61">
        <v>33777</v>
      </c>
      <c r="B629" s="62">
        <v>403.4</v>
      </c>
      <c r="C629" s="16">
        <f t="shared" si="19"/>
        <v>-6.6908696909260504E-4</v>
      </c>
      <c r="D629" s="72">
        <f t="shared" si="18"/>
        <v>4.1445219355385351E-5</v>
      </c>
      <c r="E629" s="23">
        <f t="shared" si="14"/>
        <v>1.4976553402676982E-2</v>
      </c>
      <c r="F629" s="23">
        <f t="shared" si="15"/>
        <v>1.0589232357943205E-2</v>
      </c>
      <c r="G629" s="20">
        <f t="shared" si="16"/>
        <v>2.2774759047386767E-2</v>
      </c>
      <c r="H629" s="20">
        <f t="shared" si="17"/>
        <v>1.4255030518189516E-2</v>
      </c>
      <c r="X629" s="1"/>
    </row>
    <row r="630" spans="1:24" x14ac:dyDescent="0.2">
      <c r="A630" s="61">
        <v>33778</v>
      </c>
      <c r="B630" s="62">
        <v>404.04</v>
      </c>
      <c r="C630" s="16">
        <f t="shared" si="19"/>
        <v>1.5852574408720364E-3</v>
      </c>
      <c r="D630" s="72">
        <f t="shared" si="18"/>
        <v>3.8985366836394798E-5</v>
      </c>
      <c r="E630" s="23">
        <f t="shared" si="14"/>
        <v>1.4525312033636164E-2</v>
      </c>
      <c r="F630" s="23">
        <f t="shared" si="15"/>
        <v>1.0270180331898578E-2</v>
      </c>
      <c r="G630" s="20">
        <f t="shared" si="16"/>
        <v>2.2774759047386767E-2</v>
      </c>
      <c r="H630" s="20">
        <f t="shared" si="17"/>
        <v>1.4255030518189516E-2</v>
      </c>
      <c r="X630" s="1"/>
    </row>
    <row r="631" spans="1:24" x14ac:dyDescent="0.2">
      <c r="A631" s="61">
        <v>33779</v>
      </c>
      <c r="B631" s="62">
        <v>403.83</v>
      </c>
      <c r="C631" s="16">
        <f t="shared" si="19"/>
        <v>-5.1988563687216523E-4</v>
      </c>
      <c r="D631" s="72">
        <f t="shared" si="18"/>
        <v>3.6797027295441522E-5</v>
      </c>
      <c r="E631" s="23">
        <f t="shared" si="14"/>
        <v>1.4111754926285905E-2</v>
      </c>
      <c r="F631" s="23">
        <f t="shared" si="15"/>
        <v>9.9777731147462009E-3</v>
      </c>
      <c r="G631" s="20">
        <f t="shared" si="16"/>
        <v>2.2774759047386767E-2</v>
      </c>
      <c r="H631" s="20">
        <f t="shared" si="17"/>
        <v>1.4255030518189516E-2</v>
      </c>
      <c r="X631" s="1"/>
    </row>
    <row r="632" spans="1:24" x14ac:dyDescent="0.2">
      <c r="A632" s="61">
        <v>33780</v>
      </c>
      <c r="B632" s="62">
        <v>403.12</v>
      </c>
      <c r="C632" s="16">
        <f t="shared" si="19"/>
        <v>-1.7597129517686319E-3</v>
      </c>
      <c r="D632" s="72">
        <f t="shared" si="18"/>
        <v>3.4605422522240589E-5</v>
      </c>
      <c r="E632" s="23">
        <f t="shared" si="14"/>
        <v>1.3685060958300341E-2</v>
      </c>
      <c r="F632" s="23">
        <f t="shared" si="15"/>
        <v>9.67607742741107E-3</v>
      </c>
      <c r="G632" s="20">
        <f t="shared" si="16"/>
        <v>2.2774759047386767E-2</v>
      </c>
      <c r="H632" s="20">
        <f t="shared" si="17"/>
        <v>1.4255030518189516E-2</v>
      </c>
      <c r="X632" s="1"/>
    </row>
    <row r="633" spans="1:24" x14ac:dyDescent="0.2">
      <c r="A633" s="61">
        <v>33781</v>
      </c>
      <c r="B633" s="62">
        <v>403.45</v>
      </c>
      <c r="C633" s="16">
        <f t="shared" si="19"/>
        <v>8.1827992217282073E-4</v>
      </c>
      <c r="D633" s="72">
        <f t="shared" si="18"/>
        <v>3.2714892551263488E-5</v>
      </c>
      <c r="E633" s="23">
        <f t="shared" si="14"/>
        <v>1.3305996573377131E-2</v>
      </c>
      <c r="F633" s="23">
        <f t="shared" si="15"/>
        <v>9.4080584284700185E-3</v>
      </c>
      <c r="G633" s="20">
        <f t="shared" si="16"/>
        <v>2.2774759047386767E-2</v>
      </c>
      <c r="H633" s="20">
        <f t="shared" si="17"/>
        <v>1.4255030518189516E-2</v>
      </c>
      <c r="X633" s="1"/>
    </row>
    <row r="634" spans="1:24" x14ac:dyDescent="0.2">
      <c r="A634" s="61">
        <v>33784</v>
      </c>
      <c r="B634" s="62">
        <v>408.94</v>
      </c>
      <c r="C634" s="16">
        <f t="shared" si="19"/>
        <v>1.3515881720392711E-2</v>
      </c>
      <c r="D634" s="72">
        <f t="shared" si="18"/>
        <v>3.0792173920049545E-5</v>
      </c>
      <c r="E634" s="23">
        <f t="shared" si="14"/>
        <v>1.2909066370499952E-2</v>
      </c>
      <c r="F634" s="23">
        <f t="shared" si="15"/>
        <v>9.1274073310419097E-3</v>
      </c>
      <c r="G634" s="20">
        <f t="shared" si="16"/>
        <v>2.2774759047386767E-2</v>
      </c>
      <c r="H634" s="20">
        <f t="shared" si="17"/>
        <v>1.4255030518189516E-2</v>
      </c>
      <c r="X634" s="1"/>
    </row>
    <row r="635" spans="1:24" x14ac:dyDescent="0.2">
      <c r="A635" s="61">
        <v>33785</v>
      </c>
      <c r="B635" s="62">
        <v>408.14</v>
      </c>
      <c r="C635" s="16">
        <f t="shared" si="19"/>
        <v>-1.9581932139685178E-3</v>
      </c>
      <c r="D635" s="72">
        <f t="shared" si="18"/>
        <v>3.9905387005625319E-5</v>
      </c>
      <c r="E635" s="23">
        <f t="shared" si="14"/>
        <v>1.4695704872676638E-2</v>
      </c>
      <c r="F635" s="23">
        <f t="shared" si="15"/>
        <v>1.0390657274504524E-2</v>
      </c>
      <c r="G635" s="20">
        <f t="shared" si="16"/>
        <v>2.2774759047386767E-2</v>
      </c>
      <c r="H635" s="20">
        <f t="shared" si="17"/>
        <v>1.4255030518189516E-2</v>
      </c>
      <c r="X635" s="1"/>
    </row>
    <row r="636" spans="1:24" x14ac:dyDescent="0.2">
      <c r="A636" s="61">
        <v>33786</v>
      </c>
      <c r="B636" s="62">
        <v>412.88</v>
      </c>
      <c r="C636" s="16">
        <f t="shared" si="19"/>
        <v>1.1546741039532033E-2</v>
      </c>
      <c r="D636" s="72">
        <f t="shared" si="18"/>
        <v>3.7741135025081736E-5</v>
      </c>
      <c r="E636" s="23">
        <f t="shared" si="14"/>
        <v>1.4291642259163561E-2</v>
      </c>
      <c r="F636" s="23">
        <f t="shared" si="15"/>
        <v>1.0104963177431231E-2</v>
      </c>
      <c r="G636" s="20">
        <f t="shared" si="16"/>
        <v>2.2774759047386767E-2</v>
      </c>
      <c r="H636" s="20">
        <f t="shared" si="17"/>
        <v>1.4255030518189516E-2</v>
      </c>
      <c r="X636" s="1"/>
    </row>
    <row r="637" spans="1:24" x14ac:dyDescent="0.2">
      <c r="A637" s="61">
        <v>33787</v>
      </c>
      <c r="B637" s="62">
        <v>411.77</v>
      </c>
      <c r="C637" s="16">
        <f t="shared" si="19"/>
        <v>-2.6920527990326689E-3</v>
      </c>
      <c r="D637" s="72">
        <f t="shared" si="18"/>
        <v>4.3476300641617628E-5</v>
      </c>
      <c r="E637" s="23">
        <f t="shared" si="14"/>
        <v>1.5339137828613923E-2</v>
      </c>
      <c r="F637" s="23">
        <f t="shared" si="15"/>
        <v>1.0845599135557835E-2</v>
      </c>
      <c r="G637" s="20">
        <f t="shared" si="16"/>
        <v>2.2774759047386767E-2</v>
      </c>
      <c r="H637" s="20">
        <f t="shared" si="17"/>
        <v>1.4255030518189516E-2</v>
      </c>
      <c r="X637" s="1"/>
    </row>
    <row r="638" spans="1:24" x14ac:dyDescent="0.2">
      <c r="A638" s="61">
        <v>33791</v>
      </c>
      <c r="B638" s="62">
        <v>413.84</v>
      </c>
      <c r="C638" s="16">
        <f t="shared" si="19"/>
        <v>5.0144846538205546E-3</v>
      </c>
      <c r="D638" s="72">
        <f t="shared" si="18"/>
        <v>4.1302551499487346E-5</v>
      </c>
      <c r="E638" s="23">
        <f t="shared" ref="E638:E701" si="20">-NORMSINV($E$3)*SQRT(D638)</f>
        <v>1.495075410968994E-2</v>
      </c>
      <c r="F638" s="23">
        <f t="shared" ref="F638:F701" si="21">-NORMSINV($F$3)*SQRT(D638)</f>
        <v>1.0570990864004979E-2</v>
      </c>
      <c r="G638" s="20">
        <f t="shared" ref="G638:G701" si="22">-PERCENTILE($C133:$C637,$G$3)</f>
        <v>2.2774759047386767E-2</v>
      </c>
      <c r="H638" s="20">
        <f t="shared" ref="H638:H701" si="23">-PERCENTILE($C133:$C637,$H$3)</f>
        <v>1.4255030518189516E-2</v>
      </c>
      <c r="X638" s="1"/>
    </row>
    <row r="639" spans="1:24" x14ac:dyDescent="0.2">
      <c r="A639" s="61">
        <v>33792</v>
      </c>
      <c r="B639" s="62">
        <v>409.16</v>
      </c>
      <c r="C639" s="16">
        <f t="shared" si="19"/>
        <v>-1.1373148106452839E-2</v>
      </c>
      <c r="D639" s="72">
        <f t="shared" si="18"/>
        <v>4.0333101790122218E-5</v>
      </c>
      <c r="E639" s="23">
        <f t="shared" si="20"/>
        <v>1.4774250876613347E-2</v>
      </c>
      <c r="F639" s="23">
        <f t="shared" si="21"/>
        <v>1.0446193542703926E-2</v>
      </c>
      <c r="G639" s="20">
        <f t="shared" si="22"/>
        <v>2.2774759047386767E-2</v>
      </c>
      <c r="H639" s="20">
        <f t="shared" si="23"/>
        <v>1.4255030518189516E-2</v>
      </c>
      <c r="X639" s="1"/>
    </row>
    <row r="640" spans="1:24" x14ac:dyDescent="0.2">
      <c r="A640" s="61">
        <v>33793</v>
      </c>
      <c r="B640" s="62">
        <v>410.28</v>
      </c>
      <c r="C640" s="16">
        <f t="shared" si="19"/>
        <v>2.7335758504035438E-3</v>
      </c>
      <c r="D640" s="72">
        <f t="shared" ref="D640:D703" si="24">0.94*D639+0.06*(C639^2)</f>
        <v>4.5674025553793589E-5</v>
      </c>
      <c r="E640" s="23">
        <f t="shared" si="20"/>
        <v>1.5722054717447372E-2</v>
      </c>
      <c r="F640" s="23">
        <f t="shared" si="21"/>
        <v>1.1116342062893393E-2</v>
      </c>
      <c r="G640" s="20">
        <f t="shared" si="22"/>
        <v>2.2774759047386767E-2</v>
      </c>
      <c r="H640" s="20">
        <f t="shared" si="23"/>
        <v>1.4255030518189516E-2</v>
      </c>
      <c r="X640" s="1"/>
    </row>
    <row r="641" spans="1:24" x14ac:dyDescent="0.2">
      <c r="A641" s="61">
        <v>33794</v>
      </c>
      <c r="B641" s="62">
        <v>414.22</v>
      </c>
      <c r="C641" s="16">
        <f t="shared" si="19"/>
        <v>9.5573802087947669E-3</v>
      </c>
      <c r="D641" s="72">
        <f t="shared" si="24"/>
        <v>4.3381930236360533E-5</v>
      </c>
      <c r="E641" s="23">
        <f t="shared" si="20"/>
        <v>1.5322481086774017E-2</v>
      </c>
      <c r="F641" s="23">
        <f t="shared" si="21"/>
        <v>1.0833821919203268E-2</v>
      </c>
      <c r="G641" s="20">
        <f t="shared" si="22"/>
        <v>2.2774759047386767E-2</v>
      </c>
      <c r="H641" s="20">
        <f t="shared" si="23"/>
        <v>1.4255030518189516E-2</v>
      </c>
      <c r="X641" s="1"/>
    </row>
    <row r="642" spans="1:24" x14ac:dyDescent="0.2">
      <c r="A642" s="61">
        <v>33795</v>
      </c>
      <c r="B642" s="62">
        <v>414.62</v>
      </c>
      <c r="C642" s="16">
        <f t="shared" si="19"/>
        <v>9.6520445696143679E-4</v>
      </c>
      <c r="D642" s="72">
        <f t="shared" si="24"/>
        <v>4.6259625409506618E-5</v>
      </c>
      <c r="E642" s="23">
        <f t="shared" si="20"/>
        <v>1.582252221159347E-2</v>
      </c>
      <c r="F642" s="23">
        <f t="shared" si="21"/>
        <v>1.1187378008970491E-2</v>
      </c>
      <c r="G642" s="20">
        <f t="shared" si="22"/>
        <v>2.2774759047386767E-2</v>
      </c>
      <c r="H642" s="20">
        <f t="shared" si="23"/>
        <v>1.4255030518189516E-2</v>
      </c>
      <c r="X642" s="1"/>
    </row>
    <row r="643" spans="1:24" x14ac:dyDescent="0.2">
      <c r="A643" s="61">
        <v>33798</v>
      </c>
      <c r="B643" s="62">
        <v>414.87</v>
      </c>
      <c r="C643" s="16">
        <f t="shared" si="19"/>
        <v>6.0278003971033335E-4</v>
      </c>
      <c r="D643" s="72">
        <f t="shared" si="24"/>
        <v>4.3539945063560508E-5</v>
      </c>
      <c r="E643" s="23">
        <f t="shared" si="20"/>
        <v>1.5350361110341833E-2</v>
      </c>
      <c r="F643" s="23">
        <f t="shared" si="21"/>
        <v>1.085353460207273E-2</v>
      </c>
      <c r="G643" s="20">
        <f t="shared" si="22"/>
        <v>2.2774759047386767E-2</v>
      </c>
      <c r="H643" s="20">
        <f t="shared" si="23"/>
        <v>1.4255030518189516E-2</v>
      </c>
      <c r="X643" s="1"/>
    </row>
    <row r="644" spans="1:24" x14ac:dyDescent="0.2">
      <c r="A644" s="61">
        <v>33799</v>
      </c>
      <c r="B644" s="62">
        <v>417.68</v>
      </c>
      <c r="C644" s="16">
        <f t="shared" si="19"/>
        <v>6.7503709576203575E-3</v>
      </c>
      <c r="D644" s="72">
        <f t="shared" si="24"/>
        <v>4.0949348986323269E-5</v>
      </c>
      <c r="E644" s="23">
        <f t="shared" si="20"/>
        <v>1.4886690489641528E-2</v>
      </c>
      <c r="F644" s="23">
        <f t="shared" si="21"/>
        <v>1.0525694423619546E-2</v>
      </c>
      <c r="G644" s="20">
        <f t="shared" si="22"/>
        <v>2.2774759047386767E-2</v>
      </c>
      <c r="H644" s="20">
        <f t="shared" si="23"/>
        <v>1.4255030518189516E-2</v>
      </c>
      <c r="X644" s="1"/>
    </row>
    <row r="645" spans="1:24" x14ac:dyDescent="0.2">
      <c r="A645" s="61">
        <v>33800</v>
      </c>
      <c r="B645" s="62">
        <v>417.1</v>
      </c>
      <c r="C645" s="16">
        <f t="shared" si="19"/>
        <v>-1.3895878993972811E-3</v>
      </c>
      <c r="D645" s="72">
        <f t="shared" si="24"/>
        <v>4.1226438531072934E-5</v>
      </c>
      <c r="E645" s="23">
        <f t="shared" si="20"/>
        <v>1.4936972019071256E-2</v>
      </c>
      <c r="F645" s="23">
        <f t="shared" si="21"/>
        <v>1.0561246181365688E-2</v>
      </c>
      <c r="G645" s="20">
        <f t="shared" si="22"/>
        <v>2.2774759047386767E-2</v>
      </c>
      <c r="H645" s="20">
        <f t="shared" si="23"/>
        <v>1.4255030518189516E-2</v>
      </c>
      <c r="X645" s="1"/>
    </row>
    <row r="646" spans="1:24" x14ac:dyDescent="0.2">
      <c r="A646" s="61">
        <v>33801</v>
      </c>
      <c r="B646" s="62">
        <v>417.54</v>
      </c>
      <c r="C646" s="16">
        <f t="shared" ref="C646:C709" si="25">LN(B646/B645)</f>
        <v>1.0543468819141249E-3</v>
      </c>
      <c r="D646" s="72">
        <f t="shared" si="24"/>
        <v>3.8868709491017641E-5</v>
      </c>
      <c r="E646" s="23">
        <f t="shared" si="20"/>
        <v>1.4503563439262342E-2</v>
      </c>
      <c r="F646" s="23">
        <f t="shared" si="21"/>
        <v>1.0254802900717258E-2</v>
      </c>
      <c r="G646" s="20">
        <f t="shared" si="22"/>
        <v>2.2774759047386767E-2</v>
      </c>
      <c r="H646" s="20">
        <f t="shared" si="23"/>
        <v>1.4255030518189516E-2</v>
      </c>
      <c r="X646" s="1"/>
    </row>
    <row r="647" spans="1:24" x14ac:dyDescent="0.2">
      <c r="A647" s="61">
        <v>33802</v>
      </c>
      <c r="B647" s="62">
        <v>415.62</v>
      </c>
      <c r="C647" s="16">
        <f t="shared" si="25"/>
        <v>-4.6089668222450766E-3</v>
      </c>
      <c r="D647" s="72">
        <f t="shared" si="24"/>
        <v>3.6603285762400703E-5</v>
      </c>
      <c r="E647" s="23">
        <f t="shared" si="20"/>
        <v>1.4074555707937177E-2</v>
      </c>
      <c r="F647" s="23">
        <f t="shared" si="21"/>
        <v>9.9514712577008987E-3</v>
      </c>
      <c r="G647" s="20">
        <f t="shared" si="22"/>
        <v>2.2774759047386767E-2</v>
      </c>
      <c r="H647" s="20">
        <f t="shared" si="23"/>
        <v>1.4255030518189516E-2</v>
      </c>
      <c r="X647" s="1"/>
    </row>
    <row r="648" spans="1:24" x14ac:dyDescent="0.2">
      <c r="A648" s="61">
        <v>33805</v>
      </c>
      <c r="B648" s="62">
        <v>413.75</v>
      </c>
      <c r="C648" s="16">
        <f t="shared" si="25"/>
        <v>-4.5094545712959858E-3</v>
      </c>
      <c r="D648" s="72">
        <f t="shared" si="24"/>
        <v>3.5681643126770012E-5</v>
      </c>
      <c r="E648" s="23">
        <f t="shared" si="20"/>
        <v>1.3896232789091975E-2</v>
      </c>
      <c r="F648" s="23">
        <f t="shared" si="21"/>
        <v>9.8253873202536514E-3</v>
      </c>
      <c r="G648" s="20">
        <f t="shared" si="22"/>
        <v>2.2774759047386767E-2</v>
      </c>
      <c r="H648" s="20">
        <f t="shared" si="23"/>
        <v>1.4255030518189516E-2</v>
      </c>
      <c r="X648" s="1"/>
    </row>
    <row r="649" spans="1:24" x14ac:dyDescent="0.2">
      <c r="A649" s="61">
        <v>33806</v>
      </c>
      <c r="B649" s="62">
        <v>413.76</v>
      </c>
      <c r="C649" s="16">
        <f t="shared" si="25"/>
        <v>2.4168892219906409E-5</v>
      </c>
      <c r="D649" s="72">
        <f t="shared" si="24"/>
        <v>3.4760855370998742E-5</v>
      </c>
      <c r="E649" s="23">
        <f t="shared" si="20"/>
        <v>1.3715760263324576E-2</v>
      </c>
      <c r="F649" s="23">
        <f t="shared" si="21"/>
        <v>9.6977834945807632E-3</v>
      </c>
      <c r="G649" s="20">
        <f t="shared" si="22"/>
        <v>2.2774759047386767E-2</v>
      </c>
      <c r="H649" s="20">
        <f t="shared" si="23"/>
        <v>1.4255030518189516E-2</v>
      </c>
      <c r="X649" s="1"/>
    </row>
    <row r="650" spans="1:24" x14ac:dyDescent="0.2">
      <c r="A650" s="61">
        <v>33807</v>
      </c>
      <c r="B650" s="62">
        <v>410.93</v>
      </c>
      <c r="C650" s="16">
        <f t="shared" si="25"/>
        <v>-6.8632118944295245E-3</v>
      </c>
      <c r="D650" s="72">
        <f t="shared" si="24"/>
        <v>3.2675239096859886E-5</v>
      </c>
      <c r="E650" s="23">
        <f t="shared" si="20"/>
        <v>1.3297930083350005E-2</v>
      </c>
      <c r="F650" s="23">
        <f t="shared" si="21"/>
        <v>9.4023549842319736E-3</v>
      </c>
      <c r="G650" s="20">
        <f t="shared" si="22"/>
        <v>2.2774759047386767E-2</v>
      </c>
      <c r="H650" s="20">
        <f t="shared" si="23"/>
        <v>1.4195103737997471E-2</v>
      </c>
      <c r="X650" s="1"/>
    </row>
    <row r="651" spans="1:24" x14ac:dyDescent="0.2">
      <c r="A651" s="61">
        <v>33808</v>
      </c>
      <c r="B651" s="62">
        <v>412.08</v>
      </c>
      <c r="C651" s="16">
        <f t="shared" si="25"/>
        <v>2.7946215682665516E-3</v>
      </c>
      <c r="D651" s="72">
        <f t="shared" si="24"/>
        <v>3.3540945401518621E-5</v>
      </c>
      <c r="E651" s="23">
        <f t="shared" si="20"/>
        <v>1.3472937899017285E-2</v>
      </c>
      <c r="F651" s="23">
        <f t="shared" si="21"/>
        <v>9.5260949646353201E-3</v>
      </c>
      <c r="G651" s="20">
        <f t="shared" si="22"/>
        <v>2.2774759047386767E-2</v>
      </c>
      <c r="H651" s="20">
        <f t="shared" si="23"/>
        <v>1.4195103737997471E-2</v>
      </c>
      <c r="X651" s="1"/>
    </row>
    <row r="652" spans="1:24" x14ac:dyDescent="0.2">
      <c r="A652" s="61">
        <v>33809</v>
      </c>
      <c r="B652" s="62">
        <v>411.6</v>
      </c>
      <c r="C652" s="16">
        <f t="shared" si="25"/>
        <v>-1.1655012974350985E-3</v>
      </c>
      <c r="D652" s="72">
        <f t="shared" si="24"/>
        <v>3.1997083260016739E-5</v>
      </c>
      <c r="E652" s="23">
        <f t="shared" si="20"/>
        <v>1.3159211097359394E-2</v>
      </c>
      <c r="F652" s="23">
        <f t="shared" si="21"/>
        <v>9.3042731668994023E-3</v>
      </c>
      <c r="G652" s="20">
        <f t="shared" si="22"/>
        <v>2.2774759047386767E-2</v>
      </c>
      <c r="H652" s="20">
        <f t="shared" si="23"/>
        <v>1.4195103737997471E-2</v>
      </c>
      <c r="X652" s="1"/>
    </row>
    <row r="653" spans="1:24" x14ac:dyDescent="0.2">
      <c r="A653" s="61">
        <v>33812</v>
      </c>
      <c r="B653" s="62">
        <v>411.54</v>
      </c>
      <c r="C653" s="16">
        <f t="shared" si="25"/>
        <v>-1.4578322060957805E-4</v>
      </c>
      <c r="D653" s="72">
        <f t="shared" si="24"/>
        <v>3.0158761860875109E-5</v>
      </c>
      <c r="E653" s="23">
        <f t="shared" si="20"/>
        <v>1.2775603131060544E-2</v>
      </c>
      <c r="F653" s="23">
        <f t="shared" si="21"/>
        <v>9.0330416104606251E-3</v>
      </c>
      <c r="G653" s="20">
        <f t="shared" si="22"/>
        <v>2.2774759047386767E-2</v>
      </c>
      <c r="H653" s="20">
        <f t="shared" si="23"/>
        <v>1.4195103737997471E-2</v>
      </c>
      <c r="X653" s="1"/>
    </row>
    <row r="654" spans="1:24" x14ac:dyDescent="0.2">
      <c r="A654" s="61">
        <v>33813</v>
      </c>
      <c r="B654" s="62">
        <v>417.52</v>
      </c>
      <c r="C654" s="16">
        <f t="shared" si="25"/>
        <v>1.4426226595872668E-2</v>
      </c>
      <c r="D654" s="72">
        <f t="shared" si="24"/>
        <v>2.835051131406728E-5</v>
      </c>
      <c r="E654" s="23">
        <f t="shared" si="20"/>
        <v>1.2386685363653336E-2</v>
      </c>
      <c r="F654" s="23">
        <f t="shared" si="21"/>
        <v>8.7580557377783756E-3</v>
      </c>
      <c r="G654" s="20">
        <f t="shared" si="22"/>
        <v>2.2774759047386767E-2</v>
      </c>
      <c r="H654" s="20">
        <f t="shared" si="23"/>
        <v>1.4195103737997471E-2</v>
      </c>
      <c r="X654" s="1"/>
    </row>
    <row r="655" spans="1:24" x14ac:dyDescent="0.2">
      <c r="A655" s="61">
        <v>33814</v>
      </c>
      <c r="B655" s="62">
        <v>422.23</v>
      </c>
      <c r="C655" s="16">
        <f t="shared" si="25"/>
        <v>1.1217741926066074E-2</v>
      </c>
      <c r="D655" s="72">
        <f t="shared" si="24"/>
        <v>3.9136441462951074E-5</v>
      </c>
      <c r="E655" s="23">
        <f t="shared" si="20"/>
        <v>1.4553428792027983E-2</v>
      </c>
      <c r="F655" s="23">
        <f t="shared" si="21"/>
        <v>1.0290060399078114E-2</v>
      </c>
      <c r="G655" s="20">
        <f t="shared" si="22"/>
        <v>2.2774759047386767E-2</v>
      </c>
      <c r="H655" s="20">
        <f t="shared" si="23"/>
        <v>1.4195103737997471E-2</v>
      </c>
      <c r="X655" s="1"/>
    </row>
    <row r="656" spans="1:24" x14ac:dyDescent="0.2">
      <c r="A656" s="61">
        <v>33815</v>
      </c>
      <c r="B656" s="62">
        <v>423.92</v>
      </c>
      <c r="C656" s="16">
        <f t="shared" si="25"/>
        <v>3.9945689232828221E-3</v>
      </c>
      <c r="D656" s="72">
        <f t="shared" si="24"/>
        <v>4.4338519010363239E-5</v>
      </c>
      <c r="E656" s="23">
        <f t="shared" si="20"/>
        <v>1.54904933463522E-2</v>
      </c>
      <c r="F656" s="23">
        <f t="shared" si="21"/>
        <v>1.095261566351953E-2</v>
      </c>
      <c r="G656" s="20">
        <f t="shared" si="22"/>
        <v>2.2774759047386767E-2</v>
      </c>
      <c r="H656" s="20">
        <f t="shared" si="23"/>
        <v>1.4195103737997471E-2</v>
      </c>
      <c r="X656" s="1"/>
    </row>
    <row r="657" spans="1:24" x14ac:dyDescent="0.2">
      <c r="A657" s="61">
        <v>33816</v>
      </c>
      <c r="B657" s="62">
        <v>424.21</v>
      </c>
      <c r="C657" s="16">
        <f t="shared" si="25"/>
        <v>6.8385745416802064E-4</v>
      </c>
      <c r="D657" s="72">
        <f t="shared" si="24"/>
        <v>4.2635602722712859E-5</v>
      </c>
      <c r="E657" s="23">
        <f t="shared" si="20"/>
        <v>1.5190107996314409E-2</v>
      </c>
      <c r="F657" s="23">
        <f t="shared" si="21"/>
        <v>1.0740226992845561E-2</v>
      </c>
      <c r="G657" s="20">
        <f t="shared" si="22"/>
        <v>2.2774759047386767E-2</v>
      </c>
      <c r="H657" s="20">
        <f t="shared" si="23"/>
        <v>1.4195103737997471E-2</v>
      </c>
      <c r="X657" s="1"/>
    </row>
    <row r="658" spans="1:24" x14ac:dyDescent="0.2">
      <c r="A658" s="61">
        <v>33819</v>
      </c>
      <c r="B658" s="62">
        <v>425.09</v>
      </c>
      <c r="C658" s="16">
        <f t="shared" si="25"/>
        <v>2.0722955726441136E-3</v>
      </c>
      <c r="D658" s="72">
        <f t="shared" si="24"/>
        <v>4.0105526220407353E-5</v>
      </c>
      <c r="E658" s="23">
        <f t="shared" si="20"/>
        <v>1.473251078420533E-2</v>
      </c>
      <c r="F658" s="23">
        <f t="shared" si="21"/>
        <v>1.0416681042379819E-2</v>
      </c>
      <c r="G658" s="20">
        <f t="shared" si="22"/>
        <v>2.2774759047386767E-2</v>
      </c>
      <c r="H658" s="20">
        <f t="shared" si="23"/>
        <v>1.4195103737997471E-2</v>
      </c>
      <c r="X658" s="1"/>
    </row>
    <row r="659" spans="1:24" x14ac:dyDescent="0.2">
      <c r="A659" s="61">
        <v>33820</v>
      </c>
      <c r="B659" s="62">
        <v>424.36</v>
      </c>
      <c r="C659" s="16">
        <f t="shared" si="25"/>
        <v>-1.7187596202479845E-3</v>
      </c>
      <c r="D659" s="72">
        <f t="shared" si="24"/>
        <v>3.7956859183606938E-5</v>
      </c>
      <c r="E659" s="23">
        <f t="shared" si="20"/>
        <v>1.4332428783568964E-2</v>
      </c>
      <c r="F659" s="23">
        <f t="shared" si="21"/>
        <v>1.0133801453661363E-2</v>
      </c>
      <c r="G659" s="20">
        <f t="shared" si="22"/>
        <v>2.2774759047386767E-2</v>
      </c>
      <c r="H659" s="20">
        <f t="shared" si="23"/>
        <v>1.3966594800028882E-2</v>
      </c>
      <c r="X659" s="1"/>
    </row>
    <row r="660" spans="1:24" x14ac:dyDescent="0.2">
      <c r="A660" s="61">
        <v>33821</v>
      </c>
      <c r="B660" s="62">
        <v>422.19</v>
      </c>
      <c r="C660" s="16">
        <f t="shared" si="25"/>
        <v>-5.1267019144847856E-3</v>
      </c>
      <c r="D660" s="72">
        <f t="shared" si="24"/>
        <v>3.5856695710522222E-5</v>
      </c>
      <c r="E660" s="23">
        <f t="shared" si="20"/>
        <v>1.3930278239568127E-2</v>
      </c>
      <c r="F660" s="23">
        <f t="shared" si="21"/>
        <v>9.8494592930320046E-3</v>
      </c>
      <c r="G660" s="20">
        <f t="shared" si="22"/>
        <v>2.1798548044400186E-2</v>
      </c>
      <c r="H660" s="20">
        <f t="shared" si="23"/>
        <v>1.3798348191406344E-2</v>
      </c>
      <c r="X660" s="1"/>
    </row>
    <row r="661" spans="1:24" x14ac:dyDescent="0.2">
      <c r="A661" s="61">
        <v>33822</v>
      </c>
      <c r="B661" s="62">
        <v>420.59</v>
      </c>
      <c r="C661" s="16">
        <f t="shared" si="25"/>
        <v>-3.7969622493553637E-3</v>
      </c>
      <c r="D661" s="72">
        <f t="shared" si="24"/>
        <v>3.5282278319089806E-5</v>
      </c>
      <c r="E661" s="23">
        <f t="shared" si="20"/>
        <v>1.3818247557125013E-2</v>
      </c>
      <c r="F661" s="23">
        <f t="shared" si="21"/>
        <v>9.7702475481323391E-3</v>
      </c>
      <c r="G661" s="20">
        <f t="shared" si="22"/>
        <v>2.1798548044400186E-2</v>
      </c>
      <c r="H661" s="20">
        <f t="shared" si="23"/>
        <v>1.3798348191406344E-2</v>
      </c>
      <c r="X661" s="1"/>
    </row>
    <row r="662" spans="1:24" x14ac:dyDescent="0.2">
      <c r="A662" s="61">
        <v>33823</v>
      </c>
      <c r="B662" s="62">
        <v>418.88</v>
      </c>
      <c r="C662" s="16">
        <f t="shared" si="25"/>
        <v>-4.0740047056955914E-3</v>
      </c>
      <c r="D662" s="72">
        <f t="shared" si="24"/>
        <v>3.4030356959326197E-5</v>
      </c>
      <c r="E662" s="23">
        <f t="shared" si="20"/>
        <v>1.3570876880841883E-2</v>
      </c>
      <c r="F662" s="23">
        <f t="shared" si="21"/>
        <v>9.5953431158992599E-3</v>
      </c>
      <c r="G662" s="20">
        <f t="shared" si="22"/>
        <v>2.1798548044400186E-2</v>
      </c>
      <c r="H662" s="20">
        <f t="shared" si="23"/>
        <v>1.3798348191406344E-2</v>
      </c>
      <c r="X662" s="1"/>
    </row>
    <row r="663" spans="1:24" x14ac:dyDescent="0.2">
      <c r="A663" s="61">
        <v>33826</v>
      </c>
      <c r="B663" s="62">
        <v>419.42</v>
      </c>
      <c r="C663" s="16">
        <f t="shared" si="25"/>
        <v>1.2883217814382054E-3</v>
      </c>
      <c r="D663" s="72">
        <f t="shared" si="24"/>
        <v>3.2984386402288416E-5</v>
      </c>
      <c r="E663" s="23">
        <f t="shared" si="20"/>
        <v>1.3360689244282615E-2</v>
      </c>
      <c r="F663" s="23">
        <f t="shared" si="21"/>
        <v>9.4467291015496585E-3</v>
      </c>
      <c r="G663" s="20">
        <f t="shared" si="22"/>
        <v>2.1798548044400186E-2</v>
      </c>
      <c r="H663" s="20">
        <f t="shared" si="23"/>
        <v>1.3798348191406344E-2</v>
      </c>
      <c r="X663" s="1"/>
    </row>
    <row r="664" spans="1:24" x14ac:dyDescent="0.2">
      <c r="A664" s="61">
        <v>33827</v>
      </c>
      <c r="B664" s="62">
        <v>418.9</v>
      </c>
      <c r="C664" s="16">
        <f t="shared" si="25"/>
        <v>-1.2405765499841636E-3</v>
      </c>
      <c r="D664" s="72">
        <f t="shared" si="24"/>
        <v>3.1104909598902796E-5</v>
      </c>
      <c r="E664" s="23">
        <f t="shared" si="20"/>
        <v>1.2974455173021746E-2</v>
      </c>
      <c r="F664" s="23">
        <f t="shared" si="21"/>
        <v>9.1736407470284706E-3</v>
      </c>
      <c r="G664" s="20">
        <f t="shared" si="22"/>
        <v>2.1798548044400186E-2</v>
      </c>
      <c r="H664" s="20">
        <f t="shared" si="23"/>
        <v>1.3798348191406344E-2</v>
      </c>
      <c r="X664" s="1"/>
    </row>
    <row r="665" spans="1:24" x14ac:dyDescent="0.2">
      <c r="A665" s="61">
        <v>33828</v>
      </c>
      <c r="B665" s="62">
        <v>417.78</v>
      </c>
      <c r="C665" s="16">
        <f t="shared" si="25"/>
        <v>-2.6772497704788882E-3</v>
      </c>
      <c r="D665" s="72">
        <f t="shared" si="24"/>
        <v>2.9330956833550863E-5</v>
      </c>
      <c r="E665" s="23">
        <f t="shared" si="20"/>
        <v>1.2599049247661077E-2</v>
      </c>
      <c r="F665" s="23">
        <f t="shared" si="21"/>
        <v>8.9082084766449361E-3</v>
      </c>
      <c r="G665" s="20">
        <f t="shared" si="22"/>
        <v>2.1798548044400186E-2</v>
      </c>
      <c r="H665" s="20">
        <f t="shared" si="23"/>
        <v>1.3798348191406344E-2</v>
      </c>
      <c r="X665" s="1"/>
    </row>
    <row r="666" spans="1:24" x14ac:dyDescent="0.2">
      <c r="A666" s="61">
        <v>33829</v>
      </c>
      <c r="B666" s="62">
        <v>417.73</v>
      </c>
      <c r="C666" s="16">
        <f t="shared" si="25"/>
        <v>-1.1968737671517013E-4</v>
      </c>
      <c r="D666" s="72">
        <f t="shared" si="24"/>
        <v>2.8001159403549566E-5</v>
      </c>
      <c r="E666" s="23">
        <f t="shared" si="20"/>
        <v>1.2310130732008281E-2</v>
      </c>
      <c r="F666" s="23">
        <f t="shared" si="21"/>
        <v>8.7039274773722565E-3</v>
      </c>
      <c r="G666" s="20">
        <f t="shared" si="22"/>
        <v>2.1798548044400186E-2</v>
      </c>
      <c r="H666" s="20">
        <f t="shared" si="23"/>
        <v>1.3798348191406344E-2</v>
      </c>
      <c r="X666" s="1"/>
    </row>
    <row r="667" spans="1:24" x14ac:dyDescent="0.2">
      <c r="A667" s="61">
        <v>33830</v>
      </c>
      <c r="B667" s="62">
        <v>419.91</v>
      </c>
      <c r="C667" s="16">
        <f t="shared" si="25"/>
        <v>5.2051117948692192E-3</v>
      </c>
      <c r="D667" s="72">
        <f t="shared" si="24"/>
        <v>2.6321949343425287E-5</v>
      </c>
      <c r="E667" s="23">
        <f t="shared" si="20"/>
        <v>1.1935309424819188E-2</v>
      </c>
      <c r="F667" s="23">
        <f t="shared" si="21"/>
        <v>8.4389085636197864E-3</v>
      </c>
      <c r="G667" s="20">
        <f t="shared" si="22"/>
        <v>2.1798548044400186E-2</v>
      </c>
      <c r="H667" s="20">
        <f t="shared" si="23"/>
        <v>1.3798348191406344E-2</v>
      </c>
      <c r="X667" s="1"/>
    </row>
    <row r="668" spans="1:24" x14ac:dyDescent="0.2">
      <c r="A668" s="61">
        <v>33833</v>
      </c>
      <c r="B668" s="62">
        <v>420.74</v>
      </c>
      <c r="C668" s="16">
        <f t="shared" si="25"/>
        <v>1.9746631052189657E-3</v>
      </c>
      <c r="D668" s="72">
        <f t="shared" si="24"/>
        <v>2.6368223710644968E-5</v>
      </c>
      <c r="E668" s="23">
        <f t="shared" si="20"/>
        <v>1.1945796041136584E-2</v>
      </c>
      <c r="F668" s="23">
        <f t="shared" si="21"/>
        <v>8.4463231678913973E-3</v>
      </c>
      <c r="G668" s="20">
        <f t="shared" si="22"/>
        <v>2.042419016894996E-2</v>
      </c>
      <c r="H668" s="20">
        <f t="shared" si="23"/>
        <v>1.3701256636543415E-2</v>
      </c>
      <c r="X668" s="1"/>
    </row>
    <row r="669" spans="1:24" x14ac:dyDescent="0.2">
      <c r="A669" s="61">
        <v>33834</v>
      </c>
      <c r="B669" s="62">
        <v>421.34</v>
      </c>
      <c r="C669" s="16">
        <f t="shared" si="25"/>
        <v>1.4250429924410556E-3</v>
      </c>
      <c r="D669" s="72">
        <f t="shared" si="24"/>
        <v>2.5020087950753049E-5</v>
      </c>
      <c r="E669" s="23">
        <f t="shared" si="20"/>
        <v>1.1636411587992675E-2</v>
      </c>
      <c r="F669" s="23">
        <f t="shared" si="21"/>
        <v>8.2275716451484914E-3</v>
      </c>
      <c r="G669" s="20">
        <f t="shared" si="22"/>
        <v>2.042419016894996E-2</v>
      </c>
      <c r="H669" s="20">
        <f t="shared" si="23"/>
        <v>1.3547633778980996E-2</v>
      </c>
      <c r="X669" s="1"/>
    </row>
    <row r="670" spans="1:24" x14ac:dyDescent="0.2">
      <c r="A670" s="61">
        <v>33835</v>
      </c>
      <c r="B670" s="62">
        <v>418.18</v>
      </c>
      <c r="C670" s="16">
        <f t="shared" si="25"/>
        <v>-7.5281468550471384E-3</v>
      </c>
      <c r="D670" s="72">
        <f t="shared" si="24"/>
        <v>2.3640727525526186E-5</v>
      </c>
      <c r="E670" s="23">
        <f t="shared" si="20"/>
        <v>1.131110611927358E-2</v>
      </c>
      <c r="F670" s="23">
        <f t="shared" si="21"/>
        <v>7.9975631042674914E-3</v>
      </c>
      <c r="G670" s="20">
        <f t="shared" si="22"/>
        <v>2.042419016894996E-2</v>
      </c>
      <c r="H670" s="20">
        <f t="shared" si="23"/>
        <v>1.3547633778980996E-2</v>
      </c>
      <c r="X670" s="1"/>
    </row>
    <row r="671" spans="1:24" x14ac:dyDescent="0.2">
      <c r="A671" s="61">
        <v>33836</v>
      </c>
      <c r="B671" s="62">
        <v>418.26</v>
      </c>
      <c r="C671" s="16">
        <f t="shared" si="25"/>
        <v>1.9128688308522442E-4</v>
      </c>
      <c r="D671" s="72">
        <f t="shared" si="24"/>
        <v>2.5622663578263979E-5</v>
      </c>
      <c r="E671" s="23">
        <f t="shared" si="20"/>
        <v>1.1775701691533531E-2</v>
      </c>
      <c r="F671" s="23">
        <f t="shared" si="21"/>
        <v>8.326057273443481E-3</v>
      </c>
      <c r="G671" s="20">
        <f t="shared" si="22"/>
        <v>1.9748100774244427E-2</v>
      </c>
      <c r="H671" s="20">
        <f t="shared" si="23"/>
        <v>1.3416861740540782E-2</v>
      </c>
      <c r="X671" s="1"/>
    </row>
    <row r="672" spans="1:24" x14ac:dyDescent="0.2">
      <c r="A672" s="61">
        <v>33837</v>
      </c>
      <c r="B672" s="62">
        <v>414.85</v>
      </c>
      <c r="C672" s="16">
        <f t="shared" si="25"/>
        <v>-8.1862396160679481E-3</v>
      </c>
      <c r="D672" s="72">
        <f t="shared" si="24"/>
        <v>2.4087499203866566E-5</v>
      </c>
      <c r="E672" s="23">
        <f t="shared" si="20"/>
        <v>1.1417486711156328E-2</v>
      </c>
      <c r="F672" s="23">
        <f t="shared" si="21"/>
        <v>8.0727799298971163E-3</v>
      </c>
      <c r="G672" s="20">
        <f t="shared" si="22"/>
        <v>1.9748100774244427E-2</v>
      </c>
      <c r="H672" s="20">
        <f t="shared" si="23"/>
        <v>1.3014226764305838E-2</v>
      </c>
      <c r="X672" s="1"/>
    </row>
    <row r="673" spans="1:24" x14ac:dyDescent="0.2">
      <c r="A673" s="61">
        <v>33840</v>
      </c>
      <c r="B673" s="62">
        <v>410.72</v>
      </c>
      <c r="C673" s="16">
        <f t="shared" si="25"/>
        <v>-1.0005291987464006E-2</v>
      </c>
      <c r="D673" s="72">
        <f t="shared" si="24"/>
        <v>2.6663120394735389E-5</v>
      </c>
      <c r="E673" s="23">
        <f t="shared" si="20"/>
        <v>1.2012409948832075E-2</v>
      </c>
      <c r="F673" s="23">
        <f t="shared" si="21"/>
        <v>8.493422799421578E-3</v>
      </c>
      <c r="G673" s="20">
        <f t="shared" si="22"/>
        <v>1.8718138539300072E-2</v>
      </c>
      <c r="H673" s="20">
        <f t="shared" si="23"/>
        <v>1.2648329022788804E-2</v>
      </c>
      <c r="X673" s="1"/>
    </row>
    <row r="674" spans="1:24" x14ac:dyDescent="0.2">
      <c r="A674" s="61">
        <v>33841</v>
      </c>
      <c r="B674" s="62">
        <v>411.61</v>
      </c>
      <c r="C674" s="16">
        <f t="shared" si="25"/>
        <v>2.1645819743936995E-3</v>
      </c>
      <c r="D674" s="72">
        <f t="shared" si="24"/>
        <v>3.1069685236315949E-5</v>
      </c>
      <c r="E674" s="23">
        <f t="shared" si="20"/>
        <v>1.2967106712949868E-2</v>
      </c>
      <c r="F674" s="23">
        <f t="shared" si="21"/>
        <v>9.1684449887600647E-3</v>
      </c>
      <c r="G674" s="20">
        <f t="shared" si="22"/>
        <v>1.8718138539300072E-2</v>
      </c>
      <c r="H674" s="20">
        <f t="shared" si="23"/>
        <v>1.2648329022788804E-2</v>
      </c>
      <c r="X674" s="1"/>
    </row>
    <row r="675" spans="1:24" x14ac:dyDescent="0.2">
      <c r="A675" s="61">
        <v>33842</v>
      </c>
      <c r="B675" s="62">
        <v>413.51</v>
      </c>
      <c r="C675" s="16">
        <f t="shared" si="25"/>
        <v>4.6053988709548405E-3</v>
      </c>
      <c r="D675" s="72">
        <f t="shared" si="24"/>
        <v>2.9486629029569198E-5</v>
      </c>
      <c r="E675" s="23">
        <f t="shared" si="20"/>
        <v>1.2632439330378387E-2</v>
      </c>
      <c r="F675" s="23">
        <f t="shared" si="21"/>
        <v>8.9318170690118118E-3</v>
      </c>
      <c r="G675" s="20">
        <f t="shared" si="22"/>
        <v>1.8718138539300072E-2</v>
      </c>
      <c r="H675" s="20">
        <f t="shared" si="23"/>
        <v>1.2648329022788804E-2</v>
      </c>
      <c r="X675" s="1"/>
    </row>
    <row r="676" spans="1:24" x14ac:dyDescent="0.2">
      <c r="A676" s="61">
        <v>33843</v>
      </c>
      <c r="B676" s="62">
        <v>413.53</v>
      </c>
      <c r="C676" s="16">
        <f t="shared" si="25"/>
        <v>4.8365254410727567E-5</v>
      </c>
      <c r="D676" s="72">
        <f t="shared" si="24"/>
        <v>2.8990013213430572E-5</v>
      </c>
      <c r="E676" s="23">
        <f t="shared" si="20"/>
        <v>1.2525609408965164E-2</v>
      </c>
      <c r="F676" s="23">
        <f t="shared" si="21"/>
        <v>8.8562825431292916E-3</v>
      </c>
      <c r="G676" s="20">
        <f t="shared" si="22"/>
        <v>1.8718138539300072E-2</v>
      </c>
      <c r="H676" s="20">
        <f t="shared" si="23"/>
        <v>1.2648329022788804E-2</v>
      </c>
      <c r="X676" s="1"/>
    </row>
    <row r="677" spans="1:24" x14ac:dyDescent="0.2">
      <c r="A677" s="61">
        <v>33844</v>
      </c>
      <c r="B677" s="62">
        <v>414.84</v>
      </c>
      <c r="C677" s="16">
        <f t="shared" si="25"/>
        <v>3.1628404989439206E-3</v>
      </c>
      <c r="D677" s="72">
        <f t="shared" si="24"/>
        <v>2.7250752772494789E-5</v>
      </c>
      <c r="E677" s="23">
        <f t="shared" si="20"/>
        <v>1.2144060160074273E-2</v>
      </c>
      <c r="F677" s="23">
        <f t="shared" si="21"/>
        <v>8.5865066111193173E-3</v>
      </c>
      <c r="G677" s="20">
        <f t="shared" si="22"/>
        <v>1.8718138539300072E-2</v>
      </c>
      <c r="H677" s="20">
        <f t="shared" si="23"/>
        <v>1.2648329022788804E-2</v>
      </c>
      <c r="X677" s="1"/>
    </row>
    <row r="678" spans="1:24" x14ac:dyDescent="0.2">
      <c r="A678" s="61">
        <v>33847</v>
      </c>
      <c r="B678" s="62">
        <v>414.03</v>
      </c>
      <c r="C678" s="16">
        <f t="shared" si="25"/>
        <v>-1.9544687534751959E-3</v>
      </c>
      <c r="D678" s="72">
        <f t="shared" si="24"/>
        <v>2.621592120745069E-5</v>
      </c>
      <c r="E678" s="23">
        <f t="shared" si="20"/>
        <v>1.1911246701649739E-2</v>
      </c>
      <c r="F678" s="23">
        <f t="shared" si="21"/>
        <v>8.4218949183600816E-3</v>
      </c>
      <c r="G678" s="20">
        <f t="shared" si="22"/>
        <v>1.8718138539300072E-2</v>
      </c>
      <c r="H678" s="20">
        <f t="shared" si="23"/>
        <v>1.2391199738683582E-2</v>
      </c>
      <c r="X678" s="1"/>
    </row>
    <row r="679" spans="1:24" x14ac:dyDescent="0.2">
      <c r="A679" s="61">
        <v>33848</v>
      </c>
      <c r="B679" s="62">
        <v>416.07</v>
      </c>
      <c r="C679" s="16">
        <f t="shared" si="25"/>
        <v>4.9150803682952941E-3</v>
      </c>
      <c r="D679" s="72">
        <f t="shared" si="24"/>
        <v>2.4872162821502298E-5</v>
      </c>
      <c r="E679" s="23">
        <f t="shared" si="20"/>
        <v>1.1601961879870365E-2</v>
      </c>
      <c r="F679" s="23">
        <f t="shared" si="21"/>
        <v>8.2032138403744462E-3</v>
      </c>
      <c r="G679" s="20">
        <f t="shared" si="22"/>
        <v>1.8718138539300072E-2</v>
      </c>
      <c r="H679" s="20">
        <f t="shared" si="23"/>
        <v>1.2391199738683582E-2</v>
      </c>
      <c r="X679" s="1"/>
    </row>
    <row r="680" spans="1:24" x14ac:dyDescent="0.2">
      <c r="A680" s="61">
        <v>33849</v>
      </c>
      <c r="B680" s="62">
        <v>417.98</v>
      </c>
      <c r="C680" s="16">
        <f t="shared" si="25"/>
        <v>4.5800691537517353E-3</v>
      </c>
      <c r="D680" s="72">
        <f t="shared" si="24"/>
        <v>2.482931395382027E-5</v>
      </c>
      <c r="E680" s="23">
        <f t="shared" si="20"/>
        <v>1.1591963850598384E-2</v>
      </c>
      <c r="F680" s="23">
        <f t="shared" si="21"/>
        <v>8.1961446935396622E-3</v>
      </c>
      <c r="G680" s="20">
        <f t="shared" si="22"/>
        <v>1.8718138539300072E-2</v>
      </c>
      <c r="H680" s="20">
        <f t="shared" si="23"/>
        <v>1.2391199738683582E-2</v>
      </c>
      <c r="X680" s="1"/>
    </row>
    <row r="681" spans="1:24" x14ac:dyDescent="0.2">
      <c r="A681" s="61">
        <v>33850</v>
      </c>
      <c r="B681" s="62">
        <v>417.98</v>
      </c>
      <c r="C681" s="16">
        <f t="shared" si="25"/>
        <v>0</v>
      </c>
      <c r="D681" s="72">
        <f t="shared" si="24"/>
        <v>2.4598177123779942E-5</v>
      </c>
      <c r="E681" s="23">
        <f t="shared" si="20"/>
        <v>1.1537882725624875E-2</v>
      </c>
      <c r="F681" s="23">
        <f t="shared" si="21"/>
        <v>8.1579064164724515E-3</v>
      </c>
      <c r="G681" s="20">
        <f t="shared" si="22"/>
        <v>1.8718138539300072E-2</v>
      </c>
      <c r="H681" s="20">
        <f t="shared" si="23"/>
        <v>1.2391199738683582E-2</v>
      </c>
      <c r="X681" s="1"/>
    </row>
    <row r="682" spans="1:24" x14ac:dyDescent="0.2">
      <c r="A682" s="61">
        <v>33851</v>
      </c>
      <c r="B682" s="62">
        <v>417.08</v>
      </c>
      <c r="C682" s="16">
        <f t="shared" si="25"/>
        <v>-2.1555345687129337E-3</v>
      </c>
      <c r="D682" s="72">
        <f t="shared" si="24"/>
        <v>2.3122286496353144E-5</v>
      </c>
      <c r="E682" s="23">
        <f t="shared" si="20"/>
        <v>1.1186392337248705E-2</v>
      </c>
      <c r="F682" s="23">
        <f t="shared" si="21"/>
        <v>7.9093837227641843E-3</v>
      </c>
      <c r="G682" s="20">
        <f t="shared" si="22"/>
        <v>1.8718138539300072E-2</v>
      </c>
      <c r="H682" s="20">
        <f t="shared" si="23"/>
        <v>1.2391199738683582E-2</v>
      </c>
      <c r="X682" s="1"/>
    </row>
    <row r="683" spans="1:24" x14ac:dyDescent="0.2">
      <c r="A683" s="61">
        <v>33855</v>
      </c>
      <c r="B683" s="62">
        <v>414.44</v>
      </c>
      <c r="C683" s="16">
        <f t="shared" si="25"/>
        <v>-6.3498385378413322E-3</v>
      </c>
      <c r="D683" s="72">
        <f t="shared" si="24"/>
        <v>2.2013729063186942E-5</v>
      </c>
      <c r="E683" s="23">
        <f t="shared" si="20"/>
        <v>1.0914942863973246E-2</v>
      </c>
      <c r="F683" s="23">
        <f t="shared" si="21"/>
        <v>7.7174542802102434E-3</v>
      </c>
      <c r="G683" s="20">
        <f t="shared" si="22"/>
        <v>1.8718138539300072E-2</v>
      </c>
      <c r="H683" s="20">
        <f t="shared" si="23"/>
        <v>1.2391199738683582E-2</v>
      </c>
      <c r="X683" s="1"/>
    </row>
    <row r="684" spans="1:24" x14ac:dyDescent="0.2">
      <c r="A684" s="61">
        <v>33856</v>
      </c>
      <c r="B684" s="62">
        <v>416.36</v>
      </c>
      <c r="C684" s="16">
        <f t="shared" si="25"/>
        <v>4.6220592637165889E-3</v>
      </c>
      <c r="D684" s="72">
        <f t="shared" si="24"/>
        <v>2.3112132286795022E-5</v>
      </c>
      <c r="E684" s="23">
        <f t="shared" si="20"/>
        <v>1.1183935801527885E-2</v>
      </c>
      <c r="F684" s="23">
        <f t="shared" si="21"/>
        <v>7.907646819296215E-3</v>
      </c>
      <c r="G684" s="20">
        <f t="shared" si="22"/>
        <v>1.8718138539300072E-2</v>
      </c>
      <c r="H684" s="20">
        <f t="shared" si="23"/>
        <v>1.2391199738683582E-2</v>
      </c>
      <c r="X684" s="1"/>
    </row>
    <row r="685" spans="1:24" x14ac:dyDescent="0.2">
      <c r="A685" s="61">
        <v>33857</v>
      </c>
      <c r="B685" s="62">
        <v>419.95</v>
      </c>
      <c r="C685" s="16">
        <f t="shared" si="25"/>
        <v>8.5853859243684542E-3</v>
      </c>
      <c r="D685" s="72">
        <f t="shared" si="24"/>
        <v>2.3007210259825818E-5</v>
      </c>
      <c r="E685" s="23">
        <f t="shared" si="20"/>
        <v>1.1158521097316059E-2</v>
      </c>
      <c r="F685" s="23">
        <f t="shared" si="21"/>
        <v>7.8896772503993205E-3</v>
      </c>
      <c r="G685" s="20">
        <f t="shared" si="22"/>
        <v>1.8718138539300072E-2</v>
      </c>
      <c r="H685" s="20">
        <f t="shared" si="23"/>
        <v>1.2391199738683582E-2</v>
      </c>
      <c r="X685" s="1"/>
    </row>
    <row r="686" spans="1:24" x14ac:dyDescent="0.2">
      <c r="A686" s="61">
        <v>33858</v>
      </c>
      <c r="B686" s="62">
        <v>419.58</v>
      </c>
      <c r="C686" s="16">
        <f t="shared" si="25"/>
        <v>-8.8144562780565416E-4</v>
      </c>
      <c r="D686" s="72">
        <f t="shared" si="24"/>
        <v>2.6049308732456905E-5</v>
      </c>
      <c r="E686" s="23">
        <f t="shared" si="20"/>
        <v>1.1873336046031828E-2</v>
      </c>
      <c r="F686" s="23">
        <f t="shared" si="21"/>
        <v>8.3950900367303558E-3</v>
      </c>
      <c r="G686" s="20">
        <f t="shared" si="22"/>
        <v>1.8718138539300072E-2</v>
      </c>
      <c r="H686" s="20">
        <f t="shared" si="23"/>
        <v>1.2391199738683582E-2</v>
      </c>
      <c r="X686" s="1"/>
    </row>
    <row r="687" spans="1:24" x14ac:dyDescent="0.2">
      <c r="A687" s="61">
        <v>33861</v>
      </c>
      <c r="B687" s="62">
        <v>425.27</v>
      </c>
      <c r="C687" s="16">
        <f t="shared" si="25"/>
        <v>1.3470050384352623E-2</v>
      </c>
      <c r="D687" s="72">
        <f t="shared" si="24"/>
        <v>2.453296699219615E-5</v>
      </c>
      <c r="E687" s="23">
        <f t="shared" si="20"/>
        <v>1.1522579027383855E-2</v>
      </c>
      <c r="F687" s="23">
        <f t="shared" si="21"/>
        <v>8.1470858750399312E-3</v>
      </c>
      <c r="G687" s="20">
        <f t="shared" si="22"/>
        <v>1.8718138539300072E-2</v>
      </c>
      <c r="H687" s="20">
        <f t="shared" si="23"/>
        <v>1.2391199738683582E-2</v>
      </c>
      <c r="X687" s="1"/>
    </row>
    <row r="688" spans="1:24" x14ac:dyDescent="0.2">
      <c r="A688" s="61">
        <v>33862</v>
      </c>
      <c r="B688" s="62">
        <v>419.77</v>
      </c>
      <c r="C688" s="16">
        <f t="shared" si="25"/>
        <v>-1.3017319096462534E-2</v>
      </c>
      <c r="D688" s="72">
        <f t="shared" si="24"/>
        <v>3.3947524414084273E-5</v>
      </c>
      <c r="E688" s="23">
        <f t="shared" si="20"/>
        <v>1.3554350531274595E-2</v>
      </c>
      <c r="F688" s="23">
        <f t="shared" si="21"/>
        <v>9.5836580939258238E-3</v>
      </c>
      <c r="G688" s="20">
        <f t="shared" si="22"/>
        <v>1.8718138539300072E-2</v>
      </c>
      <c r="H688" s="20">
        <f t="shared" si="23"/>
        <v>1.2391199738683582E-2</v>
      </c>
      <c r="X688" s="1"/>
    </row>
    <row r="689" spans="1:24" x14ac:dyDescent="0.2">
      <c r="A689" s="61">
        <v>33863</v>
      </c>
      <c r="B689" s="62">
        <v>419.92</v>
      </c>
      <c r="C689" s="16">
        <f t="shared" si="25"/>
        <v>3.5727471232383244E-4</v>
      </c>
      <c r="D689" s="72">
        <f t="shared" si="24"/>
        <v>4.20777087367869E-5</v>
      </c>
      <c r="E689" s="23">
        <f t="shared" si="20"/>
        <v>1.5090398191702681E-2</v>
      </c>
      <c r="F689" s="23">
        <f t="shared" si="21"/>
        <v>1.0669726774203135E-2</v>
      </c>
      <c r="G689" s="20">
        <f t="shared" si="22"/>
        <v>1.8718138539300072E-2</v>
      </c>
      <c r="H689" s="20">
        <f t="shared" si="23"/>
        <v>1.2648329022788804E-2</v>
      </c>
      <c r="X689" s="1"/>
    </row>
    <row r="690" spans="1:24" x14ac:dyDescent="0.2">
      <c r="A690" s="61">
        <v>33864</v>
      </c>
      <c r="B690" s="62">
        <v>419.93</v>
      </c>
      <c r="C690" s="16">
        <f t="shared" si="25"/>
        <v>2.3813776270771449E-5</v>
      </c>
      <c r="D690" s="72">
        <f t="shared" si="24"/>
        <v>3.9560704925783647E-5</v>
      </c>
      <c r="E690" s="23">
        <f t="shared" si="20"/>
        <v>1.4632100282475941E-2</v>
      </c>
      <c r="F690" s="23">
        <f t="shared" si="21"/>
        <v>1.0345685393020327E-2</v>
      </c>
      <c r="G690" s="20">
        <f t="shared" si="22"/>
        <v>1.8718138539300072E-2</v>
      </c>
      <c r="H690" s="20">
        <f t="shared" si="23"/>
        <v>1.2648329022788804E-2</v>
      </c>
      <c r="X690" s="1"/>
    </row>
    <row r="691" spans="1:24" x14ac:dyDescent="0.2">
      <c r="A691" s="61">
        <v>33865</v>
      </c>
      <c r="B691" s="62">
        <v>422.93</v>
      </c>
      <c r="C691" s="16">
        <f t="shared" si="25"/>
        <v>7.118649998300375E-3</v>
      </c>
      <c r="D691" s="72">
        <f t="shared" si="24"/>
        <v>3.7187096655993039E-5</v>
      </c>
      <c r="E691" s="23">
        <f t="shared" si="20"/>
        <v>1.4186354052385983E-2</v>
      </c>
      <c r="F691" s="23">
        <f t="shared" si="21"/>
        <v>1.0030518727086624E-2</v>
      </c>
      <c r="G691" s="20">
        <f t="shared" si="22"/>
        <v>1.8718138539300072E-2</v>
      </c>
      <c r="H691" s="20">
        <f t="shared" si="23"/>
        <v>1.2648329022788804E-2</v>
      </c>
      <c r="X691" s="1"/>
    </row>
    <row r="692" spans="1:24" x14ac:dyDescent="0.2">
      <c r="A692" s="61">
        <v>33868</v>
      </c>
      <c r="B692" s="62">
        <v>422.14</v>
      </c>
      <c r="C692" s="16">
        <f t="shared" si="25"/>
        <v>-1.8696681461438439E-3</v>
      </c>
      <c r="D692" s="72">
        <f t="shared" si="24"/>
        <v>3.7996381524531572E-5</v>
      </c>
      <c r="E692" s="23">
        <f t="shared" si="20"/>
        <v>1.433988861786689E-2</v>
      </c>
      <c r="F692" s="23">
        <f t="shared" si="21"/>
        <v>1.0139075959524532E-2</v>
      </c>
      <c r="G692" s="20">
        <f t="shared" si="22"/>
        <v>1.8718138539300072E-2</v>
      </c>
      <c r="H692" s="20">
        <f t="shared" si="23"/>
        <v>1.2391199738683582E-2</v>
      </c>
      <c r="X692" s="1"/>
    </row>
    <row r="693" spans="1:24" x14ac:dyDescent="0.2">
      <c r="A693" s="61">
        <v>33869</v>
      </c>
      <c r="B693" s="62">
        <v>417.14</v>
      </c>
      <c r="C693" s="16">
        <f t="shared" si="25"/>
        <v>-1.1915115703982642E-2</v>
      </c>
      <c r="D693" s="72">
        <f t="shared" si="24"/>
        <v>3.5926338171661973E-5</v>
      </c>
      <c r="E693" s="23">
        <f t="shared" si="20"/>
        <v>1.3943799678688459E-2</v>
      </c>
      <c r="F693" s="23">
        <f t="shared" si="21"/>
        <v>9.8590196809803694E-3</v>
      </c>
      <c r="G693" s="20">
        <f t="shared" si="22"/>
        <v>1.8718138539300072E-2</v>
      </c>
      <c r="H693" s="20">
        <f t="shared" si="23"/>
        <v>1.2391199738683582E-2</v>
      </c>
      <c r="X693" s="1"/>
    </row>
    <row r="694" spans="1:24" x14ac:dyDescent="0.2">
      <c r="A694" s="61">
        <v>33870</v>
      </c>
      <c r="B694" s="62">
        <v>417.44</v>
      </c>
      <c r="C694" s="16">
        <f t="shared" si="25"/>
        <v>7.1892451992934645E-4</v>
      </c>
      <c r="D694" s="72">
        <f t="shared" si="24"/>
        <v>4.2288956815719875E-5</v>
      </c>
      <c r="E694" s="23">
        <f t="shared" si="20"/>
        <v>1.5128230890824343E-2</v>
      </c>
      <c r="F694" s="23">
        <f t="shared" si="21"/>
        <v>1.0696476536378443E-2</v>
      </c>
      <c r="G694" s="20">
        <f t="shared" si="22"/>
        <v>1.8191254249329217E-2</v>
      </c>
      <c r="H694" s="20">
        <f t="shared" si="23"/>
        <v>1.2184775061063063E-2</v>
      </c>
      <c r="X694" s="1"/>
    </row>
    <row r="695" spans="1:24" x14ac:dyDescent="0.2">
      <c r="A695" s="61">
        <v>33871</v>
      </c>
      <c r="B695" s="62">
        <v>418.47</v>
      </c>
      <c r="C695" s="16">
        <f t="shared" si="25"/>
        <v>2.4643813838353974E-3</v>
      </c>
      <c r="D695" s="72">
        <f t="shared" si="24"/>
        <v>3.9782630554698021E-5</v>
      </c>
      <c r="E695" s="23">
        <f t="shared" si="20"/>
        <v>1.4673084091344343E-2</v>
      </c>
      <c r="F695" s="23">
        <f t="shared" si="21"/>
        <v>1.0374663160024014E-2</v>
      </c>
      <c r="G695" s="20">
        <f t="shared" si="22"/>
        <v>1.8191254249329217E-2</v>
      </c>
      <c r="H695" s="20">
        <f t="shared" si="23"/>
        <v>1.2184775061063063E-2</v>
      </c>
      <c r="X695" s="1"/>
    </row>
    <row r="696" spans="1:24" x14ac:dyDescent="0.2">
      <c r="A696" s="61">
        <v>33872</v>
      </c>
      <c r="B696" s="62">
        <v>414.35</v>
      </c>
      <c r="C696" s="16">
        <f t="shared" si="25"/>
        <v>-9.8941754772020243E-3</v>
      </c>
      <c r="D696" s="72">
        <f t="shared" si="24"/>
        <v>3.7760063257715808E-5</v>
      </c>
      <c r="E696" s="23">
        <f t="shared" si="20"/>
        <v>1.4295225638677123E-2</v>
      </c>
      <c r="F696" s="23">
        <f t="shared" si="21"/>
        <v>1.0107496820337949E-2</v>
      </c>
      <c r="G696" s="20">
        <f t="shared" si="22"/>
        <v>1.8191254249329217E-2</v>
      </c>
      <c r="H696" s="20">
        <f t="shared" si="23"/>
        <v>1.2184775061063063E-2</v>
      </c>
      <c r="X696" s="1"/>
    </row>
    <row r="697" spans="1:24" x14ac:dyDescent="0.2">
      <c r="A697" s="61">
        <v>33875</v>
      </c>
      <c r="B697" s="62">
        <v>416.62</v>
      </c>
      <c r="C697" s="16">
        <f t="shared" si="25"/>
        <v>5.4635080607172357E-3</v>
      </c>
      <c r="D697" s="72">
        <f t="shared" si="24"/>
        <v>4.1368141964672813E-5</v>
      </c>
      <c r="E697" s="23">
        <f t="shared" si="20"/>
        <v>1.4962620663562853E-2</v>
      </c>
      <c r="F697" s="23">
        <f t="shared" si="21"/>
        <v>1.0579381158678911E-2</v>
      </c>
      <c r="G697" s="20">
        <f t="shared" si="22"/>
        <v>1.8191254249329217E-2</v>
      </c>
      <c r="H697" s="20">
        <f t="shared" si="23"/>
        <v>1.2111682315912992E-2</v>
      </c>
      <c r="X697" s="1"/>
    </row>
    <row r="698" spans="1:24" x14ac:dyDescent="0.2">
      <c r="A698" s="61">
        <v>33876</v>
      </c>
      <c r="B698" s="62">
        <v>416.8</v>
      </c>
      <c r="C698" s="16">
        <f t="shared" si="25"/>
        <v>4.3195508338834997E-4</v>
      </c>
      <c r="D698" s="72">
        <f t="shared" si="24"/>
        <v>4.0677048666563777E-5</v>
      </c>
      <c r="E698" s="23">
        <f t="shared" si="20"/>
        <v>1.4837112021896406E-2</v>
      </c>
      <c r="F698" s="23">
        <f t="shared" si="21"/>
        <v>1.0490639768467041E-2</v>
      </c>
      <c r="G698" s="20">
        <f t="shared" si="22"/>
        <v>1.8191254249329217E-2</v>
      </c>
      <c r="H698" s="20">
        <f t="shared" si="23"/>
        <v>1.2111682315912992E-2</v>
      </c>
      <c r="X698" s="1"/>
    </row>
    <row r="699" spans="1:24" x14ac:dyDescent="0.2">
      <c r="A699" s="61">
        <v>33877</v>
      </c>
      <c r="B699" s="62">
        <v>417.8</v>
      </c>
      <c r="C699" s="16">
        <f t="shared" si="25"/>
        <v>2.3963586833082606E-3</v>
      </c>
      <c r="D699" s="72">
        <f t="shared" si="24"/>
        <v>3.8247620858213847E-5</v>
      </c>
      <c r="E699" s="23">
        <f t="shared" si="20"/>
        <v>1.4387219548044899E-2</v>
      </c>
      <c r="F699" s="23">
        <f t="shared" si="21"/>
        <v>1.0172541484194778E-2</v>
      </c>
      <c r="G699" s="20">
        <f t="shared" si="22"/>
        <v>1.8191254249329217E-2</v>
      </c>
      <c r="H699" s="20">
        <f t="shared" si="23"/>
        <v>1.2111682315912992E-2</v>
      </c>
      <c r="X699" s="1"/>
    </row>
    <row r="700" spans="1:24" x14ac:dyDescent="0.2">
      <c r="A700" s="61">
        <v>33878</v>
      </c>
      <c r="B700" s="62">
        <v>416.29</v>
      </c>
      <c r="C700" s="16">
        <f t="shared" si="25"/>
        <v>-3.6207163486498091E-3</v>
      </c>
      <c r="D700" s="72">
        <f t="shared" si="24"/>
        <v>3.6297315703065031E-5</v>
      </c>
      <c r="E700" s="23">
        <f t="shared" si="20"/>
        <v>1.4015607040568699E-2</v>
      </c>
      <c r="F700" s="23">
        <f t="shared" si="21"/>
        <v>9.9097913651934304E-3</v>
      </c>
      <c r="G700" s="20">
        <f t="shared" si="22"/>
        <v>1.8191254249329217E-2</v>
      </c>
      <c r="H700" s="20">
        <f t="shared" si="23"/>
        <v>1.2111682315912992E-2</v>
      </c>
      <c r="X700" s="1"/>
    </row>
    <row r="701" spans="1:24" x14ac:dyDescent="0.2">
      <c r="A701" s="61">
        <v>33879</v>
      </c>
      <c r="B701" s="62">
        <v>410.47</v>
      </c>
      <c r="C701" s="16">
        <f t="shared" si="25"/>
        <v>-1.4079288159718853E-2</v>
      </c>
      <c r="D701" s="72">
        <f t="shared" si="24"/>
        <v>3.4906051973523928E-5</v>
      </c>
      <c r="E701" s="23">
        <f t="shared" si="20"/>
        <v>1.3744375878358663E-2</v>
      </c>
      <c r="F701" s="23">
        <f t="shared" si="21"/>
        <v>9.7180162803569108E-3</v>
      </c>
      <c r="G701" s="20">
        <f t="shared" si="22"/>
        <v>1.8191254249329217E-2</v>
      </c>
      <c r="H701" s="20">
        <f t="shared" si="23"/>
        <v>1.1868140733533289E-2</v>
      </c>
      <c r="X701" s="1"/>
    </row>
    <row r="702" spans="1:24" x14ac:dyDescent="0.2">
      <c r="A702" s="61">
        <v>33882</v>
      </c>
      <c r="B702" s="62">
        <v>407.57</v>
      </c>
      <c r="C702" s="16">
        <f t="shared" si="25"/>
        <v>-7.090147544422336E-3</v>
      </c>
      <c r="D702" s="72">
        <f t="shared" si="24"/>
        <v>4.4705270160176463E-5</v>
      </c>
      <c r="E702" s="23">
        <f t="shared" ref="E702:E765" si="26">-NORMSINV($E$3)*SQRT(D702)</f>
        <v>1.5554427106731985E-2</v>
      </c>
      <c r="F702" s="23">
        <f t="shared" ref="F702:F765" si="27">-NORMSINV($F$3)*SQRT(D702)</f>
        <v>1.0997820286103629E-2</v>
      </c>
      <c r="G702" s="20">
        <f t="shared" ref="G702:G765" si="28">-PERCENTILE($C197:$C701,$G$3)</f>
        <v>1.8191254249329217E-2</v>
      </c>
      <c r="H702" s="20">
        <f t="shared" ref="H702:H765" si="29">-PERCENTILE($C197:$C701,$H$3)</f>
        <v>1.2135633408080474E-2</v>
      </c>
      <c r="X702" s="1"/>
    </row>
    <row r="703" spans="1:24" x14ac:dyDescent="0.2">
      <c r="A703" s="61">
        <v>33883</v>
      </c>
      <c r="B703" s="62">
        <v>407.18</v>
      </c>
      <c r="C703" s="16">
        <f t="shared" si="25"/>
        <v>-9.5734895314343355E-4</v>
      </c>
      <c r="D703" s="72">
        <f t="shared" si="24"/>
        <v>4.5039165482666558E-5</v>
      </c>
      <c r="E703" s="23">
        <f t="shared" si="26"/>
        <v>1.5612405607560225E-2</v>
      </c>
      <c r="F703" s="23">
        <f t="shared" si="27"/>
        <v>1.103881421845429E-2</v>
      </c>
      <c r="G703" s="20">
        <f t="shared" si="28"/>
        <v>1.8191254249329217E-2</v>
      </c>
      <c r="H703" s="20">
        <f t="shared" si="29"/>
        <v>1.2135633408080474E-2</v>
      </c>
      <c r="X703" s="1"/>
    </row>
    <row r="704" spans="1:24" x14ac:dyDescent="0.2">
      <c r="A704" s="61">
        <v>33884</v>
      </c>
      <c r="B704" s="62">
        <v>404.25</v>
      </c>
      <c r="C704" s="16">
        <f t="shared" si="25"/>
        <v>-7.2218496593148161E-3</v>
      </c>
      <c r="D704" s="72">
        <f t="shared" ref="D704:D767" si="30">0.94*D703+0.06*(C703^2)</f>
        <v>4.2391806574791651E-5</v>
      </c>
      <c r="E704" s="23">
        <f t="shared" si="26"/>
        <v>1.5146616187269276E-2</v>
      </c>
      <c r="F704" s="23">
        <f t="shared" si="27"/>
        <v>1.0709475934223228E-2</v>
      </c>
      <c r="G704" s="20">
        <f t="shared" si="28"/>
        <v>1.8191254249329217E-2</v>
      </c>
      <c r="H704" s="20">
        <f t="shared" si="29"/>
        <v>1.2135633408080474E-2</v>
      </c>
      <c r="X704" s="1"/>
    </row>
    <row r="705" spans="1:24" x14ac:dyDescent="0.2">
      <c r="A705" s="61">
        <v>33885</v>
      </c>
      <c r="B705" s="62">
        <v>407.75</v>
      </c>
      <c r="C705" s="16">
        <f t="shared" si="25"/>
        <v>8.6207430439069546E-3</v>
      </c>
      <c r="D705" s="72">
        <f t="shared" si="30"/>
        <v>4.2977604930408885E-5</v>
      </c>
      <c r="E705" s="23">
        <f t="shared" si="26"/>
        <v>1.5250910162443858E-2</v>
      </c>
      <c r="F705" s="23">
        <f t="shared" si="27"/>
        <v>1.0783217409111557E-2</v>
      </c>
      <c r="G705" s="20">
        <f t="shared" si="28"/>
        <v>1.8150448192834977E-2</v>
      </c>
      <c r="H705" s="20">
        <f t="shared" si="29"/>
        <v>1.1868140733533289E-2</v>
      </c>
      <c r="X705" s="1"/>
    </row>
    <row r="706" spans="1:24" x14ac:dyDescent="0.2">
      <c r="A706" s="61">
        <v>33886</v>
      </c>
      <c r="B706" s="62">
        <v>402.66</v>
      </c>
      <c r="C706" s="16">
        <f t="shared" si="25"/>
        <v>-1.2561708102920205E-2</v>
      </c>
      <c r="D706" s="72">
        <f t="shared" si="30"/>
        <v>4.4857981272328558E-5</v>
      </c>
      <c r="E706" s="23">
        <f t="shared" si="26"/>
        <v>1.5580971055619569E-2</v>
      </c>
      <c r="F706" s="23">
        <f t="shared" si="27"/>
        <v>1.1016588291993271E-2</v>
      </c>
      <c r="G706" s="20">
        <f t="shared" si="28"/>
        <v>1.8150448192834977E-2</v>
      </c>
      <c r="H706" s="20">
        <f t="shared" si="29"/>
        <v>1.1667037849473268E-2</v>
      </c>
      <c r="X706" s="1"/>
    </row>
    <row r="707" spans="1:24" x14ac:dyDescent="0.2">
      <c r="A707" s="61">
        <v>33889</v>
      </c>
      <c r="B707" s="62">
        <v>407.44</v>
      </c>
      <c r="C707" s="16">
        <f t="shared" si="25"/>
        <v>1.1801149178146271E-2</v>
      </c>
      <c r="D707" s="72">
        <f t="shared" si="30"/>
        <v>5.163429302376711E-5</v>
      </c>
      <c r="E707" s="23">
        <f t="shared" si="26"/>
        <v>1.6716439299885401E-2</v>
      </c>
      <c r="F707" s="23">
        <f t="shared" si="27"/>
        <v>1.181942568390265E-2</v>
      </c>
      <c r="G707" s="20">
        <f t="shared" si="28"/>
        <v>1.8150448192834977E-2</v>
      </c>
      <c r="H707" s="20">
        <f t="shared" si="29"/>
        <v>1.1667037849473268E-2</v>
      </c>
      <c r="X707" s="1"/>
    </row>
    <row r="708" spans="1:24" x14ac:dyDescent="0.2">
      <c r="A708" s="61">
        <v>33890</v>
      </c>
      <c r="B708" s="62">
        <v>409.3</v>
      </c>
      <c r="C708" s="16">
        <f t="shared" si="25"/>
        <v>4.5547009220082294E-3</v>
      </c>
      <c r="D708" s="72">
        <f t="shared" si="30"/>
        <v>5.6892262757832829E-5</v>
      </c>
      <c r="E708" s="23">
        <f t="shared" si="26"/>
        <v>1.7546934774746149E-2</v>
      </c>
      <c r="F708" s="23">
        <f t="shared" si="27"/>
        <v>1.2406630851811902E-2</v>
      </c>
      <c r="G708" s="20">
        <f t="shared" si="28"/>
        <v>1.8150448192834977E-2</v>
      </c>
      <c r="H708" s="20">
        <f t="shared" si="29"/>
        <v>1.1667037849473268E-2</v>
      </c>
      <c r="X708" s="1"/>
    </row>
    <row r="709" spans="1:24" x14ac:dyDescent="0.2">
      <c r="A709" s="61">
        <v>33891</v>
      </c>
      <c r="B709" s="62">
        <v>409.37</v>
      </c>
      <c r="C709" s="16">
        <f t="shared" si="25"/>
        <v>1.7100907611264726E-4</v>
      </c>
      <c r="D709" s="72">
        <f t="shared" si="30"/>
        <v>5.4723445021699407E-5</v>
      </c>
      <c r="E709" s="23">
        <f t="shared" si="26"/>
        <v>1.7209227390009216E-2</v>
      </c>
      <c r="F709" s="23">
        <f t="shared" si="27"/>
        <v>1.2167853486297784E-2</v>
      </c>
      <c r="G709" s="20">
        <f t="shared" si="28"/>
        <v>1.8150448192834977E-2</v>
      </c>
      <c r="H709" s="20">
        <f t="shared" si="29"/>
        <v>1.1667037849473268E-2</v>
      </c>
      <c r="X709" s="1"/>
    </row>
    <row r="710" spans="1:24" x14ac:dyDescent="0.2">
      <c r="A710" s="61">
        <v>33892</v>
      </c>
      <c r="B710" s="62">
        <v>409.6</v>
      </c>
      <c r="C710" s="16">
        <f t="shared" ref="C710:C773" si="31">LN(B710/B709)</f>
        <v>5.616811508281145E-4</v>
      </c>
      <c r="D710" s="72">
        <f t="shared" si="30"/>
        <v>5.1441792966644215E-5</v>
      </c>
      <c r="E710" s="23">
        <f t="shared" si="26"/>
        <v>1.6685249560004552E-2</v>
      </c>
      <c r="F710" s="23">
        <f t="shared" si="27"/>
        <v>1.1797372852793786E-2</v>
      </c>
      <c r="G710" s="20">
        <f t="shared" si="28"/>
        <v>1.8150448192834977E-2</v>
      </c>
      <c r="H710" s="20">
        <f t="shared" si="29"/>
        <v>1.1605811629843376E-2</v>
      </c>
      <c r="X710" s="1"/>
    </row>
    <row r="711" spans="1:24" x14ac:dyDescent="0.2">
      <c r="A711" s="61">
        <v>33893</v>
      </c>
      <c r="B711" s="62">
        <v>411.73</v>
      </c>
      <c r="C711" s="16">
        <f t="shared" si="31"/>
        <v>5.1867209894101577E-3</v>
      </c>
      <c r="D711" s="72">
        <f t="shared" si="30"/>
        <v>4.8374214531557295E-5</v>
      </c>
      <c r="E711" s="23">
        <f t="shared" si="26"/>
        <v>1.6180115643281503E-2</v>
      </c>
      <c r="F711" s="23">
        <f t="shared" si="27"/>
        <v>1.1440215884014693E-2</v>
      </c>
      <c r="G711" s="20">
        <f t="shared" si="28"/>
        <v>1.8150448192834977E-2</v>
      </c>
      <c r="H711" s="20">
        <f t="shared" si="29"/>
        <v>1.1605811629843376E-2</v>
      </c>
      <c r="X711" s="1"/>
    </row>
    <row r="712" spans="1:24" x14ac:dyDescent="0.2">
      <c r="A712" s="61">
        <v>33896</v>
      </c>
      <c r="B712" s="62">
        <v>414.98</v>
      </c>
      <c r="C712" s="16">
        <f t="shared" si="31"/>
        <v>7.8625315835970187E-3</v>
      </c>
      <c r="D712" s="72">
        <f t="shared" si="30"/>
        <v>4.7085886136983128E-5</v>
      </c>
      <c r="E712" s="23">
        <f t="shared" si="26"/>
        <v>1.5963202841723138E-2</v>
      </c>
      <c r="F712" s="23">
        <f t="shared" si="27"/>
        <v>1.1286846814686408E-2</v>
      </c>
      <c r="G712" s="20">
        <f t="shared" si="28"/>
        <v>1.8150448192834977E-2</v>
      </c>
      <c r="H712" s="20">
        <f t="shared" si="29"/>
        <v>1.1605811629843376E-2</v>
      </c>
      <c r="X712" s="1"/>
    </row>
    <row r="713" spans="1:24" x14ac:dyDescent="0.2">
      <c r="A713" s="61">
        <v>33897</v>
      </c>
      <c r="B713" s="62">
        <v>415.48</v>
      </c>
      <c r="C713" s="16">
        <f t="shared" si="31"/>
        <v>1.2041520613056739E-3</v>
      </c>
      <c r="D713" s="72">
        <f t="shared" si="30"/>
        <v>4.7969897142947782E-5</v>
      </c>
      <c r="E713" s="23">
        <f t="shared" si="26"/>
        <v>1.6112356103505424E-2</v>
      </c>
      <c r="F713" s="23">
        <f t="shared" si="27"/>
        <v>1.139230622871123E-2</v>
      </c>
      <c r="G713" s="20">
        <f t="shared" si="28"/>
        <v>1.8150448192834977E-2</v>
      </c>
      <c r="H713" s="20">
        <f t="shared" si="29"/>
        <v>1.1605811629843376E-2</v>
      </c>
      <c r="X713" s="1"/>
    </row>
    <row r="714" spans="1:24" x14ac:dyDescent="0.2">
      <c r="A714" s="61">
        <v>33898</v>
      </c>
      <c r="B714" s="62">
        <v>415.67</v>
      </c>
      <c r="C714" s="16">
        <f t="shared" si="31"/>
        <v>4.5719786635286559E-4</v>
      </c>
      <c r="D714" s="72">
        <f t="shared" si="30"/>
        <v>4.5178702245575716E-5</v>
      </c>
      <c r="E714" s="23">
        <f t="shared" si="26"/>
        <v>1.5636571461963567E-2</v>
      </c>
      <c r="F714" s="23">
        <f t="shared" si="27"/>
        <v>1.1055900783067979E-2</v>
      </c>
      <c r="G714" s="20">
        <f t="shared" si="28"/>
        <v>1.8150448192834977E-2</v>
      </c>
      <c r="H714" s="20">
        <f t="shared" si="29"/>
        <v>1.1605811629843376E-2</v>
      </c>
      <c r="X714" s="1"/>
    </row>
    <row r="715" spans="1:24" x14ac:dyDescent="0.2">
      <c r="A715" s="61">
        <v>33899</v>
      </c>
      <c r="B715" s="62">
        <v>414.9</v>
      </c>
      <c r="C715" s="16">
        <f t="shared" si="31"/>
        <v>-1.8541488871415652E-3</v>
      </c>
      <c r="D715" s="72">
        <f t="shared" si="30"/>
        <v>4.2480521904181032E-5</v>
      </c>
      <c r="E715" s="23">
        <f t="shared" si="26"/>
        <v>1.5162456922330207E-2</v>
      </c>
      <c r="F715" s="23">
        <f t="shared" si="27"/>
        <v>1.0720676189700623E-2</v>
      </c>
      <c r="G715" s="20">
        <f t="shared" si="28"/>
        <v>1.8150448192834977E-2</v>
      </c>
      <c r="H715" s="20">
        <f t="shared" si="29"/>
        <v>1.1605811629843376E-2</v>
      </c>
      <c r="X715" s="1"/>
    </row>
    <row r="716" spans="1:24" x14ac:dyDescent="0.2">
      <c r="A716" s="61">
        <v>33900</v>
      </c>
      <c r="B716" s="62">
        <v>414.1</v>
      </c>
      <c r="C716" s="16">
        <f t="shared" si="31"/>
        <v>-1.9300367873004885E-3</v>
      </c>
      <c r="D716" s="72">
        <f t="shared" si="30"/>
        <v>4.0137962675671464E-5</v>
      </c>
      <c r="E716" s="23">
        <f t="shared" si="26"/>
        <v>1.4738467243181475E-2</v>
      </c>
      <c r="F716" s="23">
        <f t="shared" si="27"/>
        <v>1.0420892580671245E-2</v>
      </c>
      <c r="G716" s="20">
        <f t="shared" si="28"/>
        <v>1.8150448192834977E-2</v>
      </c>
      <c r="H716" s="20">
        <f t="shared" si="29"/>
        <v>1.1605811629843376E-2</v>
      </c>
      <c r="X716" s="1"/>
    </row>
    <row r="717" spans="1:24" x14ac:dyDescent="0.2">
      <c r="A717" s="61">
        <v>33903</v>
      </c>
      <c r="B717" s="62">
        <v>418.16</v>
      </c>
      <c r="C717" s="16">
        <f t="shared" si="31"/>
        <v>9.7566438531448401E-3</v>
      </c>
      <c r="D717" s="72">
        <f t="shared" si="30"/>
        <v>3.7953187435151161E-5</v>
      </c>
      <c r="E717" s="23">
        <f t="shared" si="26"/>
        <v>1.4331735544624597E-2</v>
      </c>
      <c r="F717" s="23">
        <f t="shared" si="27"/>
        <v>1.0133311296275743E-2</v>
      </c>
      <c r="G717" s="20">
        <f t="shared" si="28"/>
        <v>1.8150448192834977E-2</v>
      </c>
      <c r="H717" s="20">
        <f t="shared" si="29"/>
        <v>1.1605811629843376E-2</v>
      </c>
      <c r="X717" s="1"/>
    </row>
    <row r="718" spans="1:24" x14ac:dyDescent="0.2">
      <c r="A718" s="61">
        <v>33904</v>
      </c>
      <c r="B718" s="62">
        <v>418.49</v>
      </c>
      <c r="C718" s="16">
        <f t="shared" si="31"/>
        <v>7.8886037677220171E-4</v>
      </c>
      <c r="D718" s="72">
        <f t="shared" si="30"/>
        <v>4.138752214566863E-5</v>
      </c>
      <c r="E718" s="23">
        <f t="shared" si="26"/>
        <v>1.4966125103555768E-2</v>
      </c>
      <c r="F718" s="23">
        <f t="shared" si="27"/>
        <v>1.0581858987079857E-2</v>
      </c>
      <c r="G718" s="20">
        <f t="shared" si="28"/>
        <v>1.8138952349373062E-2</v>
      </c>
      <c r="H718" s="20">
        <f t="shared" si="29"/>
        <v>1.1554184104229334E-2</v>
      </c>
      <c r="X718" s="1"/>
    </row>
    <row r="719" spans="1:24" x14ac:dyDescent="0.2">
      <c r="A719" s="61">
        <v>33905</v>
      </c>
      <c r="B719" s="62">
        <v>420.13</v>
      </c>
      <c r="C719" s="16">
        <f t="shared" si="31"/>
        <v>3.9111924128871871E-3</v>
      </c>
      <c r="D719" s="72">
        <f t="shared" si="30"/>
        <v>3.8941608858570981E-5</v>
      </c>
      <c r="E719" s="23">
        <f t="shared" si="26"/>
        <v>1.4517157990391806E-2</v>
      </c>
      <c r="F719" s="23">
        <f t="shared" si="27"/>
        <v>1.0264414982805923E-2</v>
      </c>
      <c r="G719" s="20">
        <f t="shared" si="28"/>
        <v>1.8138952349373062E-2</v>
      </c>
      <c r="H719" s="20">
        <f t="shared" si="29"/>
        <v>1.1554184104229334E-2</v>
      </c>
      <c r="X719" s="1"/>
    </row>
    <row r="720" spans="1:24" x14ac:dyDescent="0.2">
      <c r="A720" s="61">
        <v>33906</v>
      </c>
      <c r="B720" s="62">
        <v>420.86</v>
      </c>
      <c r="C720" s="16">
        <f t="shared" si="31"/>
        <v>1.7360496161515882E-3</v>
      </c>
      <c r="D720" s="72">
        <f t="shared" si="30"/>
        <v>3.7522957892494299E-5</v>
      </c>
      <c r="E720" s="23">
        <f t="shared" si="26"/>
        <v>1.425027322036586E-2</v>
      </c>
      <c r="F720" s="23">
        <f t="shared" si="27"/>
        <v>1.0075713032055638E-2</v>
      </c>
      <c r="G720" s="20">
        <f t="shared" si="28"/>
        <v>1.8138952349373062E-2</v>
      </c>
      <c r="H720" s="20">
        <f t="shared" si="29"/>
        <v>1.1554184104229334E-2</v>
      </c>
      <c r="X720" s="1"/>
    </row>
    <row r="721" spans="1:24" x14ac:dyDescent="0.2">
      <c r="A721" s="61">
        <v>33907</v>
      </c>
      <c r="B721" s="62">
        <v>418.68</v>
      </c>
      <c r="C721" s="16">
        <f t="shared" si="31"/>
        <v>-5.193331823794352E-3</v>
      </c>
      <c r="D721" s="72">
        <f t="shared" si="30"/>
        <v>3.5452412515129042E-5</v>
      </c>
      <c r="E721" s="23">
        <f t="shared" si="26"/>
        <v>1.3851523882160693E-2</v>
      </c>
      <c r="F721" s="23">
        <f t="shared" si="27"/>
        <v>9.79377570767259E-3</v>
      </c>
      <c r="G721" s="20">
        <f t="shared" si="28"/>
        <v>1.8138952349373062E-2</v>
      </c>
      <c r="H721" s="20">
        <f t="shared" si="29"/>
        <v>1.1554184104229334E-2</v>
      </c>
      <c r="X721" s="1"/>
    </row>
    <row r="722" spans="1:24" x14ac:dyDescent="0.2">
      <c r="A722" s="61">
        <v>33910</v>
      </c>
      <c r="B722" s="62">
        <v>422.75</v>
      </c>
      <c r="C722" s="16">
        <f t="shared" si="31"/>
        <v>9.6740827920066431E-3</v>
      </c>
      <c r="D722" s="72">
        <f t="shared" si="30"/>
        <v>3.4943509490143407E-5</v>
      </c>
      <c r="E722" s="23">
        <f t="shared" si="26"/>
        <v>1.3751748412881962E-2</v>
      </c>
      <c r="F722" s="23">
        <f t="shared" si="27"/>
        <v>9.7232290605630857E-3</v>
      </c>
      <c r="G722" s="20">
        <f t="shared" si="28"/>
        <v>1.8138952349373062E-2</v>
      </c>
      <c r="H722" s="20">
        <f t="shared" si="29"/>
        <v>1.1554184104229334E-2</v>
      </c>
      <c r="X722" s="1"/>
    </row>
    <row r="723" spans="1:24" x14ac:dyDescent="0.2">
      <c r="A723" s="61">
        <v>33911</v>
      </c>
      <c r="B723" s="62">
        <v>419.92</v>
      </c>
      <c r="C723" s="16">
        <f t="shared" si="31"/>
        <v>-6.7167708346452951E-3</v>
      </c>
      <c r="D723" s="72">
        <f t="shared" si="30"/>
        <v>3.8462171592730746E-5</v>
      </c>
      <c r="E723" s="23">
        <f t="shared" si="26"/>
        <v>1.4427515803108863E-2</v>
      </c>
      <c r="F723" s="23">
        <f t="shared" si="27"/>
        <v>1.0201033113513908E-2</v>
      </c>
      <c r="G723" s="20">
        <f t="shared" si="28"/>
        <v>1.8138952349373062E-2</v>
      </c>
      <c r="H723" s="20">
        <f t="shared" si="29"/>
        <v>1.1554184104229334E-2</v>
      </c>
      <c r="X723" s="1"/>
    </row>
    <row r="724" spans="1:24" x14ac:dyDescent="0.2">
      <c r="A724" s="61">
        <v>33912</v>
      </c>
      <c r="B724" s="62">
        <v>417.11</v>
      </c>
      <c r="C724" s="16">
        <f t="shared" si="31"/>
        <v>-6.7142409626105943E-3</v>
      </c>
      <c r="D724" s="72">
        <f t="shared" si="30"/>
        <v>3.8861341923875396E-5</v>
      </c>
      <c r="E724" s="23">
        <f t="shared" si="26"/>
        <v>1.4502188798285581E-2</v>
      </c>
      <c r="F724" s="23">
        <f t="shared" si="27"/>
        <v>1.0253830955282263E-2</v>
      </c>
      <c r="G724" s="20">
        <f t="shared" si="28"/>
        <v>1.8138952349373062E-2</v>
      </c>
      <c r="H724" s="20">
        <f t="shared" si="29"/>
        <v>1.1554184104229334E-2</v>
      </c>
      <c r="X724" s="1"/>
    </row>
    <row r="725" spans="1:24" x14ac:dyDescent="0.2">
      <c r="A725" s="61">
        <v>33913</v>
      </c>
      <c r="B725" s="62">
        <v>418.34</v>
      </c>
      <c r="C725" s="16">
        <f t="shared" si="31"/>
        <v>2.9445230443401241E-3</v>
      </c>
      <c r="D725" s="72">
        <f t="shared" si="30"/>
        <v>3.9234523310682749E-5</v>
      </c>
      <c r="E725" s="23">
        <f t="shared" si="26"/>
        <v>1.4571653928437761E-2</v>
      </c>
      <c r="F725" s="23">
        <f t="shared" si="27"/>
        <v>1.0302946555125463E-2</v>
      </c>
      <c r="G725" s="20">
        <f t="shared" si="28"/>
        <v>1.8138952349373062E-2</v>
      </c>
      <c r="H725" s="20">
        <f t="shared" si="29"/>
        <v>1.1554184104229334E-2</v>
      </c>
      <c r="X725" s="1"/>
    </row>
    <row r="726" spans="1:24" x14ac:dyDescent="0.2">
      <c r="A726" s="61">
        <v>33914</v>
      </c>
      <c r="B726" s="62">
        <v>417.58</v>
      </c>
      <c r="C726" s="16">
        <f t="shared" si="31"/>
        <v>-1.8183563245443176E-3</v>
      </c>
      <c r="D726" s="72">
        <f t="shared" si="30"/>
        <v>3.7400664869560789E-5</v>
      </c>
      <c r="E726" s="23">
        <f t="shared" si="26"/>
        <v>1.422703236537071E-2</v>
      </c>
      <c r="F726" s="23">
        <f t="shared" si="27"/>
        <v>1.005928049199626E-2</v>
      </c>
      <c r="G726" s="20">
        <f t="shared" si="28"/>
        <v>1.738263804894899E-2</v>
      </c>
      <c r="H726" s="20">
        <f t="shared" si="29"/>
        <v>1.1460470718125866E-2</v>
      </c>
      <c r="X726" s="1"/>
    </row>
    <row r="727" spans="1:24" x14ac:dyDescent="0.2">
      <c r="A727" s="61">
        <v>33917</v>
      </c>
      <c r="B727" s="62">
        <v>418.59</v>
      </c>
      <c r="C727" s="16">
        <f t="shared" si="31"/>
        <v>2.4157778709954776E-3</v>
      </c>
      <c r="D727" s="72">
        <f t="shared" si="30"/>
        <v>3.5355010160767758E-5</v>
      </c>
      <c r="E727" s="23">
        <f t="shared" si="26"/>
        <v>1.3832482879039779E-2</v>
      </c>
      <c r="F727" s="23">
        <f t="shared" si="27"/>
        <v>9.7803126897835976E-3</v>
      </c>
      <c r="G727" s="20">
        <f t="shared" si="28"/>
        <v>1.738263804894899E-2</v>
      </c>
      <c r="H727" s="20">
        <f t="shared" si="29"/>
        <v>1.1460470718125866E-2</v>
      </c>
      <c r="X727" s="1"/>
    </row>
    <row r="728" spans="1:24" x14ac:dyDescent="0.2">
      <c r="A728" s="61">
        <v>33918</v>
      </c>
      <c r="B728" s="62">
        <v>418.62</v>
      </c>
      <c r="C728" s="16">
        <f t="shared" si="31"/>
        <v>7.1666606975313952E-5</v>
      </c>
      <c r="D728" s="72">
        <f t="shared" si="30"/>
        <v>3.3583868514441179E-5</v>
      </c>
      <c r="E728" s="23">
        <f t="shared" si="26"/>
        <v>1.3481555955696115E-2</v>
      </c>
      <c r="F728" s="23">
        <f t="shared" si="27"/>
        <v>9.5321883962942843E-3</v>
      </c>
      <c r="G728" s="20">
        <f t="shared" si="28"/>
        <v>1.738263804894899E-2</v>
      </c>
      <c r="H728" s="20">
        <f t="shared" si="29"/>
        <v>1.1460470718125866E-2</v>
      </c>
      <c r="X728" s="1"/>
    </row>
    <row r="729" spans="1:24" x14ac:dyDescent="0.2">
      <c r="A729" s="61">
        <v>33919</v>
      </c>
      <c r="B729" s="62">
        <v>422.2</v>
      </c>
      <c r="C729" s="16">
        <f t="shared" si="31"/>
        <v>8.5155482350200481E-3</v>
      </c>
      <c r="D729" s="72">
        <f t="shared" si="30"/>
        <v>3.1569144569728031E-5</v>
      </c>
      <c r="E729" s="23">
        <f t="shared" si="26"/>
        <v>1.307091724746433E-2</v>
      </c>
      <c r="F729" s="23">
        <f t="shared" si="27"/>
        <v>9.2418446449840028E-3</v>
      </c>
      <c r="G729" s="20">
        <f t="shared" si="28"/>
        <v>1.738263804894899E-2</v>
      </c>
      <c r="H729" s="20">
        <f t="shared" si="29"/>
        <v>1.1460470718125866E-2</v>
      </c>
      <c r="X729" s="1"/>
    </row>
    <row r="730" spans="1:24" x14ac:dyDescent="0.2">
      <c r="A730" s="61">
        <v>33920</v>
      </c>
      <c r="B730" s="62">
        <v>422.87</v>
      </c>
      <c r="C730" s="16">
        <f t="shared" si="31"/>
        <v>1.5856677917429423E-3</v>
      </c>
      <c r="D730" s="72">
        <f t="shared" si="30"/>
        <v>3.4025869600121526E-5</v>
      </c>
      <c r="E730" s="23">
        <f t="shared" si="26"/>
        <v>1.3569982100234282E-2</v>
      </c>
      <c r="F730" s="23">
        <f t="shared" si="27"/>
        <v>9.5947104576695249E-3</v>
      </c>
      <c r="G730" s="20">
        <f t="shared" si="28"/>
        <v>1.738263804894899E-2</v>
      </c>
      <c r="H730" s="20">
        <f t="shared" si="29"/>
        <v>1.1460470718125866E-2</v>
      </c>
      <c r="X730" s="1"/>
    </row>
    <row r="731" spans="1:24" x14ac:dyDescent="0.2">
      <c r="A731" s="61">
        <v>33921</v>
      </c>
      <c r="B731" s="62">
        <v>422.43</v>
      </c>
      <c r="C731" s="16">
        <f t="shared" si="31"/>
        <v>-1.0410506086332586E-3</v>
      </c>
      <c r="D731" s="72">
        <f t="shared" si="30"/>
        <v>3.2135177964860489E-5</v>
      </c>
      <c r="E731" s="23">
        <f t="shared" si="26"/>
        <v>1.3187577134142897E-2</v>
      </c>
      <c r="F731" s="23">
        <f t="shared" si="27"/>
        <v>9.3243294873690246E-3</v>
      </c>
      <c r="G731" s="20">
        <f t="shared" si="28"/>
        <v>1.738263804894899E-2</v>
      </c>
      <c r="H731" s="20">
        <f t="shared" si="29"/>
        <v>1.1460470718125866E-2</v>
      </c>
      <c r="X731" s="1"/>
    </row>
    <row r="732" spans="1:24" x14ac:dyDescent="0.2">
      <c r="A732" s="61">
        <v>33924</v>
      </c>
      <c r="B732" s="62">
        <v>420.68</v>
      </c>
      <c r="C732" s="16">
        <f t="shared" si="31"/>
        <v>-4.1513029455022788E-3</v>
      </c>
      <c r="D732" s="72">
        <f t="shared" si="30"/>
        <v>3.0272094469152997E-5</v>
      </c>
      <c r="E732" s="23">
        <f t="shared" si="26"/>
        <v>1.2799585128978204E-2</v>
      </c>
      <c r="F732" s="23">
        <f t="shared" si="27"/>
        <v>9.0499981786061647E-3</v>
      </c>
      <c r="G732" s="20">
        <f t="shared" si="28"/>
        <v>1.738263804894899E-2</v>
      </c>
      <c r="H732" s="20">
        <f t="shared" si="29"/>
        <v>1.1460470718125866E-2</v>
      </c>
      <c r="X732" s="1"/>
    </row>
    <row r="733" spans="1:24" x14ac:dyDescent="0.2">
      <c r="A733" s="61">
        <v>33925</v>
      </c>
      <c r="B733" s="62">
        <v>419.27</v>
      </c>
      <c r="C733" s="16">
        <f t="shared" si="31"/>
        <v>-3.357345852569573E-3</v>
      </c>
      <c r="D733" s="72">
        <f t="shared" si="30"/>
        <v>2.9489767769723972E-5</v>
      </c>
      <c r="E733" s="23">
        <f t="shared" si="26"/>
        <v>1.263311165018559E-2</v>
      </c>
      <c r="F733" s="23">
        <f t="shared" si="27"/>
        <v>8.9322924354373109E-3</v>
      </c>
      <c r="G733" s="20">
        <f t="shared" si="28"/>
        <v>1.738263804894899E-2</v>
      </c>
      <c r="H733" s="20">
        <f t="shared" si="29"/>
        <v>1.1460470718125866E-2</v>
      </c>
      <c r="X733" s="1"/>
    </row>
    <row r="734" spans="1:24" x14ac:dyDescent="0.2">
      <c r="A734" s="61">
        <v>33926</v>
      </c>
      <c r="B734" s="62">
        <v>422.85</v>
      </c>
      <c r="C734" s="16">
        <f t="shared" si="31"/>
        <v>8.5024024289731704E-3</v>
      </c>
      <c r="D734" s="72">
        <f t="shared" si="30"/>
        <v>2.8396687973966499E-5</v>
      </c>
      <c r="E734" s="23">
        <f t="shared" si="26"/>
        <v>1.2396768833316892E-2</v>
      </c>
      <c r="F734" s="23">
        <f t="shared" si="27"/>
        <v>8.7651852955858856E-3</v>
      </c>
      <c r="G734" s="20">
        <f t="shared" si="28"/>
        <v>1.738263804894899E-2</v>
      </c>
      <c r="H734" s="20">
        <f t="shared" si="29"/>
        <v>1.1460470718125866E-2</v>
      </c>
      <c r="X734" s="1"/>
    </row>
    <row r="735" spans="1:24" x14ac:dyDescent="0.2">
      <c r="A735" s="61">
        <v>33927</v>
      </c>
      <c r="B735" s="62">
        <v>423.61</v>
      </c>
      <c r="C735" s="16">
        <f t="shared" si="31"/>
        <v>1.7957143969568345E-3</v>
      </c>
      <c r="D735" s="72">
        <f t="shared" si="30"/>
        <v>3.1030337519381041E-5</v>
      </c>
      <c r="E735" s="23">
        <f t="shared" si="26"/>
        <v>1.2958893116885977E-2</v>
      </c>
      <c r="F735" s="23">
        <f t="shared" si="27"/>
        <v>9.162637532606684E-3</v>
      </c>
      <c r="G735" s="20">
        <f t="shared" si="28"/>
        <v>1.738263804894899E-2</v>
      </c>
      <c r="H735" s="20">
        <f t="shared" si="29"/>
        <v>1.1337727626179279E-2</v>
      </c>
      <c r="X735" s="1"/>
    </row>
    <row r="736" spans="1:24" x14ac:dyDescent="0.2">
      <c r="A736" s="61">
        <v>33928</v>
      </c>
      <c r="B736" s="62">
        <v>426.65</v>
      </c>
      <c r="C736" s="16">
        <f t="shared" si="31"/>
        <v>7.1507843574057936E-3</v>
      </c>
      <c r="D736" s="72">
        <f t="shared" si="30"/>
        <v>2.9361992679944459E-5</v>
      </c>
      <c r="E736" s="23">
        <f t="shared" si="26"/>
        <v>1.2605713175748911E-2</v>
      </c>
      <c r="F736" s="23">
        <f t="shared" si="27"/>
        <v>8.9129202338190591E-3</v>
      </c>
      <c r="G736" s="20">
        <f t="shared" si="28"/>
        <v>1.738263804894899E-2</v>
      </c>
      <c r="H736" s="20">
        <f t="shared" si="29"/>
        <v>1.1337727626179279E-2</v>
      </c>
      <c r="X736" s="1"/>
    </row>
    <row r="737" spans="1:24" x14ac:dyDescent="0.2">
      <c r="A737" s="61">
        <v>33931</v>
      </c>
      <c r="B737" s="62">
        <v>425.12</v>
      </c>
      <c r="C737" s="16">
        <f t="shared" si="31"/>
        <v>-3.5925229710904263E-3</v>
      </c>
      <c r="D737" s="72">
        <f t="shared" si="30"/>
        <v>3.0668296134714954E-5</v>
      </c>
      <c r="E737" s="23">
        <f t="shared" si="26"/>
        <v>1.2883073432274969E-2</v>
      </c>
      <c r="F737" s="23">
        <f t="shared" si="27"/>
        <v>9.1090289194588527E-3</v>
      </c>
      <c r="G737" s="20">
        <f t="shared" si="28"/>
        <v>1.738263804894899E-2</v>
      </c>
      <c r="H737" s="20">
        <f t="shared" si="29"/>
        <v>1.1337727626179279E-2</v>
      </c>
      <c r="X737" s="1"/>
    </row>
    <row r="738" spans="1:24" x14ac:dyDescent="0.2">
      <c r="A738" s="61">
        <v>33932</v>
      </c>
      <c r="B738" s="62">
        <v>427.59</v>
      </c>
      <c r="C738" s="16">
        <f t="shared" si="31"/>
        <v>5.7933105235458996E-3</v>
      </c>
      <c r="D738" s="72">
        <f t="shared" si="30"/>
        <v>2.9602571644500797E-5</v>
      </c>
      <c r="E738" s="23">
        <f t="shared" si="26"/>
        <v>1.2657250595123766E-2</v>
      </c>
      <c r="F738" s="23">
        <f t="shared" si="27"/>
        <v>8.9493599736053565E-3</v>
      </c>
      <c r="G738" s="20">
        <f t="shared" si="28"/>
        <v>1.738263804894899E-2</v>
      </c>
      <c r="H738" s="20">
        <f t="shared" si="29"/>
        <v>1.1337727626179279E-2</v>
      </c>
      <c r="X738" s="1"/>
    </row>
    <row r="739" spans="1:24" x14ac:dyDescent="0.2">
      <c r="A739" s="61">
        <v>33933</v>
      </c>
      <c r="B739" s="62">
        <v>429.19</v>
      </c>
      <c r="C739" s="16">
        <f t="shared" si="31"/>
        <v>3.7349187888343384E-3</v>
      </c>
      <c r="D739" s="72">
        <f t="shared" si="30"/>
        <v>2.9840164155164406E-5</v>
      </c>
      <c r="E739" s="23">
        <f t="shared" si="26"/>
        <v>1.2707943114960877E-2</v>
      </c>
      <c r="F739" s="23">
        <f t="shared" si="27"/>
        <v>8.9852023237731084E-3</v>
      </c>
      <c r="G739" s="20">
        <f t="shared" si="28"/>
        <v>1.738263804894899E-2</v>
      </c>
      <c r="H739" s="20">
        <f t="shared" si="29"/>
        <v>1.1337727626179279E-2</v>
      </c>
      <c r="X739" s="1"/>
    </row>
    <row r="740" spans="1:24" x14ac:dyDescent="0.2">
      <c r="A740" s="61">
        <v>33935</v>
      </c>
      <c r="B740" s="62">
        <v>430.16</v>
      </c>
      <c r="C740" s="16">
        <f t="shared" si="31"/>
        <v>2.2575211775391815E-3</v>
      </c>
      <c r="D740" s="72">
        <f t="shared" si="30"/>
        <v>2.8886731407405806E-5</v>
      </c>
      <c r="E740" s="23">
        <f t="shared" si="26"/>
        <v>1.2503277203801488E-2</v>
      </c>
      <c r="F740" s="23">
        <f t="shared" si="27"/>
        <v>8.840492467590208E-3</v>
      </c>
      <c r="G740" s="20">
        <f t="shared" si="28"/>
        <v>1.738263804894899E-2</v>
      </c>
      <c r="H740" s="20">
        <f t="shared" si="29"/>
        <v>1.1337727626179279E-2</v>
      </c>
      <c r="X740" s="1"/>
    </row>
    <row r="741" spans="1:24" x14ac:dyDescent="0.2">
      <c r="A741" s="61">
        <v>33938</v>
      </c>
      <c r="B741" s="62">
        <v>431.35</v>
      </c>
      <c r="C741" s="16">
        <f t="shared" si="31"/>
        <v>2.7625930211650322E-3</v>
      </c>
      <c r="D741" s="72">
        <f t="shared" si="30"/>
        <v>2.7459311634983731E-5</v>
      </c>
      <c r="E741" s="23">
        <f t="shared" si="26"/>
        <v>1.2190442802374083E-2</v>
      </c>
      <c r="F741" s="23">
        <f t="shared" si="27"/>
        <v>8.6193016450288058E-3</v>
      </c>
      <c r="G741" s="20">
        <f t="shared" si="28"/>
        <v>1.738263804894899E-2</v>
      </c>
      <c r="H741" s="20">
        <f t="shared" si="29"/>
        <v>1.1337727626179279E-2</v>
      </c>
      <c r="X741" s="1"/>
    </row>
    <row r="742" spans="1:24" x14ac:dyDescent="0.2">
      <c r="A742" s="61">
        <v>33939</v>
      </c>
      <c r="B742" s="62">
        <v>430.78</v>
      </c>
      <c r="C742" s="16">
        <f t="shared" si="31"/>
        <v>-1.3223065733788616E-3</v>
      </c>
      <c r="D742" s="72">
        <f t="shared" si="30"/>
        <v>2.6269668148920091E-5</v>
      </c>
      <c r="E742" s="23">
        <f t="shared" si="26"/>
        <v>1.1923450455333228E-2</v>
      </c>
      <c r="F742" s="23">
        <f t="shared" si="27"/>
        <v>8.4305236315171759E-3</v>
      </c>
      <c r="G742" s="20">
        <f t="shared" si="28"/>
        <v>1.738263804894899E-2</v>
      </c>
      <c r="H742" s="20">
        <f t="shared" si="29"/>
        <v>1.1337727626179279E-2</v>
      </c>
      <c r="X742" s="1"/>
    </row>
    <row r="743" spans="1:24" x14ac:dyDescent="0.2">
      <c r="A743" s="61">
        <v>33940</v>
      </c>
      <c r="B743" s="62">
        <v>429.89</v>
      </c>
      <c r="C743" s="16">
        <f t="shared" si="31"/>
        <v>-2.0681569410600197E-3</v>
      </c>
      <c r="D743" s="72">
        <f t="shared" si="30"/>
        <v>2.4798397740424941E-5</v>
      </c>
      <c r="E743" s="23">
        <f t="shared" si="26"/>
        <v>1.158474473738961E-2</v>
      </c>
      <c r="F743" s="23">
        <f t="shared" si="27"/>
        <v>8.1910403904913824E-3</v>
      </c>
      <c r="G743" s="20">
        <f t="shared" si="28"/>
        <v>1.738263804894899E-2</v>
      </c>
      <c r="H743" s="20">
        <f t="shared" si="29"/>
        <v>1.1337727626179279E-2</v>
      </c>
      <c r="X743" s="1"/>
    </row>
    <row r="744" spans="1:24" x14ac:dyDescent="0.2">
      <c r="A744" s="61">
        <v>33941</v>
      </c>
      <c r="B744" s="62">
        <v>429.91</v>
      </c>
      <c r="C744" s="16">
        <f t="shared" si="31"/>
        <v>4.6522447089209729E-5</v>
      </c>
      <c r="D744" s="72">
        <f t="shared" si="30"/>
        <v>2.3567130263970729E-5</v>
      </c>
      <c r="E744" s="23">
        <f t="shared" si="26"/>
        <v>1.1293485778603318E-2</v>
      </c>
      <c r="F744" s="23">
        <f t="shared" si="27"/>
        <v>7.9851045714818252E-3</v>
      </c>
      <c r="G744" s="20">
        <f t="shared" si="28"/>
        <v>1.738263804894899E-2</v>
      </c>
      <c r="H744" s="20">
        <f t="shared" si="29"/>
        <v>1.1337727626179279E-2</v>
      </c>
      <c r="X744" s="1"/>
    </row>
    <row r="745" spans="1:24" x14ac:dyDescent="0.2">
      <c r="A745" s="61">
        <v>33942</v>
      </c>
      <c r="B745" s="62">
        <v>432.06</v>
      </c>
      <c r="C745" s="16">
        <f t="shared" si="31"/>
        <v>4.9885830335923221E-3</v>
      </c>
      <c r="D745" s="72">
        <f t="shared" si="30"/>
        <v>2.2153232308417474E-5</v>
      </c>
      <c r="E745" s="23">
        <f t="shared" si="26"/>
        <v>1.0949472798257349E-2</v>
      </c>
      <c r="F745" s="23">
        <f t="shared" si="27"/>
        <v>7.7418688092148625E-3</v>
      </c>
      <c r="G745" s="20">
        <f t="shared" si="28"/>
        <v>1.738263804894899E-2</v>
      </c>
      <c r="H745" s="20">
        <f t="shared" si="29"/>
        <v>1.1337727626179279E-2</v>
      </c>
      <c r="X745" s="1"/>
    </row>
    <row r="746" spans="1:24" x14ac:dyDescent="0.2">
      <c r="A746" s="61">
        <v>33945</v>
      </c>
      <c r="B746" s="62">
        <v>435.31</v>
      </c>
      <c r="C746" s="16">
        <f t="shared" si="31"/>
        <v>7.4939534680853407E-3</v>
      </c>
      <c r="D746" s="72">
        <f t="shared" si="30"/>
        <v>2.2317196010895134E-5</v>
      </c>
      <c r="E746" s="23">
        <f t="shared" si="26"/>
        <v>1.0989918507801205E-2</v>
      </c>
      <c r="F746" s="23">
        <f t="shared" si="27"/>
        <v>7.7704661109254964E-3</v>
      </c>
      <c r="G746" s="20">
        <f t="shared" si="28"/>
        <v>1.738263804894899E-2</v>
      </c>
      <c r="H746" s="20">
        <f t="shared" si="29"/>
        <v>1.1337727626179279E-2</v>
      </c>
      <c r="X746" s="1"/>
    </row>
    <row r="747" spans="1:24" x14ac:dyDescent="0.2">
      <c r="A747" s="61">
        <v>33946</v>
      </c>
      <c r="B747" s="62">
        <v>436.99</v>
      </c>
      <c r="C747" s="16">
        <f t="shared" si="31"/>
        <v>3.8518905816532843E-3</v>
      </c>
      <c r="D747" s="72">
        <f t="shared" si="30"/>
        <v>2.4347724565151122E-5</v>
      </c>
      <c r="E747" s="23">
        <f t="shared" si="26"/>
        <v>1.1478994510974658E-2</v>
      </c>
      <c r="F747" s="23">
        <f t="shared" si="27"/>
        <v>8.1162692673027274E-3</v>
      </c>
      <c r="G747" s="20">
        <f t="shared" si="28"/>
        <v>1.738263804894899E-2</v>
      </c>
      <c r="H747" s="20">
        <f t="shared" si="29"/>
        <v>1.1337727626179279E-2</v>
      </c>
      <c r="X747" s="1"/>
    </row>
    <row r="748" spans="1:24" x14ac:dyDescent="0.2">
      <c r="A748" s="61">
        <v>33947</v>
      </c>
      <c r="B748" s="62">
        <v>435.65</v>
      </c>
      <c r="C748" s="16">
        <f t="shared" si="31"/>
        <v>-3.0711428612732912E-3</v>
      </c>
      <c r="D748" s="72">
        <f t="shared" si="30"/>
        <v>2.3777084754423809E-5</v>
      </c>
      <c r="E748" s="23">
        <f t="shared" si="26"/>
        <v>1.1343679851316912E-2</v>
      </c>
      <c r="F748" s="23">
        <f t="shared" si="27"/>
        <v>8.0205944926048482E-3</v>
      </c>
      <c r="G748" s="20">
        <f t="shared" si="28"/>
        <v>1.738263804894899E-2</v>
      </c>
      <c r="H748" s="20">
        <f t="shared" si="29"/>
        <v>1.1337727626179279E-2</v>
      </c>
      <c r="X748" s="1"/>
    </row>
    <row r="749" spans="1:24" x14ac:dyDescent="0.2">
      <c r="A749" s="61">
        <v>33948</v>
      </c>
      <c r="B749" s="62">
        <v>434.64</v>
      </c>
      <c r="C749" s="16">
        <f t="shared" si="31"/>
        <v>-2.3210664340281399E-3</v>
      </c>
      <c r="D749" s="72">
        <f t="shared" si="30"/>
        <v>2.2916374777619375E-5</v>
      </c>
      <c r="E749" s="23">
        <f t="shared" si="26"/>
        <v>1.1136471660223107E-2</v>
      </c>
      <c r="F749" s="23">
        <f t="shared" si="27"/>
        <v>7.8740871071626677E-3</v>
      </c>
      <c r="G749" s="20">
        <f t="shared" si="28"/>
        <v>1.738263804894899E-2</v>
      </c>
      <c r="H749" s="20">
        <f t="shared" si="29"/>
        <v>1.1337727626179279E-2</v>
      </c>
      <c r="X749" s="1"/>
    </row>
    <row r="750" spans="1:24" x14ac:dyDescent="0.2">
      <c r="A750" s="61">
        <v>33949</v>
      </c>
      <c r="B750" s="62">
        <v>433.73</v>
      </c>
      <c r="C750" s="16">
        <f t="shared" si="31"/>
        <v>-2.0958815553612327E-3</v>
      </c>
      <c r="D750" s="72">
        <f t="shared" si="30"/>
        <v>2.186463325443254E-5</v>
      </c>
      <c r="E750" s="23">
        <f t="shared" si="26"/>
        <v>1.0877917399332878E-2</v>
      </c>
      <c r="F750" s="23">
        <f t="shared" si="27"/>
        <v>7.6912752764237259E-3</v>
      </c>
      <c r="G750" s="20">
        <f t="shared" si="28"/>
        <v>1.738263804894899E-2</v>
      </c>
      <c r="H750" s="20">
        <f t="shared" si="29"/>
        <v>1.1337727626179279E-2</v>
      </c>
      <c r="X750" s="1"/>
    </row>
    <row r="751" spans="1:24" x14ac:dyDescent="0.2">
      <c r="A751" s="61">
        <v>33952</v>
      </c>
      <c r="B751" s="62">
        <v>432.84</v>
      </c>
      <c r="C751" s="16">
        <f t="shared" si="31"/>
        <v>-2.054075984458551E-3</v>
      </c>
      <c r="D751" s="72">
        <f t="shared" si="30"/>
        <v>2.0816318428812793E-5</v>
      </c>
      <c r="E751" s="23">
        <f t="shared" si="26"/>
        <v>1.0613939785958171E-2</v>
      </c>
      <c r="F751" s="23">
        <f t="shared" si="27"/>
        <v>7.5046288424838303E-3</v>
      </c>
      <c r="G751" s="20">
        <f t="shared" si="28"/>
        <v>1.738263804894899E-2</v>
      </c>
      <c r="H751" s="20">
        <f t="shared" si="29"/>
        <v>1.1337727626179279E-2</v>
      </c>
      <c r="X751" s="1"/>
    </row>
    <row r="752" spans="1:24" x14ac:dyDescent="0.2">
      <c r="A752" s="61">
        <v>33953</v>
      </c>
      <c r="B752" s="62">
        <v>432.57</v>
      </c>
      <c r="C752" s="16">
        <f t="shared" si="31"/>
        <v>-6.2398171678266297E-4</v>
      </c>
      <c r="D752" s="72">
        <f t="shared" si="30"/>
        <v>1.9820493012079786E-5</v>
      </c>
      <c r="E752" s="23">
        <f t="shared" si="26"/>
        <v>1.0356950118293804E-2</v>
      </c>
      <c r="F752" s="23">
        <f t="shared" si="27"/>
        <v>7.3229232636820912E-3</v>
      </c>
      <c r="G752" s="20">
        <f t="shared" si="28"/>
        <v>1.738263804894899E-2</v>
      </c>
      <c r="H752" s="20">
        <f t="shared" si="29"/>
        <v>1.1337727626179279E-2</v>
      </c>
      <c r="X752" s="1"/>
    </row>
    <row r="753" spans="1:24" x14ac:dyDescent="0.2">
      <c r="A753" s="61">
        <v>33954</v>
      </c>
      <c r="B753" s="62">
        <v>431.52</v>
      </c>
      <c r="C753" s="16">
        <f t="shared" si="31"/>
        <v>-2.4303035952454302E-3</v>
      </c>
      <c r="D753" s="72">
        <f t="shared" si="30"/>
        <v>1.8654624622327742E-5</v>
      </c>
      <c r="E753" s="23">
        <f t="shared" si="26"/>
        <v>1.0047729052227904E-2</v>
      </c>
      <c r="F753" s="23">
        <f t="shared" si="27"/>
        <v>7.104287264430258E-3</v>
      </c>
      <c r="G753" s="20">
        <f t="shared" si="28"/>
        <v>1.738263804894899E-2</v>
      </c>
      <c r="H753" s="20">
        <f t="shared" si="29"/>
        <v>1.1337727626179279E-2</v>
      </c>
      <c r="X753" s="1"/>
    </row>
    <row r="754" spans="1:24" x14ac:dyDescent="0.2">
      <c r="A754" s="61">
        <v>33955</v>
      </c>
      <c r="B754" s="62">
        <v>435.43</v>
      </c>
      <c r="C754" s="16">
        <f t="shared" si="31"/>
        <v>9.0201891943168886E-3</v>
      </c>
      <c r="D754" s="72">
        <f t="shared" si="30"/>
        <v>1.7889729678891847E-5</v>
      </c>
      <c r="E754" s="23">
        <f t="shared" si="26"/>
        <v>9.8395796872764001E-3</v>
      </c>
      <c r="F754" s="23">
        <f t="shared" si="27"/>
        <v>6.9571144182241458E-3</v>
      </c>
      <c r="G754" s="20">
        <f t="shared" si="28"/>
        <v>1.738263804894899E-2</v>
      </c>
      <c r="H754" s="20">
        <f t="shared" si="29"/>
        <v>1.1337727626179279E-2</v>
      </c>
      <c r="X754" s="1"/>
    </row>
    <row r="755" spans="1:24" x14ac:dyDescent="0.2">
      <c r="A755" s="61">
        <v>33956</v>
      </c>
      <c r="B755" s="62">
        <v>441.28</v>
      </c>
      <c r="C755" s="16">
        <f t="shared" si="31"/>
        <v>1.3345546019200226E-2</v>
      </c>
      <c r="D755" s="72">
        <f t="shared" si="30"/>
        <v>2.1698174684234605E-5</v>
      </c>
      <c r="E755" s="23">
        <f t="shared" si="26"/>
        <v>1.0836430719459869E-2</v>
      </c>
      <c r="F755" s="23">
        <f t="shared" si="27"/>
        <v>7.6619419524523794E-3</v>
      </c>
      <c r="G755" s="20">
        <f t="shared" si="28"/>
        <v>1.738263804894899E-2</v>
      </c>
      <c r="H755" s="20">
        <f t="shared" si="29"/>
        <v>1.1337727626179279E-2</v>
      </c>
      <c r="X755" s="1"/>
    </row>
    <row r="756" spans="1:24" x14ac:dyDescent="0.2">
      <c r="A756" s="61">
        <v>33959</v>
      </c>
      <c r="B756" s="62">
        <v>440.7</v>
      </c>
      <c r="C756" s="16">
        <f t="shared" si="31"/>
        <v>-1.3152227569956799E-3</v>
      </c>
      <c r="D756" s="72">
        <f t="shared" si="30"/>
        <v>3.1082500116215989E-5</v>
      </c>
      <c r="E756" s="23">
        <f t="shared" si="26"/>
        <v>1.296978061812131E-2</v>
      </c>
      <c r="F756" s="23">
        <f t="shared" si="27"/>
        <v>9.1703355841729218E-3</v>
      </c>
      <c r="G756" s="20">
        <f t="shared" si="28"/>
        <v>1.738263804894899E-2</v>
      </c>
      <c r="H756" s="20">
        <f t="shared" si="29"/>
        <v>1.1337727626179279E-2</v>
      </c>
      <c r="X756" s="1"/>
    </row>
    <row r="757" spans="1:24" x14ac:dyDescent="0.2">
      <c r="A757" s="61">
        <v>33960</v>
      </c>
      <c r="B757" s="62">
        <v>440.31</v>
      </c>
      <c r="C757" s="16">
        <f t="shared" si="31"/>
        <v>-8.8534755672421445E-4</v>
      </c>
      <c r="D757" s="72">
        <f t="shared" si="30"/>
        <v>2.9321338763274186E-5</v>
      </c>
      <c r="E757" s="23">
        <f t="shared" si="26"/>
        <v>1.2596983367617078E-2</v>
      </c>
      <c r="F757" s="23">
        <f t="shared" si="27"/>
        <v>8.906747787845495E-3</v>
      </c>
      <c r="G757" s="20">
        <f t="shared" si="28"/>
        <v>1.738263804894899E-2</v>
      </c>
      <c r="H757" s="20">
        <f t="shared" si="29"/>
        <v>1.1337727626179279E-2</v>
      </c>
      <c r="X757" s="1"/>
    </row>
    <row r="758" spans="1:24" x14ac:dyDescent="0.2">
      <c r="A758" s="61">
        <v>33961</v>
      </c>
      <c r="B758" s="62">
        <v>439.03</v>
      </c>
      <c r="C758" s="16">
        <f t="shared" si="31"/>
        <v>-2.911276421080532E-3</v>
      </c>
      <c r="D758" s="72">
        <f t="shared" si="30"/>
        <v>2.7609088855249587E-5</v>
      </c>
      <c r="E758" s="23">
        <f t="shared" si="26"/>
        <v>1.2223644064770934E-2</v>
      </c>
      <c r="F758" s="23">
        <f t="shared" si="27"/>
        <v>8.6427767312281748E-3</v>
      </c>
      <c r="G758" s="20">
        <f t="shared" si="28"/>
        <v>1.738263804894899E-2</v>
      </c>
      <c r="H758" s="20">
        <f t="shared" si="29"/>
        <v>1.1337727626179279E-2</v>
      </c>
      <c r="X758" s="1"/>
    </row>
    <row r="759" spans="1:24" x14ac:dyDescent="0.2">
      <c r="A759" s="61">
        <v>33962</v>
      </c>
      <c r="B759" s="62">
        <v>439.77</v>
      </c>
      <c r="C759" s="16">
        <f t="shared" si="31"/>
        <v>1.6841150999128706E-3</v>
      </c>
      <c r="D759" s="72">
        <f t="shared" si="30"/>
        <v>2.6461075347930978E-5</v>
      </c>
      <c r="E759" s="23">
        <f t="shared" si="26"/>
        <v>1.1966810198009197E-2</v>
      </c>
      <c r="F759" s="23">
        <f t="shared" si="27"/>
        <v>8.4611813120816764E-3</v>
      </c>
      <c r="G759" s="20">
        <f t="shared" si="28"/>
        <v>1.738263804894899E-2</v>
      </c>
      <c r="H759" s="20">
        <f t="shared" si="29"/>
        <v>1.1337727626179279E-2</v>
      </c>
      <c r="X759" s="1"/>
    </row>
    <row r="760" spans="1:24" x14ac:dyDescent="0.2">
      <c r="A760" s="61">
        <v>33966</v>
      </c>
      <c r="B760" s="62">
        <v>439.15</v>
      </c>
      <c r="C760" s="16">
        <f t="shared" si="31"/>
        <v>-1.4108226069230007E-3</v>
      </c>
      <c r="D760" s="72">
        <f t="shared" si="30"/>
        <v>2.504358544724039E-5</v>
      </c>
      <c r="E760" s="23">
        <f t="shared" si="26"/>
        <v>1.1641874445962461E-2</v>
      </c>
      <c r="F760" s="23">
        <f t="shared" si="27"/>
        <v>8.2314341808618265E-3</v>
      </c>
      <c r="G760" s="20">
        <f t="shared" si="28"/>
        <v>1.738263804894899E-2</v>
      </c>
      <c r="H760" s="20">
        <f t="shared" si="29"/>
        <v>1.1337727626179279E-2</v>
      </c>
      <c r="X760" s="1"/>
    </row>
    <row r="761" spans="1:24" x14ac:dyDescent="0.2">
      <c r="A761" s="61">
        <v>33967</v>
      </c>
      <c r="B761" s="62">
        <v>437.98</v>
      </c>
      <c r="C761" s="16">
        <f t="shared" si="31"/>
        <v>-2.6677931296822011E-3</v>
      </c>
      <c r="D761" s="72">
        <f t="shared" si="30"/>
        <v>2.3660395546098266E-5</v>
      </c>
      <c r="E761" s="23">
        <f t="shared" si="26"/>
        <v>1.1315810306490299E-2</v>
      </c>
      <c r="F761" s="23">
        <f t="shared" si="27"/>
        <v>8.0008892187715275E-3</v>
      </c>
      <c r="G761" s="20">
        <f t="shared" si="28"/>
        <v>1.738263804894899E-2</v>
      </c>
      <c r="H761" s="20">
        <f t="shared" si="29"/>
        <v>1.1337727626179279E-2</v>
      </c>
      <c r="X761" s="1"/>
    </row>
    <row r="762" spans="1:24" x14ac:dyDescent="0.2">
      <c r="A762" s="61">
        <v>33968</v>
      </c>
      <c r="B762" s="62">
        <v>438.82</v>
      </c>
      <c r="C762" s="16">
        <f t="shared" si="31"/>
        <v>1.9160589803597062E-3</v>
      </c>
      <c r="D762" s="72">
        <f t="shared" si="30"/>
        <v>2.2667799024299143E-5</v>
      </c>
      <c r="E762" s="23">
        <f t="shared" si="26"/>
        <v>1.1075907877183863E-2</v>
      </c>
      <c r="F762" s="23">
        <f t="shared" si="27"/>
        <v>7.8312652406199966E-3</v>
      </c>
      <c r="G762" s="20">
        <f t="shared" si="28"/>
        <v>1.738263804894899E-2</v>
      </c>
      <c r="H762" s="20">
        <f t="shared" si="29"/>
        <v>1.1337727626179279E-2</v>
      </c>
      <c r="X762" s="1"/>
    </row>
    <row r="763" spans="1:24" x14ac:dyDescent="0.2">
      <c r="A763" s="61">
        <v>33969</v>
      </c>
      <c r="B763" s="62">
        <v>435.71</v>
      </c>
      <c r="C763" s="16">
        <f t="shared" si="31"/>
        <v>-7.1124217816080455E-3</v>
      </c>
      <c r="D763" s="72">
        <f t="shared" si="30"/>
        <v>2.1528008003814216E-5</v>
      </c>
      <c r="E763" s="23">
        <f t="shared" si="26"/>
        <v>1.079385504013906E-2</v>
      </c>
      <c r="F763" s="23">
        <f t="shared" si="27"/>
        <v>7.6318386470386832E-3</v>
      </c>
      <c r="G763" s="20">
        <f t="shared" si="28"/>
        <v>1.738263804894899E-2</v>
      </c>
      <c r="H763" s="20">
        <f t="shared" si="29"/>
        <v>1.1162506228615723E-2</v>
      </c>
      <c r="X763" s="1"/>
    </row>
    <row r="764" spans="1:24" x14ac:dyDescent="0.2">
      <c r="A764" s="61">
        <v>33973</v>
      </c>
      <c r="B764" s="62">
        <v>435.38</v>
      </c>
      <c r="C764" s="16">
        <f t="shared" si="31"/>
        <v>-7.5767145940555235E-4</v>
      </c>
      <c r="D764" s="72">
        <f t="shared" si="30"/>
        <v>2.3271520139554916E-5</v>
      </c>
      <c r="E764" s="23">
        <f t="shared" si="26"/>
        <v>1.1222433347782742E-2</v>
      </c>
      <c r="F764" s="23">
        <f t="shared" si="27"/>
        <v>7.934866664312791E-3</v>
      </c>
      <c r="G764" s="20">
        <f t="shared" si="28"/>
        <v>1.738263804894899E-2</v>
      </c>
      <c r="H764" s="20">
        <f t="shared" si="29"/>
        <v>1.1028069472096851E-2</v>
      </c>
      <c r="X764" s="1"/>
    </row>
    <row r="765" spans="1:24" x14ac:dyDescent="0.2">
      <c r="A765" s="61">
        <v>33974</v>
      </c>
      <c r="B765" s="62">
        <v>434.34</v>
      </c>
      <c r="C765" s="16">
        <f t="shared" si="31"/>
        <v>-2.3915754396851793E-3</v>
      </c>
      <c r="D765" s="72">
        <f t="shared" si="30"/>
        <v>2.1909672893605483E-5</v>
      </c>
      <c r="E765" s="23">
        <f t="shared" si="26"/>
        <v>1.0889115515923493E-2</v>
      </c>
      <c r="F765" s="23">
        <f t="shared" si="27"/>
        <v>7.6991929498270179E-3</v>
      </c>
      <c r="G765" s="20">
        <f t="shared" si="28"/>
        <v>1.738263804894899E-2</v>
      </c>
      <c r="H765" s="20">
        <f t="shared" si="29"/>
        <v>1.1028069472096851E-2</v>
      </c>
      <c r="X765" s="1"/>
    </row>
    <row r="766" spans="1:24" x14ac:dyDescent="0.2">
      <c r="A766" s="61">
        <v>33975</v>
      </c>
      <c r="B766" s="62">
        <v>434.52</v>
      </c>
      <c r="C766" s="16">
        <f t="shared" si="31"/>
        <v>4.1433603244518235E-4</v>
      </c>
      <c r="D766" s="72">
        <f t="shared" si="30"/>
        <v>2.0938270505011472E-5</v>
      </c>
      <c r="E766" s="23">
        <f t="shared" ref="E766:E829" si="32">-NORMSINV($E$3)*SQRT(D766)</f>
        <v>1.0644985182797622E-2</v>
      </c>
      <c r="F766" s="23">
        <f t="shared" ref="F766:F829" si="33">-NORMSINV($F$3)*SQRT(D766)</f>
        <v>7.5265796152643519E-3</v>
      </c>
      <c r="G766" s="20">
        <f t="shared" ref="G766:G829" si="34">-PERCENTILE($C261:$C765,$G$3)</f>
        <v>1.5211937337185502E-2</v>
      </c>
      <c r="H766" s="20">
        <f t="shared" ref="H766:H829" si="35">-PERCENTILE($C261:$C765,$H$3)</f>
        <v>1.1023247220068458E-2</v>
      </c>
      <c r="X766" s="1"/>
    </row>
    <row r="767" spans="1:24" x14ac:dyDescent="0.2">
      <c r="A767" s="61">
        <v>33976</v>
      </c>
      <c r="B767" s="62">
        <v>430.73</v>
      </c>
      <c r="C767" s="16">
        <f t="shared" si="31"/>
        <v>-8.7605298796720153E-3</v>
      </c>
      <c r="D767" s="72">
        <f t="shared" si="30"/>
        <v>1.969227473557773E-5</v>
      </c>
      <c r="E767" s="23">
        <f t="shared" si="32"/>
        <v>1.032339633920277E-2</v>
      </c>
      <c r="F767" s="23">
        <f t="shared" si="33"/>
        <v>7.2991989291353622E-3</v>
      </c>
      <c r="G767" s="20">
        <f t="shared" si="34"/>
        <v>1.5211937337185502E-2</v>
      </c>
      <c r="H767" s="20">
        <f t="shared" si="35"/>
        <v>1.1023247220068458E-2</v>
      </c>
      <c r="X767" s="1"/>
    </row>
    <row r="768" spans="1:24" x14ac:dyDescent="0.2">
      <c r="A768" s="61">
        <v>33977</v>
      </c>
      <c r="B768" s="62">
        <v>429.05</v>
      </c>
      <c r="C768" s="16">
        <f t="shared" si="31"/>
        <v>-3.9079814327481728E-3</v>
      </c>
      <c r="D768" s="72">
        <f t="shared" ref="D768:D831" si="36">0.94*D767+0.06*(C767^2)</f>
        <v>2.3115551277800635E-5</v>
      </c>
      <c r="E768" s="23">
        <f t="shared" si="32"/>
        <v>1.1184762993961039E-2</v>
      </c>
      <c r="F768" s="23">
        <f t="shared" si="33"/>
        <v>7.9082316890351917E-3</v>
      </c>
      <c r="G768" s="20">
        <f t="shared" si="34"/>
        <v>1.5211937337185502E-2</v>
      </c>
      <c r="H768" s="20">
        <f t="shared" si="35"/>
        <v>1.1023247220068458E-2</v>
      </c>
      <c r="X768" s="1"/>
    </row>
    <row r="769" spans="1:24" x14ac:dyDescent="0.2">
      <c r="A769" s="61">
        <v>33980</v>
      </c>
      <c r="B769" s="62">
        <v>430.95</v>
      </c>
      <c r="C769" s="16">
        <f t="shared" si="31"/>
        <v>4.4186118402783619E-3</v>
      </c>
      <c r="D769" s="72">
        <f t="shared" si="36"/>
        <v>2.2644957333854861E-5</v>
      </c>
      <c r="E769" s="23">
        <f t="shared" si="32"/>
        <v>1.1070326033435161E-2</v>
      </c>
      <c r="F769" s="23">
        <f t="shared" si="33"/>
        <v>7.8273185755328087E-3</v>
      </c>
      <c r="G769" s="20">
        <f t="shared" si="34"/>
        <v>1.5211937337185502E-2</v>
      </c>
      <c r="H769" s="20">
        <f t="shared" si="35"/>
        <v>1.1023247220068458E-2</v>
      </c>
      <c r="X769" s="1"/>
    </row>
    <row r="770" spans="1:24" x14ac:dyDescent="0.2">
      <c r="A770" s="61">
        <v>33981</v>
      </c>
      <c r="B770" s="62">
        <v>431.04</v>
      </c>
      <c r="C770" s="16">
        <f t="shared" si="31"/>
        <v>2.0881912859099802E-4</v>
      </c>
      <c r="D770" s="72">
        <f t="shared" si="36"/>
        <v>2.2457707729526458E-5</v>
      </c>
      <c r="E770" s="23">
        <f t="shared" si="32"/>
        <v>1.1024461138562295E-2</v>
      </c>
      <c r="F770" s="23">
        <f t="shared" si="33"/>
        <v>7.7948896170252661E-3</v>
      </c>
      <c r="G770" s="20">
        <f t="shared" si="34"/>
        <v>1.5211937337185502E-2</v>
      </c>
      <c r="H770" s="20">
        <f t="shared" si="35"/>
        <v>1.1023247220068458E-2</v>
      </c>
      <c r="X770" s="1"/>
    </row>
    <row r="771" spans="1:24" x14ac:dyDescent="0.2">
      <c r="A771" s="61">
        <v>33982</v>
      </c>
      <c r="B771" s="62">
        <v>433.03</v>
      </c>
      <c r="C771" s="16">
        <f t="shared" si="31"/>
        <v>4.6061164451257387E-3</v>
      </c>
      <c r="D771" s="72">
        <f t="shared" si="36"/>
        <v>2.1112861591462798E-5</v>
      </c>
      <c r="E771" s="23">
        <f t="shared" si="32"/>
        <v>1.0689273973028223E-2</v>
      </c>
      <c r="F771" s="23">
        <f t="shared" si="33"/>
        <v>7.5578941826413958E-3</v>
      </c>
      <c r="G771" s="20">
        <f t="shared" si="34"/>
        <v>1.5211937337185502E-2</v>
      </c>
      <c r="H771" s="20">
        <f t="shared" si="35"/>
        <v>1.1023247220068458E-2</v>
      </c>
      <c r="X771" s="1"/>
    </row>
    <row r="772" spans="1:24" x14ac:dyDescent="0.2">
      <c r="A772" s="61">
        <v>33983</v>
      </c>
      <c r="B772" s="62">
        <v>435.94</v>
      </c>
      <c r="C772" s="16">
        <f t="shared" si="31"/>
        <v>6.697609533241649E-3</v>
      </c>
      <c r="D772" s="72">
        <f t="shared" si="36"/>
        <v>2.1119068418338495E-5</v>
      </c>
      <c r="E772" s="23">
        <f t="shared" si="32"/>
        <v>1.0690845091117056E-2</v>
      </c>
      <c r="F772" s="23">
        <f t="shared" si="33"/>
        <v>7.5590050480092222E-3</v>
      </c>
      <c r="G772" s="20">
        <f t="shared" si="34"/>
        <v>1.5211937337185502E-2</v>
      </c>
      <c r="H772" s="20">
        <f t="shared" si="35"/>
        <v>1.1023247220068458E-2</v>
      </c>
      <c r="X772" s="1"/>
    </row>
    <row r="773" spans="1:24" x14ac:dyDescent="0.2">
      <c r="A773" s="61">
        <v>33984</v>
      </c>
      <c r="B773" s="62">
        <v>437.15</v>
      </c>
      <c r="C773" s="16">
        <f t="shared" si="31"/>
        <v>2.7717664265335222E-3</v>
      </c>
      <c r="D773" s="72">
        <f t="shared" si="36"/>
        <v>2.2543402720824351E-5</v>
      </c>
      <c r="E773" s="23">
        <f t="shared" si="32"/>
        <v>1.1045474894355811E-2</v>
      </c>
      <c r="F773" s="23">
        <f t="shared" si="33"/>
        <v>7.8097474776309553E-3</v>
      </c>
      <c r="G773" s="20">
        <f t="shared" si="34"/>
        <v>1.5211937337185502E-2</v>
      </c>
      <c r="H773" s="20">
        <f t="shared" si="35"/>
        <v>1.1023247220068458E-2</v>
      </c>
      <c r="X773" s="1"/>
    </row>
    <row r="774" spans="1:24" x14ac:dyDescent="0.2">
      <c r="A774" s="61">
        <v>33987</v>
      </c>
      <c r="B774" s="62">
        <v>436.84</v>
      </c>
      <c r="C774" s="16">
        <f t="shared" ref="C774:C837" si="37">LN(B774/B773)</f>
        <v>-7.0939029737239468E-4</v>
      </c>
      <c r="D774" s="72">
        <f t="shared" si="36"/>
        <v>2.1651759904970393E-5</v>
      </c>
      <c r="E774" s="23">
        <f t="shared" si="32"/>
        <v>1.0824834356803568E-2</v>
      </c>
      <c r="F774" s="23">
        <f t="shared" si="33"/>
        <v>7.6537426975655642E-3</v>
      </c>
      <c r="G774" s="20">
        <f t="shared" si="34"/>
        <v>1.5211937337185502E-2</v>
      </c>
      <c r="H774" s="20">
        <f t="shared" si="35"/>
        <v>1.1023247220068458E-2</v>
      </c>
      <c r="X774" s="1"/>
    </row>
    <row r="775" spans="1:24" x14ac:dyDescent="0.2">
      <c r="A775" s="61">
        <v>33988</v>
      </c>
      <c r="B775" s="62">
        <v>435.13</v>
      </c>
      <c r="C775" s="16">
        <f t="shared" si="37"/>
        <v>-3.9221583130689278E-3</v>
      </c>
      <c r="D775" s="72">
        <f t="shared" si="36"/>
        <v>2.0382848386312536E-5</v>
      </c>
      <c r="E775" s="23">
        <f t="shared" si="32"/>
        <v>1.0502848359893126E-2</v>
      </c>
      <c r="F775" s="23">
        <f t="shared" si="33"/>
        <v>7.4260812025864053E-3</v>
      </c>
      <c r="G775" s="20">
        <f t="shared" si="34"/>
        <v>1.5211937337185502E-2</v>
      </c>
      <c r="H775" s="20">
        <f t="shared" si="35"/>
        <v>1.1023247220068458E-2</v>
      </c>
      <c r="X775" s="1"/>
    </row>
    <row r="776" spans="1:24" x14ac:dyDescent="0.2">
      <c r="A776" s="61">
        <v>33989</v>
      </c>
      <c r="B776" s="62">
        <v>433.37</v>
      </c>
      <c r="C776" s="16">
        <f t="shared" si="37"/>
        <v>-4.0529704300046052E-3</v>
      </c>
      <c r="D776" s="72">
        <f t="shared" si="36"/>
        <v>2.0082877033100324E-5</v>
      </c>
      <c r="E776" s="23">
        <f t="shared" si="32"/>
        <v>1.0425277472325845E-2</v>
      </c>
      <c r="F776" s="23">
        <f t="shared" si="33"/>
        <v>7.3712343943404569E-3</v>
      </c>
      <c r="G776" s="20">
        <f t="shared" si="34"/>
        <v>1.5211937337185502E-2</v>
      </c>
      <c r="H776" s="20">
        <f t="shared" si="35"/>
        <v>1.1023247220068458E-2</v>
      </c>
      <c r="X776" s="1"/>
    </row>
    <row r="777" spans="1:24" x14ac:dyDescent="0.2">
      <c r="A777" s="61">
        <v>33990</v>
      </c>
      <c r="B777" s="62">
        <v>435.49</v>
      </c>
      <c r="C777" s="16">
        <f t="shared" si="37"/>
        <v>4.8799673299557691E-3</v>
      </c>
      <c r="D777" s="72">
        <f t="shared" si="36"/>
        <v>1.9863498569503807E-5</v>
      </c>
      <c r="E777" s="23">
        <f t="shared" si="32"/>
        <v>1.0368180037477815E-2</v>
      </c>
      <c r="F777" s="23">
        <f t="shared" si="33"/>
        <v>7.3308634232370365E-3</v>
      </c>
      <c r="G777" s="20">
        <f t="shared" si="34"/>
        <v>1.5211937337185502E-2</v>
      </c>
      <c r="H777" s="20">
        <f t="shared" si="35"/>
        <v>1.1023247220068458E-2</v>
      </c>
      <c r="X777" s="1"/>
    </row>
    <row r="778" spans="1:24" x14ac:dyDescent="0.2">
      <c r="A778" s="61">
        <v>33991</v>
      </c>
      <c r="B778" s="62">
        <v>436.11</v>
      </c>
      <c r="C778" s="16">
        <f t="shared" si="37"/>
        <v>1.4226711899334348E-3</v>
      </c>
      <c r="D778" s="72">
        <f t="shared" si="36"/>
        <v>2.0100533523819715E-5</v>
      </c>
      <c r="E778" s="23">
        <f t="shared" si="32"/>
        <v>1.0429859320181695E-2</v>
      </c>
      <c r="F778" s="23">
        <f t="shared" si="33"/>
        <v>7.3744740083070233E-3</v>
      </c>
      <c r="G778" s="20">
        <f t="shared" si="34"/>
        <v>1.5211937337185502E-2</v>
      </c>
      <c r="H778" s="20">
        <f t="shared" si="35"/>
        <v>1.1023247220068458E-2</v>
      </c>
      <c r="X778" s="1"/>
    </row>
    <row r="779" spans="1:24" x14ac:dyDescent="0.2">
      <c r="A779" s="61">
        <v>33994</v>
      </c>
      <c r="B779" s="62">
        <v>440.01</v>
      </c>
      <c r="C779" s="16">
        <f t="shared" si="37"/>
        <v>8.9029488204303616E-3</v>
      </c>
      <c r="D779" s="72">
        <f t="shared" si="36"/>
        <v>1.9015941111270528E-5</v>
      </c>
      <c r="E779" s="23">
        <f t="shared" si="32"/>
        <v>1.0144568290535692E-2</v>
      </c>
      <c r="F779" s="23">
        <f t="shared" si="33"/>
        <v>7.1727578376146132E-3</v>
      </c>
      <c r="G779" s="20">
        <f t="shared" si="34"/>
        <v>1.5211937337185502E-2</v>
      </c>
      <c r="H779" s="20">
        <f t="shared" si="35"/>
        <v>1.1023247220068458E-2</v>
      </c>
      <c r="X779" s="1"/>
    </row>
    <row r="780" spans="1:24" x14ac:dyDescent="0.2">
      <c r="A780" s="61">
        <v>33995</v>
      </c>
      <c r="B780" s="62">
        <v>439.95</v>
      </c>
      <c r="C780" s="16">
        <f t="shared" si="37"/>
        <v>-1.3636983520383484E-4</v>
      </c>
      <c r="D780" s="72">
        <f t="shared" si="36"/>
        <v>2.2630734506546438E-5</v>
      </c>
      <c r="E780" s="23">
        <f t="shared" si="32"/>
        <v>1.106684896646954E-2</v>
      </c>
      <c r="F780" s="23">
        <f t="shared" si="33"/>
        <v>7.8248601013409767E-3</v>
      </c>
      <c r="G780" s="20">
        <f t="shared" si="34"/>
        <v>1.5211937337185502E-2</v>
      </c>
      <c r="H780" s="20">
        <f t="shared" si="35"/>
        <v>1.1023247220068458E-2</v>
      </c>
      <c r="X780" s="1"/>
    </row>
    <row r="781" spans="1:24" x14ac:dyDescent="0.2">
      <c r="A781" s="61">
        <v>33996</v>
      </c>
      <c r="B781" s="62">
        <v>438.11</v>
      </c>
      <c r="C781" s="16">
        <f t="shared" si="37"/>
        <v>-4.1910636933728254E-3</v>
      </c>
      <c r="D781" s="72">
        <f t="shared" si="36"/>
        <v>2.1274006240070862E-5</v>
      </c>
      <c r="E781" s="23">
        <f t="shared" si="32"/>
        <v>1.0729989557164291E-2</v>
      </c>
      <c r="F781" s="23">
        <f t="shared" si="33"/>
        <v>7.5866823002685903E-3</v>
      </c>
      <c r="G781" s="20">
        <f t="shared" si="34"/>
        <v>1.5211937337185502E-2</v>
      </c>
      <c r="H781" s="20">
        <f t="shared" si="35"/>
        <v>1.1023247220068458E-2</v>
      </c>
      <c r="X781" s="1"/>
    </row>
    <row r="782" spans="1:24" x14ac:dyDescent="0.2">
      <c r="A782" s="61">
        <v>33997</v>
      </c>
      <c r="B782" s="62">
        <v>438.66</v>
      </c>
      <c r="C782" s="16">
        <f t="shared" si="37"/>
        <v>1.2546051350827104E-3</v>
      </c>
      <c r="D782" s="72">
        <f t="shared" si="36"/>
        <v>2.1051466758581081E-5</v>
      </c>
      <c r="E782" s="23">
        <f t="shared" si="32"/>
        <v>1.0673720799997089E-2</v>
      </c>
      <c r="F782" s="23">
        <f t="shared" si="33"/>
        <v>7.5468972490544918E-3</v>
      </c>
      <c r="G782" s="20">
        <f t="shared" si="34"/>
        <v>1.5211937337185502E-2</v>
      </c>
      <c r="H782" s="20">
        <f t="shared" si="35"/>
        <v>1.1023247220068458E-2</v>
      </c>
      <c r="X782" s="1"/>
    </row>
    <row r="783" spans="1:24" x14ac:dyDescent="0.2">
      <c r="A783" s="61">
        <v>33998</v>
      </c>
      <c r="B783" s="62">
        <v>438.78</v>
      </c>
      <c r="C783" s="16">
        <f t="shared" si="37"/>
        <v>2.7352297763513127E-4</v>
      </c>
      <c r="D783" s="72">
        <f t="shared" si="36"/>
        <v>1.9882820795764767E-5</v>
      </c>
      <c r="E783" s="23">
        <f t="shared" si="32"/>
        <v>1.0373221637382033E-2</v>
      </c>
      <c r="F783" s="23">
        <f t="shared" si="33"/>
        <v>7.3344281067397174E-3</v>
      </c>
      <c r="G783" s="20">
        <f t="shared" si="34"/>
        <v>1.5211937337185502E-2</v>
      </c>
      <c r="H783" s="20">
        <f t="shared" si="35"/>
        <v>1.1023247220068458E-2</v>
      </c>
      <c r="X783" s="1"/>
    </row>
    <row r="784" spans="1:24" x14ac:dyDescent="0.2">
      <c r="A784" s="61">
        <v>34001</v>
      </c>
      <c r="B784" s="62">
        <v>442.52</v>
      </c>
      <c r="C784" s="16">
        <f t="shared" si="37"/>
        <v>8.4875126557952419E-3</v>
      </c>
      <c r="D784" s="72">
        <f t="shared" si="36"/>
        <v>1.8694340437176544E-5</v>
      </c>
      <c r="E784" s="23">
        <f t="shared" si="32"/>
        <v>1.0058419205033647E-2</v>
      </c>
      <c r="F784" s="23">
        <f t="shared" si="33"/>
        <v>7.111845779995107E-3</v>
      </c>
      <c r="G784" s="20">
        <f t="shared" si="34"/>
        <v>1.5211937337185502E-2</v>
      </c>
      <c r="H784" s="20">
        <f t="shared" si="35"/>
        <v>1.1023247220068458E-2</v>
      </c>
      <c r="X784" s="1"/>
    </row>
    <row r="785" spans="1:24" x14ac:dyDescent="0.2">
      <c r="A785" s="61">
        <v>34002</v>
      </c>
      <c r="B785" s="62">
        <v>442.56</v>
      </c>
      <c r="C785" s="16">
        <f t="shared" si="37"/>
        <v>9.0387309683254735E-5</v>
      </c>
      <c r="D785" s="72">
        <f t="shared" si="36"/>
        <v>2.1894952275883013E-5</v>
      </c>
      <c r="E785" s="23">
        <f t="shared" si="32"/>
        <v>1.0885456825051111E-2</v>
      </c>
      <c r="F785" s="23">
        <f t="shared" si="33"/>
        <v>7.6966060577209469E-3</v>
      </c>
      <c r="G785" s="20">
        <f t="shared" si="34"/>
        <v>1.5211937337185502E-2</v>
      </c>
      <c r="H785" s="20">
        <f t="shared" si="35"/>
        <v>1.1023247220068458E-2</v>
      </c>
      <c r="X785" s="1"/>
    </row>
    <row r="786" spans="1:24" x14ac:dyDescent="0.2">
      <c r="A786" s="61">
        <v>34003</v>
      </c>
      <c r="B786" s="62">
        <v>447.2</v>
      </c>
      <c r="C786" s="16">
        <f t="shared" si="37"/>
        <v>1.0429873364495978E-2</v>
      </c>
      <c r="D786" s="72">
        <f t="shared" si="36"/>
        <v>2.0581745331275138E-5</v>
      </c>
      <c r="E786" s="23">
        <f t="shared" si="32"/>
        <v>1.0553967639693925E-2</v>
      </c>
      <c r="F786" s="23">
        <f t="shared" si="33"/>
        <v>7.4622252951040214E-3</v>
      </c>
      <c r="G786" s="20">
        <f t="shared" si="34"/>
        <v>1.5211937337185502E-2</v>
      </c>
      <c r="H786" s="20">
        <f t="shared" si="35"/>
        <v>1.1023247220068458E-2</v>
      </c>
      <c r="X786" s="1"/>
    </row>
    <row r="787" spans="1:24" x14ac:dyDescent="0.2">
      <c r="A787" s="61">
        <v>34004</v>
      </c>
      <c r="B787" s="62">
        <v>449.56</v>
      </c>
      <c r="C787" s="16">
        <f t="shared" si="37"/>
        <v>5.263404809177019E-3</v>
      </c>
      <c r="D787" s="72">
        <f t="shared" si="36"/>
        <v>2.5873776115363987E-5</v>
      </c>
      <c r="E787" s="23">
        <f t="shared" si="32"/>
        <v>1.1833264336990244E-2</v>
      </c>
      <c r="F787" s="23">
        <f t="shared" si="33"/>
        <v>8.3667571735800556E-3</v>
      </c>
      <c r="G787" s="20">
        <f t="shared" si="34"/>
        <v>1.5211937337185502E-2</v>
      </c>
      <c r="H787" s="20">
        <f t="shared" si="35"/>
        <v>1.1023247220068458E-2</v>
      </c>
      <c r="X787" s="1"/>
    </row>
    <row r="788" spans="1:24" x14ac:dyDescent="0.2">
      <c r="A788" s="61">
        <v>34005</v>
      </c>
      <c r="B788" s="62">
        <v>448.93</v>
      </c>
      <c r="C788" s="16">
        <f t="shared" si="37"/>
        <v>-1.4023530662471322E-3</v>
      </c>
      <c r="D788" s="72">
        <f t="shared" si="36"/>
        <v>2.5983555359558212E-5</v>
      </c>
      <c r="E788" s="23">
        <f t="shared" si="32"/>
        <v>1.1858341306834832E-2</v>
      </c>
      <c r="F788" s="23">
        <f t="shared" si="33"/>
        <v>8.3844879460333501E-3</v>
      </c>
      <c r="G788" s="20">
        <f t="shared" si="34"/>
        <v>1.5211937337185502E-2</v>
      </c>
      <c r="H788" s="20">
        <f t="shared" si="35"/>
        <v>1.1023247220068458E-2</v>
      </c>
      <c r="X788" s="1"/>
    </row>
    <row r="789" spans="1:24" x14ac:dyDescent="0.2">
      <c r="A789" s="61">
        <v>34008</v>
      </c>
      <c r="B789" s="62">
        <v>447.85</v>
      </c>
      <c r="C789" s="16">
        <f t="shared" si="37"/>
        <v>-2.4086186626148349E-3</v>
      </c>
      <c r="D789" s="72">
        <f t="shared" si="36"/>
        <v>2.4542537685329481E-5</v>
      </c>
      <c r="E789" s="23">
        <f t="shared" si="32"/>
        <v>1.1524826377138003E-2</v>
      </c>
      <c r="F789" s="23">
        <f t="shared" si="33"/>
        <v>8.1486748727282766E-3</v>
      </c>
      <c r="G789" s="20">
        <f t="shared" si="34"/>
        <v>1.5211937337185502E-2</v>
      </c>
      <c r="H789" s="20">
        <f t="shared" si="35"/>
        <v>1.1023247220068458E-2</v>
      </c>
      <c r="X789" s="1"/>
    </row>
    <row r="790" spans="1:24" x14ac:dyDescent="0.2">
      <c r="A790" s="61">
        <v>34009</v>
      </c>
      <c r="B790" s="62">
        <v>445.33</v>
      </c>
      <c r="C790" s="16">
        <f t="shared" si="37"/>
        <v>-5.6427745506761467E-3</v>
      </c>
      <c r="D790" s="72">
        <f t="shared" si="36"/>
        <v>2.3418072055923499E-5</v>
      </c>
      <c r="E790" s="23">
        <f t="shared" si="32"/>
        <v>1.1257714410371301E-2</v>
      </c>
      <c r="F790" s="23">
        <f t="shared" si="33"/>
        <v>7.9598122816080634E-3</v>
      </c>
      <c r="G790" s="20">
        <f t="shared" si="34"/>
        <v>1.5211937337185502E-2</v>
      </c>
      <c r="H790" s="20">
        <f t="shared" si="35"/>
        <v>1.1023247220068458E-2</v>
      </c>
      <c r="X790" s="1"/>
    </row>
    <row r="791" spans="1:24" x14ac:dyDescent="0.2">
      <c r="A791" s="61">
        <v>34010</v>
      </c>
      <c r="B791" s="62">
        <v>446.23</v>
      </c>
      <c r="C791" s="16">
        <f t="shared" si="37"/>
        <v>2.0189337917964349E-3</v>
      </c>
      <c r="D791" s="72">
        <f t="shared" si="36"/>
        <v>2.3923442010353592E-5</v>
      </c>
      <c r="E791" s="23">
        <f t="shared" si="32"/>
        <v>1.1378538684184539E-2</v>
      </c>
      <c r="F791" s="23">
        <f t="shared" si="33"/>
        <v>8.0452415706766325E-3</v>
      </c>
      <c r="G791" s="20">
        <f t="shared" si="34"/>
        <v>1.5211937337185502E-2</v>
      </c>
      <c r="H791" s="20">
        <f t="shared" si="35"/>
        <v>1.1023247220068458E-2</v>
      </c>
      <c r="X791" s="1"/>
    </row>
    <row r="792" spans="1:24" x14ac:dyDescent="0.2">
      <c r="A792" s="61">
        <v>34011</v>
      </c>
      <c r="B792" s="62">
        <v>447.66</v>
      </c>
      <c r="C792" s="16">
        <f t="shared" si="37"/>
        <v>3.1995015491533222E-3</v>
      </c>
      <c r="D792" s="72">
        <f t="shared" si="36"/>
        <v>2.2732601109071825E-5</v>
      </c>
      <c r="E792" s="23">
        <f t="shared" si="32"/>
        <v>1.1091728329956765E-2</v>
      </c>
      <c r="F792" s="23">
        <f t="shared" si="33"/>
        <v>7.8424511554240125E-3</v>
      </c>
      <c r="G792" s="20">
        <f t="shared" si="34"/>
        <v>1.5211937337185502E-2</v>
      </c>
      <c r="H792" s="20">
        <f t="shared" si="35"/>
        <v>1.1023247220068458E-2</v>
      </c>
      <c r="X792" s="1"/>
    </row>
    <row r="793" spans="1:24" x14ac:dyDescent="0.2">
      <c r="A793" s="61">
        <v>34012</v>
      </c>
      <c r="B793" s="62">
        <v>444.58</v>
      </c>
      <c r="C793" s="16">
        <f t="shared" si="37"/>
        <v>-6.9039994487144077E-3</v>
      </c>
      <c r="D793" s="72">
        <f t="shared" si="36"/>
        <v>2.1982853652309587E-5</v>
      </c>
      <c r="E793" s="23">
        <f t="shared" si="32"/>
        <v>1.0907285787931698E-2</v>
      </c>
      <c r="F793" s="23">
        <f t="shared" si="33"/>
        <v>7.7120403137784285E-3</v>
      </c>
      <c r="G793" s="20">
        <f t="shared" si="34"/>
        <v>1.5211937337185502E-2</v>
      </c>
      <c r="H793" s="20">
        <f t="shared" si="35"/>
        <v>1.1023247220068458E-2</v>
      </c>
      <c r="X793" s="1"/>
    </row>
    <row r="794" spans="1:24" x14ac:dyDescent="0.2">
      <c r="A794" s="61">
        <v>34016</v>
      </c>
      <c r="B794" s="62">
        <v>433.91</v>
      </c>
      <c r="C794" s="16">
        <f t="shared" si="37"/>
        <v>-2.4292876939058086E-2</v>
      </c>
      <c r="D794" s="72">
        <f t="shared" si="36"/>
        <v>2.3523794936441941E-5</v>
      </c>
      <c r="E794" s="23">
        <f t="shared" si="32"/>
        <v>1.1283097749013539E-2</v>
      </c>
      <c r="F794" s="23">
        <f t="shared" si="33"/>
        <v>7.9777596733527478E-3</v>
      </c>
      <c r="G794" s="20">
        <f t="shared" si="34"/>
        <v>1.5211937337185502E-2</v>
      </c>
      <c r="H794" s="20">
        <f t="shared" si="35"/>
        <v>1.0956233968615905E-2</v>
      </c>
      <c r="X794" s="1"/>
    </row>
    <row r="795" spans="1:24" x14ac:dyDescent="0.2">
      <c r="A795" s="61">
        <v>34017</v>
      </c>
      <c r="B795" s="62">
        <v>433.3</v>
      </c>
      <c r="C795" s="16">
        <f t="shared" si="37"/>
        <v>-1.4068105778417181E-3</v>
      </c>
      <c r="D795" s="72">
        <f t="shared" si="36"/>
        <v>5.7520999438828631E-5</v>
      </c>
      <c r="E795" s="23">
        <f t="shared" si="32"/>
        <v>1.76436270798177E-2</v>
      </c>
      <c r="F795" s="23">
        <f t="shared" si="33"/>
        <v>1.247499753526023E-2</v>
      </c>
      <c r="G795" s="20">
        <f t="shared" si="34"/>
        <v>1.8073495454770317E-2</v>
      </c>
      <c r="H795" s="20">
        <f t="shared" si="35"/>
        <v>1.1023247220068458E-2</v>
      </c>
      <c r="X795" s="1"/>
    </row>
    <row r="796" spans="1:24" x14ac:dyDescent="0.2">
      <c r="A796" s="61">
        <v>34018</v>
      </c>
      <c r="B796" s="62">
        <v>431.9</v>
      </c>
      <c r="C796" s="16">
        <f t="shared" si="37"/>
        <v>-3.2362487792084163E-3</v>
      </c>
      <c r="D796" s="72">
        <f t="shared" si="36"/>
        <v>5.4188486432614556E-5</v>
      </c>
      <c r="E796" s="23">
        <f t="shared" si="32"/>
        <v>1.7124904903441956E-2</v>
      </c>
      <c r="F796" s="23">
        <f t="shared" si="33"/>
        <v>1.2108232932806441E-2</v>
      </c>
      <c r="G796" s="20">
        <f t="shared" si="34"/>
        <v>1.8073495454770317E-2</v>
      </c>
      <c r="H796" s="20">
        <f t="shared" si="35"/>
        <v>1.1023247220068458E-2</v>
      </c>
      <c r="X796" s="1"/>
    </row>
    <row r="797" spans="1:24" x14ac:dyDescent="0.2">
      <c r="A797" s="61">
        <v>34019</v>
      </c>
      <c r="B797" s="62">
        <v>434.22</v>
      </c>
      <c r="C797" s="16">
        <f t="shared" si="37"/>
        <v>5.3572381394360689E-3</v>
      </c>
      <c r="D797" s="72">
        <f t="shared" si="36"/>
        <v>5.1565575616313361E-5</v>
      </c>
      <c r="E797" s="23">
        <f t="shared" si="32"/>
        <v>1.6705312074667678E-2</v>
      </c>
      <c r="F797" s="23">
        <f t="shared" si="33"/>
        <v>1.181155813452987E-2</v>
      </c>
      <c r="G797" s="20">
        <f t="shared" si="34"/>
        <v>1.8073495454770317E-2</v>
      </c>
      <c r="H797" s="20">
        <f t="shared" si="35"/>
        <v>1.0956233968615905E-2</v>
      </c>
      <c r="X797" s="1"/>
    </row>
    <row r="798" spans="1:24" x14ac:dyDescent="0.2">
      <c r="A798" s="61">
        <v>34022</v>
      </c>
      <c r="B798" s="62">
        <v>435.24</v>
      </c>
      <c r="C798" s="16">
        <f t="shared" si="37"/>
        <v>2.3462849767198922E-3</v>
      </c>
      <c r="D798" s="72">
        <f t="shared" si="36"/>
        <v>5.019364110829226E-5</v>
      </c>
      <c r="E798" s="23">
        <f t="shared" si="32"/>
        <v>1.6481586294659477E-2</v>
      </c>
      <c r="F798" s="23">
        <f t="shared" si="33"/>
        <v>1.1653371921369138E-2</v>
      </c>
      <c r="G798" s="20">
        <f t="shared" si="34"/>
        <v>1.8073495454770317E-2</v>
      </c>
      <c r="H798" s="20">
        <f t="shared" si="35"/>
        <v>1.0956233968615905E-2</v>
      </c>
      <c r="X798" s="1"/>
    </row>
    <row r="799" spans="1:24" x14ac:dyDescent="0.2">
      <c r="A799" s="61">
        <v>34023</v>
      </c>
      <c r="B799" s="62">
        <v>434.8</v>
      </c>
      <c r="C799" s="16">
        <f t="shared" si="37"/>
        <v>-1.0114478357569016E-3</v>
      </c>
      <c r="D799" s="72">
        <f t="shared" si="36"/>
        <v>4.7512325833313606E-5</v>
      </c>
      <c r="E799" s="23">
        <f t="shared" si="32"/>
        <v>1.6035326363493484E-2</v>
      </c>
      <c r="F799" s="23">
        <f t="shared" si="33"/>
        <v>1.1337842041022185E-2</v>
      </c>
      <c r="G799" s="20">
        <f t="shared" si="34"/>
        <v>1.8073495454770317E-2</v>
      </c>
      <c r="H799" s="20">
        <f t="shared" si="35"/>
        <v>1.0956233968615905E-2</v>
      </c>
      <c r="X799" s="1"/>
    </row>
    <row r="800" spans="1:24" x14ac:dyDescent="0.2">
      <c r="A800" s="61">
        <v>34024</v>
      </c>
      <c r="B800" s="62">
        <v>440.87</v>
      </c>
      <c r="C800" s="16">
        <f t="shared" si="37"/>
        <v>1.3863892161777648E-2</v>
      </c>
      <c r="D800" s="72">
        <f t="shared" si="36"/>
        <v>4.4722967886782226E-5</v>
      </c>
      <c r="E800" s="23">
        <f t="shared" si="32"/>
        <v>1.5557505611334317E-2</v>
      </c>
      <c r="F800" s="23">
        <f t="shared" si="33"/>
        <v>1.0999996955172446E-2</v>
      </c>
      <c r="G800" s="20">
        <f t="shared" si="34"/>
        <v>1.8073495454770317E-2</v>
      </c>
      <c r="H800" s="20">
        <f t="shared" si="35"/>
        <v>1.0956233968615905E-2</v>
      </c>
      <c r="X800" s="1"/>
    </row>
    <row r="801" spans="1:24" x14ac:dyDescent="0.2">
      <c r="A801" s="61">
        <v>34025</v>
      </c>
      <c r="B801" s="62">
        <v>442.34</v>
      </c>
      <c r="C801" s="16">
        <f t="shared" si="37"/>
        <v>3.3287697317431189E-3</v>
      </c>
      <c r="D801" s="72">
        <f t="shared" si="36"/>
        <v>5.3572040165979268E-5</v>
      </c>
      <c r="E801" s="23">
        <f t="shared" si="32"/>
        <v>1.7027220144065873E-2</v>
      </c>
      <c r="F801" s="23">
        <f t="shared" si="33"/>
        <v>1.2039164530547866E-2</v>
      </c>
      <c r="G801" s="20">
        <f t="shared" si="34"/>
        <v>1.8073495454770317E-2</v>
      </c>
      <c r="H801" s="20">
        <f t="shared" si="35"/>
        <v>1.0698424329844219E-2</v>
      </c>
      <c r="X801" s="1"/>
    </row>
    <row r="802" spans="1:24" x14ac:dyDescent="0.2">
      <c r="A802" s="61">
        <v>34026</v>
      </c>
      <c r="B802" s="62">
        <v>443.38</v>
      </c>
      <c r="C802" s="16">
        <f t="shared" si="37"/>
        <v>2.3483730252317507E-3</v>
      </c>
      <c r="D802" s="72">
        <f t="shared" si="36"/>
        <v>5.1022560231638661E-5</v>
      </c>
      <c r="E802" s="23">
        <f t="shared" si="32"/>
        <v>1.661712097734562E-2</v>
      </c>
      <c r="F802" s="23">
        <f t="shared" si="33"/>
        <v>1.1749202264234751E-2</v>
      </c>
      <c r="G802" s="20">
        <f t="shared" si="34"/>
        <v>1.8073495454770317E-2</v>
      </c>
      <c r="H802" s="20">
        <f t="shared" si="35"/>
        <v>1.0698424329844219E-2</v>
      </c>
      <c r="X802" s="1"/>
    </row>
    <row r="803" spans="1:24" x14ac:dyDescent="0.2">
      <c r="A803" s="61">
        <v>34029</v>
      </c>
      <c r="B803" s="62">
        <v>442.01</v>
      </c>
      <c r="C803" s="16">
        <f t="shared" si="37"/>
        <v>-3.094683909648452E-3</v>
      </c>
      <c r="D803" s="72">
        <f t="shared" si="36"/>
        <v>4.8292097969678503E-5</v>
      </c>
      <c r="E803" s="23">
        <f t="shared" si="32"/>
        <v>1.6166376714218732E-2</v>
      </c>
      <c r="F803" s="23">
        <f t="shared" si="33"/>
        <v>1.1430501718927219E-2</v>
      </c>
      <c r="G803" s="20">
        <f t="shared" si="34"/>
        <v>1.8073495454770317E-2</v>
      </c>
      <c r="H803" s="20">
        <f t="shared" si="35"/>
        <v>1.0698424329844219E-2</v>
      </c>
      <c r="X803" s="1"/>
    </row>
    <row r="804" spans="1:24" x14ac:dyDescent="0.2">
      <c r="A804" s="61">
        <v>34030</v>
      </c>
      <c r="B804" s="62">
        <v>447.9</v>
      </c>
      <c r="C804" s="16">
        <f t="shared" si="37"/>
        <v>1.3237486957095753E-2</v>
      </c>
      <c r="D804" s="72">
        <f t="shared" si="36"/>
        <v>4.5969196201536016E-5</v>
      </c>
      <c r="E804" s="23">
        <f t="shared" si="32"/>
        <v>1.5772775181404731E-2</v>
      </c>
      <c r="F804" s="23">
        <f t="shared" si="33"/>
        <v>1.1152204171063834E-2</v>
      </c>
      <c r="G804" s="20">
        <f t="shared" si="34"/>
        <v>1.8073495454770317E-2</v>
      </c>
      <c r="H804" s="20">
        <f t="shared" si="35"/>
        <v>1.0698424329844219E-2</v>
      </c>
      <c r="X804" s="1"/>
    </row>
    <row r="805" spans="1:24" x14ac:dyDescent="0.2">
      <c r="A805" s="61">
        <v>34031</v>
      </c>
      <c r="B805" s="62">
        <v>449.26</v>
      </c>
      <c r="C805" s="16">
        <f t="shared" si="37"/>
        <v>3.0317915237697353E-3</v>
      </c>
      <c r="D805" s="72">
        <f t="shared" si="36"/>
        <v>5.3724908085800663E-5</v>
      </c>
      <c r="E805" s="23">
        <f t="shared" si="32"/>
        <v>1.7051496441029768E-2</v>
      </c>
      <c r="F805" s="23">
        <f t="shared" si="33"/>
        <v>1.2056329184018484E-2</v>
      </c>
      <c r="G805" s="20">
        <f t="shared" si="34"/>
        <v>1.8073495454770317E-2</v>
      </c>
      <c r="H805" s="20">
        <f t="shared" si="35"/>
        <v>1.0698424329844219E-2</v>
      </c>
      <c r="X805" s="1"/>
    </row>
    <row r="806" spans="1:24" x14ac:dyDescent="0.2">
      <c r="A806" s="61">
        <v>34032</v>
      </c>
      <c r="B806" s="62">
        <v>447.34</v>
      </c>
      <c r="C806" s="16">
        <f t="shared" si="37"/>
        <v>-4.2828528549000155E-3</v>
      </c>
      <c r="D806" s="72">
        <f t="shared" si="36"/>
        <v>5.1052919191268739E-5</v>
      </c>
      <c r="E806" s="23">
        <f t="shared" si="32"/>
        <v>1.6622063922999891E-2</v>
      </c>
      <c r="F806" s="23">
        <f t="shared" si="33"/>
        <v>1.1752697193852963E-2</v>
      </c>
      <c r="G806" s="20">
        <f t="shared" si="34"/>
        <v>1.8073495454770317E-2</v>
      </c>
      <c r="H806" s="20">
        <f t="shared" si="35"/>
        <v>1.0698424329844219E-2</v>
      </c>
      <c r="X806" s="1"/>
    </row>
    <row r="807" spans="1:24" x14ac:dyDescent="0.2">
      <c r="A807" s="61">
        <v>34033</v>
      </c>
      <c r="B807" s="62">
        <v>446.11</v>
      </c>
      <c r="C807" s="16">
        <f t="shared" si="37"/>
        <v>-2.7533735006079816E-3</v>
      </c>
      <c r="D807" s="72">
        <f t="shared" si="36"/>
        <v>4.9090313754396127E-5</v>
      </c>
      <c r="E807" s="23">
        <f t="shared" si="32"/>
        <v>1.629943543887722E-2</v>
      </c>
      <c r="F807" s="23">
        <f t="shared" si="33"/>
        <v>1.1524581425704646E-2</v>
      </c>
      <c r="G807" s="20">
        <f t="shared" si="34"/>
        <v>1.8073495454770317E-2</v>
      </c>
      <c r="H807" s="20">
        <f t="shared" si="35"/>
        <v>1.0698424329844219E-2</v>
      </c>
      <c r="X807" s="1"/>
    </row>
    <row r="808" spans="1:24" x14ac:dyDescent="0.2">
      <c r="A808" s="61">
        <v>34036</v>
      </c>
      <c r="B808" s="62">
        <v>454.71</v>
      </c>
      <c r="C808" s="16">
        <f t="shared" si="37"/>
        <v>1.9094294730159066E-2</v>
      </c>
      <c r="D808" s="72">
        <f t="shared" si="36"/>
        <v>4.6599758867163375E-5</v>
      </c>
      <c r="E808" s="23">
        <f t="shared" si="32"/>
        <v>1.5880584860189392E-2</v>
      </c>
      <c r="F808" s="23">
        <f t="shared" si="33"/>
        <v>1.1228431438338954E-2</v>
      </c>
      <c r="G808" s="20">
        <f t="shared" si="34"/>
        <v>1.8073495454770317E-2</v>
      </c>
      <c r="H808" s="20">
        <f t="shared" si="35"/>
        <v>1.0698424329844219E-2</v>
      </c>
      <c r="X808" s="1"/>
    </row>
    <row r="809" spans="1:24" x14ac:dyDescent="0.2">
      <c r="A809" s="61">
        <v>34037</v>
      </c>
      <c r="B809" s="62">
        <v>454.4</v>
      </c>
      <c r="C809" s="16">
        <f t="shared" si="37"/>
        <v>-6.8198570473366939E-4</v>
      </c>
      <c r="D809" s="72">
        <f t="shared" si="36"/>
        <v>6.5679298809664382E-5</v>
      </c>
      <c r="E809" s="23">
        <f t="shared" si="32"/>
        <v>1.8853366581689769E-2</v>
      </c>
      <c r="F809" s="23">
        <f t="shared" si="33"/>
        <v>1.3330348718771923E-2</v>
      </c>
      <c r="G809" s="20">
        <f t="shared" si="34"/>
        <v>1.8073495454770317E-2</v>
      </c>
      <c r="H809" s="20">
        <f t="shared" si="35"/>
        <v>1.0698424329844219E-2</v>
      </c>
      <c r="X809" s="1"/>
    </row>
    <row r="810" spans="1:24" x14ac:dyDescent="0.2">
      <c r="A810" s="61">
        <v>34038</v>
      </c>
      <c r="B810" s="62">
        <v>456.33</v>
      </c>
      <c r="C810" s="16">
        <f t="shared" si="37"/>
        <v>4.2383645848197808E-3</v>
      </c>
      <c r="D810" s="72">
        <f t="shared" si="36"/>
        <v>6.1766447151172187E-5</v>
      </c>
      <c r="E810" s="23">
        <f t="shared" si="32"/>
        <v>1.8283147742208971E-2</v>
      </c>
      <c r="F810" s="23">
        <f t="shared" si="33"/>
        <v>1.2927173193416427E-2</v>
      </c>
      <c r="G810" s="20">
        <f t="shared" si="34"/>
        <v>1.8073495454770317E-2</v>
      </c>
      <c r="H810" s="20">
        <f t="shared" si="35"/>
        <v>1.0698424329844219E-2</v>
      </c>
      <c r="X810" s="1"/>
    </row>
    <row r="811" spans="1:24" x14ac:dyDescent="0.2">
      <c r="A811" s="61">
        <v>34039</v>
      </c>
      <c r="B811" s="62">
        <v>453.72</v>
      </c>
      <c r="C811" s="16">
        <f t="shared" si="37"/>
        <v>-5.7359643009193923E-3</v>
      </c>
      <c r="D811" s="72">
        <f t="shared" si="36"/>
        <v>5.9138284383333121E-5</v>
      </c>
      <c r="E811" s="23">
        <f t="shared" si="32"/>
        <v>1.7889945553753603E-2</v>
      </c>
      <c r="F811" s="23">
        <f t="shared" si="33"/>
        <v>1.2649158003589013E-2</v>
      </c>
      <c r="G811" s="20">
        <f t="shared" si="34"/>
        <v>1.8073495454770317E-2</v>
      </c>
      <c r="H811" s="20">
        <f t="shared" si="35"/>
        <v>1.0698424329844219E-2</v>
      </c>
      <c r="X811" s="1"/>
    </row>
    <row r="812" spans="1:24" x14ac:dyDescent="0.2">
      <c r="A812" s="61">
        <v>34040</v>
      </c>
      <c r="B812" s="62">
        <v>449.83</v>
      </c>
      <c r="C812" s="16">
        <f t="shared" si="37"/>
        <v>-8.6105340802556957E-3</v>
      </c>
      <c r="D812" s="72">
        <f t="shared" si="36"/>
        <v>5.7564064508018427E-5</v>
      </c>
      <c r="E812" s="23">
        <f t="shared" si="32"/>
        <v>1.7650230597354748E-2</v>
      </c>
      <c r="F812" s="23">
        <f t="shared" si="33"/>
        <v>1.2479666578911291E-2</v>
      </c>
      <c r="G812" s="20">
        <f t="shared" si="34"/>
        <v>1.8073495454770317E-2</v>
      </c>
      <c r="H812" s="20">
        <f t="shared" si="35"/>
        <v>1.0698424329844219E-2</v>
      </c>
      <c r="X812" s="1"/>
    </row>
    <row r="813" spans="1:24" x14ac:dyDescent="0.2">
      <c r="A813" s="61">
        <v>34043</v>
      </c>
      <c r="B813" s="62">
        <v>451.43</v>
      </c>
      <c r="C813" s="16">
        <f t="shared" si="37"/>
        <v>3.5505884670131781E-3</v>
      </c>
      <c r="D813" s="72">
        <f t="shared" si="36"/>
        <v>5.8558698466372004E-5</v>
      </c>
      <c r="E813" s="23">
        <f t="shared" si="32"/>
        <v>1.7802064321868656E-2</v>
      </c>
      <c r="F813" s="23">
        <f t="shared" si="33"/>
        <v>1.2587021224898286E-2</v>
      </c>
      <c r="G813" s="20">
        <f t="shared" si="34"/>
        <v>1.8073495454770317E-2</v>
      </c>
      <c r="H813" s="20">
        <f t="shared" si="35"/>
        <v>1.0698424329844219E-2</v>
      </c>
      <c r="X813" s="1"/>
    </row>
    <row r="814" spans="1:24" x14ac:dyDescent="0.2">
      <c r="A814" s="61">
        <v>34044</v>
      </c>
      <c r="B814" s="62">
        <v>451.37</v>
      </c>
      <c r="C814" s="16">
        <f t="shared" si="37"/>
        <v>-1.3291980524661066E-4</v>
      </c>
      <c r="D814" s="72">
        <f t="shared" si="36"/>
        <v>5.5801577266114897E-5</v>
      </c>
      <c r="E814" s="23">
        <f t="shared" si="32"/>
        <v>1.7377924077706625E-2</v>
      </c>
      <c r="F814" s="23">
        <f t="shared" si="33"/>
        <v>1.2287131158270292E-2</v>
      </c>
      <c r="G814" s="20">
        <f t="shared" si="34"/>
        <v>1.8073495454770317E-2</v>
      </c>
      <c r="H814" s="20">
        <f t="shared" si="35"/>
        <v>1.0698424329844219E-2</v>
      </c>
      <c r="X814" s="1"/>
    </row>
    <row r="815" spans="1:24" x14ac:dyDescent="0.2">
      <c r="A815" s="61">
        <v>34045</v>
      </c>
      <c r="B815" s="62">
        <v>448.31</v>
      </c>
      <c r="C815" s="16">
        <f t="shared" si="37"/>
        <v>-6.8024448685560044E-3</v>
      </c>
      <c r="D815" s="72">
        <f t="shared" si="36"/>
        <v>5.2454542690625609E-5</v>
      </c>
      <c r="E815" s="23">
        <f t="shared" si="32"/>
        <v>1.684869275258169E-2</v>
      </c>
      <c r="F815" s="23">
        <f t="shared" si="33"/>
        <v>1.1912936019898309E-2</v>
      </c>
      <c r="G815" s="20">
        <f t="shared" si="34"/>
        <v>1.8073495454770317E-2</v>
      </c>
      <c r="H815" s="20">
        <f t="shared" si="35"/>
        <v>1.0698424329844219E-2</v>
      </c>
      <c r="X815" s="1"/>
    </row>
    <row r="816" spans="1:24" x14ac:dyDescent="0.2">
      <c r="A816" s="61">
        <v>34046</v>
      </c>
      <c r="B816" s="62">
        <v>451.89</v>
      </c>
      <c r="C816" s="16">
        <f t="shared" si="37"/>
        <v>7.9538299790368819E-3</v>
      </c>
      <c r="D816" s="72">
        <f t="shared" si="36"/>
        <v>5.2083665500572702E-5</v>
      </c>
      <c r="E816" s="23">
        <f t="shared" si="32"/>
        <v>1.678902317800075E-2</v>
      </c>
      <c r="F816" s="23">
        <f t="shared" si="33"/>
        <v>1.187074640704491E-2</v>
      </c>
      <c r="G816" s="20">
        <f t="shared" si="34"/>
        <v>1.8073495454770317E-2</v>
      </c>
      <c r="H816" s="20">
        <f t="shared" si="35"/>
        <v>1.0476429580279967E-2</v>
      </c>
      <c r="X816" s="1"/>
    </row>
    <row r="817" spans="1:24" x14ac:dyDescent="0.2">
      <c r="A817" s="61">
        <v>34047</v>
      </c>
      <c r="B817" s="62">
        <v>450.18</v>
      </c>
      <c r="C817" s="16">
        <f t="shared" si="37"/>
        <v>-3.7912845971411267E-3</v>
      </c>
      <c r="D817" s="72">
        <f t="shared" si="36"/>
        <v>5.2754450250663891E-5</v>
      </c>
      <c r="E817" s="23">
        <f t="shared" si="32"/>
        <v>1.6896790095308076E-2</v>
      </c>
      <c r="F817" s="23">
        <f t="shared" si="33"/>
        <v>1.1946943439645384E-2</v>
      </c>
      <c r="G817" s="20">
        <f t="shared" si="34"/>
        <v>1.8073495454770317E-2</v>
      </c>
      <c r="H817" s="20">
        <f t="shared" si="35"/>
        <v>1.0476429580279967E-2</v>
      </c>
      <c r="X817" s="1"/>
    </row>
    <row r="818" spans="1:24" x14ac:dyDescent="0.2">
      <c r="A818" s="61">
        <v>34050</v>
      </c>
      <c r="B818" s="62">
        <v>448.88</v>
      </c>
      <c r="C818" s="16">
        <f t="shared" si="37"/>
        <v>-2.8919113429758561E-3</v>
      </c>
      <c r="D818" s="72">
        <f t="shared" si="36"/>
        <v>5.0451613569415228E-5</v>
      </c>
      <c r="E818" s="23">
        <f t="shared" si="32"/>
        <v>1.6523885938665391E-2</v>
      </c>
      <c r="F818" s="23">
        <f t="shared" si="33"/>
        <v>1.1683280054902507E-2</v>
      </c>
      <c r="G818" s="20">
        <f t="shared" si="34"/>
        <v>1.8073495454770317E-2</v>
      </c>
      <c r="H818" s="20">
        <f t="shared" si="35"/>
        <v>1.0476429580279967E-2</v>
      </c>
      <c r="X818" s="1"/>
    </row>
    <row r="819" spans="1:24" x14ac:dyDescent="0.2">
      <c r="A819" s="61">
        <v>34051</v>
      </c>
      <c r="B819" s="62">
        <v>448.76</v>
      </c>
      <c r="C819" s="16">
        <f t="shared" si="37"/>
        <v>-2.6736776595260388E-4</v>
      </c>
      <c r="D819" s="72">
        <f t="shared" si="36"/>
        <v>4.7926305828188256E-5</v>
      </c>
      <c r="E819" s="23">
        <f t="shared" si="32"/>
        <v>1.6105033611035376E-2</v>
      </c>
      <c r="F819" s="23">
        <f t="shared" si="33"/>
        <v>1.1387128830940205E-2</v>
      </c>
      <c r="G819" s="20">
        <f t="shared" si="34"/>
        <v>1.8073495454770317E-2</v>
      </c>
      <c r="H819" s="20">
        <f t="shared" si="35"/>
        <v>1.0476429580279967E-2</v>
      </c>
      <c r="X819" s="1"/>
    </row>
    <row r="820" spans="1:24" x14ac:dyDescent="0.2">
      <c r="A820" s="61">
        <v>34052</v>
      </c>
      <c r="B820" s="62">
        <v>448.07</v>
      </c>
      <c r="C820" s="16">
        <f t="shared" si="37"/>
        <v>-1.5387534675385525E-3</v>
      </c>
      <c r="D820" s="72">
        <f t="shared" si="36"/>
        <v>4.5055016609833187E-5</v>
      </c>
      <c r="E820" s="23">
        <f t="shared" si="32"/>
        <v>1.5615152688392675E-2</v>
      </c>
      <c r="F820" s="23">
        <f t="shared" si="33"/>
        <v>1.1040756553012766E-2</v>
      </c>
      <c r="G820" s="20">
        <f t="shared" si="34"/>
        <v>1.8073495454770317E-2</v>
      </c>
      <c r="H820" s="20">
        <f t="shared" si="35"/>
        <v>1.0476429580279967E-2</v>
      </c>
      <c r="X820" s="1"/>
    </row>
    <row r="821" spans="1:24" x14ac:dyDescent="0.2">
      <c r="A821" s="61">
        <v>34053</v>
      </c>
      <c r="B821" s="62">
        <v>450.88</v>
      </c>
      <c r="C821" s="16">
        <f t="shared" si="37"/>
        <v>6.2517585010901811E-3</v>
      </c>
      <c r="D821" s="72">
        <f t="shared" si="36"/>
        <v>4.2493781347274907E-5</v>
      </c>
      <c r="E821" s="23">
        <f t="shared" si="32"/>
        <v>1.5164823066154048E-2</v>
      </c>
      <c r="F821" s="23">
        <f t="shared" si="33"/>
        <v>1.0722349181214043E-2</v>
      </c>
      <c r="G821" s="20">
        <f t="shared" si="34"/>
        <v>1.8073495454770317E-2</v>
      </c>
      <c r="H821" s="20">
        <f t="shared" si="35"/>
        <v>1.0476429580279967E-2</v>
      </c>
      <c r="X821" s="1"/>
    </row>
    <row r="822" spans="1:24" x14ac:dyDescent="0.2">
      <c r="A822" s="61">
        <v>34054</v>
      </c>
      <c r="B822" s="62">
        <v>447.78</v>
      </c>
      <c r="C822" s="16">
        <f t="shared" si="37"/>
        <v>-6.8991883389643458E-3</v>
      </c>
      <c r="D822" s="72">
        <f t="shared" si="36"/>
        <v>4.2289223527795612E-5</v>
      </c>
      <c r="E822" s="23">
        <f t="shared" si="32"/>
        <v>1.5128278596842709E-2</v>
      </c>
      <c r="F822" s="23">
        <f t="shared" si="33"/>
        <v>1.0696510267110727E-2</v>
      </c>
      <c r="G822" s="20">
        <f t="shared" si="34"/>
        <v>1.8073495454770317E-2</v>
      </c>
      <c r="H822" s="20">
        <f t="shared" si="35"/>
        <v>1.0476429580279967E-2</v>
      </c>
      <c r="X822" s="1"/>
    </row>
    <row r="823" spans="1:24" x14ac:dyDescent="0.2">
      <c r="A823" s="61">
        <v>34057</v>
      </c>
      <c r="B823" s="62">
        <v>450.77</v>
      </c>
      <c r="C823" s="16">
        <f t="shared" si="37"/>
        <v>6.6551912213560554E-3</v>
      </c>
      <c r="D823" s="72">
        <f t="shared" si="36"/>
        <v>4.2607798100317964E-5</v>
      </c>
      <c r="E823" s="23">
        <f t="shared" si="32"/>
        <v>1.5185154107173178E-2</v>
      </c>
      <c r="F823" s="23">
        <f t="shared" si="33"/>
        <v>1.0736724325590849E-2</v>
      </c>
      <c r="G823" s="20">
        <f t="shared" si="34"/>
        <v>1.8073495454770317E-2</v>
      </c>
      <c r="H823" s="20">
        <f t="shared" si="35"/>
        <v>1.0476429580279967E-2</v>
      </c>
      <c r="X823" s="1"/>
    </row>
    <row r="824" spans="1:24" x14ac:dyDescent="0.2">
      <c r="A824" s="61">
        <v>34058</v>
      </c>
      <c r="B824" s="62">
        <v>451.97</v>
      </c>
      <c r="C824" s="16">
        <f t="shared" si="37"/>
        <v>2.6585743554107008E-3</v>
      </c>
      <c r="D824" s="72">
        <f t="shared" si="36"/>
        <v>4.2708824425867768E-5</v>
      </c>
      <c r="E824" s="23">
        <f t="shared" si="32"/>
        <v>1.5203146025320921E-2</v>
      </c>
      <c r="F824" s="23">
        <f t="shared" si="33"/>
        <v>1.0749445583727417E-2</v>
      </c>
      <c r="G824" s="20">
        <f t="shared" si="34"/>
        <v>1.8073495454770317E-2</v>
      </c>
      <c r="H824" s="20">
        <f t="shared" si="35"/>
        <v>1.0372352233198233E-2</v>
      </c>
      <c r="X824" s="1"/>
    </row>
    <row r="825" spans="1:24" x14ac:dyDescent="0.2">
      <c r="A825" s="61">
        <v>34059</v>
      </c>
      <c r="B825" s="62">
        <v>451.67</v>
      </c>
      <c r="C825" s="16">
        <f t="shared" si="37"/>
        <v>-6.6398125585806652E-4</v>
      </c>
      <c r="D825" s="72">
        <f t="shared" si="36"/>
        <v>4.0570376016510544E-5</v>
      </c>
      <c r="E825" s="23">
        <f t="shared" si="32"/>
        <v>1.4817644618141371E-2</v>
      </c>
      <c r="F825" s="23">
        <f t="shared" si="33"/>
        <v>1.0476875262293605E-2</v>
      </c>
      <c r="G825" s="20">
        <f t="shared" si="34"/>
        <v>1.8073495454770317E-2</v>
      </c>
      <c r="H825" s="20">
        <f t="shared" si="35"/>
        <v>1.0372352233198233E-2</v>
      </c>
      <c r="X825" s="1"/>
    </row>
    <row r="826" spans="1:24" x14ac:dyDescent="0.2">
      <c r="A826" s="61">
        <v>34060</v>
      </c>
      <c r="B826" s="62">
        <v>450.3</v>
      </c>
      <c r="C826" s="16">
        <f t="shared" si="37"/>
        <v>-3.0377973847337263E-3</v>
      </c>
      <c r="D826" s="72">
        <f t="shared" si="36"/>
        <v>3.816260572200776E-5</v>
      </c>
      <c r="E826" s="23">
        <f t="shared" si="32"/>
        <v>1.4371221012198522E-2</v>
      </c>
      <c r="F826" s="23">
        <f t="shared" si="33"/>
        <v>1.0161229655036949E-2</v>
      </c>
      <c r="G826" s="20">
        <f t="shared" si="34"/>
        <v>1.8073495454770317E-2</v>
      </c>
      <c r="H826" s="20">
        <f t="shared" si="35"/>
        <v>1.0372352233198233E-2</v>
      </c>
      <c r="X826" s="1"/>
    </row>
    <row r="827" spans="1:24" x14ac:dyDescent="0.2">
      <c r="A827" s="61">
        <v>34061</v>
      </c>
      <c r="B827" s="62">
        <v>441.37</v>
      </c>
      <c r="C827" s="16">
        <f t="shared" si="37"/>
        <v>-2.0030501358767799E-2</v>
      </c>
      <c r="D827" s="72">
        <f t="shared" si="36"/>
        <v>3.6426542155728995E-5</v>
      </c>
      <c r="E827" s="23">
        <f t="shared" si="32"/>
        <v>1.4040534200490944E-2</v>
      </c>
      <c r="F827" s="23">
        <f t="shared" si="33"/>
        <v>9.9274162139382088E-3</v>
      </c>
      <c r="G827" s="20">
        <f t="shared" si="34"/>
        <v>1.8073495454770317E-2</v>
      </c>
      <c r="H827" s="20">
        <f t="shared" si="35"/>
        <v>1.0372352233198233E-2</v>
      </c>
      <c r="X827" s="1"/>
    </row>
    <row r="828" spans="1:24" x14ac:dyDescent="0.2">
      <c r="A828" s="61">
        <v>34064</v>
      </c>
      <c r="B828" s="62">
        <v>442.29</v>
      </c>
      <c r="C828" s="16">
        <f t="shared" si="37"/>
        <v>2.082249581079752E-3</v>
      </c>
      <c r="D828" s="72">
        <f t="shared" si="36"/>
        <v>5.8314208707401172E-5</v>
      </c>
      <c r="E828" s="23">
        <f t="shared" si="32"/>
        <v>1.7764862548157383E-2</v>
      </c>
      <c r="F828" s="23">
        <f t="shared" si="33"/>
        <v>1.2560717561073614E-2</v>
      </c>
      <c r="G828" s="20">
        <f t="shared" si="34"/>
        <v>1.8718138539300072E-2</v>
      </c>
      <c r="H828" s="20">
        <f t="shared" si="35"/>
        <v>1.0372352233198233E-2</v>
      </c>
      <c r="X828" s="1"/>
    </row>
    <row r="829" spans="1:24" x14ac:dyDescent="0.2">
      <c r="A829" s="61">
        <v>34065</v>
      </c>
      <c r="B829" s="62">
        <v>441.16</v>
      </c>
      <c r="C829" s="16">
        <f t="shared" si="37"/>
        <v>-2.558154091891909E-3</v>
      </c>
      <c r="D829" s="72">
        <f t="shared" si="36"/>
        <v>5.5075501984031508E-5</v>
      </c>
      <c r="E829" s="23">
        <f t="shared" si="32"/>
        <v>1.7264495430649063E-2</v>
      </c>
      <c r="F829" s="23">
        <f t="shared" si="33"/>
        <v>1.2206930976863737E-2</v>
      </c>
      <c r="G829" s="20">
        <f t="shared" si="34"/>
        <v>1.8718138539300072E-2</v>
      </c>
      <c r="H829" s="20">
        <f t="shared" si="35"/>
        <v>1.0372352233198233E-2</v>
      </c>
      <c r="X829" s="1"/>
    </row>
    <row r="830" spans="1:24" x14ac:dyDescent="0.2">
      <c r="A830" s="61">
        <v>34066</v>
      </c>
      <c r="B830" s="62">
        <v>442.73</v>
      </c>
      <c r="C830" s="16">
        <f t="shared" si="37"/>
        <v>3.5524819856161396E-3</v>
      </c>
      <c r="D830" s="72">
        <f t="shared" si="36"/>
        <v>5.2163621006461412E-5</v>
      </c>
      <c r="E830" s="23">
        <f t="shared" ref="E830:E893" si="38">-NORMSINV($E$3)*SQRT(D830)</f>
        <v>1.6801904952370661E-2</v>
      </c>
      <c r="F830" s="23">
        <f t="shared" ref="F830:F893" si="39">-NORMSINV($F$3)*SQRT(D830)</f>
        <v>1.1879854517457095E-2</v>
      </c>
      <c r="G830" s="20">
        <f t="shared" ref="G830:G893" si="40">-PERCENTILE($C325:$C829,$G$3)</f>
        <v>1.8718138539300072E-2</v>
      </c>
      <c r="H830" s="20">
        <f t="shared" ref="H830:H893" si="41">-PERCENTILE($C325:$C829,$H$3)</f>
        <v>1.033783945836853E-2</v>
      </c>
      <c r="X830" s="1"/>
    </row>
    <row r="831" spans="1:24" x14ac:dyDescent="0.2">
      <c r="A831" s="61">
        <v>34067</v>
      </c>
      <c r="B831" s="62">
        <v>441.84</v>
      </c>
      <c r="C831" s="16">
        <f t="shared" si="37"/>
        <v>-2.0122778306302718E-3</v>
      </c>
      <c r="D831" s="72">
        <f t="shared" si="36"/>
        <v>4.9791011441561353E-5</v>
      </c>
      <c r="E831" s="23">
        <f t="shared" si="38"/>
        <v>1.6415349449132931E-2</v>
      </c>
      <c r="F831" s="23">
        <f t="shared" si="39"/>
        <v>1.1606538893163034E-2</v>
      </c>
      <c r="G831" s="20">
        <f t="shared" si="40"/>
        <v>1.8718138539300072E-2</v>
      </c>
      <c r="H831" s="20">
        <f t="shared" si="41"/>
        <v>1.033783945836853E-2</v>
      </c>
      <c r="X831" s="1"/>
    </row>
    <row r="832" spans="1:24" x14ac:dyDescent="0.2">
      <c r="A832" s="61">
        <v>34071</v>
      </c>
      <c r="B832" s="62">
        <v>448.37</v>
      </c>
      <c r="C832" s="16">
        <f t="shared" si="37"/>
        <v>1.4670958817354239E-2</v>
      </c>
      <c r="D832" s="72">
        <f t="shared" ref="D832:D895" si="42">0.94*D831+0.06*(C831^2)</f>
        <v>4.7046506479126437E-5</v>
      </c>
      <c r="E832" s="23">
        <f t="shared" si="38"/>
        <v>1.5956526138697805E-2</v>
      </c>
      <c r="F832" s="23">
        <f t="shared" si="39"/>
        <v>1.1282126024941311E-2</v>
      </c>
      <c r="G832" s="20">
        <f t="shared" si="40"/>
        <v>1.8718138539300072E-2</v>
      </c>
      <c r="H832" s="20">
        <f t="shared" si="41"/>
        <v>1.033783945836853E-2</v>
      </c>
      <c r="X832" s="1"/>
    </row>
    <row r="833" spans="1:24" x14ac:dyDescent="0.2">
      <c r="A833" s="61">
        <v>34072</v>
      </c>
      <c r="B833" s="62">
        <v>449.22</v>
      </c>
      <c r="C833" s="16">
        <f t="shared" si="37"/>
        <v>1.8939610603626344E-3</v>
      </c>
      <c r="D833" s="72">
        <f t="shared" si="42"/>
        <v>5.7137938047609091E-5</v>
      </c>
      <c r="E833" s="23">
        <f t="shared" si="38"/>
        <v>1.758478003052024E-2</v>
      </c>
      <c r="F833" s="23">
        <f t="shared" si="39"/>
        <v>1.2433389492218849E-2</v>
      </c>
      <c r="G833" s="20">
        <f t="shared" si="40"/>
        <v>1.8718138539300072E-2</v>
      </c>
      <c r="H833" s="20">
        <f t="shared" si="41"/>
        <v>1.033783945836853E-2</v>
      </c>
      <c r="X833" s="1"/>
    </row>
    <row r="834" spans="1:24" x14ac:dyDescent="0.2">
      <c r="A834" s="61">
        <v>34073</v>
      </c>
      <c r="B834" s="62">
        <v>448.66</v>
      </c>
      <c r="C834" s="16">
        <f t="shared" si="37"/>
        <v>-1.2473828854894825E-3</v>
      </c>
      <c r="D834" s="72">
        <f t="shared" si="42"/>
        <v>5.3924887074642739E-5</v>
      </c>
      <c r="E834" s="23">
        <f t="shared" si="38"/>
        <v>1.7083202160440916E-2</v>
      </c>
      <c r="F834" s="23">
        <f t="shared" si="39"/>
        <v>1.2078746840530855E-2</v>
      </c>
      <c r="G834" s="20">
        <f t="shared" si="40"/>
        <v>1.8718138539300072E-2</v>
      </c>
      <c r="H834" s="20">
        <f t="shared" si="41"/>
        <v>1.033783945836853E-2</v>
      </c>
      <c r="X834" s="1"/>
    </row>
    <row r="835" spans="1:24" x14ac:dyDescent="0.2">
      <c r="A835" s="61">
        <v>34074</v>
      </c>
      <c r="B835" s="62">
        <v>448.4</v>
      </c>
      <c r="C835" s="16">
        <f t="shared" si="37"/>
        <v>-5.7967138715460181E-4</v>
      </c>
      <c r="D835" s="72">
        <f t="shared" si="42"/>
        <v>5.0782751693944899E-5</v>
      </c>
      <c r="E835" s="23">
        <f t="shared" si="38"/>
        <v>1.6578024342064276E-2</v>
      </c>
      <c r="F835" s="23">
        <f t="shared" si="39"/>
        <v>1.1721558830910906E-2</v>
      </c>
      <c r="G835" s="20">
        <f t="shared" si="40"/>
        <v>1.8718138539300072E-2</v>
      </c>
      <c r="H835" s="20">
        <f t="shared" si="41"/>
        <v>1.033783945836853E-2</v>
      </c>
      <c r="X835" s="1"/>
    </row>
    <row r="836" spans="1:24" x14ac:dyDescent="0.2">
      <c r="A836" s="61">
        <v>34075</v>
      </c>
      <c r="B836" s="62">
        <v>448.94</v>
      </c>
      <c r="C836" s="16">
        <f t="shared" si="37"/>
        <v>1.2035573253945326E-3</v>
      </c>
      <c r="D836" s="72">
        <f t="shared" si="42"/>
        <v>4.7755947727333351E-5</v>
      </c>
      <c r="E836" s="23">
        <f t="shared" si="38"/>
        <v>1.6076384778776525E-2</v>
      </c>
      <c r="F836" s="23">
        <f t="shared" si="39"/>
        <v>1.1366872558791602E-2</v>
      </c>
      <c r="G836" s="20">
        <f t="shared" si="40"/>
        <v>1.8718138539300072E-2</v>
      </c>
      <c r="H836" s="20">
        <f t="shared" si="41"/>
        <v>1.033783945836853E-2</v>
      </c>
      <c r="X836" s="1"/>
    </row>
    <row r="837" spans="1:24" x14ac:dyDescent="0.2">
      <c r="A837" s="61">
        <v>34078</v>
      </c>
      <c r="B837" s="62">
        <v>447.46</v>
      </c>
      <c r="C837" s="16">
        <f t="shared" si="37"/>
        <v>-3.3021002784693093E-3</v>
      </c>
      <c r="D837" s="72">
        <f t="shared" si="42"/>
        <v>4.4977503877823993E-5</v>
      </c>
      <c r="E837" s="23">
        <f t="shared" si="38"/>
        <v>1.560171473778189E-2</v>
      </c>
      <c r="F837" s="23">
        <f t="shared" si="39"/>
        <v>1.1031255195951085E-2</v>
      </c>
      <c r="G837" s="20">
        <f t="shared" si="40"/>
        <v>1.8718138539300072E-2</v>
      </c>
      <c r="H837" s="20">
        <f t="shared" si="41"/>
        <v>1.033783945836853E-2</v>
      </c>
      <c r="X837" s="1"/>
    </row>
    <row r="838" spans="1:24" x14ac:dyDescent="0.2">
      <c r="A838" s="61">
        <v>34079</v>
      </c>
      <c r="B838" s="62">
        <v>445.1</v>
      </c>
      <c r="C838" s="16">
        <f t="shared" ref="C838:C901" si="43">LN(B838/B837)</f>
        <v>-5.2881722231213771E-3</v>
      </c>
      <c r="D838" s="72">
        <f t="shared" si="42"/>
        <v>4.293308562009858E-5</v>
      </c>
      <c r="E838" s="23">
        <f t="shared" si="38"/>
        <v>1.5243009118129879E-2</v>
      </c>
      <c r="F838" s="23">
        <f t="shared" si="39"/>
        <v>1.0777630943930845E-2</v>
      </c>
      <c r="G838" s="20">
        <f t="shared" si="40"/>
        <v>1.8718138539300072E-2</v>
      </c>
      <c r="H838" s="20">
        <f t="shared" si="41"/>
        <v>1.0175710697272727E-2</v>
      </c>
      <c r="X838" s="1"/>
    </row>
    <row r="839" spans="1:24" x14ac:dyDescent="0.2">
      <c r="A839" s="61">
        <v>34080</v>
      </c>
      <c r="B839" s="62">
        <v>443.63</v>
      </c>
      <c r="C839" s="16">
        <f t="shared" si="43"/>
        <v>-3.308094338161332E-3</v>
      </c>
      <c r="D839" s="72">
        <f t="shared" si="42"/>
        <v>4.2034986410576211E-5</v>
      </c>
      <c r="E839" s="23">
        <f t="shared" si="38"/>
        <v>1.5082735456966758E-2</v>
      </c>
      <c r="F839" s="23">
        <f t="shared" si="39"/>
        <v>1.0664308806768686E-2</v>
      </c>
      <c r="G839" s="20">
        <f t="shared" si="40"/>
        <v>1.8718138539300072E-2</v>
      </c>
      <c r="H839" s="20">
        <f t="shared" si="41"/>
        <v>1.0175710697272727E-2</v>
      </c>
      <c r="X839" s="1"/>
    </row>
    <row r="840" spans="1:24" x14ac:dyDescent="0.2">
      <c r="A840" s="61">
        <v>34081</v>
      </c>
      <c r="B840" s="62">
        <v>439.46</v>
      </c>
      <c r="C840" s="16">
        <f t="shared" si="43"/>
        <v>-9.444181214526599E-3</v>
      </c>
      <c r="D840" s="72">
        <f t="shared" si="42"/>
        <v>4.016949651495214E-5</v>
      </c>
      <c r="E840" s="23">
        <f t="shared" si="38"/>
        <v>1.4744255643725329E-2</v>
      </c>
      <c r="F840" s="23">
        <f t="shared" si="39"/>
        <v>1.0424985292571751E-2</v>
      </c>
      <c r="G840" s="20">
        <f t="shared" si="40"/>
        <v>1.8718138539300072E-2</v>
      </c>
      <c r="H840" s="20">
        <f t="shared" si="41"/>
        <v>1.0175710697272727E-2</v>
      </c>
      <c r="X840" s="1"/>
    </row>
    <row r="841" spans="1:24" x14ac:dyDescent="0.2">
      <c r="A841" s="61">
        <v>34082</v>
      </c>
      <c r="B841" s="62">
        <v>437.03</v>
      </c>
      <c r="C841" s="16">
        <f t="shared" si="43"/>
        <v>-5.544857844242689E-3</v>
      </c>
      <c r="D841" s="72">
        <f t="shared" si="42"/>
        <v>4.311088025282404E-5</v>
      </c>
      <c r="E841" s="23">
        <f t="shared" si="38"/>
        <v>1.5274538708521083E-2</v>
      </c>
      <c r="F841" s="23">
        <f t="shared" si="39"/>
        <v>1.0799924067710817E-2</v>
      </c>
      <c r="G841" s="20">
        <f t="shared" si="40"/>
        <v>1.8718138539300072E-2</v>
      </c>
      <c r="H841" s="20">
        <f t="shared" si="41"/>
        <v>1.0175710697272727E-2</v>
      </c>
      <c r="X841" s="1"/>
    </row>
    <row r="842" spans="1:24" x14ac:dyDescent="0.2">
      <c r="A842" s="61">
        <v>34085</v>
      </c>
      <c r="B842" s="62">
        <v>435.54</v>
      </c>
      <c r="C842" s="16">
        <f t="shared" si="43"/>
        <v>-3.4152021000737158E-3</v>
      </c>
      <c r="D842" s="72">
        <f t="shared" si="42"/>
        <v>4.2368954348426171E-5</v>
      </c>
      <c r="E842" s="23">
        <f t="shared" si="38"/>
        <v>1.5142533080295487E-2</v>
      </c>
      <c r="F842" s="23">
        <f t="shared" si="39"/>
        <v>1.0706588957004553E-2</v>
      </c>
      <c r="G842" s="20">
        <f t="shared" si="40"/>
        <v>1.8718138539300072E-2</v>
      </c>
      <c r="H842" s="20">
        <f t="shared" si="41"/>
        <v>1.0175710697272727E-2</v>
      </c>
      <c r="X842" s="1"/>
    </row>
    <row r="843" spans="1:24" x14ac:dyDescent="0.2">
      <c r="A843" s="61">
        <v>34086</v>
      </c>
      <c r="B843" s="62">
        <v>438.01</v>
      </c>
      <c r="C843" s="16">
        <f t="shared" si="43"/>
        <v>5.6551006412455702E-3</v>
      </c>
      <c r="D843" s="72">
        <f t="shared" si="42"/>
        <v>4.052663341058147E-5</v>
      </c>
      <c r="E843" s="23">
        <f t="shared" si="38"/>
        <v>1.4809654339791546E-2</v>
      </c>
      <c r="F843" s="23">
        <f t="shared" si="39"/>
        <v>1.0471225703828716E-2</v>
      </c>
      <c r="G843" s="20">
        <f t="shared" si="40"/>
        <v>1.8718138539300072E-2</v>
      </c>
      <c r="H843" s="20">
        <f t="shared" si="41"/>
        <v>1.0175710697272727E-2</v>
      </c>
      <c r="X843" s="1"/>
    </row>
    <row r="844" spans="1:24" x14ac:dyDescent="0.2">
      <c r="A844" s="61">
        <v>34087</v>
      </c>
      <c r="B844" s="62">
        <v>438.02</v>
      </c>
      <c r="C844" s="16">
        <f t="shared" si="43"/>
        <v>2.28302683707706E-5</v>
      </c>
      <c r="D844" s="72">
        <f t="shared" si="42"/>
        <v>4.0013845201703545E-5</v>
      </c>
      <c r="E844" s="23">
        <f t="shared" si="38"/>
        <v>1.4715661929120613E-2</v>
      </c>
      <c r="F844" s="23">
        <f t="shared" si="39"/>
        <v>1.0404767991582332E-2</v>
      </c>
      <c r="G844" s="20">
        <f t="shared" si="40"/>
        <v>1.8718138539300072E-2</v>
      </c>
      <c r="H844" s="20">
        <f t="shared" si="41"/>
        <v>9.9830686854116089E-3</v>
      </c>
      <c r="X844" s="1"/>
    </row>
    <row r="845" spans="1:24" x14ac:dyDescent="0.2">
      <c r="A845" s="61">
        <v>34088</v>
      </c>
      <c r="B845" s="62">
        <v>438.99</v>
      </c>
      <c r="C845" s="16">
        <f t="shared" si="43"/>
        <v>2.2120623380240518E-3</v>
      </c>
      <c r="D845" s="72">
        <f t="shared" si="42"/>
        <v>3.7613045762870565E-5</v>
      </c>
      <c r="E845" s="23">
        <f t="shared" si="38"/>
        <v>1.4267369515754165E-2</v>
      </c>
      <c r="F845" s="23">
        <f t="shared" si="39"/>
        <v>1.0087801036515626E-2</v>
      </c>
      <c r="G845" s="20">
        <f t="shared" si="40"/>
        <v>1.8718138539300072E-2</v>
      </c>
      <c r="H845" s="20">
        <f t="shared" si="41"/>
        <v>9.9830686854116089E-3</v>
      </c>
      <c r="X845" s="1"/>
    </row>
    <row r="846" spans="1:24" x14ac:dyDescent="0.2">
      <c r="A846" s="61">
        <v>34089</v>
      </c>
      <c r="B846" s="62">
        <v>440.19</v>
      </c>
      <c r="C846" s="16">
        <f t="shared" si="43"/>
        <v>2.7298181150403758E-3</v>
      </c>
      <c r="D846" s="72">
        <f t="shared" si="42"/>
        <v>3.5649856204336594E-5</v>
      </c>
      <c r="E846" s="23">
        <f t="shared" si="38"/>
        <v>1.3890041693966841E-2</v>
      </c>
      <c r="F846" s="23">
        <f t="shared" si="39"/>
        <v>9.821009881528767E-3</v>
      </c>
      <c r="G846" s="20">
        <f t="shared" si="40"/>
        <v>1.8718138539300072E-2</v>
      </c>
      <c r="H846" s="20">
        <f t="shared" si="41"/>
        <v>9.9830686854116089E-3</v>
      </c>
      <c r="X846" s="1"/>
    </row>
    <row r="847" spans="1:24" x14ac:dyDescent="0.2">
      <c r="A847" s="61">
        <v>34092</v>
      </c>
      <c r="B847" s="62">
        <v>442.46</v>
      </c>
      <c r="C847" s="16">
        <f t="shared" si="43"/>
        <v>5.143612994355215E-3</v>
      </c>
      <c r="D847" s="72">
        <f t="shared" si="42"/>
        <v>3.3957979248548556E-5</v>
      </c>
      <c r="E847" s="23">
        <f t="shared" si="38"/>
        <v>1.3556437540337755E-2</v>
      </c>
      <c r="F847" s="23">
        <f t="shared" si="39"/>
        <v>9.5851337220833003E-3</v>
      </c>
      <c r="G847" s="20">
        <f t="shared" si="40"/>
        <v>1.8718138539300072E-2</v>
      </c>
      <c r="H847" s="20">
        <f t="shared" si="41"/>
        <v>9.9830686854116089E-3</v>
      </c>
      <c r="X847" s="1"/>
    </row>
    <row r="848" spans="1:24" x14ac:dyDescent="0.2">
      <c r="A848" s="61">
        <v>34093</v>
      </c>
      <c r="B848" s="62">
        <v>444.05</v>
      </c>
      <c r="C848" s="16">
        <f t="shared" si="43"/>
        <v>3.587103822672578E-3</v>
      </c>
      <c r="D848" s="72">
        <f t="shared" si="42"/>
        <v>3.3507905771777633E-5</v>
      </c>
      <c r="E848" s="23">
        <f t="shared" si="38"/>
        <v>1.3466300480925595E-2</v>
      </c>
      <c r="F848" s="23">
        <f t="shared" si="39"/>
        <v>9.5214019514606625E-3</v>
      </c>
      <c r="G848" s="20">
        <f t="shared" si="40"/>
        <v>1.8718138539300072E-2</v>
      </c>
      <c r="H848" s="20">
        <f t="shared" si="41"/>
        <v>9.9830686854116089E-3</v>
      </c>
      <c r="X848" s="1"/>
    </row>
    <row r="849" spans="1:24" x14ac:dyDescent="0.2">
      <c r="A849" s="61">
        <v>34094</v>
      </c>
      <c r="B849" s="62">
        <v>444.52</v>
      </c>
      <c r="C849" s="16">
        <f t="shared" si="43"/>
        <v>1.0578796129324763E-3</v>
      </c>
      <c r="D849" s="72">
        <f t="shared" si="42"/>
        <v>3.2269470255548903E-5</v>
      </c>
      <c r="E849" s="23">
        <f t="shared" si="38"/>
        <v>1.3215103721465024E-2</v>
      </c>
      <c r="F849" s="23">
        <f t="shared" si="39"/>
        <v>9.3437922717185332E-3</v>
      </c>
      <c r="G849" s="20">
        <f t="shared" si="40"/>
        <v>1.8718138539300072E-2</v>
      </c>
      <c r="H849" s="20">
        <f t="shared" si="41"/>
        <v>9.9830686854116089E-3</v>
      </c>
      <c r="X849" s="1"/>
    </row>
    <row r="850" spans="1:24" x14ac:dyDescent="0.2">
      <c r="A850" s="61">
        <v>34095</v>
      </c>
      <c r="B850" s="62">
        <v>443.26</v>
      </c>
      <c r="C850" s="16">
        <f t="shared" si="43"/>
        <v>-2.8385429859180337E-3</v>
      </c>
      <c r="D850" s="72">
        <f t="shared" si="42"/>
        <v>3.0400448596743459E-5</v>
      </c>
      <c r="E850" s="23">
        <f t="shared" si="38"/>
        <v>1.2826691641349676E-2</v>
      </c>
      <c r="F850" s="23">
        <f t="shared" si="39"/>
        <v>9.0691639472711815E-3</v>
      </c>
      <c r="G850" s="20">
        <f t="shared" si="40"/>
        <v>1.8718138539300072E-2</v>
      </c>
      <c r="H850" s="20">
        <f t="shared" si="41"/>
        <v>9.9830686854116089E-3</v>
      </c>
      <c r="X850" s="1"/>
    </row>
    <row r="851" spans="1:24" x14ac:dyDescent="0.2">
      <c r="A851" s="61">
        <v>34096</v>
      </c>
      <c r="B851" s="62">
        <v>442.31</v>
      </c>
      <c r="C851" s="16">
        <f t="shared" si="43"/>
        <v>-2.1455116239744989E-3</v>
      </c>
      <c r="D851" s="72">
        <f t="shared" si="42"/>
        <v>2.9059861257913119E-5</v>
      </c>
      <c r="E851" s="23">
        <f t="shared" si="38"/>
        <v>1.2540689825879267E-2</v>
      </c>
      <c r="F851" s="23">
        <f t="shared" si="39"/>
        <v>8.8669452126009986E-3</v>
      </c>
      <c r="G851" s="20">
        <f t="shared" si="40"/>
        <v>1.8718138539300072E-2</v>
      </c>
      <c r="H851" s="20">
        <f t="shared" si="41"/>
        <v>9.9830686854116089E-3</v>
      </c>
      <c r="X851" s="1"/>
    </row>
    <row r="852" spans="1:24" x14ac:dyDescent="0.2">
      <c r="A852" s="61">
        <v>34099</v>
      </c>
      <c r="B852" s="62">
        <v>442.8</v>
      </c>
      <c r="C852" s="16">
        <f t="shared" si="43"/>
        <v>1.1072071269286291E-3</v>
      </c>
      <c r="D852" s="72">
        <f t="shared" si="42"/>
        <v>2.7592462790154912E-5</v>
      </c>
      <c r="E852" s="23">
        <f t="shared" si="38"/>
        <v>1.221996299966221E-2</v>
      </c>
      <c r="F852" s="23">
        <f t="shared" si="39"/>
        <v>8.6401740193282513E-3</v>
      </c>
      <c r="G852" s="20">
        <f t="shared" si="40"/>
        <v>1.8718138539300072E-2</v>
      </c>
      <c r="H852" s="20">
        <f t="shared" si="41"/>
        <v>9.9830686854116089E-3</v>
      </c>
      <c r="X852" s="1"/>
    </row>
    <row r="853" spans="1:24" x14ac:dyDescent="0.2">
      <c r="A853" s="61">
        <v>34100</v>
      </c>
      <c r="B853" s="62">
        <v>444.36</v>
      </c>
      <c r="C853" s="16">
        <f t="shared" si="43"/>
        <v>3.5168438790398682E-3</v>
      </c>
      <c r="D853" s="72">
        <f t="shared" si="42"/>
        <v>2.601046948006091E-5</v>
      </c>
      <c r="E853" s="23">
        <f t="shared" si="38"/>
        <v>1.1864481233001741E-2</v>
      </c>
      <c r="F853" s="23">
        <f t="shared" si="39"/>
        <v>8.3888292055403872E-3</v>
      </c>
      <c r="G853" s="20">
        <f t="shared" si="40"/>
        <v>1.8073495454770317E-2</v>
      </c>
      <c r="H853" s="20">
        <f t="shared" si="41"/>
        <v>9.8772315422690962E-3</v>
      </c>
      <c r="X853" s="1"/>
    </row>
    <row r="854" spans="1:24" x14ac:dyDescent="0.2">
      <c r="A854" s="61">
        <v>34101</v>
      </c>
      <c r="B854" s="62">
        <v>444.8</v>
      </c>
      <c r="C854" s="16">
        <f t="shared" si="43"/>
        <v>9.8969822285089508E-4</v>
      </c>
      <c r="D854" s="72">
        <f t="shared" si="42"/>
        <v>2.5191932763429666E-5</v>
      </c>
      <c r="E854" s="23">
        <f t="shared" si="38"/>
        <v>1.1676304236782302E-2</v>
      </c>
      <c r="F854" s="23">
        <f t="shared" si="39"/>
        <v>8.2557779030270027E-3</v>
      </c>
      <c r="G854" s="20">
        <f t="shared" si="40"/>
        <v>1.8073495454770317E-2</v>
      </c>
      <c r="H854" s="20">
        <f t="shared" si="41"/>
        <v>9.8772315422690962E-3</v>
      </c>
      <c r="X854" s="1"/>
    </row>
    <row r="855" spans="1:24" x14ac:dyDescent="0.2">
      <c r="A855" s="61">
        <v>34102</v>
      </c>
      <c r="B855" s="62">
        <v>439.23</v>
      </c>
      <c r="C855" s="16">
        <f t="shared" si="43"/>
        <v>-1.2601549062872067E-2</v>
      </c>
      <c r="D855" s="72">
        <f t="shared" si="42"/>
        <v>2.3739186951962738E-5</v>
      </c>
      <c r="E855" s="23">
        <f t="shared" si="38"/>
        <v>1.1334636018112137E-2</v>
      </c>
      <c r="F855" s="23">
        <f t="shared" si="39"/>
        <v>8.014200013939635E-3</v>
      </c>
      <c r="G855" s="20">
        <f t="shared" si="40"/>
        <v>1.8073495454770317E-2</v>
      </c>
      <c r="H855" s="20">
        <f t="shared" si="41"/>
        <v>9.7932819323878189E-3</v>
      </c>
      <c r="X855" s="1"/>
    </row>
    <row r="856" spans="1:24" x14ac:dyDescent="0.2">
      <c r="A856" s="61">
        <v>34103</v>
      </c>
      <c r="B856" s="62">
        <v>439.56</v>
      </c>
      <c r="C856" s="16">
        <f t="shared" si="43"/>
        <v>7.5103270522275075E-4</v>
      </c>
      <c r="D856" s="72">
        <f t="shared" si="42"/>
        <v>3.1842778061883284E-5</v>
      </c>
      <c r="E856" s="23">
        <f t="shared" si="38"/>
        <v>1.3127442754108869E-2</v>
      </c>
      <c r="F856" s="23">
        <f t="shared" si="39"/>
        <v>9.2818112319493634E-3</v>
      </c>
      <c r="G856" s="20">
        <f t="shared" si="40"/>
        <v>1.8073495454770317E-2</v>
      </c>
      <c r="H856" s="20">
        <f t="shared" si="41"/>
        <v>9.8772315422690962E-3</v>
      </c>
      <c r="X856" s="1"/>
    </row>
    <row r="857" spans="1:24" x14ac:dyDescent="0.2">
      <c r="A857" s="61">
        <v>34106</v>
      </c>
      <c r="B857" s="62">
        <v>440.37</v>
      </c>
      <c r="C857" s="16">
        <f t="shared" si="43"/>
        <v>1.8410560585283753E-3</v>
      </c>
      <c r="D857" s="72">
        <f t="shared" si="42"/>
        <v>2.9966054385629136E-5</v>
      </c>
      <c r="E857" s="23">
        <f t="shared" si="38"/>
        <v>1.2734721153219563E-2</v>
      </c>
      <c r="F857" s="23">
        <f t="shared" si="39"/>
        <v>9.0041358434947046E-3</v>
      </c>
      <c r="G857" s="20">
        <f t="shared" si="40"/>
        <v>1.8073495454770317E-2</v>
      </c>
      <c r="H857" s="20">
        <f t="shared" si="41"/>
        <v>9.8772315422690962E-3</v>
      </c>
      <c r="X857" s="1"/>
    </row>
    <row r="858" spans="1:24" x14ac:dyDescent="0.2">
      <c r="A858" s="61">
        <v>34107</v>
      </c>
      <c r="B858" s="62">
        <v>440.32</v>
      </c>
      <c r="C858" s="16">
        <f t="shared" si="43"/>
        <v>-1.1354733232742337E-4</v>
      </c>
      <c r="D858" s="72">
        <f t="shared" si="42"/>
        <v>2.8371460367130031E-5</v>
      </c>
      <c r="E858" s="23">
        <f t="shared" si="38"/>
        <v>1.2391260967381404E-2</v>
      </c>
      <c r="F858" s="23">
        <f t="shared" si="39"/>
        <v>8.7612909368092635E-3</v>
      </c>
      <c r="G858" s="20">
        <f t="shared" si="40"/>
        <v>1.8073495454770317E-2</v>
      </c>
      <c r="H858" s="20">
        <f t="shared" si="41"/>
        <v>9.8772315422690962E-3</v>
      </c>
      <c r="X858" s="1"/>
    </row>
    <row r="859" spans="1:24" x14ac:dyDescent="0.2">
      <c r="A859" s="61">
        <v>34108</v>
      </c>
      <c r="B859" s="62">
        <v>447.57</v>
      </c>
      <c r="C859" s="16">
        <f t="shared" si="43"/>
        <v>1.6331214757942442E-2</v>
      </c>
      <c r="D859" s="72">
        <f t="shared" si="42"/>
        <v>2.6669946324902949E-5</v>
      </c>
      <c r="E859" s="23">
        <f t="shared" si="38"/>
        <v>1.2013947477505485E-2</v>
      </c>
      <c r="F859" s="23">
        <f t="shared" si="39"/>
        <v>8.4945099152580437E-3</v>
      </c>
      <c r="G859" s="20">
        <f t="shared" si="40"/>
        <v>1.8073495454770317E-2</v>
      </c>
      <c r="H859" s="20">
        <f t="shared" si="41"/>
        <v>9.8772315422690962E-3</v>
      </c>
      <c r="X859" s="1"/>
    </row>
    <row r="860" spans="1:24" x14ac:dyDescent="0.2">
      <c r="A860" s="61">
        <v>34109</v>
      </c>
      <c r="B860" s="62">
        <v>440.59</v>
      </c>
      <c r="C860" s="16">
        <f t="shared" si="43"/>
        <v>-1.5718212275384971E-2</v>
      </c>
      <c r="D860" s="72">
        <f t="shared" si="42"/>
        <v>4.107226407361099E-5</v>
      </c>
      <c r="E860" s="23">
        <f t="shared" si="38"/>
        <v>1.4909015970571919E-2</v>
      </c>
      <c r="F860" s="23">
        <f t="shared" si="39"/>
        <v>1.0541479744762425E-2</v>
      </c>
      <c r="G860" s="20">
        <f t="shared" si="40"/>
        <v>1.8073495454770317E-2</v>
      </c>
      <c r="H860" s="20">
        <f t="shared" si="41"/>
        <v>9.8772315422690962E-3</v>
      </c>
      <c r="X860" s="1"/>
    </row>
    <row r="861" spans="1:24" x14ac:dyDescent="0.2">
      <c r="A861" s="61">
        <v>34110</v>
      </c>
      <c r="B861" s="62">
        <v>445.84</v>
      </c>
      <c r="C861" s="16">
        <f t="shared" si="43"/>
        <v>1.1845405473799359E-2</v>
      </c>
      <c r="D861" s="72">
        <f t="shared" si="42"/>
        <v>5.3431660057238091E-5</v>
      </c>
      <c r="E861" s="23">
        <f t="shared" si="38"/>
        <v>1.7004896456778426E-2</v>
      </c>
      <c r="F861" s="23">
        <f t="shared" si="39"/>
        <v>1.202338047760745E-2</v>
      </c>
      <c r="G861" s="20">
        <f t="shared" si="40"/>
        <v>1.8093314115055145E-2</v>
      </c>
      <c r="H861" s="20">
        <f t="shared" si="41"/>
        <v>9.9830686854116089E-3</v>
      </c>
      <c r="X861" s="1"/>
    </row>
    <row r="862" spans="1:24" x14ac:dyDescent="0.2">
      <c r="A862" s="61">
        <v>34113</v>
      </c>
      <c r="B862" s="62">
        <v>448</v>
      </c>
      <c r="C862" s="16">
        <f t="shared" si="43"/>
        <v>4.8330891537042963E-3</v>
      </c>
      <c r="D862" s="72">
        <f t="shared" si="42"/>
        <v>5.864457830412675E-5</v>
      </c>
      <c r="E862" s="23">
        <f t="shared" si="38"/>
        <v>1.781511343594628E-2</v>
      </c>
      <c r="F862" s="23">
        <f t="shared" si="39"/>
        <v>1.2596247653524286E-2</v>
      </c>
      <c r="G862" s="20">
        <f t="shared" si="40"/>
        <v>1.8093314115055145E-2</v>
      </c>
      <c r="H862" s="20">
        <f t="shared" si="41"/>
        <v>9.9830686854116089E-3</v>
      </c>
      <c r="X862" s="1"/>
    </row>
    <row r="863" spans="1:24" x14ac:dyDescent="0.2">
      <c r="A863" s="61">
        <v>34114</v>
      </c>
      <c r="B863" s="62">
        <v>448.85</v>
      </c>
      <c r="C863" s="16">
        <f t="shared" si="43"/>
        <v>1.8955237877124503E-3</v>
      </c>
      <c r="D863" s="72">
        <f t="shared" si="42"/>
        <v>5.652742865193839E-5</v>
      </c>
      <c r="E863" s="23">
        <f t="shared" si="38"/>
        <v>1.7490582503828934E-2</v>
      </c>
      <c r="F863" s="23">
        <f t="shared" si="39"/>
        <v>1.2366786751864749E-2</v>
      </c>
      <c r="G863" s="20">
        <f t="shared" si="40"/>
        <v>1.8093314115055145E-2</v>
      </c>
      <c r="H863" s="20">
        <f t="shared" si="41"/>
        <v>9.9830686854116089E-3</v>
      </c>
      <c r="X863" s="1"/>
    </row>
    <row r="864" spans="1:24" x14ac:dyDescent="0.2">
      <c r="A864" s="61">
        <v>34115</v>
      </c>
      <c r="B864" s="62">
        <v>453.44</v>
      </c>
      <c r="C864" s="16">
        <f t="shared" si="43"/>
        <v>1.0174200299618037E-2</v>
      </c>
      <c r="D864" s="72">
        <f t="shared" si="42"/>
        <v>5.3351363558609105E-5</v>
      </c>
      <c r="E864" s="23">
        <f t="shared" si="38"/>
        <v>1.6992114269036449E-2</v>
      </c>
      <c r="F864" s="23">
        <f t="shared" si="39"/>
        <v>1.201434278032134E-2</v>
      </c>
      <c r="G864" s="20">
        <f t="shared" si="40"/>
        <v>1.8093314115055145E-2</v>
      </c>
      <c r="H864" s="20">
        <f t="shared" si="41"/>
        <v>9.9830686854116089E-3</v>
      </c>
      <c r="X864" s="1"/>
    </row>
    <row r="865" spans="1:24" x14ac:dyDescent="0.2">
      <c r="A865" s="61">
        <v>34116</v>
      </c>
      <c r="B865" s="62">
        <v>452.41</v>
      </c>
      <c r="C865" s="16">
        <f t="shared" si="43"/>
        <v>-2.2741081721981411E-3</v>
      </c>
      <c r="D865" s="72">
        <f t="shared" si="42"/>
        <v>5.6361142849297418E-5</v>
      </c>
      <c r="E865" s="23">
        <f t="shared" si="38"/>
        <v>1.7464837677859214E-2</v>
      </c>
      <c r="F865" s="23">
        <f t="shared" si="39"/>
        <v>1.2348583769050328E-2</v>
      </c>
      <c r="G865" s="20">
        <f t="shared" si="40"/>
        <v>1.8093314115055145E-2</v>
      </c>
      <c r="H865" s="20">
        <f t="shared" si="41"/>
        <v>9.9830686854116089E-3</v>
      </c>
      <c r="X865" s="1"/>
    </row>
    <row r="866" spans="1:24" x14ac:dyDescent="0.2">
      <c r="A866" s="61">
        <v>34117</v>
      </c>
      <c r="B866" s="62">
        <v>450.19</v>
      </c>
      <c r="C866" s="16">
        <f t="shared" si="43"/>
        <v>-4.9191324542500955E-3</v>
      </c>
      <c r="D866" s="72">
        <f t="shared" si="42"/>
        <v>5.3289768357071074E-5</v>
      </c>
      <c r="E866" s="23">
        <f t="shared" si="38"/>
        <v>1.6982302570729586E-2</v>
      </c>
      <c r="F866" s="23">
        <f t="shared" si="39"/>
        <v>1.2007405379545349E-2</v>
      </c>
      <c r="G866" s="20">
        <f t="shared" si="40"/>
        <v>1.8093314115055145E-2</v>
      </c>
      <c r="H866" s="20">
        <f t="shared" si="41"/>
        <v>9.9830686854116089E-3</v>
      </c>
      <c r="X866" s="1"/>
    </row>
    <row r="867" spans="1:24" x14ac:dyDescent="0.2">
      <c r="A867" s="61">
        <v>34121</v>
      </c>
      <c r="B867" s="62">
        <v>453.83</v>
      </c>
      <c r="C867" s="16">
        <f t="shared" si="43"/>
        <v>8.0529627026140124E-3</v>
      </c>
      <c r="D867" s="72">
        <f t="shared" si="42"/>
        <v>5.1544254101794205E-5</v>
      </c>
      <c r="E867" s="23">
        <f t="shared" si="38"/>
        <v>1.6701858032157676E-2</v>
      </c>
      <c r="F867" s="23">
        <f t="shared" si="39"/>
        <v>1.1809115939872045E-2</v>
      </c>
      <c r="G867" s="20">
        <f t="shared" si="40"/>
        <v>1.8093314115055145E-2</v>
      </c>
      <c r="H867" s="20">
        <f t="shared" si="41"/>
        <v>9.9830686854116089E-3</v>
      </c>
      <c r="X867" s="1"/>
    </row>
    <row r="868" spans="1:24" x14ac:dyDescent="0.2">
      <c r="A868" s="61">
        <v>34122</v>
      </c>
      <c r="B868" s="62">
        <v>453.85</v>
      </c>
      <c r="C868" s="16">
        <f t="shared" si="43"/>
        <v>4.4068394154919965E-5</v>
      </c>
      <c r="D868" s="72">
        <f t="shared" si="42"/>
        <v>5.2342611353068092E-5</v>
      </c>
      <c r="E868" s="23">
        <f t="shared" si="38"/>
        <v>1.6830706666343839E-2</v>
      </c>
      <c r="F868" s="23">
        <f t="shared" si="39"/>
        <v>1.19002188852371E-2</v>
      </c>
      <c r="G868" s="20">
        <f t="shared" si="40"/>
        <v>1.8093314115055145E-2</v>
      </c>
      <c r="H868" s="20">
        <f t="shared" si="41"/>
        <v>9.9830686854116089E-3</v>
      </c>
      <c r="X868" s="1"/>
    </row>
    <row r="869" spans="1:24" x14ac:dyDescent="0.2">
      <c r="A869" s="61">
        <v>34123</v>
      </c>
      <c r="B869" s="62">
        <v>452.49</v>
      </c>
      <c r="C869" s="16">
        <f t="shared" si="43"/>
        <v>-3.0010835243656636E-3</v>
      </c>
      <c r="D869" s="72">
        <f t="shared" si="42"/>
        <v>4.9202171193285805E-5</v>
      </c>
      <c r="E869" s="23">
        <f t="shared" si="38"/>
        <v>1.6317994860788679E-2</v>
      </c>
      <c r="F869" s="23">
        <f t="shared" si="39"/>
        <v>1.1537703939661321E-2</v>
      </c>
      <c r="G869" s="20">
        <f t="shared" si="40"/>
        <v>1.8093314115055145E-2</v>
      </c>
      <c r="H869" s="20">
        <f t="shared" si="41"/>
        <v>9.9830686854116089E-3</v>
      </c>
      <c r="X869" s="1"/>
    </row>
    <row r="870" spans="1:24" x14ac:dyDescent="0.2">
      <c r="A870" s="61">
        <v>34124</v>
      </c>
      <c r="B870" s="62">
        <v>450.06</v>
      </c>
      <c r="C870" s="16">
        <f t="shared" si="43"/>
        <v>-5.384756238670671E-3</v>
      </c>
      <c r="D870" s="72">
        <f t="shared" si="42"/>
        <v>4.6790431060901794E-5</v>
      </c>
      <c r="E870" s="23">
        <f t="shared" si="38"/>
        <v>1.5913040981695686E-2</v>
      </c>
      <c r="F870" s="23">
        <f t="shared" si="39"/>
        <v>1.1251379669672764E-2</v>
      </c>
      <c r="G870" s="20">
        <f t="shared" si="40"/>
        <v>1.8093314115055145E-2</v>
      </c>
      <c r="H870" s="20">
        <f t="shared" si="41"/>
        <v>9.9830686854116089E-3</v>
      </c>
      <c r="X870" s="1"/>
    </row>
    <row r="871" spans="1:24" x14ac:dyDescent="0.2">
      <c r="A871" s="61">
        <v>34127</v>
      </c>
      <c r="B871" s="62">
        <v>447.69</v>
      </c>
      <c r="C871" s="16">
        <f t="shared" si="43"/>
        <v>-5.2798785981136307E-3</v>
      </c>
      <c r="D871" s="72">
        <f t="shared" si="42"/>
        <v>4.572274118224185E-5</v>
      </c>
      <c r="E871" s="23">
        <f t="shared" si="38"/>
        <v>1.5730437005268279E-2</v>
      </c>
      <c r="F871" s="23">
        <f t="shared" si="39"/>
        <v>1.1122268793232488E-2</v>
      </c>
      <c r="G871" s="20">
        <f t="shared" si="40"/>
        <v>1.8093314115055145E-2</v>
      </c>
      <c r="H871" s="20">
        <f t="shared" si="41"/>
        <v>9.9830686854116089E-3</v>
      </c>
      <c r="X871" s="1"/>
    </row>
    <row r="872" spans="1:24" x14ac:dyDescent="0.2">
      <c r="A872" s="61">
        <v>34128</v>
      </c>
      <c r="B872" s="62">
        <v>444.71</v>
      </c>
      <c r="C872" s="16">
        <f t="shared" si="43"/>
        <v>-6.6786442777311871E-3</v>
      </c>
      <c r="D872" s="72">
        <f t="shared" si="42"/>
        <v>4.4652003791956433E-5</v>
      </c>
      <c r="E872" s="23">
        <f t="shared" si="38"/>
        <v>1.5545157788105795E-2</v>
      </c>
      <c r="F872" s="23">
        <f t="shared" si="39"/>
        <v>1.0991266377063715E-2</v>
      </c>
      <c r="G872" s="20">
        <f t="shared" si="40"/>
        <v>1.8093314115055145E-2</v>
      </c>
      <c r="H872" s="20">
        <f t="shared" si="41"/>
        <v>9.8772315422690962E-3</v>
      </c>
      <c r="X872" s="1"/>
    </row>
    <row r="873" spans="1:24" x14ac:dyDescent="0.2">
      <c r="A873" s="61">
        <v>34129</v>
      </c>
      <c r="B873" s="62">
        <v>445.78</v>
      </c>
      <c r="C873" s="16">
        <f t="shared" si="43"/>
        <v>2.4031724442917187E-3</v>
      </c>
      <c r="D873" s="72">
        <f t="shared" si="42"/>
        <v>4.4649140927747335E-5</v>
      </c>
      <c r="E873" s="23">
        <f t="shared" si="38"/>
        <v>1.5544659441050363E-2</v>
      </c>
      <c r="F873" s="23">
        <f t="shared" si="39"/>
        <v>1.0990914018772526E-2</v>
      </c>
      <c r="G873" s="20">
        <f t="shared" si="40"/>
        <v>1.8093314115055145E-2</v>
      </c>
      <c r="H873" s="20">
        <f t="shared" si="41"/>
        <v>9.8772315422690962E-3</v>
      </c>
      <c r="X873" s="1"/>
    </row>
    <row r="874" spans="1:24" x14ac:dyDescent="0.2">
      <c r="A874" s="61">
        <v>34130</v>
      </c>
      <c r="B874" s="62">
        <v>445.38</v>
      </c>
      <c r="C874" s="16">
        <f t="shared" si="43"/>
        <v>-8.9770642053625227E-4</v>
      </c>
      <c r="D874" s="72">
        <f t="shared" si="42"/>
        <v>4.2316706739902677E-5</v>
      </c>
      <c r="E874" s="23">
        <f t="shared" si="38"/>
        <v>1.5133193633408612E-2</v>
      </c>
      <c r="F874" s="23">
        <f t="shared" si="39"/>
        <v>1.0699985463495685E-2</v>
      </c>
      <c r="G874" s="20">
        <f t="shared" si="40"/>
        <v>1.8093314115055145E-2</v>
      </c>
      <c r="H874" s="20">
        <f t="shared" si="41"/>
        <v>9.8772315422690962E-3</v>
      </c>
      <c r="X874" s="1"/>
    </row>
    <row r="875" spans="1:24" x14ac:dyDescent="0.2">
      <c r="A875" s="61">
        <v>34131</v>
      </c>
      <c r="B875" s="62">
        <v>447.26</v>
      </c>
      <c r="C875" s="16">
        <f t="shared" si="43"/>
        <v>4.2122306410606195E-3</v>
      </c>
      <c r="D875" s="72">
        <f t="shared" si="42"/>
        <v>3.9826056944556832E-5</v>
      </c>
      <c r="E875" s="23">
        <f t="shared" si="38"/>
        <v>1.468109041553454E-2</v>
      </c>
      <c r="F875" s="23">
        <f t="shared" si="39"/>
        <v>1.0380324063764915E-2</v>
      </c>
      <c r="G875" s="20">
        <f t="shared" si="40"/>
        <v>1.8093314115055145E-2</v>
      </c>
      <c r="H875" s="20">
        <f t="shared" si="41"/>
        <v>9.7932819323878189E-3</v>
      </c>
      <c r="X875" s="1"/>
    </row>
    <row r="876" spans="1:24" x14ac:dyDescent="0.2">
      <c r="A876" s="61">
        <v>34134</v>
      </c>
      <c r="B876" s="62">
        <v>447.71</v>
      </c>
      <c r="C876" s="16">
        <f t="shared" si="43"/>
        <v>1.0056203848681782E-3</v>
      </c>
      <c r="D876" s="72">
        <f t="shared" si="42"/>
        <v>3.8501066746292822E-5</v>
      </c>
      <c r="E876" s="23">
        <f t="shared" si="38"/>
        <v>1.4434808925438311E-2</v>
      </c>
      <c r="F876" s="23">
        <f t="shared" si="39"/>
        <v>1.0206189745008819E-2</v>
      </c>
      <c r="G876" s="20">
        <f t="shared" si="40"/>
        <v>1.8093314115055145E-2</v>
      </c>
      <c r="H876" s="20">
        <f t="shared" si="41"/>
        <v>9.7932819323878189E-3</v>
      </c>
      <c r="X876" s="1"/>
    </row>
    <row r="877" spans="1:24" x14ac:dyDescent="0.2">
      <c r="A877" s="61">
        <v>34135</v>
      </c>
      <c r="B877" s="62">
        <v>446.27</v>
      </c>
      <c r="C877" s="16">
        <f t="shared" si="43"/>
        <v>-3.221551366712796E-3</v>
      </c>
      <c r="D877" s="72">
        <f t="shared" si="42"/>
        <v>3.6251679083022998E-5</v>
      </c>
      <c r="E877" s="23">
        <f t="shared" si="38"/>
        <v>1.4006793357002926E-2</v>
      </c>
      <c r="F877" s="23">
        <f t="shared" si="39"/>
        <v>9.9035596147567326E-3</v>
      </c>
      <c r="G877" s="20">
        <f t="shared" si="40"/>
        <v>1.8093314115055145E-2</v>
      </c>
      <c r="H877" s="20">
        <f t="shared" si="41"/>
        <v>9.7932819323878189E-3</v>
      </c>
      <c r="X877" s="1"/>
    </row>
    <row r="878" spans="1:24" x14ac:dyDescent="0.2">
      <c r="A878" s="61">
        <v>34136</v>
      </c>
      <c r="B878" s="62">
        <v>447.43</v>
      </c>
      <c r="C878" s="16">
        <f t="shared" si="43"/>
        <v>2.5959508815774708E-3</v>
      </c>
      <c r="D878" s="72">
        <f t="shared" si="42"/>
        <v>3.4699281930543765E-5</v>
      </c>
      <c r="E878" s="23">
        <f t="shared" si="38"/>
        <v>1.3703607212755854E-2</v>
      </c>
      <c r="F878" s="23">
        <f t="shared" si="39"/>
        <v>9.6891906312650267E-3</v>
      </c>
      <c r="G878" s="20">
        <f t="shared" si="40"/>
        <v>1.8093314115055145E-2</v>
      </c>
      <c r="H878" s="20">
        <f t="shared" si="41"/>
        <v>9.7932819323878189E-3</v>
      </c>
      <c r="X878" s="1"/>
    </row>
    <row r="879" spans="1:24" x14ac:dyDescent="0.2">
      <c r="A879" s="61">
        <v>34137</v>
      </c>
      <c r="B879" s="62">
        <v>448.54</v>
      </c>
      <c r="C879" s="16">
        <f t="shared" si="43"/>
        <v>2.4777627998393468E-3</v>
      </c>
      <c r="D879" s="72">
        <f t="shared" si="42"/>
        <v>3.3021662673484907E-5</v>
      </c>
      <c r="E879" s="23">
        <f t="shared" si="38"/>
        <v>1.336823669474729E-2</v>
      </c>
      <c r="F879" s="23">
        <f t="shared" si="39"/>
        <v>9.4520655567761468E-3</v>
      </c>
      <c r="G879" s="20">
        <f t="shared" si="40"/>
        <v>1.8093314115055145E-2</v>
      </c>
      <c r="H879" s="20">
        <f t="shared" si="41"/>
        <v>9.7932819323878189E-3</v>
      </c>
      <c r="X879" s="1"/>
    </row>
    <row r="880" spans="1:24" x14ac:dyDescent="0.2">
      <c r="A880" s="61">
        <v>34138</v>
      </c>
      <c r="B880" s="62">
        <v>443.68</v>
      </c>
      <c r="C880" s="16">
        <f t="shared" si="43"/>
        <v>-1.0894281830675083E-2</v>
      </c>
      <c r="D880" s="72">
        <f t="shared" si="42"/>
        <v>3.1408721422611877E-5</v>
      </c>
      <c r="E880" s="23">
        <f t="shared" si="38"/>
        <v>1.3037664075806307E-2</v>
      </c>
      <c r="F880" s="23">
        <f t="shared" si="39"/>
        <v>9.2183328561326085E-3</v>
      </c>
      <c r="G880" s="20">
        <f t="shared" si="40"/>
        <v>1.8093314115055145E-2</v>
      </c>
      <c r="H880" s="20">
        <f t="shared" si="41"/>
        <v>9.7932819323878189E-3</v>
      </c>
      <c r="X880" s="1"/>
    </row>
    <row r="881" spans="1:24" x14ac:dyDescent="0.2">
      <c r="A881" s="61">
        <v>34141</v>
      </c>
      <c r="B881" s="62">
        <v>446.22</v>
      </c>
      <c r="C881" s="16">
        <f t="shared" si="43"/>
        <v>5.7085220757959604E-3</v>
      </c>
      <c r="D881" s="72">
        <f t="shared" si="42"/>
        <v>3.6645320733625794E-5</v>
      </c>
      <c r="E881" s="23">
        <f t="shared" si="38"/>
        <v>1.4082634952398275E-2</v>
      </c>
      <c r="F881" s="23">
        <f t="shared" si="39"/>
        <v>9.9571837200128147E-3</v>
      </c>
      <c r="G881" s="20">
        <f t="shared" si="40"/>
        <v>1.8093314115055145E-2</v>
      </c>
      <c r="H881" s="20">
        <f t="shared" si="41"/>
        <v>9.8772315422690962E-3</v>
      </c>
      <c r="X881" s="1"/>
    </row>
    <row r="882" spans="1:24" x14ac:dyDescent="0.2">
      <c r="A882" s="61">
        <v>34142</v>
      </c>
      <c r="B882" s="62">
        <v>445.93</v>
      </c>
      <c r="C882" s="16">
        <f t="shared" si="43"/>
        <v>-6.5011491389126022E-4</v>
      </c>
      <c r="D882" s="72">
        <f t="shared" si="42"/>
        <v>3.6401834946999234E-5</v>
      </c>
      <c r="E882" s="23">
        <f t="shared" si="38"/>
        <v>1.4035771721919119E-2</v>
      </c>
      <c r="F882" s="23">
        <f t="shared" si="39"/>
        <v>9.924048884296946E-3</v>
      </c>
      <c r="G882" s="20">
        <f t="shared" si="40"/>
        <v>1.8093314115055145E-2</v>
      </c>
      <c r="H882" s="20">
        <f t="shared" si="41"/>
        <v>9.8772315422690962E-3</v>
      </c>
      <c r="X882" s="1"/>
    </row>
    <row r="883" spans="1:24" x14ac:dyDescent="0.2">
      <c r="A883" s="61">
        <v>34143</v>
      </c>
      <c r="B883" s="62">
        <v>443.19</v>
      </c>
      <c r="C883" s="16">
        <f t="shared" si="43"/>
        <v>-6.1634170277461691E-3</v>
      </c>
      <c r="D883" s="72">
        <f t="shared" si="42"/>
        <v>3.4243083814255108E-5</v>
      </c>
      <c r="E883" s="23">
        <f t="shared" si="38"/>
        <v>1.3613227192568786E-2</v>
      </c>
      <c r="F883" s="23">
        <f t="shared" si="39"/>
        <v>9.6252870742486712E-3</v>
      </c>
      <c r="G883" s="20">
        <f t="shared" si="40"/>
        <v>1.5698393615100142E-2</v>
      </c>
      <c r="H883" s="20">
        <f t="shared" si="41"/>
        <v>9.7932819323878189E-3</v>
      </c>
      <c r="X883" s="1"/>
    </row>
    <row r="884" spans="1:24" x14ac:dyDescent="0.2">
      <c r="A884" s="61">
        <v>34144</v>
      </c>
      <c r="B884" s="62">
        <v>446.62</v>
      </c>
      <c r="C884" s="16">
        <f t="shared" si="43"/>
        <v>7.7095492051148179E-3</v>
      </c>
      <c r="D884" s="72">
        <f t="shared" si="42"/>
        <v>3.4467761352874484E-5</v>
      </c>
      <c r="E884" s="23">
        <f t="shared" si="38"/>
        <v>1.3657814089982751E-2</v>
      </c>
      <c r="F884" s="23">
        <f t="shared" si="39"/>
        <v>9.6568124195094748E-3</v>
      </c>
      <c r="G884" s="20">
        <f t="shared" si="40"/>
        <v>1.5698393615100142E-2</v>
      </c>
      <c r="H884" s="20">
        <f t="shared" si="41"/>
        <v>9.7932819323878189E-3</v>
      </c>
      <c r="X884" s="1"/>
    </row>
    <row r="885" spans="1:24" x14ac:dyDescent="0.2">
      <c r="A885" s="61">
        <v>34145</v>
      </c>
      <c r="B885" s="62">
        <v>447.6</v>
      </c>
      <c r="C885" s="16">
        <f t="shared" si="43"/>
        <v>2.1918552310290222E-3</v>
      </c>
      <c r="D885" s="72">
        <f t="shared" si="42"/>
        <v>3.5965924608467202E-5</v>
      </c>
      <c r="E885" s="23">
        <f t="shared" si="38"/>
        <v>1.3951479745757575E-2</v>
      </c>
      <c r="F885" s="23">
        <f t="shared" si="39"/>
        <v>9.8644499033107569E-3</v>
      </c>
      <c r="G885" s="20">
        <f t="shared" si="40"/>
        <v>1.5698393615100142E-2</v>
      </c>
      <c r="H885" s="20">
        <f t="shared" si="41"/>
        <v>9.7932819323878189E-3</v>
      </c>
      <c r="X885" s="1"/>
    </row>
    <row r="886" spans="1:24" x14ac:dyDescent="0.2">
      <c r="A886" s="61">
        <v>34148</v>
      </c>
      <c r="B886" s="62">
        <v>451.85</v>
      </c>
      <c r="C886" s="16">
        <f t="shared" si="43"/>
        <v>9.4502899101946963E-3</v>
      </c>
      <c r="D886" s="72">
        <f t="shared" si="42"/>
        <v>3.4096222893186527E-5</v>
      </c>
      <c r="E886" s="23">
        <f t="shared" si="38"/>
        <v>1.3584003783701755E-2</v>
      </c>
      <c r="F886" s="23">
        <f t="shared" si="39"/>
        <v>9.6046245453968171E-3</v>
      </c>
      <c r="G886" s="20">
        <f t="shared" si="40"/>
        <v>1.5698393615100142E-2</v>
      </c>
      <c r="H886" s="20">
        <f t="shared" si="41"/>
        <v>9.7932819323878189E-3</v>
      </c>
      <c r="X886" s="1"/>
    </row>
    <row r="887" spans="1:24" x14ac:dyDescent="0.2">
      <c r="A887" s="61">
        <v>34149</v>
      </c>
      <c r="B887" s="62">
        <v>450.69</v>
      </c>
      <c r="C887" s="16">
        <f t="shared" si="43"/>
        <v>-2.5705246055228378E-3</v>
      </c>
      <c r="D887" s="72">
        <f t="shared" si="42"/>
        <v>3.7408928282798995E-5</v>
      </c>
      <c r="E887" s="23">
        <f t="shared" si="38"/>
        <v>1.4228603959819496E-2</v>
      </c>
      <c r="F887" s="23">
        <f t="shared" si="39"/>
        <v>1.0060391694176307E-2</v>
      </c>
      <c r="G887" s="20">
        <f t="shared" si="40"/>
        <v>1.5698393615100142E-2</v>
      </c>
      <c r="H887" s="20">
        <f t="shared" si="41"/>
        <v>9.7932819323878189E-3</v>
      </c>
      <c r="X887" s="1"/>
    </row>
    <row r="888" spans="1:24" x14ac:dyDescent="0.2">
      <c r="A888" s="61">
        <v>34150</v>
      </c>
      <c r="B888" s="62">
        <v>450.53</v>
      </c>
      <c r="C888" s="16">
        <f t="shared" si="43"/>
        <v>-3.5507423643741753E-4</v>
      </c>
      <c r="D888" s="72">
        <f t="shared" si="42"/>
        <v>3.5560848390686959E-5</v>
      </c>
      <c r="E888" s="23">
        <f t="shared" si="38"/>
        <v>1.3872691064430375E-2</v>
      </c>
      <c r="F888" s="23">
        <f t="shared" si="39"/>
        <v>9.8087420490857308E-3</v>
      </c>
      <c r="G888" s="20">
        <f t="shared" si="40"/>
        <v>1.5698393615100142E-2</v>
      </c>
      <c r="H888" s="20">
        <f t="shared" si="41"/>
        <v>9.7932819323878189E-3</v>
      </c>
      <c r="X888" s="1"/>
    </row>
    <row r="889" spans="1:24" x14ac:dyDescent="0.2">
      <c r="A889" s="61">
        <v>34151</v>
      </c>
      <c r="B889" s="62">
        <v>449.02</v>
      </c>
      <c r="C889" s="16">
        <f t="shared" si="43"/>
        <v>-3.3572373259353116E-3</v>
      </c>
      <c r="D889" s="72">
        <f t="shared" si="42"/>
        <v>3.3434762150048637E-5</v>
      </c>
      <c r="E889" s="23">
        <f t="shared" si="38"/>
        <v>1.3451594815614787E-2</v>
      </c>
      <c r="F889" s="23">
        <f t="shared" si="39"/>
        <v>9.5110042516182904E-3</v>
      </c>
      <c r="G889" s="20">
        <f t="shared" si="40"/>
        <v>1.5698393615100142E-2</v>
      </c>
      <c r="H889" s="20">
        <f t="shared" si="41"/>
        <v>9.7932819323878189E-3</v>
      </c>
      <c r="X889" s="1"/>
    </row>
    <row r="890" spans="1:24" x14ac:dyDescent="0.2">
      <c r="A890" s="61">
        <v>34152</v>
      </c>
      <c r="B890" s="62">
        <v>445.84</v>
      </c>
      <c r="C890" s="16">
        <f t="shared" si="43"/>
        <v>-7.1072869187883614E-3</v>
      </c>
      <c r="D890" s="72">
        <f t="shared" si="42"/>
        <v>3.210493896880492E-5</v>
      </c>
      <c r="E890" s="23">
        <f t="shared" si="38"/>
        <v>1.3181370961118375E-2</v>
      </c>
      <c r="F890" s="23">
        <f t="shared" si="39"/>
        <v>9.3199413877546947E-3</v>
      </c>
      <c r="G890" s="20">
        <f t="shared" si="40"/>
        <v>1.5698393615100142E-2</v>
      </c>
      <c r="H890" s="20">
        <f t="shared" si="41"/>
        <v>9.7185929350822736E-3</v>
      </c>
      <c r="X890" s="1"/>
    </row>
    <row r="891" spans="1:24" x14ac:dyDescent="0.2">
      <c r="A891" s="61">
        <v>34156</v>
      </c>
      <c r="B891" s="62">
        <v>441.43</v>
      </c>
      <c r="C891" s="16">
        <f t="shared" si="43"/>
        <v>-9.9406861840849719E-3</v>
      </c>
      <c r="D891" s="72">
        <f t="shared" si="42"/>
        <v>3.320945427143543E-5</v>
      </c>
      <c r="E891" s="23">
        <f t="shared" si="38"/>
        <v>1.3406194860210528E-2</v>
      </c>
      <c r="F891" s="23">
        <f t="shared" si="39"/>
        <v>9.47890403043322E-3</v>
      </c>
      <c r="G891" s="20">
        <f t="shared" si="40"/>
        <v>1.5698393615100142E-2</v>
      </c>
      <c r="H891" s="20">
        <f t="shared" si="41"/>
        <v>9.7185929350822736E-3</v>
      </c>
      <c r="X891" s="1"/>
    </row>
    <row r="892" spans="1:24" x14ac:dyDescent="0.2">
      <c r="A892" s="61">
        <v>34157</v>
      </c>
      <c r="B892" s="62">
        <v>442.83</v>
      </c>
      <c r="C892" s="16">
        <f t="shared" si="43"/>
        <v>3.166492139819164E-3</v>
      </c>
      <c r="D892" s="72">
        <f t="shared" si="42"/>
        <v>3.7145921523776772E-5</v>
      </c>
      <c r="E892" s="23">
        <f t="shared" si="38"/>
        <v>1.4178498010399727E-2</v>
      </c>
      <c r="F892" s="23">
        <f t="shared" si="39"/>
        <v>1.0024964080982844E-2</v>
      </c>
      <c r="G892" s="20">
        <f t="shared" si="40"/>
        <v>1.5698393615100142E-2</v>
      </c>
      <c r="H892" s="20">
        <f t="shared" si="41"/>
        <v>9.7932819323878189E-3</v>
      </c>
      <c r="X892" s="1"/>
    </row>
    <row r="893" spans="1:24" x14ac:dyDescent="0.2">
      <c r="A893" s="61">
        <v>34158</v>
      </c>
      <c r="B893" s="62">
        <v>448.62</v>
      </c>
      <c r="C893" s="16">
        <f t="shared" si="43"/>
        <v>1.2990255022864061E-2</v>
      </c>
      <c r="D893" s="72">
        <f t="shared" si="42"/>
        <v>3.5518766580642356E-5</v>
      </c>
      <c r="E893" s="23">
        <f t="shared" si="38"/>
        <v>1.3864480338465534E-2</v>
      </c>
      <c r="F893" s="23">
        <f t="shared" si="39"/>
        <v>9.8029366222474323E-3</v>
      </c>
      <c r="G893" s="20">
        <f t="shared" si="40"/>
        <v>1.5698393615100142E-2</v>
      </c>
      <c r="H893" s="20">
        <f t="shared" si="41"/>
        <v>9.7932819323878189E-3</v>
      </c>
      <c r="X893" s="1"/>
    </row>
    <row r="894" spans="1:24" x14ac:dyDescent="0.2">
      <c r="A894" s="61">
        <v>34159</v>
      </c>
      <c r="B894" s="62">
        <v>448.13</v>
      </c>
      <c r="C894" s="16">
        <f t="shared" si="43"/>
        <v>-1.0928353471241791E-3</v>
      </c>
      <c r="D894" s="72">
        <f t="shared" si="42"/>
        <v>4.3512444119346509E-5</v>
      </c>
      <c r="E894" s="23">
        <f t="shared" ref="E894:E957" si="44">-NORMSINV($E$3)*SQRT(D894)</f>
        <v>1.5345512504020662E-2</v>
      </c>
      <c r="F894" s="23">
        <f t="shared" ref="F894:F957" si="45">-NORMSINV($F$3)*SQRT(D894)</f>
        <v>1.0850106375459665E-2</v>
      </c>
      <c r="G894" s="20">
        <f t="shared" ref="G894:G957" si="46">-PERCENTILE($C389:$C893,$G$3)</f>
        <v>1.5698393615100142E-2</v>
      </c>
      <c r="H894" s="20">
        <f t="shared" ref="H894:H957" si="47">-PERCENTILE($C389:$C893,$H$3)</f>
        <v>9.7932819323878189E-3</v>
      </c>
      <c r="X894" s="1"/>
    </row>
    <row r="895" spans="1:24" x14ac:dyDescent="0.2">
      <c r="A895" s="61">
        <v>34162</v>
      </c>
      <c r="B895" s="62">
        <v>448.98</v>
      </c>
      <c r="C895" s="16">
        <f t="shared" si="43"/>
        <v>1.8949744275671987E-3</v>
      </c>
      <c r="D895" s="72">
        <f t="shared" si="42"/>
        <v>4.0973354817941157E-5</v>
      </c>
      <c r="E895" s="23">
        <f t="shared" si="44"/>
        <v>1.4891053379826063E-2</v>
      </c>
      <c r="F895" s="23">
        <f t="shared" si="45"/>
        <v>1.0528779222683393E-2</v>
      </c>
      <c r="G895" s="20">
        <f t="shared" si="46"/>
        <v>1.5698393615100142E-2</v>
      </c>
      <c r="H895" s="20">
        <f t="shared" si="47"/>
        <v>9.7932819323878189E-3</v>
      </c>
      <c r="X895" s="1"/>
    </row>
    <row r="896" spans="1:24" x14ac:dyDescent="0.2">
      <c r="A896" s="61">
        <v>34163</v>
      </c>
      <c r="B896" s="62">
        <v>448.09</v>
      </c>
      <c r="C896" s="16">
        <f t="shared" si="43"/>
        <v>-1.984238224462094E-3</v>
      </c>
      <c r="D896" s="72">
        <f t="shared" ref="D896:D959" si="48">0.94*D895+0.06*(C895^2)</f>
        <v>3.87304092137327E-5</v>
      </c>
      <c r="E896" s="23">
        <f t="shared" si="44"/>
        <v>1.4477737597299369E-2</v>
      </c>
      <c r="F896" s="23">
        <f t="shared" si="45"/>
        <v>1.023654263521875E-2</v>
      </c>
      <c r="G896" s="20">
        <f t="shared" si="46"/>
        <v>1.5698393615100142E-2</v>
      </c>
      <c r="H896" s="20">
        <f t="shared" si="47"/>
        <v>9.7932819323878189E-3</v>
      </c>
      <c r="X896" s="1"/>
    </row>
    <row r="897" spans="1:24" x14ac:dyDescent="0.2">
      <c r="A897" s="61">
        <v>34164</v>
      </c>
      <c r="B897" s="62">
        <v>450.08</v>
      </c>
      <c r="C897" s="16">
        <f t="shared" si="43"/>
        <v>4.4312396456866274E-3</v>
      </c>
      <c r="D897" s="72">
        <f t="shared" si="48"/>
        <v>3.6642816740793723E-5</v>
      </c>
      <c r="E897" s="23">
        <f t="shared" si="44"/>
        <v>1.4082153807484359E-2</v>
      </c>
      <c r="F897" s="23">
        <f t="shared" si="45"/>
        <v>9.9568435245650164E-3</v>
      </c>
      <c r="G897" s="20">
        <f t="shared" si="46"/>
        <v>1.5698393615100142E-2</v>
      </c>
      <c r="H897" s="20">
        <f t="shared" si="47"/>
        <v>9.7932819323878189E-3</v>
      </c>
      <c r="X897" s="1"/>
    </row>
    <row r="898" spans="1:24" x14ac:dyDescent="0.2">
      <c r="A898" s="61">
        <v>34165</v>
      </c>
      <c r="B898" s="62">
        <v>449.22</v>
      </c>
      <c r="C898" s="16">
        <f t="shared" si="43"/>
        <v>-1.9125992708978164E-3</v>
      </c>
      <c r="D898" s="72">
        <f t="shared" si="48"/>
        <v>3.5622400824196397E-5</v>
      </c>
      <c r="E898" s="23">
        <f t="shared" si="44"/>
        <v>1.3884692025437727E-2</v>
      </c>
      <c r="F898" s="23">
        <f t="shared" si="45"/>
        <v>9.8172273768650006E-3</v>
      </c>
      <c r="G898" s="20">
        <f t="shared" si="46"/>
        <v>1.5698393615100142E-2</v>
      </c>
      <c r="H898" s="20">
        <f t="shared" si="47"/>
        <v>9.7932819323878189E-3</v>
      </c>
      <c r="X898" s="1"/>
    </row>
    <row r="899" spans="1:24" x14ac:dyDescent="0.2">
      <c r="A899" s="61">
        <v>34166</v>
      </c>
      <c r="B899" s="62">
        <v>445.75</v>
      </c>
      <c r="C899" s="16">
        <f t="shared" si="43"/>
        <v>-7.7544887273990988E-3</v>
      </c>
      <c r="D899" s="72">
        <f t="shared" si="48"/>
        <v>3.370453893300694E-5</v>
      </c>
      <c r="E899" s="23">
        <f t="shared" si="44"/>
        <v>1.3505754571766601E-2</v>
      </c>
      <c r="F899" s="23">
        <f t="shared" si="45"/>
        <v>9.5492981251765821E-3</v>
      </c>
      <c r="G899" s="20">
        <f t="shared" si="46"/>
        <v>1.5698393615100142E-2</v>
      </c>
      <c r="H899" s="20">
        <f t="shared" si="47"/>
        <v>9.7932819323878189E-3</v>
      </c>
      <c r="X899" s="1"/>
    </row>
    <row r="900" spans="1:24" x14ac:dyDescent="0.2">
      <c r="A900" s="61">
        <v>34169</v>
      </c>
      <c r="B900" s="62">
        <v>446.03</v>
      </c>
      <c r="C900" s="16">
        <f t="shared" si="43"/>
        <v>6.2795758864533761E-4</v>
      </c>
      <c r="D900" s="72">
        <f t="shared" si="48"/>
        <v>3.5290192322428107E-5</v>
      </c>
      <c r="E900" s="23">
        <f t="shared" si="44"/>
        <v>1.3819797223569718E-2</v>
      </c>
      <c r="F900" s="23">
        <f t="shared" si="45"/>
        <v>9.7713432460288501E-3</v>
      </c>
      <c r="G900" s="20">
        <f t="shared" si="46"/>
        <v>1.5698393615100142E-2</v>
      </c>
      <c r="H900" s="20">
        <f t="shared" si="47"/>
        <v>9.7932819323878189E-3</v>
      </c>
      <c r="X900" s="1"/>
    </row>
    <row r="901" spans="1:24" x14ac:dyDescent="0.2">
      <c r="A901" s="61">
        <v>34170</v>
      </c>
      <c r="B901" s="62">
        <v>447.31</v>
      </c>
      <c r="C901" s="16">
        <f t="shared" si="43"/>
        <v>2.8656522173921969E-3</v>
      </c>
      <c r="D901" s="72">
        <f t="shared" si="48"/>
        <v>3.3196440627070657E-5</v>
      </c>
      <c r="E901" s="23">
        <f t="shared" si="44"/>
        <v>1.3403567889202848E-2</v>
      </c>
      <c r="F901" s="23">
        <f t="shared" si="45"/>
        <v>9.4770466200097426E-3</v>
      </c>
      <c r="G901" s="20">
        <f t="shared" si="46"/>
        <v>1.5698393615100142E-2</v>
      </c>
      <c r="H901" s="20">
        <f t="shared" si="47"/>
        <v>9.7932819323878189E-3</v>
      </c>
      <c r="X901" s="1"/>
    </row>
    <row r="902" spans="1:24" x14ac:dyDescent="0.2">
      <c r="A902" s="61">
        <v>34171</v>
      </c>
      <c r="B902" s="62">
        <v>447.18</v>
      </c>
      <c r="C902" s="16">
        <f t="shared" ref="C902:C965" si="49">LN(B902/B901)</f>
        <v>-2.9066842762977643E-4</v>
      </c>
      <c r="D902" s="72">
        <f t="shared" si="48"/>
        <v>3.1697371947309105E-5</v>
      </c>
      <c r="E902" s="23">
        <f t="shared" si="44"/>
        <v>1.3097436036137004E-2</v>
      </c>
      <c r="F902" s="23">
        <f t="shared" si="45"/>
        <v>9.2605948612424337E-3</v>
      </c>
      <c r="G902" s="20">
        <f t="shared" si="46"/>
        <v>1.5698393615100142E-2</v>
      </c>
      <c r="H902" s="20">
        <f t="shared" si="47"/>
        <v>9.7932819323878189E-3</v>
      </c>
      <c r="X902" s="1"/>
    </row>
    <row r="903" spans="1:24" x14ac:dyDescent="0.2">
      <c r="A903" s="61">
        <v>34172</v>
      </c>
      <c r="B903" s="62">
        <v>444.51</v>
      </c>
      <c r="C903" s="16">
        <f t="shared" si="49"/>
        <v>-5.9886462329045926E-3</v>
      </c>
      <c r="D903" s="72">
        <f t="shared" si="48"/>
        <v>2.9800598918559806E-5</v>
      </c>
      <c r="E903" s="23">
        <f t="shared" si="44"/>
        <v>1.2699515554911446E-2</v>
      </c>
      <c r="F903" s="23">
        <f t="shared" si="45"/>
        <v>8.9792435835226326E-3</v>
      </c>
      <c r="G903" s="20">
        <f t="shared" si="46"/>
        <v>1.5698393615100142E-2</v>
      </c>
      <c r="H903" s="20">
        <f t="shared" si="47"/>
        <v>9.7932819323878189E-3</v>
      </c>
      <c r="X903" s="1"/>
    </row>
    <row r="904" spans="1:24" x14ac:dyDescent="0.2">
      <c r="A904" s="61">
        <v>34173</v>
      </c>
      <c r="B904" s="62">
        <v>447.1</v>
      </c>
      <c r="C904" s="16">
        <f t="shared" si="49"/>
        <v>5.8097313511820976E-3</v>
      </c>
      <c r="D904" s="72">
        <f t="shared" si="48"/>
        <v>3.016439600561916E-5</v>
      </c>
      <c r="E904" s="23">
        <f t="shared" si="44"/>
        <v>1.2776796420031435E-2</v>
      </c>
      <c r="F904" s="23">
        <f t="shared" si="45"/>
        <v>9.0338853302299998E-3</v>
      </c>
      <c r="G904" s="20">
        <f t="shared" si="46"/>
        <v>1.5698393615100142E-2</v>
      </c>
      <c r="H904" s="20">
        <f t="shared" si="47"/>
        <v>9.7932819323878189E-3</v>
      </c>
      <c r="X904" s="1"/>
    </row>
    <row r="905" spans="1:24" x14ac:dyDescent="0.2">
      <c r="A905" s="61">
        <v>34176</v>
      </c>
      <c r="B905" s="62">
        <v>449.09</v>
      </c>
      <c r="C905" s="16">
        <f t="shared" si="49"/>
        <v>4.4410298501157122E-3</v>
      </c>
      <c r="D905" s="72">
        <f t="shared" si="48"/>
        <v>3.0379710947656501E-5</v>
      </c>
      <c r="E905" s="23">
        <f t="shared" si="44"/>
        <v>1.2822316034736578E-2</v>
      </c>
      <c r="F905" s="23">
        <f t="shared" si="45"/>
        <v>9.0660701570053417E-3</v>
      </c>
      <c r="G905" s="20">
        <f t="shared" si="46"/>
        <v>1.5698393615100142E-2</v>
      </c>
      <c r="H905" s="20">
        <f t="shared" si="47"/>
        <v>9.7932819323878189E-3</v>
      </c>
      <c r="X905" s="1"/>
    </row>
    <row r="906" spans="1:24" x14ac:dyDescent="0.2">
      <c r="A906" s="61">
        <v>34177</v>
      </c>
      <c r="B906" s="62">
        <v>448.24</v>
      </c>
      <c r="C906" s="16">
        <f t="shared" si="49"/>
        <v>-1.8945098330216718E-3</v>
      </c>
      <c r="D906" s="72">
        <f t="shared" si="48"/>
        <v>2.9740293058574234E-5</v>
      </c>
      <c r="E906" s="23">
        <f t="shared" si="44"/>
        <v>1.2686659386206518E-2</v>
      </c>
      <c r="F906" s="23">
        <f t="shared" si="45"/>
        <v>8.970153577698925E-3</v>
      </c>
      <c r="G906" s="20">
        <f t="shared" si="46"/>
        <v>1.5698393615100142E-2</v>
      </c>
      <c r="H906" s="20">
        <f t="shared" si="47"/>
        <v>9.7932819323878189E-3</v>
      </c>
      <c r="X906" s="1"/>
    </row>
    <row r="907" spans="1:24" x14ac:dyDescent="0.2">
      <c r="A907" s="61">
        <v>34178</v>
      </c>
      <c r="B907" s="62">
        <v>447.19</v>
      </c>
      <c r="C907" s="16">
        <f t="shared" si="49"/>
        <v>-2.3452430257293114E-3</v>
      </c>
      <c r="D907" s="72">
        <f t="shared" si="48"/>
        <v>2.8171225525504727E-5</v>
      </c>
      <c r="E907" s="23">
        <f t="shared" si="44"/>
        <v>1.2347457168885214E-2</v>
      </c>
      <c r="F907" s="23">
        <f t="shared" si="45"/>
        <v>8.7303192847899298E-3</v>
      </c>
      <c r="G907" s="20">
        <f t="shared" si="46"/>
        <v>1.5698393615100142E-2</v>
      </c>
      <c r="H907" s="20">
        <f t="shared" si="47"/>
        <v>9.7932819323878189E-3</v>
      </c>
      <c r="X907" s="1"/>
    </row>
    <row r="908" spans="1:24" x14ac:dyDescent="0.2">
      <c r="A908" s="61">
        <v>34179</v>
      </c>
      <c r="B908" s="62">
        <v>450.24</v>
      </c>
      <c r="C908" s="16">
        <f t="shared" si="49"/>
        <v>6.7972136947244315E-3</v>
      </c>
      <c r="D908" s="72">
        <f t="shared" si="48"/>
        <v>2.6810961884958361E-5</v>
      </c>
      <c r="E908" s="23">
        <f t="shared" si="44"/>
        <v>1.2045667076439408E-2</v>
      </c>
      <c r="F908" s="23">
        <f t="shared" si="45"/>
        <v>8.5169373853428536E-3</v>
      </c>
      <c r="G908" s="20">
        <f t="shared" si="46"/>
        <v>1.5698393615100142E-2</v>
      </c>
      <c r="H908" s="20">
        <f t="shared" si="47"/>
        <v>9.7932819323878189E-3</v>
      </c>
      <c r="X908" s="1"/>
    </row>
    <row r="909" spans="1:24" x14ac:dyDescent="0.2">
      <c r="A909" s="61">
        <v>34180</v>
      </c>
      <c r="B909" s="62">
        <v>448.13</v>
      </c>
      <c r="C909" s="16">
        <f t="shared" si="49"/>
        <v>-4.6974050332692589E-3</v>
      </c>
      <c r="D909" s="72">
        <f t="shared" si="48"/>
        <v>2.7974431012565821E-5</v>
      </c>
      <c r="E909" s="23">
        <f t="shared" si="44"/>
        <v>1.2304254037072656E-2</v>
      </c>
      <c r="F909" s="23">
        <f t="shared" si="45"/>
        <v>8.6997723365666996E-3</v>
      </c>
      <c r="G909" s="20">
        <f t="shared" si="46"/>
        <v>1.5698393615100142E-2</v>
      </c>
      <c r="H909" s="20">
        <f t="shared" si="47"/>
        <v>9.7932819323878189E-3</v>
      </c>
      <c r="X909" s="1"/>
    </row>
    <row r="910" spans="1:24" x14ac:dyDescent="0.2">
      <c r="A910" s="61">
        <v>34183</v>
      </c>
      <c r="B910" s="62">
        <v>450.15</v>
      </c>
      <c r="C910" s="16">
        <f t="shared" si="49"/>
        <v>4.4974916617307459E-3</v>
      </c>
      <c r="D910" s="72">
        <f t="shared" si="48"/>
        <v>2.7619901994606872E-5</v>
      </c>
      <c r="E910" s="23">
        <f t="shared" si="44"/>
        <v>1.2226037534331375E-2</v>
      </c>
      <c r="F910" s="23">
        <f t="shared" si="45"/>
        <v>8.644469043513632E-3</v>
      </c>
      <c r="G910" s="20">
        <f t="shared" si="46"/>
        <v>1.5698393615100142E-2</v>
      </c>
      <c r="H910" s="20">
        <f t="shared" si="47"/>
        <v>9.7932819323878189E-3</v>
      </c>
      <c r="X910" s="1"/>
    </row>
    <row r="911" spans="1:24" x14ac:dyDescent="0.2">
      <c r="A911" s="61">
        <v>34184</v>
      </c>
      <c r="B911" s="62">
        <v>449.27</v>
      </c>
      <c r="C911" s="16">
        <f t="shared" si="49"/>
        <v>-1.9568172395613092E-3</v>
      </c>
      <c r="D911" s="72">
        <f t="shared" si="48"/>
        <v>2.7176353749770713E-5</v>
      </c>
      <c r="E911" s="23">
        <f t="shared" si="44"/>
        <v>1.2127471192080682E-2</v>
      </c>
      <c r="F911" s="23">
        <f t="shared" si="45"/>
        <v>8.5747773145355508E-3</v>
      </c>
      <c r="G911" s="20">
        <f t="shared" si="46"/>
        <v>1.5698393615100142E-2</v>
      </c>
      <c r="H911" s="20">
        <f t="shared" si="47"/>
        <v>9.7932819323878189E-3</v>
      </c>
      <c r="X911" s="1"/>
    </row>
    <row r="912" spans="1:24" x14ac:dyDescent="0.2">
      <c r="A912" s="61">
        <v>34185</v>
      </c>
      <c r="B912" s="62">
        <v>448.54</v>
      </c>
      <c r="C912" s="16">
        <f t="shared" si="49"/>
        <v>-1.6261796167814954E-3</v>
      </c>
      <c r="D912" s="72">
        <f t="shared" si="48"/>
        <v>2.5775520547327129E-5</v>
      </c>
      <c r="E912" s="23">
        <f t="shared" si="44"/>
        <v>1.1810774576953299E-2</v>
      </c>
      <c r="F912" s="23">
        <f t="shared" si="45"/>
        <v>8.3508556982337303E-3</v>
      </c>
      <c r="G912" s="20">
        <f t="shared" si="46"/>
        <v>1.5698393615100142E-2</v>
      </c>
      <c r="H912" s="20">
        <f t="shared" si="47"/>
        <v>9.7932819323878189E-3</v>
      </c>
      <c r="X912" s="1"/>
    </row>
    <row r="913" spans="1:24" x14ac:dyDescent="0.2">
      <c r="A913" s="61">
        <v>34186</v>
      </c>
      <c r="B913" s="62">
        <v>448.13</v>
      </c>
      <c r="C913" s="16">
        <f t="shared" si="49"/>
        <v>-9.144948053880417E-4</v>
      </c>
      <c r="D913" s="72">
        <f t="shared" si="48"/>
        <v>2.4387656923249639E-5</v>
      </c>
      <c r="E913" s="23">
        <f t="shared" si="44"/>
        <v>1.1488403922625567E-2</v>
      </c>
      <c r="F913" s="23">
        <f t="shared" si="45"/>
        <v>8.1229222296795855E-3</v>
      </c>
      <c r="G913" s="20">
        <f t="shared" si="46"/>
        <v>1.5698393615100142E-2</v>
      </c>
      <c r="H913" s="20">
        <f t="shared" si="47"/>
        <v>9.7932819323878189E-3</v>
      </c>
      <c r="X913" s="1"/>
    </row>
    <row r="914" spans="1:24" x14ac:dyDescent="0.2">
      <c r="A914" s="61">
        <v>34187</v>
      </c>
      <c r="B914" s="62">
        <v>448.68</v>
      </c>
      <c r="C914" s="16">
        <f t="shared" si="49"/>
        <v>1.226569884267711E-3</v>
      </c>
      <c r="D914" s="72">
        <f t="shared" si="48"/>
        <v>2.297457555279956E-5</v>
      </c>
      <c r="E914" s="23">
        <f t="shared" si="44"/>
        <v>1.1150604355371645E-2</v>
      </c>
      <c r="F914" s="23">
        <f t="shared" si="45"/>
        <v>7.8840796861458333E-3</v>
      </c>
      <c r="G914" s="20">
        <f t="shared" si="46"/>
        <v>1.5698393615100142E-2</v>
      </c>
      <c r="H914" s="20">
        <f t="shared" si="47"/>
        <v>9.7932819323878189E-3</v>
      </c>
      <c r="X914" s="1"/>
    </row>
    <row r="915" spans="1:24" x14ac:dyDescent="0.2">
      <c r="A915" s="61">
        <v>34190</v>
      </c>
      <c r="B915" s="62">
        <v>450.72</v>
      </c>
      <c r="C915" s="16">
        <f t="shared" si="49"/>
        <v>4.5363653510398982E-3</v>
      </c>
      <c r="D915" s="72">
        <f t="shared" si="48"/>
        <v>2.1686369440491134E-5</v>
      </c>
      <c r="E915" s="23">
        <f t="shared" si="44"/>
        <v>1.0833482450476439E-2</v>
      </c>
      <c r="F915" s="23">
        <f t="shared" si="45"/>
        <v>7.6598573670020528E-3</v>
      </c>
      <c r="G915" s="20">
        <f t="shared" si="46"/>
        <v>1.5698393615100142E-2</v>
      </c>
      <c r="H915" s="20">
        <f t="shared" si="47"/>
        <v>9.7932819323878189E-3</v>
      </c>
      <c r="X915" s="1"/>
    </row>
    <row r="916" spans="1:24" x14ac:dyDescent="0.2">
      <c r="A916" s="61">
        <v>34191</v>
      </c>
      <c r="B916" s="62">
        <v>449.45</v>
      </c>
      <c r="C916" s="16">
        <f t="shared" si="49"/>
        <v>-2.8216911086542573E-3</v>
      </c>
      <c r="D916" s="72">
        <f t="shared" si="48"/>
        <v>2.1619903909948584E-5</v>
      </c>
      <c r="E916" s="23">
        <f t="shared" si="44"/>
        <v>1.0816868196025163E-2</v>
      </c>
      <c r="F916" s="23">
        <f t="shared" si="45"/>
        <v>7.6481101915266128E-3</v>
      </c>
      <c r="G916" s="20">
        <f t="shared" si="46"/>
        <v>1.5698393615100142E-2</v>
      </c>
      <c r="H916" s="20">
        <f t="shared" si="47"/>
        <v>9.7932819323878189E-3</v>
      </c>
      <c r="X916" s="1"/>
    </row>
    <row r="917" spans="1:24" x14ac:dyDescent="0.2">
      <c r="A917" s="61">
        <v>34192</v>
      </c>
      <c r="B917" s="62">
        <v>450.46</v>
      </c>
      <c r="C917" s="16">
        <f t="shared" si="49"/>
        <v>2.2446698538237278E-3</v>
      </c>
      <c r="D917" s="72">
        <f t="shared" si="48"/>
        <v>2.0800426118111175E-5</v>
      </c>
      <c r="E917" s="23">
        <f t="shared" si="44"/>
        <v>1.0609887382633385E-2</v>
      </c>
      <c r="F917" s="23">
        <f t="shared" si="45"/>
        <v>7.5017635744037536E-3</v>
      </c>
      <c r="G917" s="20">
        <f t="shared" si="46"/>
        <v>1.5698393615100142E-2</v>
      </c>
      <c r="H917" s="20">
        <f t="shared" si="47"/>
        <v>9.7932819323878189E-3</v>
      </c>
      <c r="X917" s="1"/>
    </row>
    <row r="918" spans="1:24" x14ac:dyDescent="0.2">
      <c r="A918" s="61">
        <v>34193</v>
      </c>
      <c r="B918" s="62">
        <v>448.96</v>
      </c>
      <c r="C918" s="16">
        <f t="shared" si="49"/>
        <v>-3.3354859591360189E-3</v>
      </c>
      <c r="D918" s="72">
        <f t="shared" si="48"/>
        <v>1.9854713116184406E-5</v>
      </c>
      <c r="E918" s="23">
        <f t="shared" si="44"/>
        <v>1.0365886905791512E-2</v>
      </c>
      <c r="F918" s="23">
        <f t="shared" si="45"/>
        <v>7.3292420552493074E-3</v>
      </c>
      <c r="G918" s="20">
        <f t="shared" si="46"/>
        <v>1.5698393615100142E-2</v>
      </c>
      <c r="H918" s="20">
        <f t="shared" si="47"/>
        <v>9.7932819323878189E-3</v>
      </c>
      <c r="X918" s="1"/>
    </row>
    <row r="919" spans="1:24" x14ac:dyDescent="0.2">
      <c r="A919" s="61">
        <v>34194</v>
      </c>
      <c r="B919" s="62">
        <v>450.14</v>
      </c>
      <c r="C919" s="16">
        <f t="shared" si="49"/>
        <v>2.6248485763538691E-3</v>
      </c>
      <c r="D919" s="72">
        <f t="shared" si="48"/>
        <v>1.9330958324228952E-5</v>
      </c>
      <c r="E919" s="23">
        <f t="shared" si="44"/>
        <v>1.0228250373443064E-2</v>
      </c>
      <c r="F919" s="23">
        <f t="shared" si="45"/>
        <v>7.2319255911208668E-3</v>
      </c>
      <c r="G919" s="20">
        <f t="shared" si="46"/>
        <v>1.5698393615100142E-2</v>
      </c>
      <c r="H919" s="20">
        <f t="shared" si="47"/>
        <v>9.7932819323878189E-3</v>
      </c>
      <c r="X919" s="1"/>
    </row>
    <row r="920" spans="1:24" x14ac:dyDescent="0.2">
      <c r="A920" s="61">
        <v>34197</v>
      </c>
      <c r="B920" s="62">
        <v>452.38</v>
      </c>
      <c r="C920" s="16">
        <f t="shared" si="49"/>
        <v>4.9638891093853931E-3</v>
      </c>
      <c r="D920" s="72">
        <f t="shared" si="48"/>
        <v>1.858449062770243E-5</v>
      </c>
      <c r="E920" s="23">
        <f t="shared" si="44"/>
        <v>1.0028823526817308E-2</v>
      </c>
      <c r="F920" s="23">
        <f t="shared" si="45"/>
        <v>7.0909200366015886E-3</v>
      </c>
      <c r="G920" s="20">
        <f t="shared" si="46"/>
        <v>1.5698393615100142E-2</v>
      </c>
      <c r="H920" s="20">
        <f t="shared" si="47"/>
        <v>9.7932819323878189E-3</v>
      </c>
      <c r="X920" s="1"/>
    </row>
    <row r="921" spans="1:24" x14ac:dyDescent="0.2">
      <c r="A921" s="61">
        <v>34198</v>
      </c>
      <c r="B921" s="62">
        <v>453.13</v>
      </c>
      <c r="C921" s="16">
        <f t="shared" si="49"/>
        <v>1.6565254309832129E-3</v>
      </c>
      <c r="D921" s="72">
        <f t="shared" si="48"/>
        <v>1.8947832895456777E-5</v>
      </c>
      <c r="E921" s="23">
        <f t="shared" si="44"/>
        <v>1.0126384909110987E-2</v>
      </c>
      <c r="F921" s="23">
        <f t="shared" si="45"/>
        <v>7.1599012045975071E-3</v>
      </c>
      <c r="G921" s="20">
        <f t="shared" si="46"/>
        <v>1.5698393615100142E-2</v>
      </c>
      <c r="H921" s="20">
        <f t="shared" si="47"/>
        <v>9.7932819323878189E-3</v>
      </c>
      <c r="X921" s="1"/>
    </row>
    <row r="922" spans="1:24" x14ac:dyDescent="0.2">
      <c r="A922" s="61">
        <v>34199</v>
      </c>
      <c r="B922" s="62">
        <v>456.04</v>
      </c>
      <c r="C922" s="16">
        <f t="shared" si="49"/>
        <v>6.4014649347006094E-3</v>
      </c>
      <c r="D922" s="72">
        <f t="shared" si="48"/>
        <v>1.7975607511939016E-5</v>
      </c>
      <c r="E922" s="23">
        <f t="shared" si="44"/>
        <v>9.8631683646119156E-3</v>
      </c>
      <c r="F922" s="23">
        <f t="shared" si="45"/>
        <v>6.9737928874691246E-3</v>
      </c>
      <c r="G922" s="20">
        <f t="shared" si="46"/>
        <v>1.5211937337185502E-2</v>
      </c>
      <c r="H922" s="20">
        <f t="shared" si="47"/>
        <v>9.6717054043369607E-3</v>
      </c>
      <c r="X922" s="1"/>
    </row>
    <row r="923" spans="1:24" x14ac:dyDescent="0.2">
      <c r="A923" s="61">
        <v>34200</v>
      </c>
      <c r="B923" s="62">
        <v>456.43</v>
      </c>
      <c r="C923" s="16">
        <f t="shared" si="49"/>
        <v>8.548226763586609E-4</v>
      </c>
      <c r="D923" s="72">
        <f t="shared" si="48"/>
        <v>1.9355796259834761E-5</v>
      </c>
      <c r="E923" s="23">
        <f t="shared" si="44"/>
        <v>1.0234819294312048E-2</v>
      </c>
      <c r="F923" s="23">
        <f t="shared" si="45"/>
        <v>7.2365701730585357E-3</v>
      </c>
      <c r="G923" s="20">
        <f t="shared" si="46"/>
        <v>1.5211937337185502E-2</v>
      </c>
      <c r="H923" s="20">
        <f t="shared" si="47"/>
        <v>9.6717054043369607E-3</v>
      </c>
      <c r="X923" s="1"/>
    </row>
    <row r="924" spans="1:24" x14ac:dyDescent="0.2">
      <c r="A924" s="61">
        <v>34201</v>
      </c>
      <c r="B924" s="62">
        <v>456.16</v>
      </c>
      <c r="C924" s="16">
        <f t="shared" si="49"/>
        <v>-5.9172247751570302E-4</v>
      </c>
      <c r="D924" s="72">
        <f t="shared" si="48"/>
        <v>1.8238291792725694E-5</v>
      </c>
      <c r="E924" s="23">
        <f t="shared" si="44"/>
        <v>9.9349740706755878E-3</v>
      </c>
      <c r="F924" s="23">
        <f t="shared" si="45"/>
        <v>7.0245634009304184E-3</v>
      </c>
      <c r="G924" s="20">
        <f t="shared" si="46"/>
        <v>1.5211937337185502E-2</v>
      </c>
      <c r="H924" s="20">
        <f t="shared" si="47"/>
        <v>9.6717054043369607E-3</v>
      </c>
      <c r="X924" s="1"/>
    </row>
    <row r="925" spans="1:24" x14ac:dyDescent="0.2">
      <c r="A925" s="61">
        <v>34204</v>
      </c>
      <c r="B925" s="62">
        <v>455.23</v>
      </c>
      <c r="C925" s="16">
        <f t="shared" si="49"/>
        <v>-2.0408394272254256E-3</v>
      </c>
      <c r="D925" s="72">
        <f t="shared" si="48"/>
        <v>1.716500241458599E-5</v>
      </c>
      <c r="E925" s="23">
        <f t="shared" si="44"/>
        <v>9.63821461560865E-3</v>
      </c>
      <c r="F925" s="23">
        <f t="shared" si="45"/>
        <v>6.8147384338883539E-3</v>
      </c>
      <c r="G925" s="20">
        <f t="shared" si="46"/>
        <v>1.5211937337185502E-2</v>
      </c>
      <c r="H925" s="20">
        <f t="shared" si="47"/>
        <v>9.6717054043369607E-3</v>
      </c>
      <c r="X925" s="1"/>
    </row>
    <row r="926" spans="1:24" x14ac:dyDescent="0.2">
      <c r="A926" s="61">
        <v>34205</v>
      </c>
      <c r="B926" s="62">
        <v>459.77</v>
      </c>
      <c r="C926" s="16">
        <f t="shared" si="49"/>
        <v>9.9235787043217508E-3</v>
      </c>
      <c r="D926" s="72">
        <f t="shared" si="48"/>
        <v>1.6385003803773895E-5</v>
      </c>
      <c r="E926" s="23">
        <f t="shared" si="44"/>
        <v>9.416682581379076E-3</v>
      </c>
      <c r="F926" s="23">
        <f t="shared" si="45"/>
        <v>6.6581033175093429E-3</v>
      </c>
      <c r="G926" s="20">
        <f t="shared" si="46"/>
        <v>1.5211937337185502E-2</v>
      </c>
      <c r="H926" s="20">
        <f t="shared" si="47"/>
        <v>9.6717054043369607E-3</v>
      </c>
      <c r="X926" s="1"/>
    </row>
    <row r="927" spans="1:24" x14ac:dyDescent="0.2">
      <c r="A927" s="61">
        <v>34206</v>
      </c>
      <c r="B927" s="62">
        <v>460.13</v>
      </c>
      <c r="C927" s="16">
        <f t="shared" si="49"/>
        <v>7.8269381101922682E-4</v>
      </c>
      <c r="D927" s="72">
        <f t="shared" si="48"/>
        <v>2.131054843359955E-5</v>
      </c>
      <c r="E927" s="23">
        <f t="shared" si="44"/>
        <v>1.0739201012669014E-2</v>
      </c>
      <c r="F927" s="23">
        <f t="shared" si="45"/>
        <v>7.5931952969555934E-3</v>
      </c>
      <c r="G927" s="20">
        <f t="shared" si="46"/>
        <v>1.5211937337185502E-2</v>
      </c>
      <c r="H927" s="20">
        <f t="shared" si="47"/>
        <v>9.6717054043369607E-3</v>
      </c>
      <c r="X927" s="1"/>
    </row>
    <row r="928" spans="1:24" x14ac:dyDescent="0.2">
      <c r="A928" s="61">
        <v>34207</v>
      </c>
      <c r="B928" s="62">
        <v>461.04</v>
      </c>
      <c r="C928" s="16">
        <f t="shared" si="49"/>
        <v>1.9757488759332849E-3</v>
      </c>
      <c r="D928" s="72">
        <f t="shared" si="48"/>
        <v>2.0068672103692045E-5</v>
      </c>
      <c r="E928" s="23">
        <f t="shared" si="44"/>
        <v>1.0421589840164818E-2</v>
      </c>
      <c r="F928" s="23">
        <f t="shared" si="45"/>
        <v>7.3686270391797723E-3</v>
      </c>
      <c r="G928" s="20">
        <f t="shared" si="46"/>
        <v>1.5211937337185502E-2</v>
      </c>
      <c r="H928" s="20">
        <f t="shared" si="47"/>
        <v>9.6717054043369607E-3</v>
      </c>
      <c r="X928" s="1"/>
    </row>
    <row r="929" spans="1:24" x14ac:dyDescent="0.2">
      <c r="A929" s="61">
        <v>34208</v>
      </c>
      <c r="B929" s="62">
        <v>460.54</v>
      </c>
      <c r="C929" s="16">
        <f t="shared" si="49"/>
        <v>-1.0850930989375594E-3</v>
      </c>
      <c r="D929" s="72">
        <f t="shared" si="48"/>
        <v>1.909876679471562E-5</v>
      </c>
      <c r="E929" s="23">
        <f t="shared" si="44"/>
        <v>1.0166637086880155E-2</v>
      </c>
      <c r="F929" s="23">
        <f t="shared" si="45"/>
        <v>7.1883616688879605E-3</v>
      </c>
      <c r="G929" s="20">
        <f t="shared" si="46"/>
        <v>1.5211937337185502E-2</v>
      </c>
      <c r="H929" s="20">
        <f t="shared" si="47"/>
        <v>9.6717054043369607E-3</v>
      </c>
      <c r="X929" s="1"/>
    </row>
    <row r="930" spans="1:24" x14ac:dyDescent="0.2">
      <c r="A930" s="61">
        <v>34211</v>
      </c>
      <c r="B930" s="62">
        <v>461.9</v>
      </c>
      <c r="C930" s="16">
        <f t="shared" si="49"/>
        <v>2.9487034070864106E-3</v>
      </c>
      <c r="D930" s="72">
        <f t="shared" si="48"/>
        <v>1.8023486409034398E-5</v>
      </c>
      <c r="E930" s="23">
        <f t="shared" si="44"/>
        <v>9.8762951416630322E-3</v>
      </c>
      <c r="F930" s="23">
        <f t="shared" si="45"/>
        <v>6.9830742280130942E-3</v>
      </c>
      <c r="G930" s="20">
        <f t="shared" si="46"/>
        <v>1.5211937337185502E-2</v>
      </c>
      <c r="H930" s="20">
        <f t="shared" si="47"/>
        <v>9.6717054043369607E-3</v>
      </c>
      <c r="X930" s="1"/>
    </row>
    <row r="931" spans="1:24" x14ac:dyDescent="0.2">
      <c r="A931" s="61">
        <v>34212</v>
      </c>
      <c r="B931" s="62">
        <v>463.56</v>
      </c>
      <c r="C931" s="16">
        <f t="shared" si="49"/>
        <v>3.5874090296305161E-3</v>
      </c>
      <c r="D931" s="72">
        <f t="shared" si="48"/>
        <v>1.7463768331470114E-5</v>
      </c>
      <c r="E931" s="23">
        <f t="shared" si="44"/>
        <v>9.7217318713440273E-3</v>
      </c>
      <c r="F931" s="23">
        <f t="shared" si="45"/>
        <v>6.873789645679286E-3</v>
      </c>
      <c r="G931" s="20">
        <f t="shared" si="46"/>
        <v>1.5211937337185502E-2</v>
      </c>
      <c r="H931" s="20">
        <f t="shared" si="47"/>
        <v>9.6717054043369607E-3</v>
      </c>
      <c r="X931" s="1"/>
    </row>
    <row r="932" spans="1:24" x14ac:dyDescent="0.2">
      <c r="A932" s="61">
        <v>34213</v>
      </c>
      <c r="B932" s="62">
        <v>463.15</v>
      </c>
      <c r="C932" s="16">
        <f t="shared" si="49"/>
        <v>-8.8485076615379878E-4</v>
      </c>
      <c r="D932" s="72">
        <f t="shared" si="48"/>
        <v>1.718811244433438E-5</v>
      </c>
      <c r="E932" s="23">
        <f t="shared" si="44"/>
        <v>9.6447006183618279E-3</v>
      </c>
      <c r="F932" s="23">
        <f t="shared" si="45"/>
        <v>6.8193243882385315E-3</v>
      </c>
      <c r="G932" s="20">
        <f t="shared" si="46"/>
        <v>1.5211937337185502E-2</v>
      </c>
      <c r="H932" s="20">
        <f t="shared" si="47"/>
        <v>9.6717054043369607E-3</v>
      </c>
      <c r="X932" s="1"/>
    </row>
    <row r="933" spans="1:24" x14ac:dyDescent="0.2">
      <c r="A933" s="61">
        <v>34214</v>
      </c>
      <c r="B933" s="62">
        <v>461.3</v>
      </c>
      <c r="C933" s="16">
        <f t="shared" si="49"/>
        <v>-4.0023851362616051E-3</v>
      </c>
      <c r="D933" s="72">
        <f t="shared" si="48"/>
        <v>1.6203803350376094E-5</v>
      </c>
      <c r="E933" s="23">
        <f t="shared" si="44"/>
        <v>9.3644686509059341E-3</v>
      </c>
      <c r="F933" s="23">
        <f t="shared" si="45"/>
        <v>6.6211852478283203E-3</v>
      </c>
      <c r="G933" s="20">
        <f t="shared" si="46"/>
        <v>1.5211937337185502E-2</v>
      </c>
      <c r="H933" s="20">
        <f t="shared" si="47"/>
        <v>9.6717054043369607E-3</v>
      </c>
      <c r="X933" s="1"/>
    </row>
    <row r="934" spans="1:24" x14ac:dyDescent="0.2">
      <c r="A934" s="61">
        <v>34215</v>
      </c>
      <c r="B934" s="62">
        <v>461.34</v>
      </c>
      <c r="C934" s="16">
        <f t="shared" si="49"/>
        <v>8.6707708369542394E-5</v>
      </c>
      <c r="D934" s="72">
        <f t="shared" si="48"/>
        <v>1.6192720356091597E-5</v>
      </c>
      <c r="E934" s="23">
        <f t="shared" si="44"/>
        <v>9.3612655724935167E-3</v>
      </c>
      <c r="F934" s="23">
        <f t="shared" si="45"/>
        <v>6.6189204983457227E-3</v>
      </c>
      <c r="G934" s="20">
        <f t="shared" si="46"/>
        <v>1.5211937337185502E-2</v>
      </c>
      <c r="H934" s="20">
        <f t="shared" si="47"/>
        <v>9.6717054043369607E-3</v>
      </c>
      <c r="X934" s="1"/>
    </row>
    <row r="935" spans="1:24" x14ac:dyDescent="0.2">
      <c r="A935" s="61">
        <v>34219</v>
      </c>
      <c r="B935" s="62">
        <v>458.52</v>
      </c>
      <c r="C935" s="16">
        <f t="shared" si="49"/>
        <v>-6.1313870253355196E-3</v>
      </c>
      <c r="D935" s="72">
        <f t="shared" si="48"/>
        <v>1.5221608228327543E-5</v>
      </c>
      <c r="E935" s="23">
        <f t="shared" si="44"/>
        <v>9.0762181993700852E-3</v>
      </c>
      <c r="F935" s="23">
        <f t="shared" si="45"/>
        <v>6.4173766059782153E-3</v>
      </c>
      <c r="G935" s="20">
        <f t="shared" si="46"/>
        <v>1.5211937337185502E-2</v>
      </c>
      <c r="H935" s="20">
        <f t="shared" si="47"/>
        <v>9.6717054043369607E-3</v>
      </c>
      <c r="X935" s="1"/>
    </row>
    <row r="936" spans="1:24" x14ac:dyDescent="0.2">
      <c r="A936" s="61">
        <v>34220</v>
      </c>
      <c r="B936" s="62">
        <v>456.65</v>
      </c>
      <c r="C936" s="16">
        <f t="shared" si="49"/>
        <v>-4.086678109120956E-3</v>
      </c>
      <c r="D936" s="72">
        <f t="shared" si="48"/>
        <v>1.6563946145895054E-5</v>
      </c>
      <c r="E936" s="23">
        <f t="shared" si="44"/>
        <v>9.4679632394329364E-3</v>
      </c>
      <c r="F936" s="23">
        <f t="shared" si="45"/>
        <v>6.6943615131702687E-3</v>
      </c>
      <c r="G936" s="20">
        <f t="shared" si="46"/>
        <v>1.5211937337185502E-2</v>
      </c>
      <c r="H936" s="20">
        <f t="shared" si="47"/>
        <v>9.6717054043369607E-3</v>
      </c>
      <c r="X936" s="1"/>
    </row>
    <row r="937" spans="1:24" x14ac:dyDescent="0.2">
      <c r="A937" s="61">
        <v>34221</v>
      </c>
      <c r="B937" s="62">
        <v>457.5</v>
      </c>
      <c r="C937" s="16">
        <f t="shared" si="49"/>
        <v>1.8596515778882051E-3</v>
      </c>
      <c r="D937" s="72">
        <f t="shared" si="48"/>
        <v>1.6572165655195453E-5</v>
      </c>
      <c r="E937" s="23">
        <f t="shared" si="44"/>
        <v>9.4703120867193312E-3</v>
      </c>
      <c r="F937" s="23">
        <f t="shared" si="45"/>
        <v>6.6960222750972759E-3</v>
      </c>
      <c r="G937" s="20">
        <f t="shared" si="46"/>
        <v>1.5211937337185502E-2</v>
      </c>
      <c r="H937" s="20">
        <f t="shared" si="47"/>
        <v>9.4093962495649646E-3</v>
      </c>
      <c r="X937" s="1"/>
    </row>
    <row r="938" spans="1:24" x14ac:dyDescent="0.2">
      <c r="A938" s="61">
        <v>34222</v>
      </c>
      <c r="B938" s="62">
        <v>461.72</v>
      </c>
      <c r="C938" s="16">
        <f t="shared" si="49"/>
        <v>9.1817620311355208E-3</v>
      </c>
      <c r="D938" s="72">
        <f t="shared" si="48"/>
        <v>1.5785333955352249E-5</v>
      </c>
      <c r="E938" s="23">
        <f t="shared" si="44"/>
        <v>9.2427572144519621E-3</v>
      </c>
      <c r="F938" s="23">
        <f t="shared" si="45"/>
        <v>6.5351286868441504E-3</v>
      </c>
      <c r="G938" s="20">
        <f t="shared" si="46"/>
        <v>1.5211937337185502E-2</v>
      </c>
      <c r="H938" s="20">
        <f t="shared" si="47"/>
        <v>9.4093962495649646E-3</v>
      </c>
      <c r="X938" s="1"/>
    </row>
    <row r="939" spans="1:24" x14ac:dyDescent="0.2">
      <c r="A939" s="61">
        <v>34225</v>
      </c>
      <c r="B939" s="62">
        <v>462.06</v>
      </c>
      <c r="C939" s="16">
        <f t="shared" si="49"/>
        <v>7.3610603250227229E-4</v>
      </c>
      <c r="D939" s="72">
        <f t="shared" si="48"/>
        <v>1.9896499157815227E-5</v>
      </c>
      <c r="E939" s="23">
        <f t="shared" si="44"/>
        <v>1.0376789146439162E-2</v>
      </c>
      <c r="F939" s="23">
        <f t="shared" si="45"/>
        <v>7.3369505283763436E-3</v>
      </c>
      <c r="G939" s="20">
        <f t="shared" si="46"/>
        <v>1.5211937337185502E-2</v>
      </c>
      <c r="H939" s="20">
        <f t="shared" si="47"/>
        <v>9.4093962495649646E-3</v>
      </c>
      <c r="X939" s="1"/>
    </row>
    <row r="940" spans="1:24" x14ac:dyDescent="0.2">
      <c r="A940" s="61">
        <v>34226</v>
      </c>
      <c r="B940" s="62">
        <v>459.9</v>
      </c>
      <c r="C940" s="16">
        <f t="shared" si="49"/>
        <v>-4.6856782333356837E-3</v>
      </c>
      <c r="D940" s="72">
        <f t="shared" si="48"/>
        <v>1.8735220333811484E-5</v>
      </c>
      <c r="E940" s="23">
        <f t="shared" si="44"/>
        <v>1.0069410836247093E-2</v>
      </c>
      <c r="F940" s="23">
        <f t="shared" si="45"/>
        <v>7.1196174570814525E-3</v>
      </c>
      <c r="G940" s="20">
        <f t="shared" si="46"/>
        <v>1.5211937337185502E-2</v>
      </c>
      <c r="H940" s="20">
        <f t="shared" si="47"/>
        <v>9.2457797385269401E-3</v>
      </c>
      <c r="X940" s="1"/>
    </row>
    <row r="941" spans="1:24" x14ac:dyDescent="0.2">
      <c r="A941" s="61">
        <v>34227</v>
      </c>
      <c r="B941" s="62">
        <v>461.6</v>
      </c>
      <c r="C941" s="16">
        <f t="shared" si="49"/>
        <v>3.6896406480118383E-3</v>
      </c>
      <c r="D941" s="72">
        <f t="shared" si="48"/>
        <v>1.8928441944164142E-5</v>
      </c>
      <c r="E941" s="23">
        <f t="shared" si="44"/>
        <v>1.0121201981294381E-2</v>
      </c>
      <c r="F941" s="23">
        <f t="shared" si="45"/>
        <v>7.1562365946255839E-3</v>
      </c>
      <c r="G941" s="20">
        <f t="shared" si="46"/>
        <v>1.5211937337185502E-2</v>
      </c>
      <c r="H941" s="20">
        <f t="shared" si="47"/>
        <v>9.2457797385269401E-3</v>
      </c>
      <c r="X941" s="1"/>
    </row>
    <row r="942" spans="1:24" x14ac:dyDescent="0.2">
      <c r="A942" s="61">
        <v>34228</v>
      </c>
      <c r="B942" s="62">
        <v>459.43</v>
      </c>
      <c r="C942" s="16">
        <f t="shared" si="49"/>
        <v>-4.7121245024441634E-3</v>
      </c>
      <c r="D942" s="72">
        <f t="shared" si="48"/>
        <v>1.8609542314201966E-5</v>
      </c>
      <c r="E942" s="23">
        <f t="shared" si="44"/>
        <v>1.0035580621702947E-2</v>
      </c>
      <c r="F942" s="23">
        <f t="shared" si="45"/>
        <v>7.0956976677350597E-3</v>
      </c>
      <c r="G942" s="20">
        <f t="shared" si="46"/>
        <v>1.5211937337185502E-2</v>
      </c>
      <c r="H942" s="20">
        <f t="shared" si="47"/>
        <v>9.2457797385269401E-3</v>
      </c>
      <c r="X942" s="1"/>
    </row>
    <row r="943" spans="1:24" x14ac:dyDescent="0.2">
      <c r="A943" s="61">
        <v>34229</v>
      </c>
      <c r="B943" s="62">
        <v>458.83</v>
      </c>
      <c r="C943" s="16">
        <f t="shared" si="49"/>
        <v>-1.3068196053163277E-3</v>
      </c>
      <c r="D943" s="72">
        <f t="shared" si="48"/>
        <v>1.8825216814941926E-5</v>
      </c>
      <c r="E943" s="23">
        <f t="shared" si="44"/>
        <v>1.0093566567084933E-2</v>
      </c>
      <c r="F943" s="23">
        <f t="shared" si="45"/>
        <v>7.1366968637874093E-3</v>
      </c>
      <c r="G943" s="20">
        <f t="shared" si="46"/>
        <v>1.5211937337185502E-2</v>
      </c>
      <c r="H943" s="20">
        <f t="shared" si="47"/>
        <v>9.2457797385269401E-3</v>
      </c>
      <c r="X943" s="1"/>
    </row>
    <row r="944" spans="1:24" x14ac:dyDescent="0.2">
      <c r="A944" s="61">
        <v>34232</v>
      </c>
      <c r="B944" s="62">
        <v>455.05</v>
      </c>
      <c r="C944" s="16">
        <f t="shared" si="49"/>
        <v>-8.2724680627646267E-3</v>
      </c>
      <c r="D944" s="72">
        <f t="shared" si="48"/>
        <v>1.7798170454895754E-5</v>
      </c>
      <c r="E944" s="23">
        <f t="shared" si="44"/>
        <v>9.8143680167296667E-3</v>
      </c>
      <c r="F944" s="23">
        <f t="shared" si="45"/>
        <v>6.9392884050972839E-3</v>
      </c>
      <c r="G944" s="20">
        <f t="shared" si="46"/>
        <v>1.5211937337185502E-2</v>
      </c>
      <c r="H944" s="20">
        <f t="shared" si="47"/>
        <v>9.2457797385269401E-3</v>
      </c>
      <c r="X944" s="1"/>
    </row>
    <row r="945" spans="1:24" x14ac:dyDescent="0.2">
      <c r="A945" s="61">
        <v>34233</v>
      </c>
      <c r="B945" s="62">
        <v>452.95</v>
      </c>
      <c r="C945" s="16">
        <f t="shared" si="49"/>
        <v>-4.6255589080680046E-3</v>
      </c>
      <c r="D945" s="72">
        <f t="shared" si="48"/>
        <v>2.0836303898569651E-5</v>
      </c>
      <c r="E945" s="23">
        <f t="shared" si="44"/>
        <v>1.0619033714628884E-2</v>
      </c>
      <c r="F945" s="23">
        <f t="shared" si="45"/>
        <v>7.5082305252514641E-3</v>
      </c>
      <c r="G945" s="20">
        <f t="shared" si="46"/>
        <v>1.5211937337185502E-2</v>
      </c>
      <c r="H945" s="20">
        <f t="shared" si="47"/>
        <v>9.2457797385269401E-3</v>
      </c>
      <c r="X945" s="1"/>
    </row>
    <row r="946" spans="1:24" x14ac:dyDescent="0.2">
      <c r="A946" s="61">
        <v>34234</v>
      </c>
      <c r="B946" s="62">
        <v>456.2</v>
      </c>
      <c r="C946" s="16">
        <f t="shared" si="49"/>
        <v>7.149565734990761E-3</v>
      </c>
      <c r="D946" s="72">
        <f t="shared" si="48"/>
        <v>2.0869873377375907E-5</v>
      </c>
      <c r="E946" s="23">
        <f t="shared" si="44"/>
        <v>1.0627584462512161E-2</v>
      </c>
      <c r="F946" s="23">
        <f t="shared" si="45"/>
        <v>7.5142763659556428E-3</v>
      </c>
      <c r="G946" s="20">
        <f t="shared" si="46"/>
        <v>1.5211937337185502E-2</v>
      </c>
      <c r="H946" s="20">
        <f t="shared" si="47"/>
        <v>9.2457797385269401E-3</v>
      </c>
      <c r="X946" s="1"/>
    </row>
    <row r="947" spans="1:24" x14ac:dyDescent="0.2">
      <c r="A947" s="61">
        <v>34235</v>
      </c>
      <c r="B947" s="62">
        <v>457.74</v>
      </c>
      <c r="C947" s="16">
        <f t="shared" si="49"/>
        <v>3.3700274799054021E-3</v>
      </c>
      <c r="D947" s="72">
        <f t="shared" si="48"/>
        <v>2.2684658386670589E-5</v>
      </c>
      <c r="E947" s="23">
        <f t="shared" si="44"/>
        <v>1.1080026010492607E-2</v>
      </c>
      <c r="F947" s="23">
        <f t="shared" si="45"/>
        <v>7.8341769833497679E-3</v>
      </c>
      <c r="G947" s="20">
        <f t="shared" si="46"/>
        <v>1.5211937337185502E-2</v>
      </c>
      <c r="H947" s="20">
        <f t="shared" si="47"/>
        <v>9.2457797385269401E-3</v>
      </c>
      <c r="X947" s="1"/>
    </row>
    <row r="948" spans="1:24" x14ac:dyDescent="0.2">
      <c r="A948" s="61">
        <v>34236</v>
      </c>
      <c r="B948" s="62">
        <v>457.63</v>
      </c>
      <c r="C948" s="16">
        <f t="shared" si="49"/>
        <v>-2.4033997297162043E-4</v>
      </c>
      <c r="D948" s="72">
        <f t="shared" si="48"/>
        <v>2.2005003996389408E-5</v>
      </c>
      <c r="E948" s="23">
        <f t="shared" si="44"/>
        <v>1.0912779599322454E-2</v>
      </c>
      <c r="F948" s="23">
        <f t="shared" si="45"/>
        <v>7.7159247352326342E-3</v>
      </c>
      <c r="G948" s="20">
        <f t="shared" si="46"/>
        <v>1.5211937337185502E-2</v>
      </c>
      <c r="H948" s="20">
        <f t="shared" si="47"/>
        <v>9.2457797385269401E-3</v>
      </c>
      <c r="X948" s="1"/>
    </row>
    <row r="949" spans="1:24" x14ac:dyDescent="0.2">
      <c r="A949" s="61">
        <v>34239</v>
      </c>
      <c r="B949" s="62">
        <v>461.8</v>
      </c>
      <c r="C949" s="16">
        <f t="shared" si="49"/>
        <v>9.0708995631735862E-3</v>
      </c>
      <c r="D949" s="72">
        <f t="shared" si="48"/>
        <v>2.0688169554762523E-5</v>
      </c>
      <c r="E949" s="23">
        <f t="shared" si="44"/>
        <v>1.058121872007791E-2</v>
      </c>
      <c r="F949" s="23">
        <f t="shared" si="45"/>
        <v>7.4814932811641142E-3</v>
      </c>
      <c r="G949" s="20">
        <f t="shared" si="46"/>
        <v>1.5211937337185502E-2</v>
      </c>
      <c r="H949" s="20">
        <f t="shared" si="47"/>
        <v>9.2457797385269401E-3</v>
      </c>
      <c r="X949" s="1"/>
    </row>
    <row r="950" spans="1:24" x14ac:dyDescent="0.2">
      <c r="A950" s="61">
        <v>34240</v>
      </c>
      <c r="B950" s="62">
        <v>461.53</v>
      </c>
      <c r="C950" s="16">
        <f t="shared" si="49"/>
        <v>-5.848396731306469E-4</v>
      </c>
      <c r="D950" s="72">
        <f t="shared" si="48"/>
        <v>2.4383752514587736E-5</v>
      </c>
      <c r="E950" s="23">
        <f t="shared" si="44"/>
        <v>1.1487484252085163E-2</v>
      </c>
      <c r="F950" s="23">
        <f t="shared" si="45"/>
        <v>8.1222719729226889E-3</v>
      </c>
      <c r="G950" s="20">
        <f t="shared" si="46"/>
        <v>1.5211937337185502E-2</v>
      </c>
      <c r="H950" s="20">
        <f t="shared" si="47"/>
        <v>9.2457797385269401E-3</v>
      </c>
      <c r="X950" s="1"/>
    </row>
    <row r="951" spans="1:24" x14ac:dyDescent="0.2">
      <c r="A951" s="61">
        <v>34241</v>
      </c>
      <c r="B951" s="62">
        <v>460.11</v>
      </c>
      <c r="C951" s="16">
        <f t="shared" si="49"/>
        <v>-3.0814659164661181E-3</v>
      </c>
      <c r="D951" s="72">
        <f t="shared" si="48"/>
        <v>2.2941249610308523E-5</v>
      </c>
      <c r="E951" s="23">
        <f t="shared" si="44"/>
        <v>1.1142514124175757E-2</v>
      </c>
      <c r="F951" s="23">
        <f t="shared" si="45"/>
        <v>7.878359455618867E-3</v>
      </c>
      <c r="G951" s="20">
        <f t="shared" si="46"/>
        <v>1.5211937337185502E-2</v>
      </c>
      <c r="H951" s="20">
        <f t="shared" si="47"/>
        <v>9.2457797385269401E-3</v>
      </c>
      <c r="X951" s="1"/>
    </row>
    <row r="952" spans="1:24" x14ac:dyDescent="0.2">
      <c r="A952" s="61">
        <v>34242</v>
      </c>
      <c r="B952" s="62">
        <v>458.93</v>
      </c>
      <c r="C952" s="16">
        <f t="shared" si="49"/>
        <v>-2.5678983470141326E-3</v>
      </c>
      <c r="D952" s="72">
        <f t="shared" si="48"/>
        <v>2.2134500565350551E-5</v>
      </c>
      <c r="E952" s="23">
        <f t="shared" si="44"/>
        <v>1.0944842636775998E-2</v>
      </c>
      <c r="F952" s="23">
        <f t="shared" si="45"/>
        <v>7.7385950349049427E-3</v>
      </c>
      <c r="G952" s="20">
        <f t="shared" si="46"/>
        <v>1.5211937337185502E-2</v>
      </c>
      <c r="H952" s="20">
        <f t="shared" si="47"/>
        <v>9.2457797385269401E-3</v>
      </c>
      <c r="X952" s="1"/>
    </row>
    <row r="953" spans="1:24" x14ac:dyDescent="0.2">
      <c r="A953" s="61">
        <v>34243</v>
      </c>
      <c r="B953" s="62">
        <v>461.29</v>
      </c>
      <c r="C953" s="16">
        <f t="shared" si="49"/>
        <v>5.1292194781246197E-3</v>
      </c>
      <c r="D953" s="72">
        <f t="shared" si="48"/>
        <v>2.1202076646665392E-5</v>
      </c>
      <c r="E953" s="23">
        <f t="shared" si="44"/>
        <v>1.0711834601545884E-2</v>
      </c>
      <c r="F953" s="23">
        <f t="shared" si="45"/>
        <v>7.5738457658322302E-3</v>
      </c>
      <c r="G953" s="20">
        <f t="shared" si="46"/>
        <v>1.5211937337185502E-2</v>
      </c>
      <c r="H953" s="20">
        <f t="shared" si="47"/>
        <v>9.2457797385269401E-3</v>
      </c>
      <c r="X953" s="1"/>
    </row>
    <row r="954" spans="1:24" x14ac:dyDescent="0.2">
      <c r="A954" s="61">
        <v>34246</v>
      </c>
      <c r="B954" s="62">
        <v>461.34</v>
      </c>
      <c r="C954" s="16">
        <f t="shared" si="49"/>
        <v>1.0838581023582184E-4</v>
      </c>
      <c r="D954" s="72">
        <f t="shared" si="48"/>
        <v>2.1508485595151849E-5</v>
      </c>
      <c r="E954" s="23">
        <f t="shared" si="44"/>
        <v>1.078895979290009E-2</v>
      </c>
      <c r="F954" s="23">
        <f t="shared" si="45"/>
        <v>7.6283774427769761E-3</v>
      </c>
      <c r="G954" s="20">
        <f t="shared" si="46"/>
        <v>1.5211937337185502E-2</v>
      </c>
      <c r="H954" s="20">
        <f t="shared" si="47"/>
        <v>9.1150199880378792E-3</v>
      </c>
      <c r="X954" s="1"/>
    </row>
    <row r="955" spans="1:24" x14ac:dyDescent="0.2">
      <c r="A955" s="61">
        <v>34247</v>
      </c>
      <c r="B955" s="62">
        <v>461.2</v>
      </c>
      <c r="C955" s="16">
        <f t="shared" si="49"/>
        <v>-3.0350987724047328E-4</v>
      </c>
      <c r="D955" s="72">
        <f t="shared" si="48"/>
        <v>2.0218681308474364E-5</v>
      </c>
      <c r="E955" s="23">
        <f t="shared" si="44"/>
        <v>1.0460466948305647E-2</v>
      </c>
      <c r="F955" s="23">
        <f t="shared" si="45"/>
        <v>7.3961152549554092E-3</v>
      </c>
      <c r="G955" s="20">
        <f t="shared" si="46"/>
        <v>1.5211937337185502E-2</v>
      </c>
      <c r="H955" s="20">
        <f t="shared" si="47"/>
        <v>9.1150199880378792E-3</v>
      </c>
      <c r="X955" s="1"/>
    </row>
    <row r="956" spans="1:24" x14ac:dyDescent="0.2">
      <c r="A956" s="61">
        <v>34248</v>
      </c>
      <c r="B956" s="62">
        <v>460.74</v>
      </c>
      <c r="C956" s="16">
        <f t="shared" si="49"/>
        <v>-9.9789582439669062E-4</v>
      </c>
      <c r="D956" s="72">
        <f t="shared" si="48"/>
        <v>1.9011087524700854E-5</v>
      </c>
      <c r="E956" s="23">
        <f t="shared" si="44"/>
        <v>1.0143273569376663E-2</v>
      </c>
      <c r="F956" s="23">
        <f t="shared" si="45"/>
        <v>7.1718423998083916E-3</v>
      </c>
      <c r="G956" s="20">
        <f t="shared" si="46"/>
        <v>1.5211937337185502E-2</v>
      </c>
      <c r="H956" s="20">
        <f t="shared" si="47"/>
        <v>9.1150199880378792E-3</v>
      </c>
      <c r="X956" s="1"/>
    </row>
    <row r="957" spans="1:24" x14ac:dyDescent="0.2">
      <c r="A957" s="61">
        <v>34249</v>
      </c>
      <c r="B957" s="62">
        <v>459.18</v>
      </c>
      <c r="C957" s="16">
        <f t="shared" si="49"/>
        <v>-3.3916025206224957E-3</v>
      </c>
      <c r="D957" s="72">
        <f t="shared" si="48"/>
        <v>1.7930170037799704E-5</v>
      </c>
      <c r="E957" s="23">
        <f t="shared" si="44"/>
        <v>9.8506947661282044E-3</v>
      </c>
      <c r="F957" s="23">
        <f t="shared" si="45"/>
        <v>6.9649733794600191E-3</v>
      </c>
      <c r="G957" s="20">
        <f t="shared" si="46"/>
        <v>1.5211937337185502E-2</v>
      </c>
      <c r="H957" s="20">
        <f t="shared" si="47"/>
        <v>9.1150199880378792E-3</v>
      </c>
      <c r="X957" s="1"/>
    </row>
    <row r="958" spans="1:24" x14ac:dyDescent="0.2">
      <c r="A958" s="61">
        <v>34250</v>
      </c>
      <c r="B958" s="62">
        <v>460.31</v>
      </c>
      <c r="C958" s="16">
        <f t="shared" si="49"/>
        <v>2.4578854993088329E-3</v>
      </c>
      <c r="D958" s="72">
        <f t="shared" si="48"/>
        <v>1.7544537895005294E-5</v>
      </c>
      <c r="E958" s="23">
        <f t="shared" ref="E958:E1021" si="50">-NORMSINV($E$3)*SQRT(D958)</f>
        <v>9.7441873406354917E-3</v>
      </c>
      <c r="F958" s="23">
        <f t="shared" ref="F958:F1021" si="51">-NORMSINV($F$3)*SQRT(D958)</f>
        <v>6.8896668756160129E-3</v>
      </c>
      <c r="G958" s="20">
        <f t="shared" ref="G958:G1021" si="52">-PERCENTILE($C453:$C957,$G$3)</f>
        <v>1.5211937337185502E-2</v>
      </c>
      <c r="H958" s="20">
        <f t="shared" ref="H958:H1021" si="53">-PERCENTILE($C453:$C957,$H$3)</f>
        <v>8.9818316269629894E-3</v>
      </c>
      <c r="X958" s="1"/>
    </row>
    <row r="959" spans="1:24" x14ac:dyDescent="0.2">
      <c r="A959" s="61">
        <v>34253</v>
      </c>
      <c r="B959" s="62">
        <v>460.88</v>
      </c>
      <c r="C959" s="16">
        <f t="shared" si="49"/>
        <v>1.2375298749342655E-3</v>
      </c>
      <c r="D959" s="72">
        <f t="shared" si="48"/>
        <v>1.6854337688967736E-5</v>
      </c>
      <c r="E959" s="23">
        <f t="shared" si="50"/>
        <v>9.5505966451334221E-3</v>
      </c>
      <c r="F959" s="23">
        <f t="shared" si="51"/>
        <v>6.7527877952368899E-3</v>
      </c>
      <c r="G959" s="20">
        <f t="shared" si="52"/>
        <v>1.5211937337185502E-2</v>
      </c>
      <c r="H959" s="20">
        <f t="shared" si="53"/>
        <v>8.9818316269629894E-3</v>
      </c>
      <c r="X959" s="1"/>
    </row>
    <row r="960" spans="1:24" x14ac:dyDescent="0.2">
      <c r="A960" s="61">
        <v>34254</v>
      </c>
      <c r="B960" s="62">
        <v>461.12</v>
      </c>
      <c r="C960" s="16">
        <f t="shared" si="49"/>
        <v>5.2060738702956657E-4</v>
      </c>
      <c r="D960" s="72">
        <f t="shared" ref="D960:D1023" si="54">0.94*D959+0.06*(C959^2)</f>
        <v>1.593496623911096E-5</v>
      </c>
      <c r="E960" s="23">
        <f t="shared" si="50"/>
        <v>9.28646084622573E-3</v>
      </c>
      <c r="F960" s="23">
        <f t="shared" si="51"/>
        <v>6.5660295155792652E-3</v>
      </c>
      <c r="G960" s="20">
        <f t="shared" si="52"/>
        <v>1.5211937337185502E-2</v>
      </c>
      <c r="H960" s="20">
        <f t="shared" si="53"/>
        <v>8.9818316269629894E-3</v>
      </c>
      <c r="X960" s="1"/>
    </row>
    <row r="961" spans="1:24" x14ac:dyDescent="0.2">
      <c r="A961" s="61">
        <v>34255</v>
      </c>
      <c r="B961" s="62">
        <v>461.49</v>
      </c>
      <c r="C961" s="16">
        <f t="shared" si="49"/>
        <v>8.02072424612067E-4</v>
      </c>
      <c r="D961" s="72">
        <f t="shared" si="54"/>
        <v>1.4995130187850087E-5</v>
      </c>
      <c r="E961" s="23">
        <f t="shared" si="50"/>
        <v>9.0084439031699968E-3</v>
      </c>
      <c r="F961" s="23">
        <f t="shared" si="51"/>
        <v>6.3694565170857665E-3</v>
      </c>
      <c r="G961" s="20">
        <f t="shared" si="52"/>
        <v>1.5211937337185502E-2</v>
      </c>
      <c r="H961" s="20">
        <f t="shared" si="53"/>
        <v>8.9818316269629894E-3</v>
      </c>
      <c r="X961" s="1"/>
    </row>
    <row r="962" spans="1:24" x14ac:dyDescent="0.2">
      <c r="A962" s="61">
        <v>34256</v>
      </c>
      <c r="B962" s="62">
        <v>466.83</v>
      </c>
      <c r="C962" s="16">
        <f t="shared" si="49"/>
        <v>1.1504780463758781E-2</v>
      </c>
      <c r="D962" s="72">
        <f t="shared" si="54"/>
        <v>1.4134021587038466E-5</v>
      </c>
      <c r="E962" s="23">
        <f t="shared" si="50"/>
        <v>8.7459609372152643E-3</v>
      </c>
      <c r="F962" s="23">
        <f t="shared" si="51"/>
        <v>6.1838668796195158E-3</v>
      </c>
      <c r="G962" s="20">
        <f t="shared" si="52"/>
        <v>1.5211937337185502E-2</v>
      </c>
      <c r="H962" s="20">
        <f t="shared" si="53"/>
        <v>8.9818316269629894E-3</v>
      </c>
      <c r="X962" s="1"/>
    </row>
    <row r="963" spans="1:24" x14ac:dyDescent="0.2">
      <c r="A963" s="61">
        <v>34257</v>
      </c>
      <c r="B963" s="62">
        <v>469.5</v>
      </c>
      <c r="C963" s="16">
        <f t="shared" si="49"/>
        <v>5.7031329487894295E-3</v>
      </c>
      <c r="D963" s="72">
        <f t="shared" si="54"/>
        <v>2.1227578702973297E-5</v>
      </c>
      <c r="E963" s="23">
        <f t="shared" si="50"/>
        <v>1.07182748130186E-2</v>
      </c>
      <c r="F963" s="23">
        <f t="shared" si="51"/>
        <v>7.5783993432732635E-3</v>
      </c>
      <c r="G963" s="20">
        <f t="shared" si="52"/>
        <v>1.5211937337185502E-2</v>
      </c>
      <c r="H963" s="20">
        <f t="shared" si="53"/>
        <v>8.9818316269629894E-3</v>
      </c>
      <c r="X963" s="1"/>
    </row>
    <row r="964" spans="1:24" x14ac:dyDescent="0.2">
      <c r="A964" s="61">
        <v>34260</v>
      </c>
      <c r="B964" s="62">
        <v>468.45</v>
      </c>
      <c r="C964" s="16">
        <f t="shared" si="49"/>
        <v>-2.2389262511203437E-3</v>
      </c>
      <c r="D964" s="72">
        <f t="shared" si="54"/>
        <v>2.1905467506688955E-5</v>
      </c>
      <c r="E964" s="23">
        <f t="shared" si="50"/>
        <v>1.0888070426346982E-2</v>
      </c>
      <c r="F964" s="23">
        <f t="shared" si="51"/>
        <v>7.6984540150358827E-3</v>
      </c>
      <c r="G964" s="20">
        <f t="shared" si="52"/>
        <v>1.5211937337185502E-2</v>
      </c>
      <c r="H964" s="20">
        <f t="shared" si="53"/>
        <v>8.9818316269629894E-3</v>
      </c>
      <c r="X964" s="1"/>
    </row>
    <row r="965" spans="1:24" x14ac:dyDescent="0.2">
      <c r="A965" s="61">
        <v>34261</v>
      </c>
      <c r="B965" s="62">
        <v>466.21</v>
      </c>
      <c r="C965" s="16">
        <f t="shared" si="49"/>
        <v>-4.7931960041389041E-3</v>
      </c>
      <c r="D965" s="72">
        <f t="shared" si="54"/>
        <v>2.0891906901764962E-5</v>
      </c>
      <c r="E965" s="23">
        <f t="shared" si="50"/>
        <v>1.0633193058332362E-2</v>
      </c>
      <c r="F965" s="23">
        <f t="shared" si="51"/>
        <v>7.5182419462026494E-3</v>
      </c>
      <c r="G965" s="20">
        <f t="shared" si="52"/>
        <v>1.5211937337185502E-2</v>
      </c>
      <c r="H965" s="20">
        <f t="shared" si="53"/>
        <v>8.9818316269629894E-3</v>
      </c>
      <c r="X965" s="1"/>
    </row>
    <row r="966" spans="1:24" x14ac:dyDescent="0.2">
      <c r="A966" s="61">
        <v>34262</v>
      </c>
      <c r="B966" s="62">
        <v>466.07</v>
      </c>
      <c r="C966" s="16">
        <f t="shared" ref="C966:C1029" si="55">LN(B966/B965)</f>
        <v>-3.0033895621993275E-4</v>
      </c>
      <c r="D966" s="72">
        <f t="shared" si="54"/>
        <v>2.1016876163704651E-5</v>
      </c>
      <c r="E966" s="23">
        <f t="shared" si="50"/>
        <v>1.0664947963703897E-2</v>
      </c>
      <c r="F966" s="23">
        <f t="shared" si="51"/>
        <v>7.5406943798462661E-3</v>
      </c>
      <c r="G966" s="20">
        <f t="shared" si="52"/>
        <v>1.5211937337185502E-2</v>
      </c>
      <c r="H966" s="20">
        <f t="shared" si="53"/>
        <v>8.9818316269629894E-3</v>
      </c>
      <c r="X966" s="1"/>
    </row>
    <row r="967" spans="1:24" x14ac:dyDescent="0.2">
      <c r="A967" s="61">
        <v>34263</v>
      </c>
      <c r="B967" s="62">
        <v>465.36</v>
      </c>
      <c r="C967" s="16">
        <f t="shared" si="55"/>
        <v>-1.5245378343323435E-3</v>
      </c>
      <c r="D967" s="72">
        <f t="shared" si="54"/>
        <v>1.976127580319977E-5</v>
      </c>
      <c r="E967" s="23">
        <f t="shared" si="50"/>
        <v>1.0341466939939696E-2</v>
      </c>
      <c r="F967" s="23">
        <f t="shared" si="51"/>
        <v>7.3119758201132777E-3</v>
      </c>
      <c r="G967" s="20">
        <f t="shared" si="52"/>
        <v>1.5211937337185502E-2</v>
      </c>
      <c r="H967" s="20">
        <f t="shared" si="53"/>
        <v>8.9818316269629894E-3</v>
      </c>
      <c r="X967" s="1"/>
    </row>
    <row r="968" spans="1:24" x14ac:dyDescent="0.2">
      <c r="A968" s="61">
        <v>34264</v>
      </c>
      <c r="B968" s="62">
        <v>463.27</v>
      </c>
      <c r="C968" s="16">
        <f t="shared" si="55"/>
        <v>-4.501262136378378E-3</v>
      </c>
      <c r="D968" s="72">
        <f t="shared" si="54"/>
        <v>1.8715052191506426E-5</v>
      </c>
      <c r="E968" s="23">
        <f t="shared" si="50"/>
        <v>1.0063989603139747E-2</v>
      </c>
      <c r="F968" s="23">
        <f t="shared" si="51"/>
        <v>7.1157843523946291E-3</v>
      </c>
      <c r="G968" s="20">
        <f t="shared" si="52"/>
        <v>1.5211937337185502E-2</v>
      </c>
      <c r="H968" s="20">
        <f t="shared" si="53"/>
        <v>8.9818316269629894E-3</v>
      </c>
      <c r="X968" s="1"/>
    </row>
    <row r="969" spans="1:24" x14ac:dyDescent="0.2">
      <c r="A969" s="61">
        <v>34267</v>
      </c>
      <c r="B969" s="62">
        <v>464.2</v>
      </c>
      <c r="C969" s="16">
        <f t="shared" si="55"/>
        <v>2.0054563742089139E-3</v>
      </c>
      <c r="D969" s="72">
        <f t="shared" si="54"/>
        <v>1.8807830709239659E-5</v>
      </c>
      <c r="E969" s="23">
        <f t="shared" si="50"/>
        <v>1.0088904513154383E-2</v>
      </c>
      <c r="F969" s="23">
        <f t="shared" si="51"/>
        <v>7.1334005397929298E-3</v>
      </c>
      <c r="G969" s="20">
        <f t="shared" si="52"/>
        <v>1.5211937337185502E-2</v>
      </c>
      <c r="H969" s="20">
        <f t="shared" si="53"/>
        <v>8.9818316269629894E-3</v>
      </c>
      <c r="X969" s="1"/>
    </row>
    <row r="970" spans="1:24" x14ac:dyDescent="0.2">
      <c r="A970" s="61">
        <v>34268</v>
      </c>
      <c r="B970" s="62">
        <v>464.3</v>
      </c>
      <c r="C970" s="16">
        <f t="shared" si="55"/>
        <v>2.1540118553946684E-4</v>
      </c>
      <c r="D970" s="72">
        <f t="shared" si="54"/>
        <v>1.7920672182816588E-5</v>
      </c>
      <c r="E970" s="23">
        <f t="shared" si="50"/>
        <v>9.8480853970167991E-3</v>
      </c>
      <c r="F970" s="23">
        <f t="shared" si="51"/>
        <v>6.9631284145281426E-3</v>
      </c>
      <c r="G970" s="20">
        <f t="shared" si="52"/>
        <v>1.5211937337185502E-2</v>
      </c>
      <c r="H970" s="20">
        <f t="shared" si="53"/>
        <v>8.9818316269629894E-3</v>
      </c>
      <c r="X970" s="1"/>
    </row>
    <row r="971" spans="1:24" x14ac:dyDescent="0.2">
      <c r="A971" s="61">
        <v>34269</v>
      </c>
      <c r="B971" s="62">
        <v>464.61</v>
      </c>
      <c r="C971" s="16">
        <f t="shared" si="55"/>
        <v>6.6744897031675225E-4</v>
      </c>
      <c r="D971" s="72">
        <f t="shared" si="54"/>
        <v>1.6848215712091502E-5</v>
      </c>
      <c r="E971" s="23">
        <f t="shared" si="50"/>
        <v>9.5488619628451132E-3</v>
      </c>
      <c r="F971" s="23">
        <f t="shared" si="51"/>
        <v>6.7515612811435448E-3</v>
      </c>
      <c r="G971" s="20">
        <f t="shared" si="52"/>
        <v>1.5211937337185502E-2</v>
      </c>
      <c r="H971" s="20">
        <f t="shared" si="53"/>
        <v>8.9818316269629894E-3</v>
      </c>
      <c r="X971" s="1"/>
    </row>
    <row r="972" spans="1:24" x14ac:dyDescent="0.2">
      <c r="A972" s="61">
        <v>34270</v>
      </c>
      <c r="B972" s="62">
        <v>467.73</v>
      </c>
      <c r="C972" s="16">
        <f t="shared" si="55"/>
        <v>6.6928623603771326E-3</v>
      </c>
      <c r="D972" s="72">
        <f t="shared" si="54"/>
        <v>1.5864052057044625E-5</v>
      </c>
      <c r="E972" s="23">
        <f t="shared" si="50"/>
        <v>9.2657743864976525E-3</v>
      </c>
      <c r="F972" s="23">
        <f t="shared" si="51"/>
        <v>6.5514030709738786E-3</v>
      </c>
      <c r="G972" s="20">
        <f t="shared" si="52"/>
        <v>1.5211937337185502E-2</v>
      </c>
      <c r="H972" s="20">
        <f t="shared" si="53"/>
        <v>8.9818316269629894E-3</v>
      </c>
      <c r="X972" s="1"/>
    </row>
    <row r="973" spans="1:24" x14ac:dyDescent="0.2">
      <c r="A973" s="61">
        <v>34271</v>
      </c>
      <c r="B973" s="62">
        <v>467.83</v>
      </c>
      <c r="C973" s="16">
        <f t="shared" si="55"/>
        <v>2.1377570734274108E-4</v>
      </c>
      <c r="D973" s="72">
        <f t="shared" si="54"/>
        <v>1.7599873328119124E-5</v>
      </c>
      <c r="E973" s="23">
        <f t="shared" si="50"/>
        <v>9.7595418156647944E-3</v>
      </c>
      <c r="F973" s="23">
        <f t="shared" si="51"/>
        <v>6.9005233189810443E-3</v>
      </c>
      <c r="G973" s="20">
        <f t="shared" si="52"/>
        <v>1.5211937337185502E-2</v>
      </c>
      <c r="H973" s="20">
        <f t="shared" si="53"/>
        <v>8.9818316269629894E-3</v>
      </c>
      <c r="X973" s="1"/>
    </row>
    <row r="974" spans="1:24" x14ac:dyDescent="0.2">
      <c r="A974" s="61">
        <v>34274</v>
      </c>
      <c r="B974" s="62">
        <v>469.1</v>
      </c>
      <c r="C974" s="16">
        <f t="shared" si="55"/>
        <v>2.7109832704997317E-3</v>
      </c>
      <c r="D974" s="72">
        <f t="shared" si="54"/>
        <v>1.6546622931614969E-5</v>
      </c>
      <c r="E974" s="23">
        <f t="shared" si="50"/>
        <v>9.4630109635550509E-3</v>
      </c>
      <c r="F974" s="23">
        <f t="shared" si="51"/>
        <v>6.6908599865798989E-3</v>
      </c>
      <c r="G974" s="20">
        <f t="shared" si="52"/>
        <v>1.5211937337185502E-2</v>
      </c>
      <c r="H974" s="20">
        <f t="shared" si="53"/>
        <v>8.9818316269629894E-3</v>
      </c>
      <c r="X974" s="1"/>
    </row>
    <row r="975" spans="1:24" x14ac:dyDescent="0.2">
      <c r="A975" s="61">
        <v>34275</v>
      </c>
      <c r="B975" s="62">
        <v>468.44</v>
      </c>
      <c r="C975" s="16">
        <f t="shared" si="55"/>
        <v>-1.4079401604758686E-3</v>
      </c>
      <c r="D975" s="72">
        <f t="shared" si="54"/>
        <v>1.5994791373293837E-5</v>
      </c>
      <c r="E975" s="23">
        <f t="shared" si="50"/>
        <v>9.3038767381669954E-3</v>
      </c>
      <c r="F975" s="23">
        <f t="shared" si="51"/>
        <v>6.5783434920682693E-3</v>
      </c>
      <c r="G975" s="20">
        <f t="shared" si="52"/>
        <v>1.5211937337185502E-2</v>
      </c>
      <c r="H975" s="20">
        <f t="shared" si="53"/>
        <v>8.9818316269629894E-3</v>
      </c>
      <c r="X975" s="1"/>
    </row>
    <row r="976" spans="1:24" x14ac:dyDescent="0.2">
      <c r="A976" s="61">
        <v>34276</v>
      </c>
      <c r="B976" s="62">
        <v>463.02</v>
      </c>
      <c r="C976" s="16">
        <f t="shared" si="55"/>
        <v>-1.1637775476369834E-2</v>
      </c>
      <c r="D976" s="72">
        <f t="shared" si="54"/>
        <v>1.5154041620625055E-5</v>
      </c>
      <c r="E976" s="23">
        <f t="shared" si="50"/>
        <v>9.0560517586101737E-3</v>
      </c>
      <c r="F976" s="23">
        <f t="shared" si="51"/>
        <v>6.4031178428771386E-3</v>
      </c>
      <c r="G976" s="20">
        <f t="shared" si="52"/>
        <v>1.5211937337185502E-2</v>
      </c>
      <c r="H976" s="20">
        <f t="shared" si="53"/>
        <v>8.9818316269629894E-3</v>
      </c>
      <c r="X976" s="1"/>
    </row>
    <row r="977" spans="1:24" x14ac:dyDescent="0.2">
      <c r="A977" s="61">
        <v>34277</v>
      </c>
      <c r="B977" s="62">
        <v>457.49</v>
      </c>
      <c r="C977" s="16">
        <f t="shared" si="55"/>
        <v>-1.2015223144375723E-2</v>
      </c>
      <c r="D977" s="72">
        <f t="shared" si="54"/>
        <v>2.2371068205691257E-5</v>
      </c>
      <c r="E977" s="23">
        <f t="shared" si="50"/>
        <v>1.1003174970848973E-2</v>
      </c>
      <c r="F977" s="23">
        <f t="shared" si="51"/>
        <v>7.7798391464753321E-3</v>
      </c>
      <c r="G977" s="20">
        <f t="shared" si="52"/>
        <v>1.5211937337185502E-2</v>
      </c>
      <c r="H977" s="20">
        <f t="shared" si="53"/>
        <v>9.1150199880378792E-3</v>
      </c>
      <c r="X977" s="1"/>
    </row>
    <row r="978" spans="1:24" x14ac:dyDescent="0.2">
      <c r="A978" s="61">
        <v>34278</v>
      </c>
      <c r="B978" s="62">
        <v>459.57</v>
      </c>
      <c r="C978" s="16">
        <f t="shared" si="55"/>
        <v>4.5362431395236475E-3</v>
      </c>
      <c r="D978" s="72">
        <f t="shared" si="54"/>
        <v>2.9690739345898305E-5</v>
      </c>
      <c r="E978" s="23">
        <f t="shared" si="50"/>
        <v>1.267608563082283E-2</v>
      </c>
      <c r="F978" s="23">
        <f t="shared" si="51"/>
        <v>8.9626773613997925E-3</v>
      </c>
      <c r="G978" s="20">
        <f t="shared" si="52"/>
        <v>1.5211937337185502E-2</v>
      </c>
      <c r="H978" s="20">
        <f t="shared" si="53"/>
        <v>9.2457797385269401E-3</v>
      </c>
      <c r="X978" s="1"/>
    </row>
    <row r="979" spans="1:24" x14ac:dyDescent="0.2">
      <c r="A979" s="61">
        <v>34281</v>
      </c>
      <c r="B979" s="62">
        <v>460.21</v>
      </c>
      <c r="C979" s="16">
        <f t="shared" si="55"/>
        <v>1.3916373552114692E-3</v>
      </c>
      <c r="D979" s="72">
        <f t="shared" si="54"/>
        <v>2.9143945094396926E-5</v>
      </c>
      <c r="E979" s="23">
        <f t="shared" si="50"/>
        <v>1.2558819775572869E-2</v>
      </c>
      <c r="F979" s="23">
        <f t="shared" si="51"/>
        <v>8.879764066497587E-3</v>
      </c>
      <c r="G979" s="20">
        <f t="shared" si="52"/>
        <v>1.5211937337185502E-2</v>
      </c>
      <c r="H979" s="20">
        <f t="shared" si="53"/>
        <v>9.2457797385269401E-3</v>
      </c>
      <c r="X979" s="1"/>
    </row>
    <row r="980" spans="1:24" x14ac:dyDescent="0.2">
      <c r="A980" s="61">
        <v>34282</v>
      </c>
      <c r="B980" s="62">
        <v>460.33</v>
      </c>
      <c r="C980" s="16">
        <f t="shared" si="55"/>
        <v>2.6071653742316302E-4</v>
      </c>
      <c r="D980" s="72">
        <f t="shared" si="54"/>
        <v>2.7511507660438309E-5</v>
      </c>
      <c r="E980" s="23">
        <f t="shared" si="50"/>
        <v>1.2202023401773777E-2</v>
      </c>
      <c r="F980" s="23">
        <f t="shared" si="51"/>
        <v>8.6274897544415963E-3</v>
      </c>
      <c r="G980" s="20">
        <f t="shared" si="52"/>
        <v>1.5211937337185502E-2</v>
      </c>
      <c r="H980" s="20">
        <f t="shared" si="53"/>
        <v>9.2457797385269401E-3</v>
      </c>
      <c r="X980" s="1"/>
    </row>
    <row r="981" spans="1:24" x14ac:dyDescent="0.2">
      <c r="A981" s="61">
        <v>34283</v>
      </c>
      <c r="B981" s="62">
        <v>463.72</v>
      </c>
      <c r="C981" s="16">
        <f t="shared" si="55"/>
        <v>7.3372982168517821E-3</v>
      </c>
      <c r="D981" s="72">
        <f t="shared" si="54"/>
        <v>2.5864895587585163E-5</v>
      </c>
      <c r="E981" s="23">
        <f t="shared" si="50"/>
        <v>1.183123342641223E-2</v>
      </c>
      <c r="F981" s="23">
        <f t="shared" si="51"/>
        <v>8.3653212100822764E-3</v>
      </c>
      <c r="G981" s="20">
        <f t="shared" si="52"/>
        <v>1.5211937337185502E-2</v>
      </c>
      <c r="H981" s="20">
        <f t="shared" si="53"/>
        <v>9.2457797385269401E-3</v>
      </c>
      <c r="X981" s="1"/>
    </row>
    <row r="982" spans="1:24" x14ac:dyDescent="0.2">
      <c r="A982" s="61">
        <v>34284</v>
      </c>
      <c r="B982" s="62">
        <v>462.64</v>
      </c>
      <c r="C982" s="16">
        <f t="shared" si="55"/>
        <v>-2.3317079522379787E-3</v>
      </c>
      <c r="D982" s="72">
        <f t="shared" si="54"/>
        <v>2.7543158559711033E-5</v>
      </c>
      <c r="E982" s="23">
        <f t="shared" si="50"/>
        <v>1.2209040356348519E-2</v>
      </c>
      <c r="F982" s="23">
        <f t="shared" si="51"/>
        <v>8.6324511204140773E-3</v>
      </c>
      <c r="G982" s="20">
        <f t="shared" si="52"/>
        <v>1.5211937337185502E-2</v>
      </c>
      <c r="H982" s="20">
        <f t="shared" si="53"/>
        <v>9.2457797385269401E-3</v>
      </c>
      <c r="X982" s="1"/>
    </row>
    <row r="983" spans="1:24" x14ac:dyDescent="0.2">
      <c r="A983" s="61">
        <v>34285</v>
      </c>
      <c r="B983" s="62">
        <v>465.39</v>
      </c>
      <c r="C983" s="16">
        <f t="shared" si="55"/>
        <v>5.9265498943867649E-3</v>
      </c>
      <c r="D983" s="72">
        <f t="shared" si="54"/>
        <v>2.621678076460016E-5</v>
      </c>
      <c r="E983" s="23">
        <f t="shared" si="50"/>
        <v>1.1911441970647892E-2</v>
      </c>
      <c r="F983" s="23">
        <f t="shared" si="51"/>
        <v>8.4220329840911066E-3</v>
      </c>
      <c r="G983" s="20">
        <f t="shared" si="52"/>
        <v>1.5211937337185502E-2</v>
      </c>
      <c r="H983" s="20">
        <f t="shared" si="53"/>
        <v>9.2457797385269401E-3</v>
      </c>
      <c r="X983" s="1"/>
    </row>
    <row r="984" spans="1:24" x14ac:dyDescent="0.2">
      <c r="A984" s="61">
        <v>34288</v>
      </c>
      <c r="B984" s="62">
        <v>463.75</v>
      </c>
      <c r="C984" s="16">
        <f t="shared" si="55"/>
        <v>-3.5301498227046169E-3</v>
      </c>
      <c r="D984" s="72">
        <f t="shared" si="54"/>
        <v>2.6751213537763496E-5</v>
      </c>
      <c r="E984" s="23">
        <f t="shared" si="50"/>
        <v>1.2032237679208623E-2</v>
      </c>
      <c r="F984" s="23">
        <f t="shared" si="51"/>
        <v>8.5074420759829253E-3</v>
      </c>
      <c r="G984" s="20">
        <f t="shared" si="52"/>
        <v>1.5211937337185502E-2</v>
      </c>
      <c r="H984" s="20">
        <f t="shared" si="53"/>
        <v>9.2457797385269401E-3</v>
      </c>
      <c r="X984" s="1"/>
    </row>
    <row r="985" spans="1:24" x14ac:dyDescent="0.2">
      <c r="A985" s="61">
        <v>34289</v>
      </c>
      <c r="B985" s="62">
        <v>466.74</v>
      </c>
      <c r="C985" s="16">
        <f t="shared" si="55"/>
        <v>6.4267435250928541E-3</v>
      </c>
      <c r="D985" s="72">
        <f t="shared" si="54"/>
        <v>2.5893858191742172E-5</v>
      </c>
      <c r="E985" s="23">
        <f t="shared" si="50"/>
        <v>1.1837855673490881E-2</v>
      </c>
      <c r="F985" s="23">
        <f t="shared" si="51"/>
        <v>8.370003496531107E-3</v>
      </c>
      <c r="G985" s="20">
        <f t="shared" si="52"/>
        <v>1.492475830648338E-2</v>
      </c>
      <c r="H985" s="20">
        <f t="shared" si="53"/>
        <v>9.1150199880378792E-3</v>
      </c>
      <c r="X985" s="1"/>
    </row>
    <row r="986" spans="1:24" x14ac:dyDescent="0.2">
      <c r="A986" s="61">
        <v>34290</v>
      </c>
      <c r="B986" s="62">
        <v>464.81</v>
      </c>
      <c r="C986" s="16">
        <f t="shared" si="55"/>
        <v>-4.1436375105242161E-3</v>
      </c>
      <c r="D986" s="72">
        <f t="shared" si="54"/>
        <v>2.6818408640477017E-5</v>
      </c>
      <c r="E986" s="23">
        <f t="shared" si="50"/>
        <v>1.2047339804750971E-2</v>
      </c>
      <c r="F986" s="23">
        <f t="shared" si="51"/>
        <v>8.5181200946275997E-3</v>
      </c>
      <c r="G986" s="20">
        <f t="shared" si="52"/>
        <v>1.492475830648338E-2</v>
      </c>
      <c r="H986" s="20">
        <f t="shared" si="53"/>
        <v>9.1150199880378792E-3</v>
      </c>
      <c r="X986" s="1"/>
    </row>
    <row r="987" spans="1:24" x14ac:dyDescent="0.2">
      <c r="A987" s="61">
        <v>34291</v>
      </c>
      <c r="B987" s="62">
        <v>463.62</v>
      </c>
      <c r="C987" s="16">
        <f t="shared" si="55"/>
        <v>-2.5634687626660195E-3</v>
      </c>
      <c r="D987" s="72">
        <f t="shared" si="54"/>
        <v>2.6239488031165794E-5</v>
      </c>
      <c r="E987" s="23">
        <f t="shared" si="50"/>
        <v>1.191659931144717E-2</v>
      </c>
      <c r="F987" s="23">
        <f t="shared" si="51"/>
        <v>8.4256795026594507E-3</v>
      </c>
      <c r="G987" s="20">
        <f t="shared" si="52"/>
        <v>1.4250964682542758E-2</v>
      </c>
      <c r="H987" s="20">
        <f t="shared" si="53"/>
        <v>8.9818316269629894E-3</v>
      </c>
      <c r="X987" s="1"/>
    </row>
    <row r="988" spans="1:24" x14ac:dyDescent="0.2">
      <c r="A988" s="61">
        <v>34292</v>
      </c>
      <c r="B988" s="62">
        <v>462.6</v>
      </c>
      <c r="C988" s="16">
        <f t="shared" si="55"/>
        <v>-2.2025013762086479E-3</v>
      </c>
      <c r="D988" s="72">
        <f t="shared" si="54"/>
        <v>2.5059401075125709E-5</v>
      </c>
      <c r="E988" s="23">
        <f t="shared" si="50"/>
        <v>1.1645549927935131E-2</v>
      </c>
      <c r="F988" s="23">
        <f t="shared" si="51"/>
        <v>8.2340329451829342E-3</v>
      </c>
      <c r="G988" s="20">
        <f t="shared" si="52"/>
        <v>1.4250964682542758E-2</v>
      </c>
      <c r="H988" s="20">
        <f t="shared" si="53"/>
        <v>8.9818316269629894E-3</v>
      </c>
      <c r="X988" s="1"/>
    </row>
    <row r="989" spans="1:24" x14ac:dyDescent="0.2">
      <c r="A989" s="61">
        <v>34295</v>
      </c>
      <c r="B989" s="62">
        <v>459.13</v>
      </c>
      <c r="C989" s="16">
        <f t="shared" si="55"/>
        <v>-7.5293554363814619E-3</v>
      </c>
      <c r="D989" s="72">
        <f t="shared" si="54"/>
        <v>2.3846897749350223E-5</v>
      </c>
      <c r="E989" s="23">
        <f t="shared" si="50"/>
        <v>1.1360320995800723E-2</v>
      </c>
      <c r="F989" s="23">
        <f t="shared" si="51"/>
        <v>8.0323606807860149E-3</v>
      </c>
      <c r="G989" s="20">
        <f t="shared" si="52"/>
        <v>1.4250964682542758E-2</v>
      </c>
      <c r="H989" s="20">
        <f t="shared" si="53"/>
        <v>8.9818316269629894E-3</v>
      </c>
      <c r="X989" s="1"/>
    </row>
    <row r="990" spans="1:24" x14ac:dyDescent="0.2">
      <c r="A990" s="61">
        <v>34296</v>
      </c>
      <c r="B990" s="62">
        <v>461.03</v>
      </c>
      <c r="C990" s="16">
        <f t="shared" si="55"/>
        <v>4.1297224402539788E-3</v>
      </c>
      <c r="D990" s="72">
        <f t="shared" si="54"/>
        <v>2.5817555481631233E-5</v>
      </c>
      <c r="E990" s="23">
        <f t="shared" si="50"/>
        <v>1.1820401208693236E-2</v>
      </c>
      <c r="F990" s="23">
        <f t="shared" si="51"/>
        <v>8.3576622469487584E-3</v>
      </c>
      <c r="G990" s="20">
        <f t="shared" si="52"/>
        <v>1.4250964682542758E-2</v>
      </c>
      <c r="H990" s="20">
        <f t="shared" si="53"/>
        <v>8.9318887873208602E-3</v>
      </c>
      <c r="X990" s="1"/>
    </row>
    <row r="991" spans="1:24" x14ac:dyDescent="0.2">
      <c r="A991" s="61">
        <v>34297</v>
      </c>
      <c r="B991" s="62">
        <v>462.36</v>
      </c>
      <c r="C991" s="16">
        <f t="shared" si="55"/>
        <v>2.8806916248552503E-3</v>
      </c>
      <c r="D991" s="72">
        <f t="shared" si="54"/>
        <v>2.5291778598745595E-5</v>
      </c>
      <c r="E991" s="23">
        <f t="shared" si="50"/>
        <v>1.1699420316836668E-2</v>
      </c>
      <c r="F991" s="23">
        <f t="shared" si="51"/>
        <v>8.2721222204623305E-3</v>
      </c>
      <c r="G991" s="20">
        <f t="shared" si="52"/>
        <v>1.4250964682542758E-2</v>
      </c>
      <c r="H991" s="20">
        <f t="shared" si="53"/>
        <v>8.9318887873208602E-3</v>
      </c>
      <c r="X991" s="1"/>
    </row>
    <row r="992" spans="1:24" x14ac:dyDescent="0.2">
      <c r="A992" s="61">
        <v>34299</v>
      </c>
      <c r="B992" s="62">
        <v>463.06</v>
      </c>
      <c r="C992" s="16">
        <f t="shared" si="55"/>
        <v>1.512826896985744E-3</v>
      </c>
      <c r="D992" s="72">
        <f t="shared" si="54"/>
        <v>2.427217493707153E-5</v>
      </c>
      <c r="E992" s="23">
        <f t="shared" si="50"/>
        <v>1.1461171335056209E-2</v>
      </c>
      <c r="F992" s="23">
        <f t="shared" si="51"/>
        <v>8.1036673190385006E-3</v>
      </c>
      <c r="G992" s="20">
        <f t="shared" si="52"/>
        <v>1.4250964682542758E-2</v>
      </c>
      <c r="H992" s="20">
        <f t="shared" si="53"/>
        <v>8.9318887873208602E-3</v>
      </c>
      <c r="X992" s="1"/>
    </row>
    <row r="993" spans="1:24" x14ac:dyDescent="0.2">
      <c r="A993" s="61">
        <v>34302</v>
      </c>
      <c r="B993" s="62">
        <v>461.9</v>
      </c>
      <c r="C993" s="16">
        <f t="shared" si="55"/>
        <v>-2.5082178864926454E-3</v>
      </c>
      <c r="D993" s="72">
        <f t="shared" si="54"/>
        <v>2.2953163154061847E-5</v>
      </c>
      <c r="E993" s="23">
        <f t="shared" si="50"/>
        <v>1.1145406939567032E-2</v>
      </c>
      <c r="F993" s="23">
        <f t="shared" si="51"/>
        <v>7.8804048323836817E-3</v>
      </c>
      <c r="G993" s="20">
        <f t="shared" si="52"/>
        <v>1.4250964682542758E-2</v>
      </c>
      <c r="H993" s="20">
        <f t="shared" si="53"/>
        <v>8.9318887873208602E-3</v>
      </c>
      <c r="X993" s="1"/>
    </row>
    <row r="994" spans="1:24" x14ac:dyDescent="0.2">
      <c r="A994" s="61">
        <v>34303</v>
      </c>
      <c r="B994" s="62">
        <v>461.79</v>
      </c>
      <c r="C994" s="16">
        <f t="shared" si="55"/>
        <v>-2.3817514646681126E-4</v>
      </c>
      <c r="D994" s="72">
        <f t="shared" si="54"/>
        <v>2.1953442782785434E-5</v>
      </c>
      <c r="E994" s="23">
        <f t="shared" si="50"/>
        <v>1.0899986914608044E-2</v>
      </c>
      <c r="F994" s="23">
        <f t="shared" si="51"/>
        <v>7.7068796160199198E-3</v>
      </c>
      <c r="G994" s="20">
        <f t="shared" si="52"/>
        <v>1.4250964682542758E-2</v>
      </c>
      <c r="H994" s="20">
        <f t="shared" si="53"/>
        <v>8.9318887873208602E-3</v>
      </c>
      <c r="X994" s="1"/>
    </row>
    <row r="995" spans="1:24" x14ac:dyDescent="0.2">
      <c r="A995" s="61">
        <v>34304</v>
      </c>
      <c r="B995" s="62">
        <v>461.89</v>
      </c>
      <c r="C995" s="16">
        <f t="shared" si="55"/>
        <v>2.1652520437946983E-4</v>
      </c>
      <c r="D995" s="72">
        <f t="shared" si="54"/>
        <v>2.0639639859841974E-5</v>
      </c>
      <c r="E995" s="23">
        <f t="shared" si="50"/>
        <v>1.056880087883417E-2</v>
      </c>
      <c r="F995" s="23">
        <f t="shared" si="51"/>
        <v>7.4727131965359305E-3</v>
      </c>
      <c r="G995" s="20">
        <f t="shared" si="52"/>
        <v>1.4250964682542758E-2</v>
      </c>
      <c r="H995" s="20">
        <f t="shared" si="53"/>
        <v>8.9318887873208602E-3</v>
      </c>
      <c r="X995" s="1"/>
    </row>
    <row r="996" spans="1:24" x14ac:dyDescent="0.2">
      <c r="A996" s="61">
        <v>34305</v>
      </c>
      <c r="B996" s="62">
        <v>463.11</v>
      </c>
      <c r="C996" s="16">
        <f t="shared" si="55"/>
        <v>2.6378393673871592E-3</v>
      </c>
      <c r="D996" s="72">
        <f t="shared" si="54"/>
        <v>1.940407445809935E-5</v>
      </c>
      <c r="E996" s="23">
        <f t="shared" si="50"/>
        <v>1.0247575444930945E-2</v>
      </c>
      <c r="F996" s="23">
        <f t="shared" si="51"/>
        <v>7.2455894606919822E-3</v>
      </c>
      <c r="G996" s="20">
        <f t="shared" si="52"/>
        <v>1.4250964682542758E-2</v>
      </c>
      <c r="H996" s="20">
        <f t="shared" si="53"/>
        <v>8.9318887873208602E-3</v>
      </c>
      <c r="X996" s="1"/>
    </row>
    <row r="997" spans="1:24" x14ac:dyDescent="0.2">
      <c r="A997" s="61">
        <v>34306</v>
      </c>
      <c r="B997" s="62">
        <v>464.89</v>
      </c>
      <c r="C997" s="16">
        <f t="shared" si="55"/>
        <v>3.8362116011849559E-3</v>
      </c>
      <c r="D997" s="72">
        <f t="shared" si="54"/>
        <v>1.8657321782301638E-5</v>
      </c>
      <c r="E997" s="23">
        <f t="shared" si="50"/>
        <v>1.004845539632968E-2</v>
      </c>
      <c r="F997" s="23">
        <f t="shared" si="51"/>
        <v>7.1048008289506604E-3</v>
      </c>
      <c r="G997" s="20">
        <f t="shared" si="52"/>
        <v>1.4250964682542758E-2</v>
      </c>
      <c r="H997" s="20">
        <f t="shared" si="53"/>
        <v>8.9318887873208602E-3</v>
      </c>
      <c r="X997" s="1"/>
    </row>
    <row r="998" spans="1:24" x14ac:dyDescent="0.2">
      <c r="A998" s="61">
        <v>34309</v>
      </c>
      <c r="B998" s="62">
        <v>466.43</v>
      </c>
      <c r="C998" s="16">
        <f t="shared" si="55"/>
        <v>3.3071369746195158E-3</v>
      </c>
      <c r="D998" s="72">
        <f t="shared" si="54"/>
        <v>1.8420873642307501E-5</v>
      </c>
      <c r="E998" s="23">
        <f t="shared" si="50"/>
        <v>9.9845792840739973E-3</v>
      </c>
      <c r="F998" s="23">
        <f t="shared" si="51"/>
        <v>7.0596369667047191E-3</v>
      </c>
      <c r="G998" s="20">
        <f t="shared" si="52"/>
        <v>1.4250964682542758E-2</v>
      </c>
      <c r="H998" s="20">
        <f t="shared" si="53"/>
        <v>8.9318887873208602E-3</v>
      </c>
      <c r="X998" s="1"/>
    </row>
    <row r="999" spans="1:24" x14ac:dyDescent="0.2">
      <c r="A999" s="61">
        <v>34310</v>
      </c>
      <c r="B999" s="62">
        <v>466.76</v>
      </c>
      <c r="C999" s="16">
        <f t="shared" si="55"/>
        <v>7.0725150024249857E-4</v>
      </c>
      <c r="D999" s="72">
        <f t="shared" si="54"/>
        <v>1.7971850521902782E-5</v>
      </c>
      <c r="E999" s="23">
        <f t="shared" si="50"/>
        <v>9.8621375854946736E-3</v>
      </c>
      <c r="F999" s="23">
        <f t="shared" si="51"/>
        <v>6.9730640709458084E-3</v>
      </c>
      <c r="G999" s="20">
        <f t="shared" si="52"/>
        <v>1.4250964682542758E-2</v>
      </c>
      <c r="H999" s="20">
        <f t="shared" si="53"/>
        <v>8.9318887873208602E-3</v>
      </c>
      <c r="X999" s="1"/>
    </row>
    <row r="1000" spans="1:24" x14ac:dyDescent="0.2">
      <c r="A1000" s="61">
        <v>34311</v>
      </c>
      <c r="B1000" s="62">
        <v>466.29</v>
      </c>
      <c r="C1000" s="16">
        <f t="shared" si="55"/>
        <v>-1.0074487749902169E-3</v>
      </c>
      <c r="D1000" s="72">
        <f t="shared" si="54"/>
        <v>1.6923551771664329E-5</v>
      </c>
      <c r="E1000" s="23">
        <f t="shared" si="50"/>
        <v>9.5701868104405355E-3</v>
      </c>
      <c r="F1000" s="23">
        <f t="shared" si="51"/>
        <v>6.7666391004597903E-3</v>
      </c>
      <c r="G1000" s="20">
        <f t="shared" si="52"/>
        <v>1.4250964682542758E-2</v>
      </c>
      <c r="H1000" s="20">
        <f t="shared" si="53"/>
        <v>8.9318887873208602E-3</v>
      </c>
      <c r="X1000" s="1"/>
    </row>
    <row r="1001" spans="1:24" x14ac:dyDescent="0.2">
      <c r="A1001" s="61">
        <v>34312</v>
      </c>
      <c r="B1001" s="62">
        <v>464.18</v>
      </c>
      <c r="C1001" s="16">
        <f t="shared" si="55"/>
        <v>-4.5353501279677801E-3</v>
      </c>
      <c r="D1001" s="72">
        <f t="shared" si="54"/>
        <v>1.5969035847418227E-5</v>
      </c>
      <c r="E1001" s="23">
        <f t="shared" si="50"/>
        <v>9.2963829617733491E-3</v>
      </c>
      <c r="F1001" s="23">
        <f t="shared" si="51"/>
        <v>6.5730449873097167E-3</v>
      </c>
      <c r="G1001" s="20">
        <f t="shared" si="52"/>
        <v>1.4250964682542758E-2</v>
      </c>
      <c r="H1001" s="20">
        <f t="shared" si="53"/>
        <v>8.9318887873208602E-3</v>
      </c>
      <c r="X1001" s="1"/>
    </row>
    <row r="1002" spans="1:24" x14ac:dyDescent="0.2">
      <c r="A1002" s="61">
        <v>34313</v>
      </c>
      <c r="B1002" s="62">
        <v>463.93</v>
      </c>
      <c r="C1002" s="16">
        <f t="shared" si="55"/>
        <v>-5.3872925848545293E-4</v>
      </c>
      <c r="D1002" s="72">
        <f t="shared" si="54"/>
        <v>1.6245057743568574E-5</v>
      </c>
      <c r="E1002" s="23">
        <f t="shared" si="50"/>
        <v>9.3763818999961258E-3</v>
      </c>
      <c r="F1002" s="23">
        <f t="shared" si="51"/>
        <v>6.6296085585435573E-3</v>
      </c>
      <c r="G1002" s="20">
        <f t="shared" si="52"/>
        <v>1.4250964682542758E-2</v>
      </c>
      <c r="H1002" s="20">
        <f t="shared" si="53"/>
        <v>8.9318887873208602E-3</v>
      </c>
      <c r="X1002" s="1"/>
    </row>
    <row r="1003" spans="1:24" x14ac:dyDescent="0.2">
      <c r="A1003" s="61">
        <v>34316</v>
      </c>
      <c r="B1003" s="62">
        <v>465.7</v>
      </c>
      <c r="C1003" s="16">
        <f t="shared" si="55"/>
        <v>3.8079712118683747E-3</v>
      </c>
      <c r="D1003" s="72">
        <f t="shared" si="54"/>
        <v>1.5287768031791354E-5</v>
      </c>
      <c r="E1003" s="23">
        <f t="shared" si="50"/>
        <v>9.0959214307568745E-3</v>
      </c>
      <c r="F1003" s="23">
        <f t="shared" si="51"/>
        <v>6.4313078550277967E-3</v>
      </c>
      <c r="G1003" s="20">
        <f t="shared" si="52"/>
        <v>1.4250964682542758E-2</v>
      </c>
      <c r="H1003" s="20">
        <f t="shared" si="53"/>
        <v>8.9318887873208602E-3</v>
      </c>
      <c r="X1003" s="1"/>
    </row>
    <row r="1004" spans="1:24" x14ac:dyDescent="0.2">
      <c r="A1004" s="61">
        <v>34317</v>
      </c>
      <c r="B1004" s="62">
        <v>463.06</v>
      </c>
      <c r="C1004" s="16">
        <f t="shared" si="55"/>
        <v>-5.6850146652791629E-3</v>
      </c>
      <c r="D1004" s="72">
        <f t="shared" si="54"/>
        <v>1.524054063490897E-5</v>
      </c>
      <c r="E1004" s="23">
        <f t="shared" si="50"/>
        <v>9.0818608769525442E-3</v>
      </c>
      <c r="F1004" s="23">
        <f t="shared" si="51"/>
        <v>6.4213662838723921E-3</v>
      </c>
      <c r="G1004" s="20">
        <f t="shared" si="52"/>
        <v>1.4250964682542758E-2</v>
      </c>
      <c r="H1004" s="20">
        <f t="shared" si="53"/>
        <v>8.9318887873208602E-3</v>
      </c>
      <c r="X1004" s="1"/>
    </row>
    <row r="1005" spans="1:24" x14ac:dyDescent="0.2">
      <c r="A1005" s="61">
        <v>34318</v>
      </c>
      <c r="B1005" s="62">
        <v>461.84</v>
      </c>
      <c r="C1005" s="16">
        <f t="shared" si="55"/>
        <v>-2.6381245703742734E-3</v>
      </c>
      <c r="D1005" s="72">
        <f t="shared" si="54"/>
        <v>1.626527170148078E-5</v>
      </c>
      <c r="E1005" s="23">
        <f t="shared" si="50"/>
        <v>9.3822136695360745E-3</v>
      </c>
      <c r="F1005" s="23">
        <f t="shared" si="51"/>
        <v>6.6337319346672962E-3</v>
      </c>
      <c r="G1005" s="20">
        <f t="shared" si="52"/>
        <v>1.4250964682542758E-2</v>
      </c>
      <c r="H1005" s="20">
        <f t="shared" si="53"/>
        <v>8.9318887873208602E-3</v>
      </c>
      <c r="X1005" s="1"/>
    </row>
    <row r="1006" spans="1:24" x14ac:dyDescent="0.2">
      <c r="A1006" s="61">
        <v>34319</v>
      </c>
      <c r="B1006" s="62">
        <v>463.34</v>
      </c>
      <c r="C1006" s="16">
        <f t="shared" si="55"/>
        <v>3.2426150896449728E-3</v>
      </c>
      <c r="D1006" s="72">
        <f t="shared" si="54"/>
        <v>1.5706937474320678E-5</v>
      </c>
      <c r="E1006" s="23">
        <f t="shared" si="50"/>
        <v>9.2197769737773373E-3</v>
      </c>
      <c r="F1006" s="23">
        <f t="shared" si="51"/>
        <v>6.518880415188966E-3</v>
      </c>
      <c r="G1006" s="20">
        <f t="shared" si="52"/>
        <v>1.4250964682542758E-2</v>
      </c>
      <c r="H1006" s="20">
        <f t="shared" si="53"/>
        <v>8.9318887873208602E-3</v>
      </c>
      <c r="X1006" s="1"/>
    </row>
    <row r="1007" spans="1:24" x14ac:dyDescent="0.2">
      <c r="A1007" s="61">
        <v>34320</v>
      </c>
      <c r="B1007" s="62">
        <v>466.38</v>
      </c>
      <c r="C1007" s="16">
        <f t="shared" si="55"/>
        <v>6.5396266278602011E-3</v>
      </c>
      <c r="D1007" s="72">
        <f t="shared" si="54"/>
        <v>1.5395394383037032E-5</v>
      </c>
      <c r="E1007" s="23">
        <f t="shared" si="50"/>
        <v>9.1278830582695002E-3</v>
      </c>
      <c r="F1007" s="23">
        <f t="shared" si="51"/>
        <v>6.4539064523932441E-3</v>
      </c>
      <c r="G1007" s="20">
        <f t="shared" si="52"/>
        <v>1.4250964682542758E-2</v>
      </c>
      <c r="H1007" s="20">
        <f t="shared" si="53"/>
        <v>8.9318887873208602E-3</v>
      </c>
      <c r="X1007" s="1"/>
    </row>
    <row r="1008" spans="1:24" x14ac:dyDescent="0.2">
      <c r="A1008" s="61">
        <v>34323</v>
      </c>
      <c r="B1008" s="62">
        <v>465.85</v>
      </c>
      <c r="C1008" s="16">
        <f t="shared" si="55"/>
        <v>-1.1370585737493198E-3</v>
      </c>
      <c r="D1008" s="72">
        <f t="shared" si="54"/>
        <v>1.70376737059639E-5</v>
      </c>
      <c r="E1008" s="23">
        <f t="shared" si="50"/>
        <v>9.6024002961461134E-3</v>
      </c>
      <c r="F1008" s="23">
        <f t="shared" si="51"/>
        <v>6.7894157751741931E-3</v>
      </c>
      <c r="G1008" s="20">
        <f t="shared" si="52"/>
        <v>1.4250964682542758E-2</v>
      </c>
      <c r="H1008" s="20">
        <f t="shared" si="53"/>
        <v>8.9318887873208602E-3</v>
      </c>
      <c r="X1008" s="1"/>
    </row>
    <row r="1009" spans="1:24" x14ac:dyDescent="0.2">
      <c r="A1009" s="61">
        <v>34324</v>
      </c>
      <c r="B1009" s="62">
        <v>465.3</v>
      </c>
      <c r="C1009" s="16">
        <f t="shared" si="55"/>
        <v>-1.1813350458310943E-3</v>
      </c>
      <c r="D1009" s="72">
        <f t="shared" si="54"/>
        <v>1.6092987415614277E-5</v>
      </c>
      <c r="E1009" s="23">
        <f t="shared" si="50"/>
        <v>9.3323924571135815E-3</v>
      </c>
      <c r="F1009" s="23">
        <f t="shared" si="51"/>
        <v>6.598505645913709E-3</v>
      </c>
      <c r="G1009" s="20">
        <f t="shared" si="52"/>
        <v>1.4250964682542758E-2</v>
      </c>
      <c r="H1009" s="20">
        <f t="shared" si="53"/>
        <v>8.9318887873208602E-3</v>
      </c>
      <c r="X1009" s="1"/>
    </row>
    <row r="1010" spans="1:24" x14ac:dyDescent="0.2">
      <c r="A1010" s="61">
        <v>34325</v>
      </c>
      <c r="B1010" s="62">
        <v>467.32</v>
      </c>
      <c r="C1010" s="16">
        <f t="shared" si="55"/>
        <v>4.3318889983447783E-3</v>
      </c>
      <c r="D1010" s="72">
        <f t="shared" si="54"/>
        <v>1.5211141320107945E-5</v>
      </c>
      <c r="E1010" s="23">
        <f t="shared" si="50"/>
        <v>9.0730971007849763E-3</v>
      </c>
      <c r="F1010" s="23">
        <f t="shared" si="51"/>
        <v>6.415169820662453E-3</v>
      </c>
      <c r="G1010" s="20">
        <f t="shared" si="52"/>
        <v>1.4250964682542758E-2</v>
      </c>
      <c r="H1010" s="20">
        <f t="shared" si="53"/>
        <v>8.9318887873208602E-3</v>
      </c>
      <c r="X1010" s="1"/>
    </row>
    <row r="1011" spans="1:24" x14ac:dyDescent="0.2">
      <c r="A1011" s="61">
        <v>34326</v>
      </c>
      <c r="B1011" s="62">
        <v>467.38</v>
      </c>
      <c r="C1011" s="16">
        <f t="shared" si="55"/>
        <v>1.2838343871269818E-4</v>
      </c>
      <c r="D1011" s="72">
        <f t="shared" si="54"/>
        <v>1.5424388578540299E-5</v>
      </c>
      <c r="E1011" s="23">
        <f t="shared" si="50"/>
        <v>9.1364743008788898E-3</v>
      </c>
      <c r="F1011" s="23">
        <f t="shared" si="51"/>
        <v>6.4599809250564955E-3</v>
      </c>
      <c r="G1011" s="20">
        <f t="shared" si="52"/>
        <v>1.4250964682542758E-2</v>
      </c>
      <c r="H1011" s="20">
        <f t="shared" si="53"/>
        <v>8.9318887873208602E-3</v>
      </c>
      <c r="X1011" s="1"/>
    </row>
    <row r="1012" spans="1:24" x14ac:dyDescent="0.2">
      <c r="A1012" s="61">
        <v>34330</v>
      </c>
      <c r="B1012" s="62">
        <v>470.54</v>
      </c>
      <c r="C1012" s="16">
        <f t="shared" si="55"/>
        <v>6.7383400646125113E-3</v>
      </c>
      <c r="D1012" s="72">
        <f t="shared" si="54"/>
        <v>1.4499914202268022E-5</v>
      </c>
      <c r="E1012" s="23">
        <f t="shared" si="50"/>
        <v>8.8584425788069566E-3</v>
      </c>
      <c r="F1012" s="23">
        <f t="shared" si="51"/>
        <v>6.2633974770001126E-3</v>
      </c>
      <c r="G1012" s="20">
        <f t="shared" si="52"/>
        <v>1.4250964682542758E-2</v>
      </c>
      <c r="H1012" s="20">
        <f t="shared" si="53"/>
        <v>8.9318887873208602E-3</v>
      </c>
      <c r="X1012" s="1"/>
    </row>
    <row r="1013" spans="1:24" x14ac:dyDescent="0.2">
      <c r="A1013" s="61">
        <v>34331</v>
      </c>
      <c r="B1013" s="62">
        <v>470.94</v>
      </c>
      <c r="C1013" s="16">
        <f t="shared" si="55"/>
        <v>8.4972601450438888E-4</v>
      </c>
      <c r="D1013" s="72">
        <f t="shared" si="54"/>
        <v>1.6354232959713667E-5</v>
      </c>
      <c r="E1013" s="23">
        <f t="shared" si="50"/>
        <v>9.4078362166249326E-3</v>
      </c>
      <c r="F1013" s="23">
        <f t="shared" si="51"/>
        <v>6.6518484597068795E-3</v>
      </c>
      <c r="G1013" s="20">
        <f t="shared" si="52"/>
        <v>1.4250964682542758E-2</v>
      </c>
      <c r="H1013" s="20">
        <f t="shared" si="53"/>
        <v>8.9318887873208602E-3</v>
      </c>
      <c r="X1013" s="1"/>
    </row>
    <row r="1014" spans="1:24" x14ac:dyDescent="0.2">
      <c r="A1014" s="61">
        <v>34332</v>
      </c>
      <c r="B1014" s="62">
        <v>470.58</v>
      </c>
      <c r="C1014" s="16">
        <f t="shared" si="55"/>
        <v>-7.6472091414729018E-4</v>
      </c>
      <c r="D1014" s="72">
        <f t="shared" si="54"/>
        <v>1.5416301040114379E-5</v>
      </c>
      <c r="E1014" s="23">
        <f t="shared" si="50"/>
        <v>9.1340787026635718E-3</v>
      </c>
      <c r="F1014" s="23">
        <f t="shared" si="51"/>
        <v>6.4582871076970388E-3</v>
      </c>
      <c r="G1014" s="20">
        <f t="shared" si="52"/>
        <v>1.4250964682542758E-2</v>
      </c>
      <c r="H1014" s="20">
        <f t="shared" si="53"/>
        <v>8.9318887873208602E-3</v>
      </c>
      <c r="X1014" s="1"/>
    </row>
    <row r="1015" spans="1:24" x14ac:dyDescent="0.2">
      <c r="A1015" s="61">
        <v>34333</v>
      </c>
      <c r="B1015" s="62">
        <v>468.64</v>
      </c>
      <c r="C1015" s="16">
        <f t="shared" si="55"/>
        <v>-4.1310933732067769E-3</v>
      </c>
      <c r="D1015" s="72">
        <f t="shared" si="54"/>
        <v>1.452641086229957E-5</v>
      </c>
      <c r="E1015" s="23">
        <f t="shared" si="50"/>
        <v>8.866532695980223E-3</v>
      </c>
      <c r="F1015" s="23">
        <f t="shared" si="51"/>
        <v>6.2691176269069259E-3</v>
      </c>
      <c r="G1015" s="20">
        <f t="shared" si="52"/>
        <v>1.4250964682542758E-2</v>
      </c>
      <c r="H1015" s="20">
        <f t="shared" si="53"/>
        <v>8.9318887873208602E-3</v>
      </c>
      <c r="X1015" s="1"/>
    </row>
    <row r="1016" spans="1:24" x14ac:dyDescent="0.2">
      <c r="A1016" s="61">
        <v>34334</v>
      </c>
      <c r="B1016" s="62">
        <v>466.45</v>
      </c>
      <c r="C1016" s="16">
        <f t="shared" si="55"/>
        <v>-4.6840496724532858E-3</v>
      </c>
      <c r="D1016" s="72">
        <f t="shared" si="54"/>
        <v>1.4678782158050773E-5</v>
      </c>
      <c r="E1016" s="23">
        <f t="shared" si="50"/>
        <v>8.912913071258733E-3</v>
      </c>
      <c r="F1016" s="23">
        <f t="shared" si="51"/>
        <v>6.3019110579098803E-3</v>
      </c>
      <c r="G1016" s="20">
        <f t="shared" si="52"/>
        <v>1.4250964682542758E-2</v>
      </c>
      <c r="H1016" s="20">
        <f t="shared" si="53"/>
        <v>8.9318887873208602E-3</v>
      </c>
      <c r="X1016" s="1"/>
    </row>
    <row r="1017" spans="1:24" x14ac:dyDescent="0.2">
      <c r="A1017" s="61">
        <v>34337</v>
      </c>
      <c r="B1017" s="62">
        <v>465.44</v>
      </c>
      <c r="C1017" s="16">
        <f t="shared" si="55"/>
        <v>-2.1676386600785135E-3</v>
      </c>
      <c r="D1017" s="72">
        <f t="shared" si="54"/>
        <v>1.5114474508608309E-5</v>
      </c>
      <c r="E1017" s="23">
        <f t="shared" si="50"/>
        <v>9.0442213828195329E-3</v>
      </c>
      <c r="F1017" s="23">
        <f t="shared" si="51"/>
        <v>6.394753128061881E-3</v>
      </c>
      <c r="G1017" s="20">
        <f t="shared" si="52"/>
        <v>1.4250964682542758E-2</v>
      </c>
      <c r="H1017" s="20">
        <f t="shared" si="53"/>
        <v>8.9318887873208602E-3</v>
      </c>
      <c r="X1017" s="1"/>
    </row>
    <row r="1018" spans="1:24" x14ac:dyDescent="0.2">
      <c r="A1018" s="61">
        <v>34338</v>
      </c>
      <c r="B1018" s="62">
        <v>466.89</v>
      </c>
      <c r="C1018" s="16">
        <f t="shared" si="55"/>
        <v>3.1104891381368866E-3</v>
      </c>
      <c r="D1018" s="72">
        <f t="shared" si="54"/>
        <v>1.4489525479731827E-5</v>
      </c>
      <c r="E1018" s="23">
        <f t="shared" si="50"/>
        <v>8.8552686154842655E-3</v>
      </c>
      <c r="F1018" s="23">
        <f t="shared" si="51"/>
        <v>6.2611533134588841E-3</v>
      </c>
      <c r="G1018" s="20">
        <f t="shared" si="52"/>
        <v>1.4250964682542758E-2</v>
      </c>
      <c r="H1018" s="20">
        <f t="shared" si="53"/>
        <v>8.9318887873208602E-3</v>
      </c>
      <c r="X1018" s="1"/>
    </row>
    <row r="1019" spans="1:24" x14ac:dyDescent="0.2">
      <c r="A1019" s="61">
        <v>34339</v>
      </c>
      <c r="B1019" s="62">
        <v>467.55</v>
      </c>
      <c r="C1019" s="16">
        <f t="shared" si="55"/>
        <v>1.4126109964274958E-3</v>
      </c>
      <c r="D1019" s="72">
        <f t="shared" si="54"/>
        <v>1.420066251165597E-5</v>
      </c>
      <c r="E1019" s="23">
        <f t="shared" si="50"/>
        <v>8.7665549883698939E-3</v>
      </c>
      <c r="F1019" s="23">
        <f t="shared" si="51"/>
        <v>6.1984279863711378E-3</v>
      </c>
      <c r="G1019" s="20">
        <f t="shared" si="52"/>
        <v>1.4250964682542758E-2</v>
      </c>
      <c r="H1019" s="20">
        <f t="shared" si="53"/>
        <v>8.9318887873208602E-3</v>
      </c>
      <c r="X1019" s="1"/>
    </row>
    <row r="1020" spans="1:24" x14ac:dyDescent="0.2">
      <c r="A1020" s="61">
        <v>34340</v>
      </c>
      <c r="B1020" s="62">
        <v>467.12</v>
      </c>
      <c r="C1020" s="16">
        <f t="shared" si="55"/>
        <v>-9.2011090617366467E-4</v>
      </c>
      <c r="D1020" s="72">
        <f t="shared" si="54"/>
        <v>1.3468350950590284E-5</v>
      </c>
      <c r="E1020" s="23">
        <f t="shared" si="50"/>
        <v>8.537522679617604E-3</v>
      </c>
      <c r="F1020" s="23">
        <f t="shared" si="51"/>
        <v>6.0364897707052634E-3</v>
      </c>
      <c r="G1020" s="20">
        <f t="shared" si="52"/>
        <v>1.4250964682542758E-2</v>
      </c>
      <c r="H1020" s="20">
        <f t="shared" si="53"/>
        <v>8.9318887873208602E-3</v>
      </c>
      <c r="X1020" s="1"/>
    </row>
    <row r="1021" spans="1:24" x14ac:dyDescent="0.2">
      <c r="A1021" s="61">
        <v>34341</v>
      </c>
      <c r="B1021" s="62">
        <v>469.9</v>
      </c>
      <c r="C1021" s="16">
        <f t="shared" si="55"/>
        <v>5.93372213348779E-3</v>
      </c>
      <c r="D1021" s="72">
        <f t="shared" si="54"/>
        <v>1.2711046138334448E-5</v>
      </c>
      <c r="E1021" s="23">
        <f t="shared" si="50"/>
        <v>8.2940243434009141E-3</v>
      </c>
      <c r="F1021" s="23">
        <f t="shared" si="51"/>
        <v>5.8643232921007657E-3</v>
      </c>
      <c r="G1021" s="20">
        <f t="shared" si="52"/>
        <v>1.4250964682542758E-2</v>
      </c>
      <c r="H1021" s="20">
        <f t="shared" si="53"/>
        <v>8.9318887873208602E-3</v>
      </c>
      <c r="X1021" s="1"/>
    </row>
    <row r="1022" spans="1:24" x14ac:dyDescent="0.2">
      <c r="A1022" s="61">
        <v>34344</v>
      </c>
      <c r="B1022" s="62">
        <v>475.27</v>
      </c>
      <c r="C1022" s="16">
        <f t="shared" si="55"/>
        <v>1.1363157488449561E-2</v>
      </c>
      <c r="D1022" s="72">
        <f t="shared" si="54"/>
        <v>1.4060926871480955E-5</v>
      </c>
      <c r="E1022" s="23">
        <f t="shared" ref="E1022:E1085" si="56">-NORMSINV($E$3)*SQRT(D1022)</f>
        <v>8.7233165614478362E-3</v>
      </c>
      <c r="F1022" s="23">
        <f t="shared" ref="F1022:F1085" si="57">-NORMSINV($F$3)*SQRT(D1022)</f>
        <v>6.1678560825986859E-3</v>
      </c>
      <c r="G1022" s="20">
        <f t="shared" ref="G1022:G1085" si="58">-PERCENTILE($C517:$C1021,$G$3)</f>
        <v>1.4250964682542758E-2</v>
      </c>
      <c r="H1022" s="20">
        <f t="shared" ref="H1022:H1085" si="59">-PERCENTILE($C517:$C1021,$H$3)</f>
        <v>8.9318887873208602E-3</v>
      </c>
      <c r="X1022" s="1"/>
    </row>
    <row r="1023" spans="1:24" x14ac:dyDescent="0.2">
      <c r="A1023" s="61">
        <v>34345</v>
      </c>
      <c r="B1023" s="62">
        <v>474.13</v>
      </c>
      <c r="C1023" s="16">
        <f t="shared" si="55"/>
        <v>-2.4015179016059198E-3</v>
      </c>
      <c r="D1023" s="72">
        <f t="shared" si="54"/>
        <v>2.0964552145630538E-5</v>
      </c>
      <c r="E1023" s="23">
        <f t="shared" si="56"/>
        <v>1.0651663860941454E-2</v>
      </c>
      <c r="F1023" s="23">
        <f t="shared" si="57"/>
        <v>7.5313018015249313E-3</v>
      </c>
      <c r="G1023" s="20">
        <f t="shared" si="58"/>
        <v>1.4250964682542758E-2</v>
      </c>
      <c r="H1023" s="20">
        <f t="shared" si="59"/>
        <v>8.9318887873208602E-3</v>
      </c>
      <c r="X1023" s="1"/>
    </row>
    <row r="1024" spans="1:24" x14ac:dyDescent="0.2">
      <c r="A1024" s="61">
        <v>34346</v>
      </c>
      <c r="B1024" s="62">
        <v>474.17</v>
      </c>
      <c r="C1024" s="16">
        <f t="shared" si="55"/>
        <v>8.4361489030336653E-5</v>
      </c>
      <c r="D1024" s="72">
        <f t="shared" ref="D1024:D1087" si="60">0.94*D1023+0.06*(C1023^2)</f>
        <v>2.0052716310796726E-5</v>
      </c>
      <c r="E1024" s="23">
        <f t="shared" si="56"/>
        <v>1.0417446123206654E-2</v>
      </c>
      <c r="F1024" s="23">
        <f t="shared" si="57"/>
        <v>7.3656972074277148E-3</v>
      </c>
      <c r="G1024" s="20">
        <f t="shared" si="58"/>
        <v>1.4250964682542758E-2</v>
      </c>
      <c r="H1024" s="20">
        <f t="shared" si="59"/>
        <v>8.9318887873208602E-3</v>
      </c>
      <c r="X1024" s="1"/>
    </row>
    <row r="1025" spans="1:24" x14ac:dyDescent="0.2">
      <c r="A1025" s="61">
        <v>34347</v>
      </c>
      <c r="B1025" s="62">
        <v>472.47</v>
      </c>
      <c r="C1025" s="16">
        <f t="shared" si="55"/>
        <v>-3.5916543300449507E-3</v>
      </c>
      <c r="D1025" s="72">
        <f t="shared" si="60"/>
        <v>1.8849980343798807E-5</v>
      </c>
      <c r="E1025" s="23">
        <f t="shared" si="56"/>
        <v>1.0100203148852431E-2</v>
      </c>
      <c r="F1025" s="23">
        <f t="shared" si="57"/>
        <v>7.1413892856356806E-3</v>
      </c>
      <c r="G1025" s="20">
        <f t="shared" si="58"/>
        <v>1.4250964682542758E-2</v>
      </c>
      <c r="H1025" s="20">
        <f t="shared" si="59"/>
        <v>8.9318887873208602E-3</v>
      </c>
      <c r="X1025" s="1"/>
    </row>
    <row r="1026" spans="1:24" x14ac:dyDescent="0.2">
      <c r="A1026" s="61">
        <v>34348</v>
      </c>
      <c r="B1026" s="62">
        <v>474.91</v>
      </c>
      <c r="C1026" s="16">
        <f t="shared" si="55"/>
        <v>5.1510595434254396E-3</v>
      </c>
      <c r="D1026" s="72">
        <f t="shared" si="60"/>
        <v>1.8492980372762716E-5</v>
      </c>
      <c r="E1026" s="23">
        <f t="shared" si="56"/>
        <v>1.0004102033313721E-2</v>
      </c>
      <c r="F1026" s="23">
        <f t="shared" si="57"/>
        <v>7.073440605125849E-3</v>
      </c>
      <c r="G1026" s="20">
        <f t="shared" si="58"/>
        <v>1.4250964682542758E-2</v>
      </c>
      <c r="H1026" s="20">
        <f t="shared" si="59"/>
        <v>8.9318887873208602E-3</v>
      </c>
      <c r="X1026" s="1"/>
    </row>
    <row r="1027" spans="1:24" x14ac:dyDescent="0.2">
      <c r="A1027" s="61">
        <v>34351</v>
      </c>
      <c r="B1027" s="62">
        <v>473.3</v>
      </c>
      <c r="C1027" s="16">
        <f t="shared" si="55"/>
        <v>-3.3958754858221937E-3</v>
      </c>
      <c r="D1027" s="72">
        <f t="shared" si="60"/>
        <v>1.8975406415591811E-5</v>
      </c>
      <c r="E1027" s="23">
        <f t="shared" si="56"/>
        <v>1.0133750357470529E-2</v>
      </c>
      <c r="F1027" s="23">
        <f t="shared" si="57"/>
        <v>7.165108974503078E-3</v>
      </c>
      <c r="G1027" s="20">
        <f t="shared" si="58"/>
        <v>1.4250964682542758E-2</v>
      </c>
      <c r="H1027" s="20">
        <f t="shared" si="59"/>
        <v>8.9318887873208602E-3</v>
      </c>
      <c r="X1027" s="1"/>
    </row>
    <row r="1028" spans="1:24" x14ac:dyDescent="0.2">
      <c r="A1028" s="61">
        <v>34352</v>
      </c>
      <c r="B1028" s="62">
        <v>474.25</v>
      </c>
      <c r="C1028" s="16">
        <f t="shared" si="55"/>
        <v>2.0051719029213649E-3</v>
      </c>
      <c r="D1028" s="72">
        <f t="shared" si="60"/>
        <v>1.8528800249568786E-5</v>
      </c>
      <c r="E1028" s="23">
        <f t="shared" si="56"/>
        <v>1.0013786041490979E-2</v>
      </c>
      <c r="F1028" s="23">
        <f t="shared" si="57"/>
        <v>7.0802877220818017E-3</v>
      </c>
      <c r="G1028" s="20">
        <f t="shared" si="58"/>
        <v>1.4250964682542758E-2</v>
      </c>
      <c r="H1028" s="20">
        <f t="shared" si="59"/>
        <v>8.9318887873208602E-3</v>
      </c>
      <c r="X1028" s="1"/>
    </row>
    <row r="1029" spans="1:24" x14ac:dyDescent="0.2">
      <c r="A1029" s="61">
        <v>34353</v>
      </c>
      <c r="B1029" s="62">
        <v>474.3</v>
      </c>
      <c r="C1029" s="16">
        <f t="shared" si="55"/>
        <v>1.0542406841240543E-4</v>
      </c>
      <c r="D1029" s="72">
        <f t="shared" si="60"/>
        <v>1.7658315096210574E-5</v>
      </c>
      <c r="E1029" s="23">
        <f t="shared" si="56"/>
        <v>9.7757320508995525E-3</v>
      </c>
      <c r="F1029" s="23">
        <f t="shared" si="57"/>
        <v>6.91197068996294E-3</v>
      </c>
      <c r="G1029" s="20">
        <f t="shared" si="58"/>
        <v>1.4250964682542758E-2</v>
      </c>
      <c r="H1029" s="20">
        <f t="shared" si="59"/>
        <v>8.7305307197887514E-3</v>
      </c>
      <c r="X1029" s="1"/>
    </row>
    <row r="1030" spans="1:24" x14ac:dyDescent="0.2">
      <c r="A1030" s="61">
        <v>34354</v>
      </c>
      <c r="B1030" s="62">
        <v>474.98</v>
      </c>
      <c r="C1030" s="16">
        <f t="shared" ref="C1030:C1093" si="61">LN(B1030/B1029)</f>
        <v>1.4326650014959161E-3</v>
      </c>
      <c r="D1030" s="72">
        <f t="shared" si="60"/>
        <v>1.6599483044489975E-5</v>
      </c>
      <c r="E1030" s="23">
        <f t="shared" si="56"/>
        <v>9.4781142558452124E-3</v>
      </c>
      <c r="F1030" s="23">
        <f t="shared" si="57"/>
        <v>6.7015388301783106E-3</v>
      </c>
      <c r="G1030" s="20">
        <f t="shared" si="58"/>
        <v>1.4250964682542758E-2</v>
      </c>
      <c r="H1030" s="20">
        <f t="shared" si="59"/>
        <v>8.7305307197887514E-3</v>
      </c>
      <c r="X1030" s="1"/>
    </row>
    <row r="1031" spans="1:24" x14ac:dyDescent="0.2">
      <c r="A1031" s="61">
        <v>34355</v>
      </c>
      <c r="B1031" s="62">
        <v>474.72</v>
      </c>
      <c r="C1031" s="16">
        <f t="shared" si="61"/>
        <v>-5.4754134252009651E-4</v>
      </c>
      <c r="D1031" s="72">
        <f t="shared" si="60"/>
        <v>1.5726665802211254E-5</v>
      </c>
      <c r="E1031" s="23">
        <f t="shared" si="56"/>
        <v>9.2255652983456692E-3</v>
      </c>
      <c r="F1031" s="23">
        <f t="shared" si="57"/>
        <v>6.5229730733706746E-3</v>
      </c>
      <c r="G1031" s="20">
        <f t="shared" si="58"/>
        <v>1.4250964682542758E-2</v>
      </c>
      <c r="H1031" s="20">
        <f t="shared" si="59"/>
        <v>8.7305307197887514E-3</v>
      </c>
      <c r="X1031" s="1"/>
    </row>
    <row r="1032" spans="1:24" x14ac:dyDescent="0.2">
      <c r="A1032" s="61">
        <v>34358</v>
      </c>
      <c r="B1032" s="62">
        <v>471.97</v>
      </c>
      <c r="C1032" s="16">
        <f t="shared" si="61"/>
        <v>-5.809732298969526E-3</v>
      </c>
      <c r="D1032" s="72">
        <f t="shared" si="60"/>
        <v>1.48010539453847E-5</v>
      </c>
      <c r="E1032" s="23">
        <f t="shared" si="56"/>
        <v>8.9499576211713051E-3</v>
      </c>
      <c r="F1032" s="23">
        <f t="shared" si="57"/>
        <v>6.3281035560149206E-3</v>
      </c>
      <c r="G1032" s="20">
        <f t="shared" si="58"/>
        <v>1.4250964682542758E-2</v>
      </c>
      <c r="H1032" s="20">
        <f t="shared" si="59"/>
        <v>8.7305307197887514E-3</v>
      </c>
      <c r="X1032" s="1"/>
    </row>
    <row r="1033" spans="1:24" x14ac:dyDescent="0.2">
      <c r="A1033" s="61">
        <v>34359</v>
      </c>
      <c r="B1033" s="62">
        <v>470.92</v>
      </c>
      <c r="C1033" s="16">
        <f t="shared" si="61"/>
        <v>-2.2271960335461583E-3</v>
      </c>
      <c r="D1033" s="72">
        <f t="shared" si="60"/>
        <v>1.5938170071803E-5</v>
      </c>
      <c r="E1033" s="23">
        <f t="shared" si="56"/>
        <v>9.2873943521736817E-3</v>
      </c>
      <c r="F1033" s="23">
        <f t="shared" si="57"/>
        <v>6.5666895547167488E-3</v>
      </c>
      <c r="G1033" s="20">
        <f t="shared" si="58"/>
        <v>1.4250964682542758E-2</v>
      </c>
      <c r="H1033" s="20">
        <f t="shared" si="59"/>
        <v>8.7305307197887514E-3</v>
      </c>
      <c r="X1033" s="1"/>
    </row>
    <row r="1034" spans="1:24" x14ac:dyDescent="0.2">
      <c r="A1034" s="61">
        <v>34360</v>
      </c>
      <c r="B1034" s="62">
        <v>473.2</v>
      </c>
      <c r="C1034" s="16">
        <f t="shared" si="61"/>
        <v>4.8299038942356057E-3</v>
      </c>
      <c r="D1034" s="72">
        <f t="shared" si="60"/>
        <v>1.5279503997805445E-5</v>
      </c>
      <c r="E1034" s="23">
        <f t="shared" si="56"/>
        <v>9.0934626295485366E-3</v>
      </c>
      <c r="F1034" s="23">
        <f t="shared" si="57"/>
        <v>6.4295693497377591E-3</v>
      </c>
      <c r="G1034" s="20">
        <f t="shared" si="58"/>
        <v>1.4250964682542758E-2</v>
      </c>
      <c r="H1034" s="20">
        <f t="shared" si="59"/>
        <v>8.7305307197887514E-3</v>
      </c>
      <c r="X1034" s="1"/>
    </row>
    <row r="1035" spans="1:24" x14ac:dyDescent="0.2">
      <c r="A1035" s="61">
        <v>34361</v>
      </c>
      <c r="B1035" s="62">
        <v>477.05</v>
      </c>
      <c r="C1035" s="16">
        <f t="shared" si="61"/>
        <v>8.1031750936233372E-3</v>
      </c>
      <c r="D1035" s="72">
        <f t="shared" si="60"/>
        <v>1.5762412055590253E-5</v>
      </c>
      <c r="E1035" s="23">
        <f t="shared" si="56"/>
        <v>9.2360440678697867E-3</v>
      </c>
      <c r="F1035" s="23">
        <f t="shared" si="57"/>
        <v>6.530382129535519E-3</v>
      </c>
      <c r="G1035" s="20">
        <f t="shared" si="58"/>
        <v>1.4250964682542758E-2</v>
      </c>
      <c r="H1035" s="20">
        <f t="shared" si="59"/>
        <v>8.6009581002230023E-3</v>
      </c>
      <c r="X1035" s="1"/>
    </row>
    <row r="1036" spans="1:24" x14ac:dyDescent="0.2">
      <c r="A1036" s="61">
        <v>34362</v>
      </c>
      <c r="B1036" s="62">
        <v>478.7</v>
      </c>
      <c r="C1036" s="16">
        <f t="shared" si="61"/>
        <v>3.452789200608384E-3</v>
      </c>
      <c r="D1036" s="72">
        <f t="shared" si="60"/>
        <v>1.8756354128129891E-5</v>
      </c>
      <c r="E1036" s="23">
        <f t="shared" si="56"/>
        <v>1.007508850844047E-2</v>
      </c>
      <c r="F1036" s="23">
        <f t="shared" si="57"/>
        <v>7.1236318780561175E-3</v>
      </c>
      <c r="G1036" s="20">
        <f t="shared" si="58"/>
        <v>1.4250964682542758E-2</v>
      </c>
      <c r="H1036" s="20">
        <f t="shared" si="59"/>
        <v>8.6009581002230023E-3</v>
      </c>
      <c r="X1036" s="1"/>
    </row>
    <row r="1037" spans="1:24" x14ac:dyDescent="0.2">
      <c r="A1037" s="61">
        <v>34365</v>
      </c>
      <c r="B1037" s="62">
        <v>481.61</v>
      </c>
      <c r="C1037" s="16">
        <f t="shared" si="61"/>
        <v>6.0605615001779961E-3</v>
      </c>
      <c r="D1037" s="72">
        <f t="shared" si="60"/>
        <v>1.834627807627237E-5</v>
      </c>
      <c r="E1037" s="23">
        <f t="shared" si="56"/>
        <v>9.9643424344786919E-3</v>
      </c>
      <c r="F1037" s="23">
        <f t="shared" si="57"/>
        <v>7.0453284207532092E-3</v>
      </c>
      <c r="G1037" s="20">
        <f t="shared" si="58"/>
        <v>1.4250964682542758E-2</v>
      </c>
      <c r="H1037" s="20">
        <f t="shared" si="59"/>
        <v>8.6009581002230023E-3</v>
      </c>
      <c r="X1037" s="1"/>
    </row>
    <row r="1038" spans="1:24" x14ac:dyDescent="0.2">
      <c r="A1038" s="61">
        <v>34366</v>
      </c>
      <c r="B1038" s="62">
        <v>479.62</v>
      </c>
      <c r="C1038" s="16">
        <f t="shared" si="61"/>
        <v>-4.1405341969139005E-3</v>
      </c>
      <c r="D1038" s="72">
        <f t="shared" si="60"/>
        <v>1.9449325733542413E-5</v>
      </c>
      <c r="E1038" s="23">
        <f t="shared" si="56"/>
        <v>1.0259517416775509E-2</v>
      </c>
      <c r="F1038" s="23">
        <f t="shared" si="57"/>
        <v>7.254033079946297E-3</v>
      </c>
      <c r="G1038" s="20">
        <f t="shared" si="58"/>
        <v>1.4250964682542758E-2</v>
      </c>
      <c r="H1038" s="20">
        <f t="shared" si="59"/>
        <v>8.6009581002230023E-3</v>
      </c>
      <c r="X1038" s="1"/>
    </row>
    <row r="1039" spans="1:24" x14ac:dyDescent="0.2">
      <c r="A1039" s="61">
        <v>34367</v>
      </c>
      <c r="B1039" s="62">
        <v>482</v>
      </c>
      <c r="C1039" s="16">
        <f t="shared" si="61"/>
        <v>4.949990348872892E-3</v>
      </c>
      <c r="D1039" s="72">
        <f t="shared" si="60"/>
        <v>1.9311007595678672E-5</v>
      </c>
      <c r="E1039" s="23">
        <f t="shared" si="56"/>
        <v>1.0222970921659781E-2</v>
      </c>
      <c r="F1039" s="23">
        <f t="shared" si="57"/>
        <v>7.2281927334898344E-3</v>
      </c>
      <c r="G1039" s="20">
        <f t="shared" si="58"/>
        <v>1.4250964682542758E-2</v>
      </c>
      <c r="H1039" s="20">
        <f t="shared" si="59"/>
        <v>8.6009581002230023E-3</v>
      </c>
      <c r="X1039" s="1"/>
    </row>
    <row r="1040" spans="1:24" x14ac:dyDescent="0.2">
      <c r="A1040" s="61">
        <v>34368</v>
      </c>
      <c r="B1040" s="62">
        <v>480.71</v>
      </c>
      <c r="C1040" s="16">
        <f t="shared" si="61"/>
        <v>-2.6799363714333155E-3</v>
      </c>
      <c r="D1040" s="72">
        <f t="shared" si="60"/>
        <v>1.9622491407174039E-5</v>
      </c>
      <c r="E1040" s="23">
        <f t="shared" si="56"/>
        <v>1.0305088644446335E-2</v>
      </c>
      <c r="F1040" s="23">
        <f t="shared" si="57"/>
        <v>7.2862543998767453E-3</v>
      </c>
      <c r="G1040" s="20">
        <f t="shared" si="58"/>
        <v>1.4250964682542758E-2</v>
      </c>
      <c r="H1040" s="20">
        <f t="shared" si="59"/>
        <v>8.6009581002230023E-3</v>
      </c>
      <c r="X1040" s="1"/>
    </row>
    <row r="1041" spans="1:24" x14ac:dyDescent="0.2">
      <c r="A1041" s="61">
        <v>34369</v>
      </c>
      <c r="B1041" s="62">
        <v>469.81</v>
      </c>
      <c r="C1041" s="16">
        <f t="shared" si="61"/>
        <v>-2.29358200274213E-2</v>
      </c>
      <c r="D1041" s="72">
        <f t="shared" si="60"/>
        <v>1.8876065460039468E-5</v>
      </c>
      <c r="E1041" s="23">
        <f t="shared" si="56"/>
        <v>1.0107189200930433E-2</v>
      </c>
      <c r="F1041" s="23">
        <f t="shared" si="57"/>
        <v>7.1463288018734717E-3</v>
      </c>
      <c r="G1041" s="20">
        <f t="shared" si="58"/>
        <v>1.4250964682542758E-2</v>
      </c>
      <c r="H1041" s="20">
        <f t="shared" si="59"/>
        <v>8.6009581002230023E-3</v>
      </c>
      <c r="X1041" s="1"/>
    </row>
    <row r="1042" spans="1:24" x14ac:dyDescent="0.2">
      <c r="A1042" s="61">
        <v>34372</v>
      </c>
      <c r="B1042" s="62">
        <v>471.76</v>
      </c>
      <c r="C1042" s="16">
        <f t="shared" si="61"/>
        <v>4.1420240405028895E-3</v>
      </c>
      <c r="D1042" s="72">
        <f t="shared" si="60"/>
        <v>4.9306611952252698E-5</v>
      </c>
      <c r="E1042" s="23">
        <f t="shared" si="56"/>
        <v>1.6335304669290798E-2</v>
      </c>
      <c r="F1042" s="23">
        <f t="shared" si="57"/>
        <v>1.1549942909427735E-2</v>
      </c>
      <c r="G1042" s="20">
        <f t="shared" si="58"/>
        <v>1.492475830648338E-2</v>
      </c>
      <c r="H1042" s="20">
        <f t="shared" si="59"/>
        <v>8.7305307197887514E-3</v>
      </c>
      <c r="X1042" s="1"/>
    </row>
    <row r="1043" spans="1:24" x14ac:dyDescent="0.2">
      <c r="A1043" s="61">
        <v>34373</v>
      </c>
      <c r="B1043" s="62">
        <v>471.06</v>
      </c>
      <c r="C1043" s="16">
        <f t="shared" si="61"/>
        <v>-1.4849072540294682E-3</v>
      </c>
      <c r="D1043" s="72">
        <f t="shared" si="60"/>
        <v>4.7377597024243767E-5</v>
      </c>
      <c r="E1043" s="23">
        <f t="shared" si="56"/>
        <v>1.6012574855164347E-2</v>
      </c>
      <c r="F1043" s="23">
        <f t="shared" si="57"/>
        <v>1.1321755495492433E-2</v>
      </c>
      <c r="G1043" s="20">
        <f t="shared" si="58"/>
        <v>1.492475830648338E-2</v>
      </c>
      <c r="H1043" s="20">
        <f t="shared" si="59"/>
        <v>8.7305307197887514E-3</v>
      </c>
      <c r="X1043" s="1"/>
    </row>
    <row r="1044" spans="1:24" x14ac:dyDescent="0.2">
      <c r="A1044" s="61">
        <v>34374</v>
      </c>
      <c r="B1044" s="62">
        <v>472.77</v>
      </c>
      <c r="C1044" s="16">
        <f t="shared" si="61"/>
        <v>3.6235378638702796E-3</v>
      </c>
      <c r="D1044" s="72">
        <f t="shared" si="60"/>
        <v>4.4667238175973299E-5</v>
      </c>
      <c r="E1044" s="23">
        <f t="shared" si="56"/>
        <v>1.5547809412747755E-2</v>
      </c>
      <c r="F1044" s="23">
        <f t="shared" si="57"/>
        <v>1.0993141218938532E-2</v>
      </c>
      <c r="G1044" s="20">
        <f t="shared" si="58"/>
        <v>1.492475830648338E-2</v>
      </c>
      <c r="H1044" s="20">
        <f t="shared" si="59"/>
        <v>8.7305307197887514E-3</v>
      </c>
      <c r="X1044" s="1"/>
    </row>
    <row r="1045" spans="1:24" x14ac:dyDescent="0.2">
      <c r="A1045" s="61">
        <v>34375</v>
      </c>
      <c r="B1045" s="62">
        <v>468.93</v>
      </c>
      <c r="C1045" s="16">
        <f t="shared" si="61"/>
        <v>-8.1555087266000376E-3</v>
      </c>
      <c r="D1045" s="72">
        <f t="shared" si="60"/>
        <v>4.2775005484468995E-5</v>
      </c>
      <c r="E1045" s="23">
        <f t="shared" si="56"/>
        <v>1.5214920767776498E-2</v>
      </c>
      <c r="F1045" s="23">
        <f t="shared" si="57"/>
        <v>1.0757770962769218E-2</v>
      </c>
      <c r="G1045" s="20">
        <f t="shared" si="58"/>
        <v>1.492475830648338E-2</v>
      </c>
      <c r="H1045" s="20">
        <f t="shared" si="59"/>
        <v>8.7305307197887514E-3</v>
      </c>
      <c r="X1045" s="1"/>
    </row>
    <row r="1046" spans="1:24" x14ac:dyDescent="0.2">
      <c r="A1046" s="61">
        <v>34376</v>
      </c>
      <c r="B1046" s="62">
        <v>470.18</v>
      </c>
      <c r="C1046" s="16">
        <f t="shared" si="61"/>
        <v>2.6620965343866253E-3</v>
      </c>
      <c r="D1046" s="72">
        <f t="shared" si="60"/>
        <v>4.4199244510779816E-5</v>
      </c>
      <c r="E1046" s="23">
        <f t="shared" si="56"/>
        <v>1.5466145131373182E-2</v>
      </c>
      <c r="F1046" s="23">
        <f t="shared" si="57"/>
        <v>1.093540016012688E-2</v>
      </c>
      <c r="G1046" s="20">
        <f t="shared" si="58"/>
        <v>1.492475830648338E-2</v>
      </c>
      <c r="H1046" s="20">
        <f t="shared" si="59"/>
        <v>8.7305307197887514E-3</v>
      </c>
      <c r="X1046" s="1"/>
    </row>
    <row r="1047" spans="1:24" x14ac:dyDescent="0.2">
      <c r="A1047" s="61">
        <v>34379</v>
      </c>
      <c r="B1047" s="62">
        <v>470.23</v>
      </c>
      <c r="C1047" s="16">
        <f t="shared" si="61"/>
        <v>1.0633659796720747E-4</v>
      </c>
      <c r="D1047" s="72">
        <f t="shared" si="60"/>
        <v>4.1972495317636621E-5</v>
      </c>
      <c r="E1047" s="23">
        <f t="shared" si="56"/>
        <v>1.5071519952114051E-2</v>
      </c>
      <c r="F1047" s="23">
        <f t="shared" si="57"/>
        <v>1.0656378838924702E-2</v>
      </c>
      <c r="G1047" s="20">
        <f t="shared" si="58"/>
        <v>1.492475830648338E-2</v>
      </c>
      <c r="H1047" s="20">
        <f t="shared" si="59"/>
        <v>8.7305307197887514E-3</v>
      </c>
      <c r="X1047" s="1"/>
    </row>
    <row r="1048" spans="1:24" x14ac:dyDescent="0.2">
      <c r="A1048" s="61">
        <v>34380</v>
      </c>
      <c r="B1048" s="62">
        <v>472.52</v>
      </c>
      <c r="C1048" s="16">
        <f t="shared" si="61"/>
        <v>4.8581373724759219E-3</v>
      </c>
      <c r="D1048" s="72">
        <f t="shared" si="60"/>
        <v>3.9454824046902457E-5</v>
      </c>
      <c r="E1048" s="23">
        <f t="shared" si="56"/>
        <v>1.4612506374255589E-2</v>
      </c>
      <c r="F1048" s="23">
        <f t="shared" si="57"/>
        <v>1.0331831441355559E-2</v>
      </c>
      <c r="G1048" s="20">
        <f t="shared" si="58"/>
        <v>1.492475830648338E-2</v>
      </c>
      <c r="H1048" s="20">
        <f t="shared" si="59"/>
        <v>8.6009581002230023E-3</v>
      </c>
      <c r="X1048" s="1"/>
    </row>
    <row r="1049" spans="1:24" x14ac:dyDescent="0.2">
      <c r="A1049" s="61">
        <v>34381</v>
      </c>
      <c r="B1049" s="62">
        <v>472.79</v>
      </c>
      <c r="C1049" s="16">
        <f t="shared" si="61"/>
        <v>5.7124119567575793E-4</v>
      </c>
      <c r="D1049" s="72">
        <f t="shared" si="60"/>
        <v>3.850362452787914E-5</v>
      </c>
      <c r="E1049" s="23">
        <f t="shared" si="56"/>
        <v>1.4435288398845253E-2</v>
      </c>
      <c r="F1049" s="23">
        <f t="shared" si="57"/>
        <v>1.0206528758610884E-2</v>
      </c>
      <c r="G1049" s="20">
        <f t="shared" si="58"/>
        <v>1.492475830648338E-2</v>
      </c>
      <c r="H1049" s="20">
        <f t="shared" si="59"/>
        <v>8.6009581002230023E-3</v>
      </c>
      <c r="X1049" s="1"/>
    </row>
    <row r="1050" spans="1:24" x14ac:dyDescent="0.2">
      <c r="A1050" s="61">
        <v>34382</v>
      </c>
      <c r="B1050" s="62">
        <v>470.34</v>
      </c>
      <c r="C1050" s="16">
        <f t="shared" si="61"/>
        <v>-5.1954778473092076E-3</v>
      </c>
      <c r="D1050" s="72">
        <f t="shared" si="60"/>
        <v>3.6212986046424611E-5</v>
      </c>
      <c r="E1050" s="23">
        <f t="shared" si="56"/>
        <v>1.3999316323181424E-2</v>
      </c>
      <c r="F1050" s="23">
        <f t="shared" si="57"/>
        <v>9.8982729479011981E-3</v>
      </c>
      <c r="G1050" s="20">
        <f t="shared" si="58"/>
        <v>1.492475830648338E-2</v>
      </c>
      <c r="H1050" s="20">
        <f t="shared" si="59"/>
        <v>8.6009581002230023E-3</v>
      </c>
      <c r="X1050" s="1"/>
    </row>
    <row r="1051" spans="1:24" x14ac:dyDescent="0.2">
      <c r="A1051" s="61">
        <v>34383</v>
      </c>
      <c r="B1051" s="62">
        <v>467.69</v>
      </c>
      <c r="C1051" s="16">
        <f t="shared" si="61"/>
        <v>-5.6501541527094155E-3</v>
      </c>
      <c r="D1051" s="72">
        <f t="shared" si="60"/>
        <v>3.5659786287351972E-5</v>
      </c>
      <c r="E1051" s="23">
        <f t="shared" si="56"/>
        <v>1.3891976058902061E-2</v>
      </c>
      <c r="F1051" s="23">
        <f t="shared" si="57"/>
        <v>9.8223775820412522E-3</v>
      </c>
      <c r="G1051" s="20">
        <f t="shared" si="58"/>
        <v>1.492475830648338E-2</v>
      </c>
      <c r="H1051" s="20">
        <f t="shared" si="59"/>
        <v>8.6009581002230023E-3</v>
      </c>
      <c r="X1051" s="1"/>
    </row>
    <row r="1052" spans="1:24" x14ac:dyDescent="0.2">
      <c r="A1052" s="61">
        <v>34387</v>
      </c>
      <c r="B1052" s="62">
        <v>471.46</v>
      </c>
      <c r="C1052" s="16">
        <f t="shared" si="61"/>
        <v>8.0285795678251923E-3</v>
      </c>
      <c r="D1052" s="72">
        <f t="shared" si="60"/>
        <v>3.5435653627073617E-5</v>
      </c>
      <c r="E1052" s="23">
        <f t="shared" si="56"/>
        <v>1.3848249583435815E-2</v>
      </c>
      <c r="F1052" s="23">
        <f t="shared" si="57"/>
        <v>9.7914606015814341E-3</v>
      </c>
      <c r="G1052" s="20">
        <f t="shared" si="58"/>
        <v>1.492475830648338E-2</v>
      </c>
      <c r="H1052" s="20">
        <f t="shared" si="59"/>
        <v>8.6009581002230023E-3</v>
      </c>
      <c r="X1052" s="1"/>
    </row>
    <row r="1053" spans="1:24" x14ac:dyDescent="0.2">
      <c r="A1053" s="61">
        <v>34388</v>
      </c>
      <c r="B1053" s="62">
        <v>470.69</v>
      </c>
      <c r="C1053" s="16">
        <f t="shared" si="61"/>
        <v>-1.6345596167054897E-3</v>
      </c>
      <c r="D1053" s="72">
        <f t="shared" si="60"/>
        <v>3.7176999802063206E-5</v>
      </c>
      <c r="E1053" s="23">
        <f t="shared" si="56"/>
        <v>1.4184428017798043E-2</v>
      </c>
      <c r="F1053" s="23">
        <f t="shared" si="57"/>
        <v>1.0029156916579709E-2</v>
      </c>
      <c r="G1053" s="20">
        <f t="shared" si="58"/>
        <v>1.492475830648338E-2</v>
      </c>
      <c r="H1053" s="20">
        <f t="shared" si="59"/>
        <v>8.6009581002230023E-3</v>
      </c>
      <c r="X1053" s="1"/>
    </row>
    <row r="1054" spans="1:24" x14ac:dyDescent="0.2">
      <c r="A1054" s="61">
        <v>34389</v>
      </c>
      <c r="B1054" s="62">
        <v>464.26</v>
      </c>
      <c r="C1054" s="16">
        <f t="shared" si="61"/>
        <v>-1.3754963107795209E-2</v>
      </c>
      <c r="D1054" s="72">
        <f t="shared" si="60"/>
        <v>3.5106686922373278E-5</v>
      </c>
      <c r="E1054" s="23">
        <f t="shared" si="56"/>
        <v>1.3783819624761495E-2</v>
      </c>
      <c r="F1054" s="23">
        <f t="shared" si="57"/>
        <v>9.7459051399961874E-3</v>
      </c>
      <c r="G1054" s="20">
        <f t="shared" si="58"/>
        <v>1.492475830648338E-2</v>
      </c>
      <c r="H1054" s="20">
        <f t="shared" si="59"/>
        <v>8.6009581002230023E-3</v>
      </c>
      <c r="X1054" s="1"/>
    </row>
    <row r="1055" spans="1:24" x14ac:dyDescent="0.2">
      <c r="A1055" s="61">
        <v>34390</v>
      </c>
      <c r="B1055" s="62">
        <v>466.07</v>
      </c>
      <c r="C1055" s="16">
        <f t="shared" si="61"/>
        <v>3.8910973175375714E-3</v>
      </c>
      <c r="D1055" s="72">
        <f t="shared" si="60"/>
        <v>4.435222631283931E-5</v>
      </c>
      <c r="E1055" s="23">
        <f t="shared" si="56"/>
        <v>1.5492887612944102E-2</v>
      </c>
      <c r="F1055" s="23">
        <f t="shared" si="57"/>
        <v>1.095430853934929E-2</v>
      </c>
      <c r="G1055" s="20">
        <f t="shared" si="58"/>
        <v>1.492475830648338E-2</v>
      </c>
      <c r="H1055" s="20">
        <f t="shared" si="59"/>
        <v>8.7305307197887514E-3</v>
      </c>
      <c r="X1055" s="1"/>
    </row>
    <row r="1056" spans="1:24" x14ac:dyDescent="0.2">
      <c r="A1056" s="61">
        <v>34393</v>
      </c>
      <c r="B1056" s="62">
        <v>467.14</v>
      </c>
      <c r="C1056" s="16">
        <f t="shared" si="61"/>
        <v>2.2931611724922659E-3</v>
      </c>
      <c r="D1056" s="72">
        <f t="shared" si="60"/>
        <v>4.2599531034141834E-5</v>
      </c>
      <c r="E1056" s="23">
        <f t="shared" si="56"/>
        <v>1.5183680870236924E-2</v>
      </c>
      <c r="F1056" s="23">
        <f t="shared" si="57"/>
        <v>1.0735682667485888E-2</v>
      </c>
      <c r="G1056" s="20">
        <f t="shared" si="58"/>
        <v>1.492475830648338E-2</v>
      </c>
      <c r="H1056" s="20">
        <f t="shared" si="59"/>
        <v>8.7305307197887514E-3</v>
      </c>
      <c r="X1056" s="1"/>
    </row>
    <row r="1057" spans="1:26" x14ac:dyDescent="0.2">
      <c r="A1057" s="61">
        <v>34394</v>
      </c>
      <c r="B1057" s="62">
        <v>464.44</v>
      </c>
      <c r="C1057" s="16">
        <f t="shared" si="61"/>
        <v>-5.7966198505251644E-3</v>
      </c>
      <c r="D1057" s="72">
        <f t="shared" si="60"/>
        <v>4.0359074461874889E-5</v>
      </c>
      <c r="E1057" s="23">
        <f t="shared" si="56"/>
        <v>1.4779007081760538E-2</v>
      </c>
      <c r="F1057" s="23">
        <f t="shared" si="57"/>
        <v>1.0449556436695052E-2</v>
      </c>
      <c r="G1057" s="20">
        <f t="shared" si="58"/>
        <v>1.492475830648338E-2</v>
      </c>
      <c r="H1057" s="20">
        <f t="shared" si="59"/>
        <v>8.7305307197887514E-3</v>
      </c>
      <c r="X1057" s="1"/>
    </row>
    <row r="1058" spans="1:26" x14ac:dyDescent="0.2">
      <c r="A1058" s="61">
        <v>34395</v>
      </c>
      <c r="B1058" s="62">
        <v>464.81</v>
      </c>
      <c r="C1058" s="16">
        <f t="shared" si="61"/>
        <v>7.9634117740818406E-4</v>
      </c>
      <c r="D1058" s="72">
        <f t="shared" si="60"/>
        <v>3.9953578095652533E-5</v>
      </c>
      <c r="E1058" s="23">
        <f t="shared" si="56"/>
        <v>1.4704575709504732E-2</v>
      </c>
      <c r="F1058" s="23">
        <f t="shared" si="57"/>
        <v>1.0396929435385366E-2</v>
      </c>
      <c r="G1058" s="20">
        <f t="shared" si="58"/>
        <v>1.492475830648338E-2</v>
      </c>
      <c r="H1058" s="20">
        <f t="shared" si="59"/>
        <v>8.7305307197887514E-3</v>
      </c>
      <c r="X1058" s="1"/>
    </row>
    <row r="1059" spans="1:26" x14ac:dyDescent="0.2">
      <c r="A1059" s="61">
        <v>34396</v>
      </c>
      <c r="B1059" s="62">
        <v>463.01</v>
      </c>
      <c r="C1059" s="16">
        <f t="shared" si="61"/>
        <v>-3.8800678110805834E-3</v>
      </c>
      <c r="D1059" s="72">
        <f t="shared" si="60"/>
        <v>3.759441296616353E-5</v>
      </c>
      <c r="E1059" s="23">
        <f t="shared" si="56"/>
        <v>1.4263835184491492E-2</v>
      </c>
      <c r="F1059" s="23">
        <f t="shared" si="57"/>
        <v>1.0085302073372096E-2</v>
      </c>
      <c r="G1059" s="20">
        <f t="shared" si="58"/>
        <v>1.492475830648338E-2</v>
      </c>
      <c r="H1059" s="20">
        <f t="shared" si="59"/>
        <v>8.7305307197887514E-3</v>
      </c>
      <c r="X1059" s="1"/>
    </row>
    <row r="1060" spans="1:26" x14ac:dyDescent="0.2">
      <c r="A1060" s="61">
        <v>34397</v>
      </c>
      <c r="B1060" s="62">
        <v>464.74</v>
      </c>
      <c r="C1060" s="16">
        <f t="shared" si="61"/>
        <v>3.7294573003338158E-3</v>
      </c>
      <c r="D1060" s="72">
        <f t="shared" si="60"/>
        <v>3.6242043761308741E-5</v>
      </c>
      <c r="E1060" s="23">
        <f t="shared" si="56"/>
        <v>1.400493180282769E-2</v>
      </c>
      <c r="F1060" s="23">
        <f t="shared" si="57"/>
        <v>9.902243395385129E-3</v>
      </c>
      <c r="G1060" s="20">
        <f t="shared" si="58"/>
        <v>1.492475830648338E-2</v>
      </c>
      <c r="H1060" s="20">
        <f t="shared" si="59"/>
        <v>8.7305307197887514E-3</v>
      </c>
      <c r="X1060" s="1"/>
    </row>
    <row r="1061" spans="1:26" x14ac:dyDescent="0.2">
      <c r="A1061" s="61">
        <v>34400</v>
      </c>
      <c r="B1061" s="62">
        <v>466.91</v>
      </c>
      <c r="C1061" s="16">
        <f t="shared" si="61"/>
        <v>4.6584101845627045E-3</v>
      </c>
      <c r="D1061" s="72">
        <f t="shared" si="60"/>
        <v>3.4902052240931001E-5</v>
      </c>
      <c r="E1061" s="23">
        <f t="shared" si="56"/>
        <v>1.374358840168979E-2</v>
      </c>
      <c r="F1061" s="23">
        <f t="shared" si="57"/>
        <v>9.717459491808909E-3</v>
      </c>
      <c r="G1061" s="20">
        <f t="shared" si="58"/>
        <v>1.492475830648338E-2</v>
      </c>
      <c r="H1061" s="20">
        <f t="shared" si="59"/>
        <v>8.7305307197887514E-3</v>
      </c>
      <c r="J1061" s="20">
        <f>SUM($C1062:$C1071)</f>
        <v>3.4849572926092262E-3</v>
      </c>
      <c r="K1061" s="20">
        <f>E1061*SQRT(10)</f>
        <v>4.3461042573212871E-2</v>
      </c>
      <c r="L1061" s="20">
        <f>F1061*SQRT(10)</f>
        <v>3.0729305064538488E-2</v>
      </c>
      <c r="M1061" s="20">
        <f>G1061*SQRT(10)</f>
        <v>4.719622977600485E-2</v>
      </c>
      <c r="N1061" s="20">
        <f>H1061*SQRT(10)</f>
        <v>2.760836225660173E-2</v>
      </c>
      <c r="O1061">
        <f>IF($J1061&lt;-K1061,1,0)</f>
        <v>0</v>
      </c>
      <c r="P1061" s="5"/>
      <c r="Q1061" s="5"/>
      <c r="R1061">
        <f>IF($J1061&lt;-L1061,1,0)</f>
        <v>0</v>
      </c>
      <c r="S1061" s="5"/>
      <c r="T1061" s="5"/>
      <c r="U1061">
        <f>IF($J1061&lt;-M1061,1,0)</f>
        <v>0</v>
      </c>
      <c r="V1061" s="5"/>
      <c r="W1061" s="5"/>
      <c r="X1061">
        <f>IF($J1061&lt;-N1061,1,0)</f>
        <v>0</v>
      </c>
      <c r="Y1061" s="5"/>
      <c r="Z1061" s="5"/>
    </row>
    <row r="1062" spans="1:26" x14ac:dyDescent="0.2">
      <c r="A1062" s="61">
        <v>34401</v>
      </c>
      <c r="B1062" s="62">
        <v>465.88</v>
      </c>
      <c r="C1062" s="16">
        <f t="shared" si="61"/>
        <v>-2.208429375578439E-3</v>
      </c>
      <c r="D1062" s="72">
        <f t="shared" si="60"/>
        <v>3.4109976233333391E-5</v>
      </c>
      <c r="E1062" s="23">
        <f t="shared" si="56"/>
        <v>1.358674318667181E-2</v>
      </c>
      <c r="F1062" s="23">
        <f t="shared" si="57"/>
        <v>9.6065614512917848E-3</v>
      </c>
      <c r="G1062" s="20">
        <f t="shared" si="58"/>
        <v>1.492475830648338E-2</v>
      </c>
      <c r="H1062" s="20">
        <f t="shared" si="59"/>
        <v>8.7305307197887514E-3</v>
      </c>
      <c r="X1062" s="1"/>
    </row>
    <row r="1063" spans="1:26" x14ac:dyDescent="0.2">
      <c r="A1063" s="61">
        <v>34402</v>
      </c>
      <c r="B1063" s="62">
        <v>467.06</v>
      </c>
      <c r="C1063" s="16">
        <f t="shared" si="61"/>
        <v>2.5296388390295414E-3</v>
      </c>
      <c r="D1063" s="72">
        <f t="shared" si="60"/>
        <v>3.2356007277748452E-5</v>
      </c>
      <c r="E1063" s="23">
        <f t="shared" si="56"/>
        <v>1.3232811326305554E-2</v>
      </c>
      <c r="F1063" s="23">
        <f t="shared" si="57"/>
        <v>9.35631250498699E-3</v>
      </c>
      <c r="G1063" s="20">
        <f t="shared" si="58"/>
        <v>1.492475830648338E-2</v>
      </c>
      <c r="H1063" s="20">
        <f t="shared" si="59"/>
        <v>8.7305307197887514E-3</v>
      </c>
      <c r="X1063" s="1"/>
    </row>
    <row r="1064" spans="1:26" x14ac:dyDescent="0.2">
      <c r="A1064" s="61">
        <v>34403</v>
      </c>
      <c r="B1064" s="62">
        <v>463.9</v>
      </c>
      <c r="C1064" s="16">
        <f t="shared" si="61"/>
        <v>-6.7887173157826445E-3</v>
      </c>
      <c r="D1064" s="72">
        <f t="shared" si="60"/>
        <v>3.0798591200439148E-5</v>
      </c>
      <c r="E1064" s="23">
        <f t="shared" si="56"/>
        <v>1.2910411465246793E-2</v>
      </c>
      <c r="F1064" s="23">
        <f t="shared" si="57"/>
        <v>9.1283583856961257E-3</v>
      </c>
      <c r="G1064" s="20">
        <f t="shared" si="58"/>
        <v>1.492475830648338E-2</v>
      </c>
      <c r="H1064" s="20">
        <f t="shared" si="59"/>
        <v>8.7305307197887514E-3</v>
      </c>
      <c r="X1064" s="1"/>
    </row>
    <row r="1065" spans="1:26" x14ac:dyDescent="0.2">
      <c r="A1065" s="61">
        <v>34404</v>
      </c>
      <c r="B1065" s="62">
        <v>466.44</v>
      </c>
      <c r="C1065" s="16">
        <f t="shared" si="61"/>
        <v>5.4603828944341532E-3</v>
      </c>
      <c r="D1065" s="72">
        <f t="shared" si="60"/>
        <v>3.1715876696029226E-5</v>
      </c>
      <c r="E1065" s="23">
        <f t="shared" si="56"/>
        <v>1.3101258583328803E-2</v>
      </c>
      <c r="F1065" s="23">
        <f t="shared" si="57"/>
        <v>9.2632976086186054E-3</v>
      </c>
      <c r="G1065" s="20">
        <f t="shared" si="58"/>
        <v>1.492475830648338E-2</v>
      </c>
      <c r="H1065" s="20">
        <f t="shared" si="59"/>
        <v>8.7305307197887514E-3</v>
      </c>
      <c r="X1065" s="1"/>
    </row>
    <row r="1066" spans="1:26" x14ac:dyDescent="0.2">
      <c r="A1066" s="61">
        <v>34407</v>
      </c>
      <c r="B1066" s="62">
        <v>467.39</v>
      </c>
      <c r="C1066" s="16">
        <f t="shared" si="61"/>
        <v>2.0346322729585162E-3</v>
      </c>
      <c r="D1066" s="72">
        <f t="shared" si="60"/>
        <v>3.1601870975497221E-5</v>
      </c>
      <c r="E1066" s="23">
        <f t="shared" si="56"/>
        <v>1.3077690527887221E-2</v>
      </c>
      <c r="F1066" s="23">
        <f t="shared" si="57"/>
        <v>9.2466337201667272E-3</v>
      </c>
      <c r="G1066" s="20">
        <f t="shared" si="58"/>
        <v>1.492475830648338E-2</v>
      </c>
      <c r="H1066" s="20">
        <f t="shared" si="59"/>
        <v>8.7305307197887514E-3</v>
      </c>
      <c r="X1066" s="1"/>
    </row>
    <row r="1067" spans="1:26" x14ac:dyDescent="0.2">
      <c r="A1067" s="61">
        <v>34408</v>
      </c>
      <c r="B1067" s="62">
        <v>467.01</v>
      </c>
      <c r="C1067" s="16">
        <f t="shared" si="61"/>
        <v>-8.1335620922309989E-4</v>
      </c>
      <c r="D1067" s="72">
        <f t="shared" si="60"/>
        <v>2.9954142426137248E-5</v>
      </c>
      <c r="E1067" s="23">
        <f t="shared" si="56"/>
        <v>1.2732189779571332E-2</v>
      </c>
      <c r="F1067" s="23">
        <f t="shared" si="57"/>
        <v>9.0023460255689667E-3</v>
      </c>
      <c r="G1067" s="20">
        <f t="shared" si="58"/>
        <v>1.492475830648338E-2</v>
      </c>
      <c r="H1067" s="20">
        <f t="shared" si="59"/>
        <v>8.7305307197887514E-3</v>
      </c>
      <c r="X1067" s="1"/>
    </row>
    <row r="1068" spans="1:26" x14ac:dyDescent="0.2">
      <c r="A1068" s="61">
        <v>34409</v>
      </c>
      <c r="B1068" s="62">
        <v>469.42</v>
      </c>
      <c r="C1068" s="16">
        <f t="shared" si="61"/>
        <v>5.1472193775282376E-3</v>
      </c>
      <c r="D1068" s="72">
        <f t="shared" si="60"/>
        <v>2.8196586779953917E-5</v>
      </c>
      <c r="E1068" s="23">
        <f t="shared" si="56"/>
        <v>1.2353013841535716E-2</v>
      </c>
      <c r="F1068" s="23">
        <f t="shared" si="57"/>
        <v>8.7342481525508314E-3</v>
      </c>
      <c r="G1068" s="20">
        <f t="shared" si="58"/>
        <v>1.492475830648338E-2</v>
      </c>
      <c r="H1068" s="20">
        <f t="shared" si="59"/>
        <v>8.7305307197887514E-3</v>
      </c>
      <c r="X1068" s="1"/>
    </row>
    <row r="1069" spans="1:26" x14ac:dyDescent="0.2">
      <c r="A1069" s="61">
        <v>34410</v>
      </c>
      <c r="B1069" s="62">
        <v>470.9</v>
      </c>
      <c r="C1069" s="16">
        <f t="shared" si="61"/>
        <v>3.1478671561130257E-3</v>
      </c>
      <c r="D1069" s="72">
        <f t="shared" si="60"/>
        <v>2.8094423612380812E-5</v>
      </c>
      <c r="E1069" s="23">
        <f t="shared" si="56"/>
        <v>1.2330614530165367E-2</v>
      </c>
      <c r="F1069" s="23">
        <f t="shared" si="57"/>
        <v>8.7184106292982413E-3</v>
      </c>
      <c r="G1069" s="20">
        <f t="shared" si="58"/>
        <v>1.492475830648338E-2</v>
      </c>
      <c r="H1069" s="20">
        <f t="shared" si="59"/>
        <v>8.7305307197887514E-3</v>
      </c>
      <c r="I1069" s="2"/>
      <c r="X1069" s="1"/>
    </row>
    <row r="1070" spans="1:26" x14ac:dyDescent="0.2">
      <c r="A1070" s="61">
        <v>34411</v>
      </c>
      <c r="B1070" s="62">
        <v>471.06</v>
      </c>
      <c r="C1070" s="16">
        <f t="shared" si="61"/>
        <v>3.3971718871035557E-4</v>
      </c>
      <c r="D1070" s="72">
        <f t="shared" si="60"/>
        <v>2.7003302253590068E-5</v>
      </c>
      <c r="E1070" s="23">
        <f t="shared" si="56"/>
        <v>1.2088797338291397E-2</v>
      </c>
      <c r="F1070" s="23">
        <f t="shared" si="57"/>
        <v>8.5474328105671904E-3</v>
      </c>
      <c r="G1070" s="20">
        <f t="shared" si="58"/>
        <v>1.492475830648338E-2</v>
      </c>
      <c r="H1070" s="20">
        <f t="shared" si="59"/>
        <v>8.7305307197887514E-3</v>
      </c>
      <c r="X1070" s="1"/>
    </row>
    <row r="1071" spans="1:26" x14ac:dyDescent="0.2">
      <c r="A1071" s="61">
        <v>34414</v>
      </c>
      <c r="B1071" s="62">
        <v>468.54</v>
      </c>
      <c r="C1071" s="16">
        <f t="shared" si="61"/>
        <v>-5.3639975355804217E-3</v>
      </c>
      <c r="D1071" s="72">
        <f t="shared" si="60"/>
        <v>2.5390028584472977E-5</v>
      </c>
      <c r="E1071" s="23">
        <f t="shared" si="56"/>
        <v>1.1722122431565871E-2</v>
      </c>
      <c r="F1071" s="23">
        <f t="shared" si="57"/>
        <v>8.2881738420484581E-3</v>
      </c>
      <c r="G1071" s="20">
        <f t="shared" si="58"/>
        <v>1.492475830648338E-2</v>
      </c>
      <c r="H1071" s="20">
        <f t="shared" si="59"/>
        <v>8.7305307197887514E-3</v>
      </c>
      <c r="J1071" s="20">
        <f>SUM($C1072:$C1081)</f>
        <v>-4.4181132481227375E-2</v>
      </c>
      <c r="K1071" s="20">
        <f>E1071*SQRT(10)</f>
        <v>3.7068605895099402E-2</v>
      </c>
      <c r="L1071" s="20">
        <f>F1071*SQRT(10)</f>
        <v>2.6209506984301766E-2</v>
      </c>
      <c r="M1071" s="20">
        <f>G1071*SQRT(10)</f>
        <v>4.719622977600485E-2</v>
      </c>
      <c r="N1071" s="20">
        <f>H1071*SQRT(10)</f>
        <v>2.760836225660173E-2</v>
      </c>
      <c r="O1071">
        <f>IF($J1071&lt;-K1071,1,0)</f>
        <v>1</v>
      </c>
      <c r="P1071" s="5">
        <f>IF(AND(O1061=0,O1071=0),1,0)</f>
        <v>0</v>
      </c>
      <c r="Q1071" s="5">
        <f>IF(AND(O1061=0,O1071=1),1,0)</f>
        <v>1</v>
      </c>
      <c r="R1071">
        <f>IF($J1071&lt;-L1071,1,0)</f>
        <v>1</v>
      </c>
      <c r="S1071" s="5">
        <f>IF(AND(R1061=0,R1071=0),1,0)</f>
        <v>0</v>
      </c>
      <c r="T1071" s="5">
        <f>IF(AND(R1061=0,R1071=1),1,0)</f>
        <v>1</v>
      </c>
      <c r="U1071">
        <f>IF($J1071&lt;-M1071,1,0)</f>
        <v>0</v>
      </c>
      <c r="V1071" s="5">
        <f>IF(AND(U1061=0,U1071=0),1,0)</f>
        <v>1</v>
      </c>
      <c r="W1071" s="5">
        <f>IF(AND(U1061=0,U1071=1),1,0)</f>
        <v>0</v>
      </c>
      <c r="X1071">
        <f>IF($J1071&lt;-N1071,1,0)</f>
        <v>1</v>
      </c>
      <c r="Y1071" s="5">
        <f>IF(AND(X1061=0,X1071=0),1,0)</f>
        <v>0</v>
      </c>
      <c r="Z1071" s="5">
        <f>IF(AND(X1061=0,X1071=1),1,0)</f>
        <v>1</v>
      </c>
    </row>
    <row r="1072" spans="1:26" x14ac:dyDescent="0.2">
      <c r="A1072" s="61">
        <v>34415</v>
      </c>
      <c r="B1072" s="62">
        <v>468.8</v>
      </c>
      <c r="C1072" s="16">
        <f t="shared" si="61"/>
        <v>5.5476136016410294E-4</v>
      </c>
      <c r="D1072" s="72">
        <f t="shared" si="60"/>
        <v>2.5592975043107365E-5</v>
      </c>
      <c r="E1072" s="23">
        <f t="shared" si="56"/>
        <v>1.1768877563723119E-2</v>
      </c>
      <c r="F1072" s="23">
        <f t="shared" si="57"/>
        <v>8.3212322464107698E-3</v>
      </c>
      <c r="G1072" s="20">
        <f t="shared" si="58"/>
        <v>1.492475830648338E-2</v>
      </c>
      <c r="H1072" s="20">
        <f t="shared" si="59"/>
        <v>8.7305307197887514E-3</v>
      </c>
      <c r="X1072" s="1"/>
    </row>
    <row r="1073" spans="1:26" x14ac:dyDescent="0.2">
      <c r="A1073" s="61">
        <v>34416</v>
      </c>
      <c r="B1073" s="62">
        <v>468.54</v>
      </c>
      <c r="C1073" s="16">
        <f t="shared" si="61"/>
        <v>-5.5476136016415997E-4</v>
      </c>
      <c r="D1073" s="72">
        <f t="shared" si="60"/>
        <v>2.4075862150524789E-5</v>
      </c>
      <c r="E1073" s="23">
        <f t="shared" si="56"/>
        <v>1.1414728393407224E-2</v>
      </c>
      <c r="F1073" s="23">
        <f t="shared" si="57"/>
        <v>8.0708296502314987E-3</v>
      </c>
      <c r="G1073" s="20">
        <f t="shared" si="58"/>
        <v>1.492475830648338E-2</v>
      </c>
      <c r="H1073" s="20">
        <f t="shared" si="59"/>
        <v>8.7305307197887514E-3</v>
      </c>
      <c r="X1073" s="1"/>
    </row>
    <row r="1074" spans="1:26" x14ac:dyDescent="0.2">
      <c r="A1074" s="61">
        <v>34417</v>
      </c>
      <c r="B1074" s="62">
        <v>464.35</v>
      </c>
      <c r="C1074" s="16">
        <f t="shared" si="61"/>
        <v>-8.9828986806213037E-3</v>
      </c>
      <c r="D1074" s="72">
        <f t="shared" si="60"/>
        <v>2.2649776031497173E-5</v>
      </c>
      <c r="E1074" s="23">
        <f t="shared" si="56"/>
        <v>1.1071503816983835E-2</v>
      </c>
      <c r="F1074" s="23">
        <f t="shared" si="57"/>
        <v>7.8281513321310035E-3</v>
      </c>
      <c r="G1074" s="20">
        <f t="shared" si="58"/>
        <v>1.492475830648338E-2</v>
      </c>
      <c r="H1074" s="20">
        <f t="shared" si="59"/>
        <v>8.7305307197887514E-3</v>
      </c>
      <c r="X1074" s="1"/>
    </row>
    <row r="1075" spans="1:26" x14ac:dyDescent="0.2">
      <c r="A1075" s="61">
        <v>34418</v>
      </c>
      <c r="B1075" s="62">
        <v>460.58</v>
      </c>
      <c r="C1075" s="16">
        <f t="shared" si="61"/>
        <v>-8.1520134021473047E-3</v>
      </c>
      <c r="D1075" s="72">
        <f t="shared" si="60"/>
        <v>2.6132337591985819E-5</v>
      </c>
      <c r="E1075" s="23">
        <f t="shared" si="56"/>
        <v>1.1892243366350187E-2</v>
      </c>
      <c r="F1075" s="23">
        <f t="shared" si="57"/>
        <v>8.4084585336557834E-3</v>
      </c>
      <c r="G1075" s="20">
        <f t="shared" si="58"/>
        <v>1.492475830648338E-2</v>
      </c>
      <c r="H1075" s="20">
        <f t="shared" si="59"/>
        <v>8.938424920431445E-3</v>
      </c>
      <c r="X1075" s="1"/>
    </row>
    <row r="1076" spans="1:26" x14ac:dyDescent="0.2">
      <c r="A1076" s="61">
        <v>34421</v>
      </c>
      <c r="B1076" s="62">
        <v>460</v>
      </c>
      <c r="C1076" s="16">
        <f t="shared" si="61"/>
        <v>-1.2600753367293276E-3</v>
      </c>
      <c r="D1076" s="72">
        <f t="shared" si="60"/>
        <v>2.8551716686994027E-5</v>
      </c>
      <c r="E1076" s="23">
        <f t="shared" si="56"/>
        <v>1.2430562197076375E-2</v>
      </c>
      <c r="F1076" s="23">
        <f t="shared" si="57"/>
        <v>8.7890790294366736E-3</v>
      </c>
      <c r="G1076" s="20">
        <f t="shared" si="58"/>
        <v>1.492475830648338E-2</v>
      </c>
      <c r="H1076" s="20">
        <f t="shared" si="59"/>
        <v>8.7305307197887514E-3</v>
      </c>
      <c r="X1076" s="1"/>
    </row>
    <row r="1077" spans="1:26" x14ac:dyDescent="0.2">
      <c r="A1077" s="61">
        <v>34422</v>
      </c>
      <c r="B1077" s="62">
        <v>452.48</v>
      </c>
      <c r="C1077" s="16">
        <f t="shared" si="61"/>
        <v>-1.6482926214987426E-2</v>
      </c>
      <c r="D1077" s="72">
        <f t="shared" si="60"/>
        <v>2.6933881077028395E-5</v>
      </c>
      <c r="E1077" s="23">
        <f t="shared" si="56"/>
        <v>1.2073248154802825E-2</v>
      </c>
      <c r="F1077" s="23">
        <f t="shared" si="57"/>
        <v>8.53643869780241E-3</v>
      </c>
      <c r="G1077" s="20">
        <f t="shared" si="58"/>
        <v>1.492475830648338E-2</v>
      </c>
      <c r="H1077" s="20">
        <f t="shared" si="59"/>
        <v>8.7305307197887514E-3</v>
      </c>
      <c r="X1077" s="1"/>
    </row>
    <row r="1078" spans="1:26" x14ac:dyDescent="0.2">
      <c r="A1078" s="61">
        <v>34423</v>
      </c>
      <c r="B1078" s="62">
        <v>445.55</v>
      </c>
      <c r="C1078" s="16">
        <f t="shared" si="61"/>
        <v>-1.5434089209424441E-2</v>
      </c>
      <c r="D1078" s="72">
        <f t="shared" si="60"/>
        <v>4.1619059608929876E-5</v>
      </c>
      <c r="E1078" s="23">
        <f t="shared" si="56"/>
        <v>1.500792980138454E-2</v>
      </c>
      <c r="F1078" s="23">
        <f t="shared" si="57"/>
        <v>1.061141716692672E-2</v>
      </c>
      <c r="G1078" s="20">
        <f t="shared" si="58"/>
        <v>1.5687585184021389E-2</v>
      </c>
      <c r="H1078" s="20">
        <f t="shared" si="59"/>
        <v>8.938424920431445E-3</v>
      </c>
      <c r="X1078" s="1"/>
    </row>
    <row r="1079" spans="1:26" x14ac:dyDescent="0.2">
      <c r="A1079" s="61">
        <v>34424</v>
      </c>
      <c r="B1079" s="62">
        <v>445.77</v>
      </c>
      <c r="C1079" s="16">
        <f t="shared" si="61"/>
        <v>4.9364987763682387E-4</v>
      </c>
      <c r="D1079" s="72">
        <f t="shared" si="60"/>
        <v>5.3414582615862402E-5</v>
      </c>
      <c r="E1079" s="23">
        <f t="shared" si="56"/>
        <v>1.700217874849802E-2</v>
      </c>
      <c r="F1079" s="23">
        <f t="shared" si="57"/>
        <v>1.2021458911030109E-2</v>
      </c>
      <c r="G1079" s="20">
        <f t="shared" si="58"/>
        <v>1.570684735274655E-2</v>
      </c>
      <c r="H1079" s="20">
        <f t="shared" si="59"/>
        <v>8.983465660240636E-3</v>
      </c>
      <c r="X1079" s="1"/>
    </row>
    <row r="1080" spans="1:26" x14ac:dyDescent="0.2">
      <c r="A1080" s="61">
        <v>34428</v>
      </c>
      <c r="B1080" s="62">
        <v>438.92</v>
      </c>
      <c r="C1080" s="16">
        <f t="shared" si="61"/>
        <v>-1.5485959813767294E-2</v>
      </c>
      <c r="D1080" s="72">
        <f t="shared" si="60"/>
        <v>5.0224329071012111E-5</v>
      </c>
      <c r="E1080" s="23">
        <f t="shared" si="56"/>
        <v>1.6486623875216266E-2</v>
      </c>
      <c r="F1080" s="23">
        <f t="shared" si="57"/>
        <v>1.1656933762976043E-2</v>
      </c>
      <c r="G1080" s="20">
        <f t="shared" si="58"/>
        <v>1.570684735274655E-2</v>
      </c>
      <c r="H1080" s="20">
        <f t="shared" si="59"/>
        <v>8.938424920431445E-3</v>
      </c>
      <c r="X1080" s="1"/>
    </row>
    <row r="1081" spans="1:26" x14ac:dyDescent="0.2">
      <c r="A1081" s="61">
        <v>34429</v>
      </c>
      <c r="B1081" s="62">
        <v>448.29</v>
      </c>
      <c r="C1081" s="16">
        <f t="shared" si="61"/>
        <v>2.1123180298812952E-2</v>
      </c>
      <c r="D1081" s="72">
        <f t="shared" si="60"/>
        <v>6.1599766407968316E-5</v>
      </c>
      <c r="E1081" s="23">
        <f t="shared" si="56"/>
        <v>1.825846194994343E-2</v>
      </c>
      <c r="F1081" s="23">
        <f t="shared" si="57"/>
        <v>1.2909719004644729E-2</v>
      </c>
      <c r="G1081" s="20">
        <f t="shared" si="58"/>
        <v>1.5708922176920263E-2</v>
      </c>
      <c r="H1081" s="20">
        <f t="shared" si="59"/>
        <v>8.983465660240636E-3</v>
      </c>
      <c r="J1081" s="20">
        <f>SUM($C1082:$C1091)</f>
        <v>-3.0094313332727513E-2</v>
      </c>
      <c r="K1081" s="20">
        <f>E1081*SQRT(10)</f>
        <v>5.7738326333340494E-2</v>
      </c>
      <c r="L1081" s="20">
        <f>F1081*SQRT(10)</f>
        <v>4.0824116007439196E-2</v>
      </c>
      <c r="M1081" s="20">
        <f>G1081*SQRT(10)</f>
        <v>4.9675973665398575E-2</v>
      </c>
      <c r="N1081" s="20">
        <f>H1081*SQRT(10)</f>
        <v>2.8408212768268746E-2</v>
      </c>
      <c r="O1081">
        <f>IF($J1081&lt;-K1081,1,0)</f>
        <v>0</v>
      </c>
      <c r="P1081" s="5">
        <f>IF(AND(O1071=0,O1081=0),1,0)</f>
        <v>0</v>
      </c>
      <c r="Q1081" s="5">
        <f>IF(AND(O1071=0,O1081=1),1,0)</f>
        <v>0</v>
      </c>
      <c r="R1081">
        <f>IF($J1081&lt;-L1081,1,0)</f>
        <v>0</v>
      </c>
      <c r="S1081" s="5">
        <f>IF(AND(R1071=0,R1081=0),1,0)</f>
        <v>0</v>
      </c>
      <c r="T1081" s="5">
        <f>IF(AND(R1071=0,R1081=1),1,0)</f>
        <v>0</v>
      </c>
      <c r="U1081">
        <f>IF($J1081&lt;-M1081,1,0)</f>
        <v>0</v>
      </c>
      <c r="V1081" s="5">
        <f>IF(AND(U1071=0,U1081=0),1,0)</f>
        <v>1</v>
      </c>
      <c r="W1081" s="5">
        <f>IF(AND(U1071=0,U1081=1),1,0)</f>
        <v>0</v>
      </c>
      <c r="X1081">
        <f>IF($J1081&lt;-N1081,1,0)</f>
        <v>1</v>
      </c>
      <c r="Y1081" s="5">
        <f>IF(AND(X1071=0,X1081=0),1,0)</f>
        <v>0</v>
      </c>
      <c r="Z1081" s="5">
        <f>IF(AND(X1071=0,X1081=1),1,0)</f>
        <v>0</v>
      </c>
    </row>
    <row r="1082" spans="1:26" x14ac:dyDescent="0.2">
      <c r="A1082" s="61">
        <v>34430</v>
      </c>
      <c r="B1082" s="62">
        <v>448.05</v>
      </c>
      <c r="C1082" s="16">
        <f t="shared" si="61"/>
        <v>-5.3551109118293047E-4</v>
      </c>
      <c r="D1082" s="72">
        <f t="shared" si="60"/>
        <v>8.4675105179659793E-5</v>
      </c>
      <c r="E1082" s="23">
        <f t="shared" si="56"/>
        <v>2.140683839736128E-2</v>
      </c>
      <c r="F1082" s="23">
        <f t="shared" si="57"/>
        <v>1.513579124273552E-2</v>
      </c>
      <c r="G1082" s="20">
        <f t="shared" si="58"/>
        <v>1.5708922176920263E-2</v>
      </c>
      <c r="H1082" s="20">
        <f t="shared" si="59"/>
        <v>8.983465660240636E-3</v>
      </c>
      <c r="X1082" s="1"/>
    </row>
    <row r="1083" spans="1:26" x14ac:dyDescent="0.2">
      <c r="A1083" s="61">
        <v>34431</v>
      </c>
      <c r="B1083" s="62">
        <v>450.88</v>
      </c>
      <c r="C1083" s="16">
        <f t="shared" si="61"/>
        <v>6.2963953800868368E-3</v>
      </c>
      <c r="D1083" s="72">
        <f t="shared" si="60"/>
        <v>7.9611805196606989E-5</v>
      </c>
      <c r="E1083" s="23">
        <f t="shared" si="56"/>
        <v>2.075694305984627E-2</v>
      </c>
      <c r="F1083" s="23">
        <f t="shared" si="57"/>
        <v>1.4676280128779202E-2</v>
      </c>
      <c r="G1083" s="20">
        <f t="shared" si="58"/>
        <v>1.5483884989593579E-2</v>
      </c>
      <c r="H1083" s="20">
        <f t="shared" si="59"/>
        <v>8.938424920431445E-3</v>
      </c>
      <c r="X1083" s="1"/>
    </row>
    <row r="1084" spans="1:26" x14ac:dyDescent="0.2">
      <c r="A1084" s="61">
        <v>34432</v>
      </c>
      <c r="B1084" s="62">
        <v>447.1</v>
      </c>
      <c r="C1084" s="16">
        <f t="shared" si="61"/>
        <v>-8.4189454703803325E-3</v>
      </c>
      <c r="D1084" s="72">
        <f t="shared" si="60"/>
        <v>7.7213772571753297E-5</v>
      </c>
      <c r="E1084" s="23">
        <f t="shared" si="56"/>
        <v>2.0441936938112495E-2</v>
      </c>
      <c r="F1084" s="23">
        <f t="shared" si="57"/>
        <v>1.4453553782634885E-2</v>
      </c>
      <c r="G1084" s="20">
        <f t="shared" si="58"/>
        <v>1.5483884989593579E-2</v>
      </c>
      <c r="H1084" s="20">
        <f t="shared" si="59"/>
        <v>8.7305307197887514E-3</v>
      </c>
      <c r="X1084" s="1"/>
    </row>
    <row r="1085" spans="1:26" x14ac:dyDescent="0.2">
      <c r="A1085" s="61">
        <v>34435</v>
      </c>
      <c r="B1085" s="62">
        <v>449.87</v>
      </c>
      <c r="C1085" s="16">
        <f t="shared" si="61"/>
        <v>6.1763688991081766E-3</v>
      </c>
      <c r="D1085" s="72">
        <f t="shared" si="60"/>
        <v>7.683366478744234E-5</v>
      </c>
      <c r="E1085" s="23">
        <f t="shared" si="56"/>
        <v>2.0391559101271661E-2</v>
      </c>
      <c r="F1085" s="23">
        <f t="shared" si="57"/>
        <v>1.441793393034612E-2</v>
      </c>
      <c r="G1085" s="20">
        <f t="shared" si="58"/>
        <v>1.5483884989593579E-2</v>
      </c>
      <c r="H1085" s="20">
        <f t="shared" si="59"/>
        <v>8.7305307197887514E-3</v>
      </c>
      <c r="X1085" s="1"/>
    </row>
    <row r="1086" spans="1:26" x14ac:dyDescent="0.2">
      <c r="A1086" s="61">
        <v>34436</v>
      </c>
      <c r="B1086" s="62">
        <v>447.57</v>
      </c>
      <c r="C1086" s="16">
        <f t="shared" si="61"/>
        <v>-5.1257020761766667E-3</v>
      </c>
      <c r="D1086" s="72">
        <f t="shared" si="60"/>
        <v>7.4512496866868051E-5</v>
      </c>
      <c r="E1086" s="23">
        <f t="shared" ref="E1086:E1149" si="62">-NORMSINV($E$3)*SQRT(D1086)</f>
        <v>2.0081179418494254E-2</v>
      </c>
      <c r="F1086" s="23">
        <f t="shared" ref="F1086:F1149" si="63">-NORMSINV($F$3)*SQRT(D1086)</f>
        <v>1.4198478726485452E-2</v>
      </c>
      <c r="G1086" s="20">
        <f t="shared" ref="G1086:G1149" si="64">-PERCENTILE($C581:$C1085,$G$3)</f>
        <v>1.5483884989593579E-2</v>
      </c>
      <c r="H1086" s="20">
        <f t="shared" ref="H1086:H1149" si="65">-PERCENTILE($C581:$C1085,$H$3)</f>
        <v>8.7305307197887514E-3</v>
      </c>
      <c r="X1086" s="1"/>
    </row>
    <row r="1087" spans="1:26" x14ac:dyDescent="0.2">
      <c r="A1087" s="61">
        <v>34437</v>
      </c>
      <c r="B1087" s="62">
        <v>446.26</v>
      </c>
      <c r="C1087" s="16">
        <f t="shared" si="61"/>
        <v>-2.9312082565093813E-3</v>
      </c>
      <c r="D1087" s="72">
        <f t="shared" si="60"/>
        <v>7.1618116361279273E-5</v>
      </c>
      <c r="E1087" s="23">
        <f t="shared" si="62"/>
        <v>1.9687297557008911E-2</v>
      </c>
      <c r="F1087" s="23">
        <f t="shared" si="63"/>
        <v>1.3919982971106783E-2</v>
      </c>
      <c r="G1087" s="20">
        <f t="shared" si="64"/>
        <v>1.5483884989593579E-2</v>
      </c>
      <c r="H1087" s="20">
        <f t="shared" si="65"/>
        <v>8.7305307197887514E-3</v>
      </c>
      <c r="X1087" s="1"/>
    </row>
    <row r="1088" spans="1:26" x14ac:dyDescent="0.2">
      <c r="A1088" s="61">
        <v>34438</v>
      </c>
      <c r="B1088" s="62">
        <v>446.38</v>
      </c>
      <c r="C1088" s="16">
        <f t="shared" si="61"/>
        <v>2.6886538968194819E-4</v>
      </c>
      <c r="D1088" s="72">
        <f t="shared" ref="D1088:D1151" si="66">0.94*D1087+0.06*(C1087^2)</f>
        <v>6.7836548290184243E-5</v>
      </c>
      <c r="E1088" s="23">
        <f t="shared" si="62"/>
        <v>1.9160486369442634E-2</v>
      </c>
      <c r="F1088" s="23">
        <f t="shared" si="63"/>
        <v>1.3547499000735725E-2</v>
      </c>
      <c r="G1088" s="20">
        <f t="shared" si="64"/>
        <v>1.5483884989593579E-2</v>
      </c>
      <c r="H1088" s="20">
        <f t="shared" si="65"/>
        <v>8.7305307197887514E-3</v>
      </c>
      <c r="X1088" s="1"/>
    </row>
    <row r="1089" spans="1:26" x14ac:dyDescent="0.2">
      <c r="A1089" s="61">
        <v>34439</v>
      </c>
      <c r="B1089" s="62">
        <v>446.18</v>
      </c>
      <c r="C1089" s="16">
        <f t="shared" si="61"/>
        <v>-4.4814915153558671E-4</v>
      </c>
      <c r="D1089" s="72">
        <f t="shared" si="66"/>
        <v>6.3770692708639304E-5</v>
      </c>
      <c r="E1089" s="23">
        <f t="shared" si="62"/>
        <v>1.8577412541426825E-2</v>
      </c>
      <c r="F1089" s="23">
        <f t="shared" si="63"/>
        <v>1.3135234304000414E-2</v>
      </c>
      <c r="G1089" s="20">
        <f t="shared" si="64"/>
        <v>1.5483884989593579E-2</v>
      </c>
      <c r="H1089" s="20">
        <f t="shared" si="65"/>
        <v>8.7305307197887514E-3</v>
      </c>
      <c r="X1089" s="1"/>
    </row>
    <row r="1090" spans="1:26" x14ac:dyDescent="0.2">
      <c r="A1090" s="61">
        <v>34442</v>
      </c>
      <c r="B1090" s="62">
        <v>442.46</v>
      </c>
      <c r="C1090" s="16">
        <f t="shared" si="61"/>
        <v>-8.3723931626631387E-3</v>
      </c>
      <c r="D1090" s="72">
        <f t="shared" si="66"/>
        <v>5.9956501405842268E-5</v>
      </c>
      <c r="E1090" s="23">
        <f t="shared" si="62"/>
        <v>1.8013279991822131E-2</v>
      </c>
      <c r="F1090" s="23">
        <f t="shared" si="63"/>
        <v>1.2736362114396681E-2</v>
      </c>
      <c r="G1090" s="20">
        <f t="shared" si="64"/>
        <v>1.5483884989593579E-2</v>
      </c>
      <c r="H1090" s="20">
        <f t="shared" si="65"/>
        <v>8.7305307197887514E-3</v>
      </c>
      <c r="X1090" s="1"/>
    </row>
    <row r="1091" spans="1:26" x14ac:dyDescent="0.2">
      <c r="A1091" s="61">
        <v>34443</v>
      </c>
      <c r="B1091" s="62">
        <v>435</v>
      </c>
      <c r="C1091" s="16">
        <f t="shared" si="61"/>
        <v>-1.7004033793156438E-2</v>
      </c>
      <c r="D1091" s="72">
        <f t="shared" si="66"/>
        <v>6.0564929357704236E-5</v>
      </c>
      <c r="E1091" s="23">
        <f t="shared" si="62"/>
        <v>1.8104447075460741E-2</v>
      </c>
      <c r="F1091" s="23">
        <f t="shared" si="63"/>
        <v>1.2800822167794063E-2</v>
      </c>
      <c r="G1091" s="20">
        <f t="shared" si="64"/>
        <v>1.5483884989593579E-2</v>
      </c>
      <c r="H1091" s="20">
        <f t="shared" si="65"/>
        <v>8.5722163582806227E-3</v>
      </c>
      <c r="J1091" s="20">
        <f>SUM($C1092:$C1101)</f>
        <v>3.7716487766785593E-2</v>
      </c>
      <c r="K1091" s="20">
        <f>E1091*SQRT(10)</f>
        <v>5.7251288536430252E-2</v>
      </c>
      <c r="L1091" s="20">
        <f>F1091*SQRT(10)</f>
        <v>4.0479753973003331E-2</v>
      </c>
      <c r="M1091" s="20">
        <f>G1091*SQRT(10)</f>
        <v>4.8964343595208279E-2</v>
      </c>
      <c r="N1091" s="20">
        <f>H1091*SQRT(10)</f>
        <v>2.7107728287920754E-2</v>
      </c>
      <c r="O1091">
        <f>IF($J1091&lt;-K1091,1,0)</f>
        <v>0</v>
      </c>
      <c r="P1091" s="5">
        <f>IF(AND(O1081=0,O1091=0),1,0)</f>
        <v>1</v>
      </c>
      <c r="Q1091" s="5">
        <f>IF(AND(O1081=0,O1091=1),1,0)</f>
        <v>0</v>
      </c>
      <c r="R1091">
        <f>IF($J1091&lt;-L1091,1,0)</f>
        <v>0</v>
      </c>
      <c r="S1091" s="5">
        <f>IF(AND(R1081=0,R1091=0),1,0)</f>
        <v>1</v>
      </c>
      <c r="T1091" s="5">
        <f>IF(AND(R1081=0,R1091=1),1,0)</f>
        <v>0</v>
      </c>
      <c r="U1091">
        <f>IF($J1091&lt;-M1091,1,0)</f>
        <v>0</v>
      </c>
      <c r="V1091" s="5">
        <f>IF(AND(U1081=0,U1091=0),1,0)</f>
        <v>1</v>
      </c>
      <c r="W1091" s="5">
        <f>IF(AND(U1081=0,U1091=1),1,0)</f>
        <v>0</v>
      </c>
      <c r="X1091">
        <f>IF($J1091&lt;-N1091,1,0)</f>
        <v>0</v>
      </c>
      <c r="Y1091" s="5">
        <f>IF(AND(X1081=0,X1091=0),1,0)</f>
        <v>0</v>
      </c>
      <c r="Z1091" s="5">
        <f>IF(AND(X1081=0,X1091=1),1,0)</f>
        <v>0</v>
      </c>
    </row>
    <row r="1092" spans="1:26" x14ac:dyDescent="0.2">
      <c r="A1092" s="61">
        <v>34444</v>
      </c>
      <c r="B1092" s="62">
        <v>441.96</v>
      </c>
      <c r="C1092" s="16">
        <f t="shared" si="61"/>
        <v>1.5873349156290163E-2</v>
      </c>
      <c r="D1092" s="72">
        <f t="shared" si="66"/>
        <v>7.427926351057035E-5</v>
      </c>
      <c r="E1092" s="23">
        <f t="shared" si="62"/>
        <v>2.0049726495283506E-2</v>
      </c>
      <c r="F1092" s="23">
        <f t="shared" si="63"/>
        <v>1.4176239810543978E-2</v>
      </c>
      <c r="G1092" s="20">
        <f t="shared" si="64"/>
        <v>1.5708922176920263E-2</v>
      </c>
      <c r="H1092" s="20">
        <f t="shared" si="65"/>
        <v>8.7305307197887514E-3</v>
      </c>
      <c r="X1092" s="1"/>
    </row>
    <row r="1093" spans="1:26" x14ac:dyDescent="0.2">
      <c r="A1093" s="61">
        <v>34445</v>
      </c>
      <c r="B1093" s="62">
        <v>448.73</v>
      </c>
      <c r="C1093" s="16">
        <f t="shared" si="61"/>
        <v>1.5201990319195391E-2</v>
      </c>
      <c r="D1093" s="72">
        <f t="shared" si="66"/>
        <v>8.4940300506185985E-5</v>
      </c>
      <c r="E1093" s="23">
        <f t="shared" si="62"/>
        <v>2.1440334402278105E-2</v>
      </c>
      <c r="F1093" s="23">
        <f t="shared" si="63"/>
        <v>1.5159474727819856E-2</v>
      </c>
      <c r="G1093" s="20">
        <f t="shared" si="64"/>
        <v>1.5708922176920263E-2</v>
      </c>
      <c r="H1093" s="20">
        <f t="shared" si="65"/>
        <v>8.7305307197887514E-3</v>
      </c>
      <c r="X1093" s="1"/>
    </row>
    <row r="1094" spans="1:26" x14ac:dyDescent="0.2">
      <c r="A1094" s="61">
        <v>34446</v>
      </c>
      <c r="B1094" s="62">
        <v>447.63</v>
      </c>
      <c r="C1094" s="16">
        <f t="shared" ref="C1094:C1157" si="67">LN(B1094/B1093)</f>
        <v>-2.4543722437296747E-3</v>
      </c>
      <c r="D1094" s="72">
        <f t="shared" si="66"/>
        <v>9.3709913055709443E-5</v>
      </c>
      <c r="E1094" s="23">
        <f t="shared" si="62"/>
        <v>2.2519950190903627E-2</v>
      </c>
      <c r="F1094" s="23">
        <f t="shared" si="63"/>
        <v>1.592282141618517E-2</v>
      </c>
      <c r="G1094" s="20">
        <f t="shared" si="64"/>
        <v>1.5708922176920263E-2</v>
      </c>
      <c r="H1094" s="20">
        <f t="shared" si="65"/>
        <v>8.7305307197887514E-3</v>
      </c>
      <c r="X1094" s="1"/>
    </row>
    <row r="1095" spans="1:26" x14ac:dyDescent="0.2">
      <c r="A1095" s="61">
        <v>34449</v>
      </c>
      <c r="B1095" s="62">
        <v>452.71</v>
      </c>
      <c r="C1095" s="16">
        <f t="shared" si="67"/>
        <v>1.1284745561616913E-2</v>
      </c>
      <c r="D1095" s="72">
        <f t="shared" si="66"/>
        <v>8.8448754859014316E-5</v>
      </c>
      <c r="E1095" s="23">
        <f t="shared" si="62"/>
        <v>2.1878649955040418E-2</v>
      </c>
      <c r="F1095" s="23">
        <f t="shared" si="63"/>
        <v>1.5469387503443573E-2</v>
      </c>
      <c r="G1095" s="20">
        <f t="shared" si="64"/>
        <v>1.5708922176920263E-2</v>
      </c>
      <c r="H1095" s="20">
        <f t="shared" si="65"/>
        <v>8.7305307197887514E-3</v>
      </c>
      <c r="X1095" s="1"/>
    </row>
    <row r="1096" spans="1:26" x14ac:dyDescent="0.2">
      <c r="A1096" s="61">
        <v>34450</v>
      </c>
      <c r="B1096" s="62">
        <v>451.87</v>
      </c>
      <c r="C1096" s="16">
        <f t="shared" si="67"/>
        <v>-1.8572160371609721E-3</v>
      </c>
      <c r="D1096" s="72">
        <f t="shared" si="66"/>
        <v>9.0782558510899407E-5</v>
      </c>
      <c r="E1096" s="23">
        <f t="shared" si="62"/>
        <v>2.2165415016236471E-2</v>
      </c>
      <c r="F1096" s="23">
        <f t="shared" si="63"/>
        <v>1.5672145894075829E-2</v>
      </c>
      <c r="G1096" s="20">
        <f t="shared" si="64"/>
        <v>1.5708922176920263E-2</v>
      </c>
      <c r="H1096" s="20">
        <f t="shared" si="65"/>
        <v>8.7305307197887514E-3</v>
      </c>
      <c r="X1096" s="1"/>
    </row>
    <row r="1097" spans="1:26" x14ac:dyDescent="0.2">
      <c r="A1097" s="61">
        <v>34452</v>
      </c>
      <c r="B1097" s="62">
        <v>449.1</v>
      </c>
      <c r="C1097" s="16">
        <f t="shared" si="67"/>
        <v>-6.1489477512034259E-3</v>
      </c>
      <c r="D1097" s="72">
        <f t="shared" si="66"/>
        <v>8.5542560084766721E-5</v>
      </c>
      <c r="E1097" s="23">
        <f t="shared" si="62"/>
        <v>2.151621027367227E-2</v>
      </c>
      <c r="F1097" s="23">
        <f t="shared" si="63"/>
        <v>1.5213123068058847E-2</v>
      </c>
      <c r="G1097" s="20">
        <f t="shared" si="64"/>
        <v>1.5708922176920263E-2</v>
      </c>
      <c r="H1097" s="20">
        <f t="shared" si="65"/>
        <v>8.7305307197887514E-3</v>
      </c>
      <c r="X1097" s="1"/>
    </row>
    <row r="1098" spans="1:26" x14ac:dyDescent="0.2">
      <c r="A1098" s="61">
        <v>34453</v>
      </c>
      <c r="B1098" s="62">
        <v>450.91</v>
      </c>
      <c r="C1098" s="16">
        <f t="shared" si="67"/>
        <v>4.0221829539101375E-3</v>
      </c>
      <c r="D1098" s="72">
        <f t="shared" si="66"/>
        <v>8.2678579986502493E-5</v>
      </c>
      <c r="E1098" s="23">
        <f t="shared" si="62"/>
        <v>2.1152960705216505E-2</v>
      </c>
      <c r="F1098" s="23">
        <f t="shared" si="63"/>
        <v>1.4956285998749354E-2</v>
      </c>
      <c r="G1098" s="20">
        <f t="shared" si="64"/>
        <v>1.5708922176920263E-2</v>
      </c>
      <c r="H1098" s="20">
        <f t="shared" si="65"/>
        <v>8.7305307197887514E-3</v>
      </c>
      <c r="X1098" s="1"/>
    </row>
    <row r="1099" spans="1:26" x14ac:dyDescent="0.2">
      <c r="A1099" s="61">
        <v>34456</v>
      </c>
      <c r="B1099" s="62">
        <v>453.02</v>
      </c>
      <c r="C1099" s="16">
        <f t="shared" si="67"/>
        <v>4.668511571219296E-3</v>
      </c>
      <c r="D1099" s="72">
        <f t="shared" si="66"/>
        <v>7.8688542530195861E-5</v>
      </c>
      <c r="E1099" s="23">
        <f t="shared" si="62"/>
        <v>2.0636232337976561E-2</v>
      </c>
      <c r="F1099" s="23">
        <f t="shared" si="63"/>
        <v>1.459093112706931E-2</v>
      </c>
      <c r="G1099" s="20">
        <f t="shared" si="64"/>
        <v>1.5708922176920263E-2</v>
      </c>
      <c r="H1099" s="20">
        <f t="shared" si="65"/>
        <v>8.7305307197887514E-3</v>
      </c>
      <c r="X1099" s="1"/>
    </row>
    <row r="1100" spans="1:26" x14ac:dyDescent="0.2">
      <c r="A1100" s="61">
        <v>34457</v>
      </c>
      <c r="B1100" s="62">
        <v>453.03</v>
      </c>
      <c r="C1100" s="16">
        <f t="shared" si="67"/>
        <v>2.2073836985565877E-5</v>
      </c>
      <c r="D1100" s="72">
        <f t="shared" si="66"/>
        <v>7.5274929995820613E-5</v>
      </c>
      <c r="E1100" s="23">
        <f t="shared" si="62"/>
        <v>2.0183656121782963E-2</v>
      </c>
      <c r="F1100" s="23">
        <f t="shared" si="63"/>
        <v>1.4270935291973088E-2</v>
      </c>
      <c r="G1100" s="20">
        <f t="shared" si="64"/>
        <v>1.5708922176920263E-2</v>
      </c>
      <c r="H1100" s="20">
        <f t="shared" si="65"/>
        <v>8.7305307197887514E-3</v>
      </c>
      <c r="X1100" s="1"/>
    </row>
    <row r="1101" spans="1:26" x14ac:dyDescent="0.2">
      <c r="A1101" s="61">
        <v>34458</v>
      </c>
      <c r="B1101" s="62">
        <v>451.72</v>
      </c>
      <c r="C1101" s="16">
        <f t="shared" si="67"/>
        <v>-2.895829600337802E-3</v>
      </c>
      <c r="D1101" s="72">
        <f t="shared" si="66"/>
        <v>7.0758463431328119E-5</v>
      </c>
      <c r="E1101" s="23">
        <f t="shared" si="62"/>
        <v>1.9568784688732379E-2</v>
      </c>
      <c r="F1101" s="23">
        <f t="shared" si="63"/>
        <v>1.383618797062542E-2</v>
      </c>
      <c r="G1101" s="20">
        <f t="shared" si="64"/>
        <v>1.5708922176920263E-2</v>
      </c>
      <c r="H1101" s="20">
        <f t="shared" si="65"/>
        <v>8.7305307197887514E-3</v>
      </c>
      <c r="J1101" s="20">
        <f>SUM($C1102:$C1111)</f>
        <v>4.3516265752892528E-3</v>
      </c>
      <c r="K1101" s="20">
        <f>E1101*SQRT(10)</f>
        <v>6.1881930657823436E-2</v>
      </c>
      <c r="L1101" s="20">
        <f>F1101*SQRT(10)</f>
        <v>4.3753868121399232E-2</v>
      </c>
      <c r="M1101" s="20">
        <f>G1101*SQRT(10)</f>
        <v>4.9675973665398575E-2</v>
      </c>
      <c r="N1101" s="20">
        <f>H1101*SQRT(10)</f>
        <v>2.760836225660173E-2</v>
      </c>
      <c r="O1101">
        <f>IF($J1101&lt;-K1101,1,0)</f>
        <v>0</v>
      </c>
      <c r="P1101" s="5">
        <f>IF(AND(O1091=0,O1101=0),1,0)</f>
        <v>1</v>
      </c>
      <c r="Q1101" s="5">
        <f>IF(AND(O1091=0,O1101=1),1,0)</f>
        <v>0</v>
      </c>
      <c r="R1101">
        <f>IF($J1101&lt;-L1101,1,0)</f>
        <v>0</v>
      </c>
      <c r="S1101" s="5">
        <f>IF(AND(R1091=0,R1101=0),1,0)</f>
        <v>1</v>
      </c>
      <c r="T1101" s="5">
        <f>IF(AND(R1091=0,R1101=1),1,0)</f>
        <v>0</v>
      </c>
      <c r="U1101">
        <f>IF($J1101&lt;-M1101,1,0)</f>
        <v>0</v>
      </c>
      <c r="V1101" s="5">
        <f>IF(AND(U1091=0,U1101=0),1,0)</f>
        <v>1</v>
      </c>
      <c r="W1101" s="5">
        <f>IF(AND(U1091=0,U1101=1),1,0)</f>
        <v>0</v>
      </c>
      <c r="X1101">
        <f>IF($J1101&lt;-N1101,1,0)</f>
        <v>0</v>
      </c>
      <c r="Y1101" s="5">
        <f>IF(AND(X1091=0,X1101=0),1,0)</f>
        <v>1</v>
      </c>
      <c r="Z1101" s="5">
        <f>IF(AND(X1091=0,X1101=1),1,0)</f>
        <v>0</v>
      </c>
    </row>
    <row r="1102" spans="1:26" x14ac:dyDescent="0.2">
      <c r="A1102" s="61">
        <v>34459</v>
      </c>
      <c r="B1102" s="62">
        <v>451.38</v>
      </c>
      <c r="C1102" s="16">
        <f t="shared" si="67"/>
        <v>-7.5296205528442377E-4</v>
      </c>
      <c r="D1102" s="72">
        <f t="shared" si="66"/>
        <v>6.701610536989999E-5</v>
      </c>
      <c r="E1102" s="23">
        <f t="shared" si="62"/>
        <v>1.9044266524135621E-2</v>
      </c>
      <c r="F1102" s="23">
        <f t="shared" si="63"/>
        <v>1.346532529137345E-2</v>
      </c>
      <c r="G1102" s="20">
        <f t="shared" si="64"/>
        <v>1.5708922176920263E-2</v>
      </c>
      <c r="H1102" s="20">
        <f t="shared" si="65"/>
        <v>8.7305307197887514E-3</v>
      </c>
      <c r="X1102" s="1"/>
    </row>
    <row r="1103" spans="1:26" x14ac:dyDescent="0.2">
      <c r="A1103" s="61">
        <v>34460</v>
      </c>
      <c r="B1103" s="62">
        <v>447.82</v>
      </c>
      <c r="C1103" s="16">
        <f t="shared" si="67"/>
        <v>-7.9181908369926786E-3</v>
      </c>
      <c r="D1103" s="72">
        <f t="shared" si="66"/>
        <v>6.3029156159107871E-5</v>
      </c>
      <c r="E1103" s="23">
        <f t="shared" si="62"/>
        <v>1.8469086041586633E-2</v>
      </c>
      <c r="F1103" s="23">
        <f t="shared" si="63"/>
        <v>1.3058641616317984E-2</v>
      </c>
      <c r="G1103" s="20">
        <f t="shared" si="64"/>
        <v>1.5708922176920263E-2</v>
      </c>
      <c r="H1103" s="20">
        <f t="shared" si="65"/>
        <v>8.7305307197887514E-3</v>
      </c>
      <c r="X1103" s="1"/>
    </row>
    <row r="1104" spans="1:26" x14ac:dyDescent="0.2">
      <c r="A1104" s="61">
        <v>34463</v>
      </c>
      <c r="B1104" s="62">
        <v>442.32</v>
      </c>
      <c r="C1104" s="16">
        <f t="shared" si="67"/>
        <v>-1.2357763933515006E-2</v>
      </c>
      <c r="D1104" s="72">
        <f t="shared" si="66"/>
        <v>6.3009271557423486E-5</v>
      </c>
      <c r="E1104" s="23">
        <f t="shared" si="62"/>
        <v>1.8466172474186707E-2</v>
      </c>
      <c r="F1104" s="23">
        <f t="shared" si="63"/>
        <v>1.3056581566761932E-2</v>
      </c>
      <c r="G1104" s="20">
        <f t="shared" si="64"/>
        <v>1.5708922176920263E-2</v>
      </c>
      <c r="H1104" s="20">
        <f t="shared" si="65"/>
        <v>8.7305307197887514E-3</v>
      </c>
      <c r="X1104" s="1"/>
    </row>
    <row r="1105" spans="1:26" x14ac:dyDescent="0.2">
      <c r="A1105" s="61">
        <v>34464</v>
      </c>
      <c r="B1105" s="62">
        <v>446.01</v>
      </c>
      <c r="C1105" s="16">
        <f t="shared" si="67"/>
        <v>8.3077712636916139E-3</v>
      </c>
      <c r="D1105" s="72">
        <f t="shared" si="66"/>
        <v>6.8391575030167122E-5</v>
      </c>
      <c r="E1105" s="23">
        <f t="shared" si="62"/>
        <v>1.9238710560658592E-2</v>
      </c>
      <c r="F1105" s="23">
        <f t="shared" si="63"/>
        <v>1.3602807729955755E-2</v>
      </c>
      <c r="G1105" s="20">
        <f t="shared" si="64"/>
        <v>1.5708922176920263E-2</v>
      </c>
      <c r="H1105" s="20">
        <f t="shared" si="65"/>
        <v>8.938424920431445E-3</v>
      </c>
      <c r="X1105" s="1"/>
    </row>
    <row r="1106" spans="1:26" x14ac:dyDescent="0.2">
      <c r="A1106" s="61">
        <v>34465</v>
      </c>
      <c r="B1106" s="62">
        <v>441.49</v>
      </c>
      <c r="C1106" s="16">
        <f t="shared" si="67"/>
        <v>-1.018600356249595E-2</v>
      </c>
      <c r="D1106" s="72">
        <f t="shared" si="66"/>
        <v>6.8429224330546291E-5</v>
      </c>
      <c r="E1106" s="23">
        <f t="shared" si="62"/>
        <v>1.9244005250359176E-2</v>
      </c>
      <c r="F1106" s="23">
        <f t="shared" si="63"/>
        <v>1.3606551361617541E-2</v>
      </c>
      <c r="G1106" s="20">
        <f t="shared" si="64"/>
        <v>1.5708922176920263E-2</v>
      </c>
      <c r="H1106" s="20">
        <f t="shared" si="65"/>
        <v>8.938424920431445E-3</v>
      </c>
      <c r="X1106" s="1"/>
    </row>
    <row r="1107" spans="1:26" x14ac:dyDescent="0.2">
      <c r="A1107" s="61">
        <v>34466</v>
      </c>
      <c r="B1107" s="62">
        <v>443.75</v>
      </c>
      <c r="C1107" s="16">
        <f t="shared" si="67"/>
        <v>5.1059710587524447E-3</v>
      </c>
      <c r="D1107" s="72">
        <f t="shared" si="66"/>
        <v>7.0548750985224327E-5</v>
      </c>
      <c r="E1107" s="23">
        <f t="shared" si="62"/>
        <v>1.9539764394044645E-2</v>
      </c>
      <c r="F1107" s="23">
        <f t="shared" si="63"/>
        <v>1.3815669054471487E-2</v>
      </c>
      <c r="G1107" s="20">
        <f t="shared" si="64"/>
        <v>1.5708922176920263E-2</v>
      </c>
      <c r="H1107" s="20">
        <f t="shared" si="65"/>
        <v>9.1148782431330466E-3</v>
      </c>
      <c r="X1107" s="1"/>
    </row>
    <row r="1108" spans="1:26" x14ac:dyDescent="0.2">
      <c r="A1108" s="61">
        <v>34467</v>
      </c>
      <c r="B1108" s="62">
        <v>444.14</v>
      </c>
      <c r="C1108" s="16">
        <f t="shared" si="67"/>
        <v>8.7848725648802999E-4</v>
      </c>
      <c r="D1108" s="72">
        <f t="shared" si="66"/>
        <v>6.788008235327991E-5</v>
      </c>
      <c r="E1108" s="23">
        <f t="shared" si="62"/>
        <v>1.9166633498536607E-2</v>
      </c>
      <c r="F1108" s="23">
        <f t="shared" si="63"/>
        <v>1.3551845353101331E-2</v>
      </c>
      <c r="G1108" s="20">
        <f t="shared" si="64"/>
        <v>1.5708922176920263E-2</v>
      </c>
      <c r="H1108" s="20">
        <f t="shared" si="65"/>
        <v>9.1148782431330466E-3</v>
      </c>
      <c r="X1108" s="1"/>
    </row>
    <row r="1109" spans="1:26" x14ac:dyDescent="0.2">
      <c r="A1109" s="61">
        <v>34470</v>
      </c>
      <c r="B1109" s="62">
        <v>444.49</v>
      </c>
      <c r="C1109" s="16">
        <f t="shared" si="67"/>
        <v>7.8772946692867631E-4</v>
      </c>
      <c r="D1109" s="72">
        <f t="shared" si="66"/>
        <v>6.3853581803671822E-5</v>
      </c>
      <c r="E1109" s="23">
        <f t="shared" si="62"/>
        <v>1.8589482073639498E-2</v>
      </c>
      <c r="F1109" s="23">
        <f t="shared" si="63"/>
        <v>1.3143768115326379E-2</v>
      </c>
      <c r="G1109" s="20">
        <f t="shared" si="64"/>
        <v>1.5708922176920263E-2</v>
      </c>
      <c r="H1109" s="20">
        <f t="shared" si="65"/>
        <v>9.1148782431330466E-3</v>
      </c>
      <c r="X1109" s="1"/>
    </row>
    <row r="1110" spans="1:26" x14ac:dyDescent="0.2">
      <c r="A1110" s="61">
        <v>34471</v>
      </c>
      <c r="B1110" s="62">
        <v>449.37</v>
      </c>
      <c r="C1110" s="16">
        <f t="shared" si="67"/>
        <v>1.0919044335695021E-2</v>
      </c>
      <c r="D1110" s="72">
        <f t="shared" si="66"/>
        <v>6.0059597958235575E-5</v>
      </c>
      <c r="E1110" s="23">
        <f t="shared" si="62"/>
        <v>1.8028760459930064E-2</v>
      </c>
      <c r="F1110" s="23">
        <f t="shared" si="63"/>
        <v>1.2747307641675028E-2</v>
      </c>
      <c r="G1110" s="20">
        <f t="shared" si="64"/>
        <v>1.5708922176920263E-2</v>
      </c>
      <c r="H1110" s="20">
        <f t="shared" si="65"/>
        <v>9.1148782431330466E-3</v>
      </c>
      <c r="X1110" s="1"/>
    </row>
    <row r="1111" spans="1:26" x14ac:dyDescent="0.2">
      <c r="A1111" s="61">
        <v>34472</v>
      </c>
      <c r="B1111" s="62">
        <v>453.69</v>
      </c>
      <c r="C1111" s="16">
        <f t="shared" si="67"/>
        <v>9.567543582021526E-3</v>
      </c>
      <c r="D1111" s="72">
        <f t="shared" si="66"/>
        <v>6.3609553833033857E-5</v>
      </c>
      <c r="E1111" s="23">
        <f t="shared" si="62"/>
        <v>1.8553926542671424E-2</v>
      </c>
      <c r="F1111" s="23">
        <f t="shared" si="63"/>
        <v>1.3118628434058748E-2</v>
      </c>
      <c r="G1111" s="20">
        <f t="shared" si="64"/>
        <v>1.5708922176920263E-2</v>
      </c>
      <c r="H1111" s="20">
        <f t="shared" si="65"/>
        <v>9.1148782431330466E-3</v>
      </c>
      <c r="J1111" s="20">
        <f>SUM($C1112:$C1121)</f>
        <v>8.690554400029327E-3</v>
      </c>
      <c r="K1111" s="20">
        <f>E1111*SQRT(10)</f>
        <v>5.8672667414294978E-2</v>
      </c>
      <c r="L1111" s="20">
        <f>F1111*SQRT(10)</f>
        <v>4.1484745629073672E-2</v>
      </c>
      <c r="M1111" s="20">
        <f>G1111*SQRT(10)</f>
        <v>4.9675973665398575E-2</v>
      </c>
      <c r="N1111" s="20">
        <f>H1111*SQRT(10)</f>
        <v>2.8823775843414442E-2</v>
      </c>
      <c r="O1111">
        <f>IF($J1111&lt;-K1111,1,0)</f>
        <v>0</v>
      </c>
      <c r="P1111" s="5">
        <f>IF(AND(O1101=0,O1111=0),1,0)</f>
        <v>1</v>
      </c>
      <c r="Q1111" s="5">
        <f>IF(AND(O1101=0,O1111=1),1,0)</f>
        <v>0</v>
      </c>
      <c r="R1111">
        <f>IF($J1111&lt;-L1111,1,0)</f>
        <v>0</v>
      </c>
      <c r="S1111" s="5">
        <f>IF(AND(R1101=0,R1111=0),1,0)</f>
        <v>1</v>
      </c>
      <c r="T1111" s="5">
        <f>IF(AND(R1101=0,R1111=1),1,0)</f>
        <v>0</v>
      </c>
      <c r="U1111">
        <f>IF($J1111&lt;-M1111,1,0)</f>
        <v>0</v>
      </c>
      <c r="V1111" s="5">
        <f>IF(AND(U1101=0,U1111=0),1,0)</f>
        <v>1</v>
      </c>
      <c r="W1111" s="5">
        <f>IF(AND(U1101=0,U1111=1),1,0)</f>
        <v>0</v>
      </c>
      <c r="X1111">
        <f>IF($J1111&lt;-N1111,1,0)</f>
        <v>0</v>
      </c>
      <c r="Y1111" s="5">
        <f>IF(AND(X1101=0,X1111=0),1,0)</f>
        <v>1</v>
      </c>
      <c r="Z1111" s="5">
        <f>IF(AND(X1101=0,X1111=1),1,0)</f>
        <v>0</v>
      </c>
    </row>
    <row r="1112" spans="1:26" x14ac:dyDescent="0.2">
      <c r="A1112" s="61">
        <v>34473</v>
      </c>
      <c r="B1112" s="62">
        <v>456.48</v>
      </c>
      <c r="C1112" s="16">
        <f t="shared" si="67"/>
        <v>6.1307420344310854E-3</v>
      </c>
      <c r="D1112" s="72">
        <f t="shared" si="66"/>
        <v>6.5285254014684703E-5</v>
      </c>
      <c r="E1112" s="23">
        <f t="shared" si="62"/>
        <v>1.87967258487227E-2</v>
      </c>
      <c r="F1112" s="23">
        <f t="shared" si="63"/>
        <v>1.3290300660571474E-2</v>
      </c>
      <c r="G1112" s="20">
        <f t="shared" si="64"/>
        <v>1.5708922176920263E-2</v>
      </c>
      <c r="H1112" s="20">
        <f t="shared" si="65"/>
        <v>9.1148782431330466E-3</v>
      </c>
      <c r="X1112" s="1"/>
    </row>
    <row r="1113" spans="1:26" x14ac:dyDescent="0.2">
      <c r="A1113" s="61">
        <v>34474</v>
      </c>
      <c r="B1113" s="62">
        <v>454.92</v>
      </c>
      <c r="C1113" s="16">
        <f t="shared" si="67"/>
        <v>-3.4233081489460642E-3</v>
      </c>
      <c r="D1113" s="72">
        <f t="shared" si="66"/>
        <v>6.3623298647368036E-5</v>
      </c>
      <c r="E1113" s="23">
        <f t="shared" si="62"/>
        <v>1.8555931009652905E-2</v>
      </c>
      <c r="F1113" s="23">
        <f t="shared" si="63"/>
        <v>1.3120045700505172E-2</v>
      </c>
      <c r="G1113" s="20">
        <f t="shared" si="64"/>
        <v>1.5708922176920263E-2</v>
      </c>
      <c r="H1113" s="20">
        <f t="shared" si="65"/>
        <v>9.1148782431330466E-3</v>
      </c>
      <c r="X1113" s="1"/>
    </row>
    <row r="1114" spans="1:26" x14ac:dyDescent="0.2">
      <c r="A1114" s="61">
        <v>34477</v>
      </c>
      <c r="B1114" s="62">
        <v>453.2</v>
      </c>
      <c r="C1114" s="16">
        <f t="shared" si="67"/>
        <v>-3.7880501623925662E-3</v>
      </c>
      <c r="D1114" s="72">
        <f t="shared" si="66"/>
        <v>6.0509043049484387E-5</v>
      </c>
      <c r="E1114" s="23">
        <f t="shared" si="62"/>
        <v>1.8096092205444021E-2</v>
      </c>
      <c r="F1114" s="23">
        <f t="shared" si="63"/>
        <v>1.2794914823323761E-2</v>
      </c>
      <c r="G1114" s="20">
        <f t="shared" si="64"/>
        <v>1.5708922176920263E-2</v>
      </c>
      <c r="H1114" s="20">
        <f t="shared" si="65"/>
        <v>9.1148782431330466E-3</v>
      </c>
      <c r="X1114" s="1"/>
    </row>
    <row r="1115" spans="1:26" x14ac:dyDescent="0.2">
      <c r="A1115" s="61">
        <v>34478</v>
      </c>
      <c r="B1115" s="62">
        <v>454.81</v>
      </c>
      <c r="C1115" s="16">
        <f t="shared" si="67"/>
        <v>3.5462201676995288E-3</v>
      </c>
      <c r="D1115" s="72">
        <f t="shared" si="66"/>
        <v>5.7739459908483466E-5</v>
      </c>
      <c r="E1115" s="23">
        <f t="shared" si="62"/>
        <v>1.7677099918561499E-2</v>
      </c>
      <c r="F1115" s="23">
        <f t="shared" si="63"/>
        <v>1.2498664640608694E-2</v>
      </c>
      <c r="G1115" s="20">
        <f t="shared" si="64"/>
        <v>1.5708922176920263E-2</v>
      </c>
      <c r="H1115" s="20">
        <f t="shared" si="65"/>
        <v>9.1148782431330466E-3</v>
      </c>
      <c r="X1115" s="1"/>
    </row>
    <row r="1116" spans="1:26" x14ac:dyDescent="0.2">
      <c r="A1116" s="61">
        <v>34479</v>
      </c>
      <c r="B1116" s="62">
        <v>456.34</v>
      </c>
      <c r="C1116" s="16">
        <f t="shared" si="67"/>
        <v>3.3583963958733862E-3</v>
      </c>
      <c r="D1116" s="72">
        <f t="shared" si="66"/>
        <v>5.5029632962642387E-5</v>
      </c>
      <c r="E1116" s="23">
        <f t="shared" si="62"/>
        <v>1.7257304661316281E-2</v>
      </c>
      <c r="F1116" s="23">
        <f t="shared" si="63"/>
        <v>1.220184671446705E-2</v>
      </c>
      <c r="G1116" s="20">
        <f t="shared" si="64"/>
        <v>1.5708922176920263E-2</v>
      </c>
      <c r="H1116" s="20">
        <f t="shared" si="65"/>
        <v>9.1148782431330466E-3</v>
      </c>
      <c r="X1116" s="1"/>
    </row>
    <row r="1117" spans="1:26" x14ac:dyDescent="0.2">
      <c r="A1117" s="61">
        <v>34480</v>
      </c>
      <c r="B1117" s="62">
        <v>457.06</v>
      </c>
      <c r="C1117" s="16">
        <f t="shared" si="67"/>
        <v>1.5765275873140736E-3</v>
      </c>
      <c r="D1117" s="72">
        <f t="shared" si="66"/>
        <v>5.2404584565992761E-5</v>
      </c>
      <c r="E1117" s="23">
        <f t="shared" si="62"/>
        <v>1.6840667426631654E-2</v>
      </c>
      <c r="F1117" s="23">
        <f t="shared" si="63"/>
        <v>1.1907261680886638E-2</v>
      </c>
      <c r="G1117" s="20">
        <f t="shared" si="64"/>
        <v>1.5708922176920263E-2</v>
      </c>
      <c r="H1117" s="20">
        <f t="shared" si="65"/>
        <v>9.1148782431330466E-3</v>
      </c>
      <c r="X1117" s="1"/>
    </row>
    <row r="1118" spans="1:26" x14ac:dyDescent="0.2">
      <c r="A1118" s="61">
        <v>34481</v>
      </c>
      <c r="B1118" s="62">
        <v>457.33</v>
      </c>
      <c r="C1118" s="16">
        <f t="shared" si="67"/>
        <v>5.9055765668268459E-4</v>
      </c>
      <c r="D1118" s="72">
        <f t="shared" si="66"/>
        <v>4.940943584604693E-5</v>
      </c>
      <c r="E1118" s="23">
        <f t="shared" si="62"/>
        <v>1.6352328601662764E-2</v>
      </c>
      <c r="F1118" s="23">
        <f t="shared" si="63"/>
        <v>1.1561979749325787E-2</v>
      </c>
      <c r="G1118" s="20">
        <f t="shared" si="64"/>
        <v>1.5708922176920263E-2</v>
      </c>
      <c r="H1118" s="20">
        <f t="shared" si="65"/>
        <v>9.1148782431330466E-3</v>
      </c>
      <c r="X1118" s="1"/>
    </row>
    <row r="1119" spans="1:26" x14ac:dyDescent="0.2">
      <c r="A1119" s="61">
        <v>34485</v>
      </c>
      <c r="B1119" s="62">
        <v>456.51</v>
      </c>
      <c r="C1119" s="16">
        <f t="shared" si="67"/>
        <v>-1.7946253612882235E-3</v>
      </c>
      <c r="D1119" s="72">
        <f t="shared" si="66"/>
        <v>4.6465795196036104E-5</v>
      </c>
      <c r="E1119" s="23">
        <f t="shared" si="62"/>
        <v>1.5857741902803795E-2</v>
      </c>
      <c r="F1119" s="23">
        <f t="shared" si="63"/>
        <v>1.1212280233385786E-2</v>
      </c>
      <c r="G1119" s="20">
        <f t="shared" si="64"/>
        <v>1.5708922176920263E-2</v>
      </c>
      <c r="H1119" s="20">
        <f t="shared" si="65"/>
        <v>9.1148782431330466E-3</v>
      </c>
      <c r="X1119" s="1"/>
    </row>
    <row r="1120" spans="1:26" x14ac:dyDescent="0.2">
      <c r="A1120" s="61">
        <v>34486</v>
      </c>
      <c r="B1120" s="62">
        <v>457.63</v>
      </c>
      <c r="C1120" s="16">
        <f t="shared" si="67"/>
        <v>2.4503917570885513E-3</v>
      </c>
      <c r="D1120" s="72">
        <f t="shared" si="66"/>
        <v>4.3871088295516671E-5</v>
      </c>
      <c r="E1120" s="23">
        <f t="shared" si="62"/>
        <v>1.54086241576203E-2</v>
      </c>
      <c r="F1120" s="23">
        <f t="shared" si="63"/>
        <v>1.089472972413621E-2</v>
      </c>
      <c r="G1120" s="20">
        <f t="shared" si="64"/>
        <v>1.5708922176920263E-2</v>
      </c>
      <c r="H1120" s="20">
        <f t="shared" si="65"/>
        <v>9.1148782431330466E-3</v>
      </c>
      <c r="X1120" s="1"/>
    </row>
    <row r="1121" spans="1:26" x14ac:dyDescent="0.2">
      <c r="A1121" s="61">
        <v>34487</v>
      </c>
      <c r="B1121" s="62">
        <v>457.65</v>
      </c>
      <c r="C1121" s="16">
        <f t="shared" si="67"/>
        <v>4.3702473566871741E-5</v>
      </c>
      <c r="D1121" s="72">
        <f t="shared" si="66"/>
        <v>4.1599088183578122E-5</v>
      </c>
      <c r="E1121" s="23">
        <f t="shared" si="62"/>
        <v>1.5004328498058314E-2</v>
      </c>
      <c r="F1121" s="23">
        <f t="shared" si="63"/>
        <v>1.0608870850916118E-2</v>
      </c>
      <c r="G1121" s="20">
        <f t="shared" si="64"/>
        <v>1.5708922176920263E-2</v>
      </c>
      <c r="H1121" s="20">
        <f t="shared" si="65"/>
        <v>8.938424920431445E-3</v>
      </c>
      <c r="J1121" s="20">
        <f>SUM($C1122:$C1131)</f>
        <v>-4.9609903538230894E-2</v>
      </c>
      <c r="K1121" s="20">
        <f>E1121*SQRT(10)</f>
        <v>4.7447852815237584E-2</v>
      </c>
      <c r="L1121" s="20">
        <f>F1121*SQRT(10)</f>
        <v>3.3548195291463551E-2</v>
      </c>
      <c r="M1121" s="20">
        <f>G1121*SQRT(10)</f>
        <v>4.9675973665398575E-2</v>
      </c>
      <c r="N1121" s="20">
        <f>H1121*SQRT(10)</f>
        <v>2.8265781442972683E-2</v>
      </c>
      <c r="O1121">
        <f>IF($J1121&lt;-K1121,1,0)</f>
        <v>1</v>
      </c>
      <c r="P1121" s="5">
        <f>IF(AND(O1111=0,O1121=0),1,0)</f>
        <v>0</v>
      </c>
      <c r="Q1121" s="5">
        <f>IF(AND(O1111=0,O1121=1),1,0)</f>
        <v>1</v>
      </c>
      <c r="R1121">
        <f>IF($J1121&lt;-L1121,1,0)</f>
        <v>1</v>
      </c>
      <c r="S1121" s="5">
        <f>IF(AND(R1111=0,R1121=0),1,0)</f>
        <v>0</v>
      </c>
      <c r="T1121" s="5">
        <f>IF(AND(R1111=0,R1121=1),1,0)</f>
        <v>1</v>
      </c>
      <c r="U1121">
        <f>IF($J1121&lt;-M1121,1,0)</f>
        <v>0</v>
      </c>
      <c r="V1121" s="5">
        <f>IF(AND(U1111=0,U1121=0),1,0)</f>
        <v>1</v>
      </c>
      <c r="W1121" s="5">
        <f>IF(AND(U1111=0,U1121=1),1,0)</f>
        <v>0</v>
      </c>
      <c r="X1121">
        <f>IF($J1121&lt;-N1121,1,0)</f>
        <v>1</v>
      </c>
      <c r="Y1121" s="5">
        <f>IF(AND(X1111=0,X1121=0),1,0)</f>
        <v>0</v>
      </c>
      <c r="Z1121" s="5">
        <f>IF(AND(X1111=0,X1121=1),1,0)</f>
        <v>1</v>
      </c>
    </row>
    <row r="1122" spans="1:26" x14ac:dyDescent="0.2">
      <c r="A1122" s="61">
        <v>34488</v>
      </c>
      <c r="B1122" s="62">
        <v>460.13</v>
      </c>
      <c r="C1122" s="16">
        <f t="shared" si="67"/>
        <v>5.4043584216893793E-3</v>
      </c>
      <c r="D1122" s="72">
        <f t="shared" si="66"/>
        <v>3.9103257486935183E-5</v>
      </c>
      <c r="E1122" s="23">
        <f t="shared" si="62"/>
        <v>1.4547257522627019E-2</v>
      </c>
      <c r="F1122" s="23">
        <f t="shared" si="63"/>
        <v>1.0285696978211295E-2</v>
      </c>
      <c r="G1122" s="20">
        <f t="shared" si="64"/>
        <v>1.5708922176920263E-2</v>
      </c>
      <c r="H1122" s="20">
        <f t="shared" si="65"/>
        <v>8.938424920431445E-3</v>
      </c>
      <c r="X1122" s="1"/>
    </row>
    <row r="1123" spans="1:26" x14ac:dyDescent="0.2">
      <c r="A1123" s="61">
        <v>34491</v>
      </c>
      <c r="B1123" s="62">
        <v>458.88</v>
      </c>
      <c r="C1123" s="16">
        <f t="shared" si="67"/>
        <v>-2.7203202812767589E-3</v>
      </c>
      <c r="D1123" s="72">
        <f t="shared" si="66"/>
        <v>3.8509487434724169E-5</v>
      </c>
      <c r="E1123" s="23">
        <f t="shared" si="62"/>
        <v>1.4436387380184171E-2</v>
      </c>
      <c r="F1123" s="23">
        <f t="shared" si="63"/>
        <v>1.0207305797789522E-2</v>
      </c>
      <c r="G1123" s="20">
        <f t="shared" si="64"/>
        <v>1.5708922176920263E-2</v>
      </c>
      <c r="H1123" s="20">
        <f t="shared" si="65"/>
        <v>8.938424920431445E-3</v>
      </c>
      <c r="X1123" s="1"/>
    </row>
    <row r="1124" spans="1:26" x14ac:dyDescent="0.2">
      <c r="A1124" s="61">
        <v>34492</v>
      </c>
      <c r="B1124" s="62">
        <v>458.21</v>
      </c>
      <c r="C1124" s="16">
        <f t="shared" si="67"/>
        <v>-1.4611436591847214E-3</v>
      </c>
      <c r="D1124" s="72">
        <f t="shared" si="66"/>
        <v>3.6642926734604257E-5</v>
      </c>
      <c r="E1124" s="23">
        <f t="shared" si="62"/>
        <v>1.4082174943258479E-2</v>
      </c>
      <c r="F1124" s="23">
        <f t="shared" si="63"/>
        <v>9.9568584686991722E-3</v>
      </c>
      <c r="G1124" s="20">
        <f t="shared" si="64"/>
        <v>1.5708922176920263E-2</v>
      </c>
      <c r="H1124" s="20">
        <f t="shared" si="65"/>
        <v>8.938424920431445E-3</v>
      </c>
      <c r="X1124" s="1"/>
    </row>
    <row r="1125" spans="1:26" x14ac:dyDescent="0.2">
      <c r="A1125" s="61">
        <v>34493</v>
      </c>
      <c r="B1125" s="62">
        <v>457.06</v>
      </c>
      <c r="C1125" s="16">
        <f t="shared" si="67"/>
        <v>-2.512921007277825E-3</v>
      </c>
      <c r="D1125" s="72">
        <f t="shared" si="66"/>
        <v>3.4572447578094542E-5</v>
      </c>
      <c r="E1125" s="23">
        <f t="shared" si="62"/>
        <v>1.3678539268350547E-2</v>
      </c>
      <c r="F1125" s="23">
        <f t="shared" si="63"/>
        <v>9.6714662402848997E-3</v>
      </c>
      <c r="G1125" s="20">
        <f t="shared" si="64"/>
        <v>1.5708922176920263E-2</v>
      </c>
      <c r="H1125" s="20">
        <f t="shared" si="65"/>
        <v>8.938424920431445E-3</v>
      </c>
      <c r="X1125" s="1"/>
    </row>
    <row r="1126" spans="1:26" x14ac:dyDescent="0.2">
      <c r="A1126" s="61">
        <v>34494</v>
      </c>
      <c r="B1126" s="62">
        <v>457.86</v>
      </c>
      <c r="C1126" s="16">
        <f t="shared" si="67"/>
        <v>1.7487872248584846E-3</v>
      </c>
      <c r="D1126" s="72">
        <f t="shared" si="66"/>
        <v>3.2876987042737957E-5</v>
      </c>
      <c r="E1126" s="23">
        <f t="shared" si="62"/>
        <v>1.3338919862059267E-2</v>
      </c>
      <c r="F1126" s="23">
        <f t="shared" si="63"/>
        <v>9.4313369722356672E-3</v>
      </c>
      <c r="G1126" s="20">
        <f t="shared" si="64"/>
        <v>1.5708922176920263E-2</v>
      </c>
      <c r="H1126" s="20">
        <f t="shared" si="65"/>
        <v>8.938424920431445E-3</v>
      </c>
      <c r="X1126" s="1"/>
    </row>
    <row r="1127" spans="1:26" x14ac:dyDescent="0.2">
      <c r="A1127" s="61">
        <v>34495</v>
      </c>
      <c r="B1127" s="62">
        <v>458.67</v>
      </c>
      <c r="C1127" s="16">
        <f t="shared" si="67"/>
        <v>1.7675367110352564E-3</v>
      </c>
      <c r="D1127" s="72">
        <f t="shared" si="66"/>
        <v>3.1087863225643373E-5</v>
      </c>
      <c r="E1127" s="23">
        <f t="shared" si="62"/>
        <v>1.2970899500969021E-2</v>
      </c>
      <c r="F1127" s="23">
        <f t="shared" si="63"/>
        <v>9.1711266947934484E-3</v>
      </c>
      <c r="G1127" s="20">
        <f t="shared" si="64"/>
        <v>1.5708922176920263E-2</v>
      </c>
      <c r="H1127" s="20">
        <f t="shared" si="65"/>
        <v>8.938424920431445E-3</v>
      </c>
      <c r="X1127" s="1"/>
    </row>
    <row r="1128" spans="1:26" x14ac:dyDescent="0.2">
      <c r="A1128" s="61">
        <v>34498</v>
      </c>
      <c r="B1128" s="62">
        <v>459.1</v>
      </c>
      <c r="C1128" s="16">
        <f t="shared" si="67"/>
        <v>9.3705401454425674E-4</v>
      </c>
      <c r="D1128" s="72">
        <f t="shared" si="66"/>
        <v>2.941004259359621E-5</v>
      </c>
      <c r="E1128" s="23">
        <f t="shared" si="62"/>
        <v>1.2616023372257767E-2</v>
      </c>
      <c r="F1128" s="23">
        <f t="shared" si="63"/>
        <v>8.920210099755025E-3</v>
      </c>
      <c r="G1128" s="20">
        <f t="shared" si="64"/>
        <v>1.5708922176920263E-2</v>
      </c>
      <c r="H1128" s="20">
        <f t="shared" si="65"/>
        <v>8.938424920431445E-3</v>
      </c>
      <c r="X1128" s="1"/>
    </row>
    <row r="1129" spans="1:26" x14ac:dyDescent="0.2">
      <c r="A1129" s="61">
        <v>34499</v>
      </c>
      <c r="B1129" s="62">
        <v>462.37</v>
      </c>
      <c r="C1129" s="16">
        <f t="shared" si="67"/>
        <v>7.0973851055313314E-3</v>
      </c>
      <c r="D1129" s="72">
        <f t="shared" si="66"/>
        <v>2.7698124251550846E-5</v>
      </c>
      <c r="E1129" s="23">
        <f t="shared" si="62"/>
        <v>1.2243337959380979E-2</v>
      </c>
      <c r="F1129" s="23">
        <f t="shared" si="63"/>
        <v>8.6567013786721814E-3</v>
      </c>
      <c r="G1129" s="20">
        <f t="shared" si="64"/>
        <v>1.5708922176920263E-2</v>
      </c>
      <c r="H1129" s="20">
        <f t="shared" si="65"/>
        <v>8.938424920431445E-3</v>
      </c>
      <c r="X1129" s="1"/>
    </row>
    <row r="1130" spans="1:26" x14ac:dyDescent="0.2">
      <c r="A1130" s="61">
        <v>34500</v>
      </c>
      <c r="B1130" s="62">
        <v>460.61</v>
      </c>
      <c r="C1130" s="16">
        <f t="shared" si="67"/>
        <v>-3.8137383978147747E-3</v>
      </c>
      <c r="D1130" s="72">
        <f t="shared" si="66"/>
        <v>2.9058609316630875E-5</v>
      </c>
      <c r="E1130" s="23">
        <f t="shared" si="62"/>
        <v>1.2540419687349319E-2</v>
      </c>
      <c r="F1130" s="23">
        <f t="shared" si="63"/>
        <v>8.8667542100661998E-3</v>
      </c>
      <c r="G1130" s="20">
        <f t="shared" si="64"/>
        <v>1.5708922176920263E-2</v>
      </c>
      <c r="H1130" s="20">
        <f t="shared" si="65"/>
        <v>8.938424920431445E-3</v>
      </c>
      <c r="X1130" s="1"/>
    </row>
    <row r="1131" spans="1:26" x14ac:dyDescent="0.2">
      <c r="A1131" s="61">
        <v>34501</v>
      </c>
      <c r="B1131" s="62">
        <v>435.5</v>
      </c>
      <c r="C1131" s="16">
        <f t="shared" si="67"/>
        <v>-5.6056901670335522E-2</v>
      </c>
      <c r="D1131" s="72">
        <f t="shared" si="66"/>
        <v>2.818776879165103E-5</v>
      </c>
      <c r="E1131" s="23">
        <f t="shared" si="62"/>
        <v>1.2351082096212605E-2</v>
      </c>
      <c r="F1131" s="23">
        <f t="shared" si="63"/>
        <v>8.7328823042456295E-3</v>
      </c>
      <c r="G1131" s="20">
        <f t="shared" si="64"/>
        <v>1.5708922176920263E-2</v>
      </c>
      <c r="H1131" s="20">
        <f t="shared" si="65"/>
        <v>8.938424920431445E-3</v>
      </c>
      <c r="J1131" s="20">
        <f>SUM($C1132:$C1141)</f>
        <v>1.9329766139667175E-2</v>
      </c>
      <c r="K1131" s="20">
        <f>E1131*SQRT(10)</f>
        <v>3.9057550991758762E-2</v>
      </c>
      <c r="L1131" s="20">
        <f>F1131*SQRT(10)</f>
        <v>2.7615798619595715E-2</v>
      </c>
      <c r="M1131" s="20">
        <f>G1131*SQRT(10)</f>
        <v>4.9675973665398575E-2</v>
      </c>
      <c r="N1131" s="20">
        <f>H1131*SQRT(10)</f>
        <v>2.8265781442972683E-2</v>
      </c>
      <c r="O1131">
        <f>IF($J1131&lt;-K1131,1,0)</f>
        <v>0</v>
      </c>
      <c r="P1131" s="5">
        <f>IF(AND(O1121=0,O1131=0),1,0)</f>
        <v>0</v>
      </c>
      <c r="Q1131" s="5">
        <f>IF(AND(O1121=0,O1131=1),1,0)</f>
        <v>0</v>
      </c>
      <c r="R1131">
        <f>IF($J1131&lt;-L1131,1,0)</f>
        <v>0</v>
      </c>
      <c r="S1131" s="5">
        <f>IF(AND(R1121=0,R1131=0),1,0)</f>
        <v>0</v>
      </c>
      <c r="T1131" s="5">
        <f>IF(AND(R1121=0,R1131=1),1,0)</f>
        <v>0</v>
      </c>
      <c r="U1131">
        <f>IF($J1131&lt;-M1131,1,0)</f>
        <v>0</v>
      </c>
      <c r="V1131" s="5">
        <f>IF(AND(U1121=0,U1131=0),1,0)</f>
        <v>1</v>
      </c>
      <c r="W1131" s="5">
        <f>IF(AND(U1121=0,U1131=1),1,0)</f>
        <v>0</v>
      </c>
      <c r="X1131">
        <f>IF($J1131&lt;-N1131,1,0)</f>
        <v>0</v>
      </c>
      <c r="Y1131" s="5">
        <f>IF(AND(X1121=0,X1131=0),1,0)</f>
        <v>0</v>
      </c>
      <c r="Z1131" s="5">
        <f>IF(AND(X1121=0,X1131=1),1,0)</f>
        <v>0</v>
      </c>
    </row>
    <row r="1132" spans="1:26" x14ac:dyDescent="0.2">
      <c r="A1132" s="61">
        <v>34502</v>
      </c>
      <c r="B1132" s="62">
        <v>458.45</v>
      </c>
      <c r="C1132" s="16">
        <f t="shared" si="67"/>
        <v>5.1356438203352249E-2</v>
      </c>
      <c r="D1132" s="72">
        <f t="shared" si="66"/>
        <v>2.1503907615681188E-4</v>
      </c>
      <c r="E1132" s="23">
        <f t="shared" si="62"/>
        <v>3.4114055442179846E-2</v>
      </c>
      <c r="F1132" s="23">
        <f t="shared" si="63"/>
        <v>2.4120480195692368E-2</v>
      </c>
      <c r="G1132" s="20">
        <f t="shared" si="64"/>
        <v>1.6452337657403327E-2</v>
      </c>
      <c r="H1132" s="20">
        <f t="shared" si="65"/>
        <v>8.938424920431445E-3</v>
      </c>
      <c r="X1132" s="1"/>
    </row>
    <row r="1133" spans="1:26" x14ac:dyDescent="0.2">
      <c r="A1133" s="61">
        <v>34505</v>
      </c>
      <c r="B1133" s="62">
        <v>455.41</v>
      </c>
      <c r="C1133" s="16">
        <f t="shared" si="67"/>
        <v>-6.653122389748703E-3</v>
      </c>
      <c r="D1133" s="72">
        <f t="shared" si="66"/>
        <v>3.6038575628348745E-4</v>
      </c>
      <c r="E1133" s="23">
        <f t="shared" si="62"/>
        <v>4.4162989793059895E-2</v>
      </c>
      <c r="F1133" s="23">
        <f t="shared" si="63"/>
        <v>3.1225619671385468E-2</v>
      </c>
      <c r="G1133" s="20">
        <f t="shared" si="64"/>
        <v>1.6452337657403327E-2</v>
      </c>
      <c r="H1133" s="20">
        <f t="shared" si="65"/>
        <v>8.938424920431445E-3</v>
      </c>
      <c r="X1133" s="1"/>
    </row>
    <row r="1134" spans="1:26" x14ac:dyDescent="0.2">
      <c r="A1134" s="61">
        <v>34506</v>
      </c>
      <c r="B1134" s="62">
        <v>451.34</v>
      </c>
      <c r="C1134" s="16">
        <f t="shared" si="67"/>
        <v>-8.9771763623969301E-3</v>
      </c>
      <c r="D1134" s="72">
        <f t="shared" si="66"/>
        <v>3.4141845315845669E-4</v>
      </c>
      <c r="E1134" s="23">
        <f t="shared" si="62"/>
        <v>4.298512097583812E-2</v>
      </c>
      <c r="F1134" s="23">
        <f t="shared" si="63"/>
        <v>3.0392802783722403E-2</v>
      </c>
      <c r="G1134" s="20">
        <f t="shared" si="64"/>
        <v>1.6452337657403327E-2</v>
      </c>
      <c r="H1134" s="20">
        <f t="shared" si="65"/>
        <v>8.938424920431445E-3</v>
      </c>
      <c r="X1134" s="1"/>
    </row>
    <row r="1135" spans="1:26" x14ac:dyDescent="0.2">
      <c r="A1135" s="61">
        <v>34507</v>
      </c>
      <c r="B1135" s="62">
        <v>453.09</v>
      </c>
      <c r="C1135" s="16">
        <f t="shared" si="67"/>
        <v>3.8698455025956645E-3</v>
      </c>
      <c r="D1135" s="72">
        <f t="shared" si="66"/>
        <v>3.2576872769544393E-4</v>
      </c>
      <c r="E1135" s="23">
        <f t="shared" si="62"/>
        <v>4.1988402722973758E-2</v>
      </c>
      <c r="F1135" s="23">
        <f t="shared" si="63"/>
        <v>2.9688069131646129E-2</v>
      </c>
      <c r="G1135" s="20">
        <f t="shared" si="64"/>
        <v>1.6452337657403327E-2</v>
      </c>
      <c r="H1135" s="20">
        <f t="shared" si="65"/>
        <v>8.9817542169764297E-3</v>
      </c>
      <c r="X1135" s="1"/>
    </row>
    <row r="1136" spans="1:26" x14ac:dyDescent="0.2">
      <c r="A1136" s="61">
        <v>34508</v>
      </c>
      <c r="B1136" s="62">
        <v>449.63</v>
      </c>
      <c r="C1136" s="16">
        <f t="shared" si="67"/>
        <v>-7.6657589143099359E-3</v>
      </c>
      <c r="D1136" s="72">
        <f t="shared" si="66"/>
        <v>3.0712114628655491E-4</v>
      </c>
      <c r="E1136" s="23">
        <f t="shared" si="62"/>
        <v>4.0768949229128187E-2</v>
      </c>
      <c r="F1136" s="23">
        <f t="shared" si="63"/>
        <v>2.8825849631014675E-2</v>
      </c>
      <c r="G1136" s="20">
        <f t="shared" si="64"/>
        <v>1.6452337657403327E-2</v>
      </c>
      <c r="H1136" s="20">
        <f t="shared" si="65"/>
        <v>8.9817542169764297E-3</v>
      </c>
      <c r="X1136" s="1"/>
    </row>
    <row r="1137" spans="1:26" x14ac:dyDescent="0.2">
      <c r="A1137" s="61">
        <v>34509</v>
      </c>
      <c r="B1137" s="62">
        <v>442.8</v>
      </c>
      <c r="C1137" s="16">
        <f t="shared" si="67"/>
        <v>-1.5306821497568018E-2</v>
      </c>
      <c r="D1137" s="72">
        <f t="shared" si="66"/>
        <v>2.9221970909330092E-4</v>
      </c>
      <c r="E1137" s="23">
        <f t="shared" si="62"/>
        <v>3.9767602596665973E-2</v>
      </c>
      <c r="F1137" s="23">
        <f t="shared" si="63"/>
        <v>2.811784346451638E-2</v>
      </c>
      <c r="G1137" s="20">
        <f t="shared" si="64"/>
        <v>1.6452337657403327E-2</v>
      </c>
      <c r="H1137" s="20">
        <f t="shared" si="65"/>
        <v>8.9817542169764297E-3</v>
      </c>
      <c r="X1137" s="1"/>
    </row>
    <row r="1138" spans="1:26" x14ac:dyDescent="0.2">
      <c r="A1138" s="61">
        <v>34512</v>
      </c>
      <c r="B1138" s="62">
        <v>447.31</v>
      </c>
      <c r="C1138" s="16">
        <f t="shared" si="67"/>
        <v>1.0133665714805333E-2</v>
      </c>
      <c r="D1138" s="72">
        <f t="shared" si="66"/>
        <v>2.887444536092075E-4</v>
      </c>
      <c r="E1138" s="23">
        <f t="shared" si="62"/>
        <v>3.9530424997531947E-2</v>
      </c>
      <c r="F1138" s="23">
        <f t="shared" si="63"/>
        <v>2.7950146088504591E-2</v>
      </c>
      <c r="G1138" s="20">
        <f t="shared" si="64"/>
        <v>1.6452337657403327E-2</v>
      </c>
      <c r="H1138" s="20">
        <f t="shared" si="65"/>
        <v>9.3519247077455386E-3</v>
      </c>
      <c r="X1138" s="1"/>
    </row>
    <row r="1139" spans="1:26" x14ac:dyDescent="0.2">
      <c r="A1139" s="61">
        <v>34513</v>
      </c>
      <c r="B1139" s="62">
        <v>446.07</v>
      </c>
      <c r="C1139" s="16">
        <f t="shared" si="67"/>
        <v>-2.7759761720457066E-3</v>
      </c>
      <c r="D1139" s="72">
        <f t="shared" si="66"/>
        <v>2.7758125724182034E-4</v>
      </c>
      <c r="E1139" s="23">
        <f t="shared" si="62"/>
        <v>3.875874688676182E-2</v>
      </c>
      <c r="F1139" s="23">
        <f t="shared" si="63"/>
        <v>2.7404527974591759E-2</v>
      </c>
      <c r="G1139" s="20">
        <f t="shared" si="64"/>
        <v>1.6452337657403327E-2</v>
      </c>
      <c r="H1139" s="20">
        <f t="shared" si="65"/>
        <v>9.3519247077455386E-3</v>
      </c>
      <c r="X1139" s="1"/>
    </row>
    <row r="1140" spans="1:26" x14ac:dyDescent="0.2">
      <c r="A1140" s="61">
        <v>34514</v>
      </c>
      <c r="B1140" s="62">
        <v>447.63</v>
      </c>
      <c r="C1140" s="16">
        <f t="shared" si="67"/>
        <v>3.4911079431983443E-3</v>
      </c>
      <c r="D1140" s="72">
        <f t="shared" si="66"/>
        <v>2.6138874442977703E-4</v>
      </c>
      <c r="E1140" s="23">
        <f t="shared" si="62"/>
        <v>3.7611278764750823E-2</v>
      </c>
      <c r="F1140" s="23">
        <f t="shared" si="63"/>
        <v>2.6593206020827997E-2</v>
      </c>
      <c r="G1140" s="20">
        <f t="shared" si="64"/>
        <v>1.6452337657403327E-2</v>
      </c>
      <c r="H1140" s="20">
        <f t="shared" si="65"/>
        <v>9.3519247077455386E-3</v>
      </c>
      <c r="X1140" s="1"/>
    </row>
    <row r="1141" spans="1:26" x14ac:dyDescent="0.2">
      <c r="A1141" s="61">
        <v>34515</v>
      </c>
      <c r="B1141" s="62">
        <v>444</v>
      </c>
      <c r="C1141" s="16">
        <f t="shared" si="67"/>
        <v>-8.1424358882151195E-3</v>
      </c>
      <c r="D1141" s="72">
        <f t="shared" si="66"/>
        <v>2.464366898442542E-4</v>
      </c>
      <c r="E1141" s="23">
        <f t="shared" si="62"/>
        <v>3.6519711792066277E-2</v>
      </c>
      <c r="F1141" s="23">
        <f t="shared" si="63"/>
        <v>2.5821409199675058E-2</v>
      </c>
      <c r="G1141" s="20">
        <f t="shared" si="64"/>
        <v>1.6452337657403327E-2</v>
      </c>
      <c r="H1141" s="20">
        <f t="shared" si="65"/>
        <v>9.3519247077455386E-3</v>
      </c>
      <c r="J1141" s="20">
        <f>SUM($C1142:$C1151)</f>
        <v>2.2624996430245958E-2</v>
      </c>
      <c r="K1141" s="20">
        <f>E1141*SQRT(10)</f>
        <v>0.11548546875583893</v>
      </c>
      <c r="L1141" s="20">
        <f>F1141*SQRT(10)</f>
        <v>8.1654465466198714E-2</v>
      </c>
      <c r="M1141" s="20">
        <f>G1141*SQRT(10)</f>
        <v>5.2026859831553508E-2</v>
      </c>
      <c r="N1141" s="20">
        <f>H1141*SQRT(10)</f>
        <v>2.957338258288042E-2</v>
      </c>
      <c r="O1141">
        <f>IF($J1141&lt;-K1141,1,0)</f>
        <v>0</v>
      </c>
      <c r="P1141" s="5">
        <f>IF(AND(O1131=0,O1141=0),1,0)</f>
        <v>1</v>
      </c>
      <c r="Q1141" s="5">
        <f>IF(AND(O1131=0,O1141=1),1,0)</f>
        <v>0</v>
      </c>
      <c r="R1141">
        <f>IF($J1141&lt;-L1141,1,0)</f>
        <v>0</v>
      </c>
      <c r="S1141" s="5">
        <f>IF(AND(R1131=0,R1141=0),1,0)</f>
        <v>1</v>
      </c>
      <c r="T1141" s="5">
        <f>IF(AND(R1131=0,R1141=1),1,0)</f>
        <v>0</v>
      </c>
      <c r="U1141">
        <f>IF($J1141&lt;-M1141,1,0)</f>
        <v>0</v>
      </c>
      <c r="V1141" s="5">
        <f>IF(AND(U1131=0,U1141=0),1,0)</f>
        <v>1</v>
      </c>
      <c r="W1141" s="5">
        <f>IF(AND(U1131=0,U1141=1),1,0)</f>
        <v>0</v>
      </c>
      <c r="X1141">
        <f>IF($J1141&lt;-N1141,1,0)</f>
        <v>0</v>
      </c>
      <c r="Y1141" s="5">
        <f>IF(AND(X1131=0,X1141=0),1,0)</f>
        <v>1</v>
      </c>
      <c r="Z1141" s="5">
        <f>IF(AND(X1131=0,X1141=1),1,0)</f>
        <v>0</v>
      </c>
    </row>
    <row r="1142" spans="1:26" x14ac:dyDescent="0.2">
      <c r="A1142" s="61">
        <v>34516</v>
      </c>
      <c r="B1142" s="62">
        <v>446.2</v>
      </c>
      <c r="C1142" s="16">
        <f t="shared" si="67"/>
        <v>4.9427195662074437E-3</v>
      </c>
      <c r="D1142" s="72">
        <f t="shared" si="66"/>
        <v>2.3562844418522055E-4</v>
      </c>
      <c r="E1142" s="23">
        <f t="shared" si="62"/>
        <v>3.5709890295042818E-2</v>
      </c>
      <c r="F1142" s="23">
        <f t="shared" si="63"/>
        <v>2.5248821651000074E-2</v>
      </c>
      <c r="G1142" s="20">
        <f t="shared" si="64"/>
        <v>1.6452337657403327E-2</v>
      </c>
      <c r="H1142" s="20">
        <f t="shared" si="65"/>
        <v>9.3519247077455386E-3</v>
      </c>
      <c r="X1142" s="1"/>
    </row>
    <row r="1143" spans="1:26" x14ac:dyDescent="0.2">
      <c r="A1143" s="61">
        <v>34520</v>
      </c>
      <c r="B1143" s="62">
        <v>446.37</v>
      </c>
      <c r="C1143" s="16">
        <f t="shared" si="67"/>
        <v>3.809225092835144E-4</v>
      </c>
      <c r="D1143" s="72">
        <f t="shared" si="66"/>
        <v>2.2295656613671749E-4</v>
      </c>
      <c r="E1143" s="23">
        <f t="shared" si="62"/>
        <v>3.473639875753242E-2</v>
      </c>
      <c r="F1143" s="23">
        <f t="shared" si="63"/>
        <v>2.4560510541492969E-2</v>
      </c>
      <c r="G1143" s="20">
        <f t="shared" si="64"/>
        <v>1.6452337657403327E-2</v>
      </c>
      <c r="H1143" s="20">
        <f t="shared" si="65"/>
        <v>9.3519247077455386E-3</v>
      </c>
      <c r="X1143" s="1"/>
    </row>
    <row r="1144" spans="1:26" x14ac:dyDescent="0.2">
      <c r="A1144" s="61">
        <v>34521</v>
      </c>
      <c r="B1144" s="62">
        <v>446.13</v>
      </c>
      <c r="C1144" s="16">
        <f t="shared" si="67"/>
        <v>-5.3781513901381779E-4</v>
      </c>
      <c r="D1144" s="72">
        <f t="shared" si="66"/>
        <v>2.0958787828599917E-4</v>
      </c>
      <c r="E1144" s="23">
        <f t="shared" si="62"/>
        <v>3.3678887619879812E-2</v>
      </c>
      <c r="F1144" s="23">
        <f t="shared" si="63"/>
        <v>2.3812793035560352E-2</v>
      </c>
      <c r="G1144" s="20">
        <f t="shared" si="64"/>
        <v>1.6452337657403327E-2</v>
      </c>
      <c r="H1144" s="20">
        <f t="shared" si="65"/>
        <v>9.3519247077455386E-3</v>
      </c>
      <c r="X1144" s="1"/>
    </row>
    <row r="1145" spans="1:26" x14ac:dyDescent="0.2">
      <c r="A1145" s="61">
        <v>34522</v>
      </c>
      <c r="B1145" s="62">
        <v>448.38</v>
      </c>
      <c r="C1145" s="16">
        <f t="shared" si="67"/>
        <v>5.0306978015517909E-3</v>
      </c>
      <c r="D1145" s="72">
        <f t="shared" si="66"/>
        <v>1.9702996029626437E-4</v>
      </c>
      <c r="E1145" s="23">
        <f t="shared" si="62"/>
        <v>3.2654331180996664E-2</v>
      </c>
      <c r="F1145" s="23">
        <f t="shared" si="63"/>
        <v>2.3088376282022031E-2</v>
      </c>
      <c r="G1145" s="20">
        <f t="shared" si="64"/>
        <v>1.6452337657403327E-2</v>
      </c>
      <c r="H1145" s="20">
        <f t="shared" si="65"/>
        <v>8.9817542169764297E-3</v>
      </c>
      <c r="X1145" s="1"/>
    </row>
    <row r="1146" spans="1:26" x14ac:dyDescent="0.2">
      <c r="A1146" s="61">
        <v>34523</v>
      </c>
      <c r="B1146" s="62">
        <v>449.55</v>
      </c>
      <c r="C1146" s="16">
        <f t="shared" si="67"/>
        <v>2.6059952605281176E-3</v>
      </c>
      <c r="D1146" s="72">
        <f t="shared" si="66"/>
        <v>1.8672663790072076E-4</v>
      </c>
      <c r="E1146" s="23">
        <f t="shared" si="62"/>
        <v>3.1789068117584238E-2</v>
      </c>
      <c r="F1146" s="23">
        <f t="shared" si="63"/>
        <v>2.2476588550701809E-2</v>
      </c>
      <c r="G1146" s="20">
        <f t="shared" si="64"/>
        <v>1.6452337657403327E-2</v>
      </c>
      <c r="H1146" s="20">
        <f t="shared" si="65"/>
        <v>8.9817542169764297E-3</v>
      </c>
      <c r="X1146" s="1"/>
    </row>
    <row r="1147" spans="1:26" x14ac:dyDescent="0.2">
      <c r="A1147" s="61">
        <v>34526</v>
      </c>
      <c r="B1147" s="62">
        <v>448.06</v>
      </c>
      <c r="C1147" s="16">
        <f t="shared" si="67"/>
        <v>-3.3199304119986019E-3</v>
      </c>
      <c r="D1147" s="72">
        <f t="shared" si="66"/>
        <v>1.7593051230455119E-4</v>
      </c>
      <c r="E1147" s="23">
        <f t="shared" si="62"/>
        <v>3.085639900885289E-2</v>
      </c>
      <c r="F1147" s="23">
        <f t="shared" si="63"/>
        <v>2.1817141103756727E-2</v>
      </c>
      <c r="G1147" s="20">
        <f t="shared" si="64"/>
        <v>1.6452337657403327E-2</v>
      </c>
      <c r="H1147" s="20">
        <f t="shared" si="65"/>
        <v>8.9817542169764297E-3</v>
      </c>
      <c r="X1147" s="1"/>
    </row>
    <row r="1148" spans="1:26" x14ac:dyDescent="0.2">
      <c r="A1148" s="61">
        <v>34527</v>
      </c>
      <c r="B1148" s="62">
        <v>447.95</v>
      </c>
      <c r="C1148" s="16">
        <f t="shared" si="67"/>
        <v>-2.4553297519585611E-4</v>
      </c>
      <c r="D1148" s="72">
        <f t="shared" si="66"/>
        <v>1.6603599784270891E-4</v>
      </c>
      <c r="E1148" s="23">
        <f t="shared" si="62"/>
        <v>2.9976145383946662E-2</v>
      </c>
      <c r="F1148" s="23">
        <f t="shared" si="63"/>
        <v>2.1194754235601351E-2</v>
      </c>
      <c r="G1148" s="20">
        <f t="shared" si="64"/>
        <v>1.6452337657403327E-2</v>
      </c>
      <c r="H1148" s="20">
        <f t="shared" si="65"/>
        <v>8.9817542169764297E-3</v>
      </c>
      <c r="X1148" s="1"/>
    </row>
    <row r="1149" spans="1:26" x14ac:dyDescent="0.2">
      <c r="A1149" s="61">
        <v>34528</v>
      </c>
      <c r="B1149" s="62">
        <v>448.73</v>
      </c>
      <c r="C1149" s="16">
        <f t="shared" si="67"/>
        <v>1.7397515205821044E-3</v>
      </c>
      <c r="D1149" s="72">
        <f t="shared" si="66"/>
        <v>1.5607745515866089E-4</v>
      </c>
      <c r="E1149" s="23">
        <f t="shared" si="62"/>
        <v>2.9063288017467846E-2</v>
      </c>
      <c r="F1149" s="23">
        <f t="shared" si="63"/>
        <v>2.0549314760750188E-2</v>
      </c>
      <c r="G1149" s="20">
        <f t="shared" si="64"/>
        <v>1.6452337657403327E-2</v>
      </c>
      <c r="H1149" s="20">
        <f t="shared" si="65"/>
        <v>8.9817542169764297E-3</v>
      </c>
      <c r="X1149" s="1"/>
    </row>
    <row r="1150" spans="1:26" x14ac:dyDescent="0.2">
      <c r="A1150" s="61">
        <v>34529</v>
      </c>
      <c r="B1150" s="62">
        <v>453.41</v>
      </c>
      <c r="C1150" s="16">
        <f t="shared" si="67"/>
        <v>1.0375422846100121E-2</v>
      </c>
      <c r="D1150" s="72">
        <f t="shared" si="66"/>
        <v>1.4689441197034329E-4</v>
      </c>
      <c r="E1150" s="23">
        <f t="shared" ref="E1150:E1213" si="68">-NORMSINV($E$3)*SQRT(D1150)</f>
        <v>2.8195337382186131E-2</v>
      </c>
      <c r="F1150" s="23">
        <f t="shared" ref="F1150:F1213" si="69">-NORMSINV($F$3)*SQRT(D1150)</f>
        <v>1.9935626770923389E-2</v>
      </c>
      <c r="G1150" s="20">
        <f t="shared" ref="G1150:G1213" si="70">-PERCENTILE($C645:$C1149,$G$3)</f>
        <v>1.6452337657403327E-2</v>
      </c>
      <c r="H1150" s="20">
        <f t="shared" ref="H1150:H1213" si="71">-PERCENTILE($C645:$C1149,$H$3)</f>
        <v>8.9817542169764297E-3</v>
      </c>
      <c r="X1150" s="1"/>
    </row>
    <row r="1151" spans="1:26" x14ac:dyDescent="0.2">
      <c r="A1151" s="61">
        <v>34530</v>
      </c>
      <c r="B1151" s="62">
        <v>454.16</v>
      </c>
      <c r="C1151" s="16">
        <f t="shared" si="67"/>
        <v>1.6527654522011416E-3</v>
      </c>
      <c r="D1151" s="72">
        <f t="shared" si="66"/>
        <v>1.4453971120624527E-4</v>
      </c>
      <c r="E1151" s="23">
        <f t="shared" si="68"/>
        <v>2.7968440395261248E-2</v>
      </c>
      <c r="F1151" s="23">
        <f t="shared" si="69"/>
        <v>1.9775198343149392E-2</v>
      </c>
      <c r="G1151" s="20">
        <f t="shared" si="70"/>
        <v>1.6452337657403327E-2</v>
      </c>
      <c r="H1151" s="20">
        <f t="shared" si="71"/>
        <v>8.9817542169764297E-3</v>
      </c>
      <c r="J1151" s="20">
        <f>SUM($C1152:$C1161)</f>
        <v>8.9653278573433096E-3</v>
      </c>
      <c r="K1151" s="20">
        <f>E1151*SQRT(10)</f>
        <v>8.8443974251685528E-2</v>
      </c>
      <c r="L1151" s="20">
        <f>F1151*SQRT(10)</f>
        <v>6.2534667945940078E-2</v>
      </c>
      <c r="M1151" s="20">
        <f>G1151*SQRT(10)</f>
        <v>5.2026859831553508E-2</v>
      </c>
      <c r="N1151" s="20">
        <f>H1151*SQRT(10)</f>
        <v>2.8402800709467699E-2</v>
      </c>
      <c r="O1151">
        <f>IF($J1151&lt;-K1151,1,0)</f>
        <v>0</v>
      </c>
      <c r="P1151" s="5">
        <f>IF(AND(O1141=0,O1151=0),1,0)</f>
        <v>1</v>
      </c>
      <c r="Q1151" s="5">
        <f>IF(AND(O1141=0,O1151=1),1,0)</f>
        <v>0</v>
      </c>
      <c r="R1151">
        <f>IF($J1151&lt;-L1151,1,0)</f>
        <v>0</v>
      </c>
      <c r="S1151" s="5">
        <f>IF(AND(R1141=0,R1151=0),1,0)</f>
        <v>1</v>
      </c>
      <c r="T1151" s="5">
        <f>IF(AND(R1141=0,R1151=1),1,0)</f>
        <v>0</v>
      </c>
      <c r="U1151">
        <f>IF($J1151&lt;-M1151,1,0)</f>
        <v>0</v>
      </c>
      <c r="V1151" s="5">
        <f>IF(AND(U1141=0,U1151=0),1,0)</f>
        <v>1</v>
      </c>
      <c r="W1151" s="5">
        <f>IF(AND(U1141=0,U1151=1),1,0)</f>
        <v>0</v>
      </c>
      <c r="X1151">
        <f>IF($J1151&lt;-N1151,1,0)</f>
        <v>0</v>
      </c>
      <c r="Y1151" s="5">
        <f>IF(AND(X1141=0,X1151=0),1,0)</f>
        <v>1</v>
      </c>
      <c r="Z1151" s="5">
        <f>IF(AND(X1141=0,X1151=1),1,0)</f>
        <v>0</v>
      </c>
    </row>
    <row r="1152" spans="1:26" x14ac:dyDescent="0.2">
      <c r="A1152" s="61">
        <v>34533</v>
      </c>
      <c r="B1152" s="62">
        <v>455.22</v>
      </c>
      <c r="C1152" s="16">
        <f t="shared" si="67"/>
        <v>2.3312597155676238E-3</v>
      </c>
      <c r="D1152" s="72">
        <f t="shared" ref="D1152:D1215" si="72">0.94*D1151+0.06*(C1151^2)</f>
        <v>1.3603122655226992E-4</v>
      </c>
      <c r="E1152" s="23">
        <f t="shared" si="68"/>
        <v>2.7132759487890661E-2</v>
      </c>
      <c r="F1152" s="23">
        <f t="shared" si="69"/>
        <v>1.9184326794314786E-2</v>
      </c>
      <c r="G1152" s="20">
        <f t="shared" si="70"/>
        <v>1.6452337657403327E-2</v>
      </c>
      <c r="H1152" s="20">
        <f t="shared" si="71"/>
        <v>8.9817542169764297E-3</v>
      </c>
      <c r="X1152" s="1"/>
    </row>
    <row r="1153" spans="1:26" x14ac:dyDescent="0.2">
      <c r="A1153" s="61">
        <v>34534</v>
      </c>
      <c r="B1153" s="62">
        <v>453.86</v>
      </c>
      <c r="C1153" s="16">
        <f t="shared" si="67"/>
        <v>-2.992038136562224E-3</v>
      </c>
      <c r="D1153" s="72">
        <f t="shared" si="72"/>
        <v>1.2819543927081943E-4</v>
      </c>
      <c r="E1153" s="23">
        <f t="shared" si="68"/>
        <v>2.6339707361250474E-2</v>
      </c>
      <c r="F1153" s="23">
        <f t="shared" si="69"/>
        <v>1.8623596096459236E-2</v>
      </c>
      <c r="G1153" s="20">
        <f t="shared" si="70"/>
        <v>1.6452337657403327E-2</v>
      </c>
      <c r="H1153" s="20">
        <f t="shared" si="71"/>
        <v>8.9817542169764297E-3</v>
      </c>
      <c r="X1153" s="1"/>
    </row>
    <row r="1154" spans="1:26" x14ac:dyDescent="0.2">
      <c r="A1154" s="61">
        <v>34535</v>
      </c>
      <c r="B1154" s="62">
        <v>451.6</v>
      </c>
      <c r="C1154" s="16">
        <f t="shared" si="67"/>
        <v>-4.9919481659693099E-3</v>
      </c>
      <c r="D1154" s="72">
        <f t="shared" si="72"/>
        <v>1.2104085044720882E-4</v>
      </c>
      <c r="E1154" s="23">
        <f t="shared" si="68"/>
        <v>2.5594145902243556E-2</v>
      </c>
      <c r="F1154" s="23">
        <f t="shared" si="69"/>
        <v>1.8096443866284555E-2</v>
      </c>
      <c r="G1154" s="20">
        <f t="shared" si="70"/>
        <v>1.6452337657403327E-2</v>
      </c>
      <c r="H1154" s="20">
        <f t="shared" si="71"/>
        <v>8.9817542169764297E-3</v>
      </c>
      <c r="X1154" s="1"/>
    </row>
    <row r="1155" spans="1:26" x14ac:dyDescent="0.2">
      <c r="A1155" s="61">
        <v>34536</v>
      </c>
      <c r="B1155" s="62">
        <v>452.61</v>
      </c>
      <c r="C1155" s="16">
        <f t="shared" si="67"/>
        <v>2.233995244585851E-3</v>
      </c>
      <c r="D1155" s="72">
        <f t="shared" si="72"/>
        <v>1.1527357220987975E-4</v>
      </c>
      <c r="E1155" s="23">
        <f t="shared" si="68"/>
        <v>2.4976957450626138E-2</v>
      </c>
      <c r="F1155" s="23">
        <f t="shared" si="69"/>
        <v>1.7660058287634138E-2</v>
      </c>
      <c r="G1155" s="20">
        <f t="shared" si="70"/>
        <v>1.6452337657403327E-2</v>
      </c>
      <c r="H1155" s="20">
        <f t="shared" si="71"/>
        <v>8.9817542169764297E-3</v>
      </c>
      <c r="X1155" s="1"/>
    </row>
    <row r="1156" spans="1:26" x14ac:dyDescent="0.2">
      <c r="A1156" s="61">
        <v>34537</v>
      </c>
      <c r="B1156" s="62">
        <v>453.11</v>
      </c>
      <c r="C1156" s="16">
        <f t="shared" si="67"/>
        <v>1.1040940926392538E-3</v>
      </c>
      <c r="D1156" s="72">
        <f t="shared" si="72"/>
        <v>1.0865660196245689E-4</v>
      </c>
      <c r="E1156" s="23">
        <f t="shared" si="68"/>
        <v>2.4249496057813416E-2</v>
      </c>
      <c r="F1156" s="23">
        <f t="shared" si="69"/>
        <v>1.7145703782107519E-2</v>
      </c>
      <c r="G1156" s="20">
        <f t="shared" si="70"/>
        <v>1.6452337657403327E-2</v>
      </c>
      <c r="H1156" s="20">
        <f t="shared" si="71"/>
        <v>8.9817542169764297E-3</v>
      </c>
      <c r="X1156" s="1"/>
    </row>
    <row r="1157" spans="1:26" x14ac:dyDescent="0.2">
      <c r="A1157" s="61">
        <v>34540</v>
      </c>
      <c r="B1157" s="62">
        <v>454.25</v>
      </c>
      <c r="C1157" s="16">
        <f t="shared" si="67"/>
        <v>2.5127856635484111E-3</v>
      </c>
      <c r="D1157" s="72">
        <f t="shared" si="72"/>
        <v>1.0221034727063353E-4</v>
      </c>
      <c r="E1157" s="23">
        <f t="shared" si="68"/>
        <v>2.3519175350978437E-2</v>
      </c>
      <c r="F1157" s="23">
        <f t="shared" si="69"/>
        <v>1.6629327587093883E-2</v>
      </c>
      <c r="G1157" s="20">
        <f t="shared" si="70"/>
        <v>1.6452337657403327E-2</v>
      </c>
      <c r="H1157" s="20">
        <f t="shared" si="71"/>
        <v>8.9817542169764297E-3</v>
      </c>
      <c r="X1157" s="1"/>
    </row>
    <row r="1158" spans="1:26" x14ac:dyDescent="0.2">
      <c r="A1158" s="61">
        <v>34541</v>
      </c>
      <c r="B1158" s="62">
        <v>453.36</v>
      </c>
      <c r="C1158" s="16">
        <f t="shared" ref="C1158:C1221" si="73">LN(B1158/B1157)</f>
        <v>-1.9611954149167119E-3</v>
      </c>
      <c r="D1158" s="72">
        <f t="shared" si="72"/>
        <v>9.6456571941851585E-5</v>
      </c>
      <c r="E1158" s="23">
        <f t="shared" si="68"/>
        <v>2.2847599097732322E-2</v>
      </c>
      <c r="F1158" s="23">
        <f t="shared" si="69"/>
        <v>1.6154486894412956E-2</v>
      </c>
      <c r="G1158" s="20">
        <f t="shared" si="70"/>
        <v>1.6452337657403327E-2</v>
      </c>
      <c r="H1158" s="20">
        <f t="shared" si="71"/>
        <v>8.9817542169764297E-3</v>
      </c>
      <c r="X1158" s="1"/>
    </row>
    <row r="1159" spans="1:26" x14ac:dyDescent="0.2">
      <c r="A1159" s="61">
        <v>34542</v>
      </c>
      <c r="B1159" s="62">
        <v>452.57</v>
      </c>
      <c r="C1159" s="16">
        <f t="shared" si="73"/>
        <v>-1.7440645529991847E-3</v>
      </c>
      <c r="D1159" s="72">
        <f t="shared" si="72"/>
        <v>9.0899954872669905E-5</v>
      </c>
      <c r="E1159" s="23">
        <f t="shared" si="68"/>
        <v>2.2179742098556804E-2</v>
      </c>
      <c r="F1159" s="23">
        <f t="shared" si="69"/>
        <v>1.568227591529114E-2</v>
      </c>
      <c r="G1159" s="20">
        <f t="shared" si="70"/>
        <v>1.6452337657403327E-2</v>
      </c>
      <c r="H1159" s="20">
        <f t="shared" si="71"/>
        <v>8.9817542169764297E-3</v>
      </c>
      <c r="X1159" s="1"/>
    </row>
    <row r="1160" spans="1:26" x14ac:dyDescent="0.2">
      <c r="A1160" s="61">
        <v>34543</v>
      </c>
      <c r="B1160" s="62">
        <v>454.24</v>
      </c>
      <c r="C1160" s="16">
        <f t="shared" si="73"/>
        <v>3.683245416296368E-3</v>
      </c>
      <c r="D1160" s="72">
        <f t="shared" si="72"/>
        <v>8.5628463250211399E-5</v>
      </c>
      <c r="E1160" s="23">
        <f t="shared" si="68"/>
        <v>2.1527011018800547E-2</v>
      </c>
      <c r="F1160" s="23">
        <f t="shared" si="69"/>
        <v>1.5220759778370433E-2</v>
      </c>
      <c r="G1160" s="20">
        <f t="shared" si="70"/>
        <v>1.6452337657403327E-2</v>
      </c>
      <c r="H1160" s="20">
        <f t="shared" si="71"/>
        <v>8.9817542169764297E-3</v>
      </c>
      <c r="X1160" s="1"/>
    </row>
    <row r="1161" spans="1:26" x14ac:dyDescent="0.2">
      <c r="A1161" s="61">
        <v>34544</v>
      </c>
      <c r="B1161" s="62">
        <v>458.25</v>
      </c>
      <c r="C1161" s="16">
        <f t="shared" si="73"/>
        <v>8.7891939951532314E-3</v>
      </c>
      <c r="D1161" s="72">
        <f t="shared" si="72"/>
        <v>8.1304733262998802E-5</v>
      </c>
      <c r="E1161" s="23">
        <f t="shared" si="68"/>
        <v>2.0976478092482105E-2</v>
      </c>
      <c r="F1161" s="23">
        <f t="shared" si="69"/>
        <v>1.4831503257144236E-2</v>
      </c>
      <c r="G1161" s="20">
        <f t="shared" si="70"/>
        <v>1.6452337657403327E-2</v>
      </c>
      <c r="H1161" s="20">
        <f t="shared" si="71"/>
        <v>8.9817542169764297E-3</v>
      </c>
      <c r="J1161" s="20">
        <f>SUM($C1162:$C1171)</f>
        <v>8.0417733969395909E-3</v>
      </c>
      <c r="K1161" s="20">
        <f>E1161*SQRT(10)</f>
        <v>6.6333448060867578E-2</v>
      </c>
      <c r="L1161" s="20">
        <f>F1161*SQRT(10)</f>
        <v>4.6901331416781773E-2</v>
      </c>
      <c r="M1161" s="20">
        <f>G1161*SQRT(10)</f>
        <v>5.2026859831553508E-2</v>
      </c>
      <c r="N1161" s="20">
        <f>H1161*SQRT(10)</f>
        <v>2.8402800709467699E-2</v>
      </c>
      <c r="O1161">
        <f>IF($J1161&lt;-K1161,1,0)</f>
        <v>0</v>
      </c>
      <c r="P1161" s="5">
        <f>IF(AND(O1151=0,O1161=0),1,0)</f>
        <v>1</v>
      </c>
      <c r="Q1161" s="5">
        <f>IF(AND(O1151=0,O1161=1),1,0)</f>
        <v>0</v>
      </c>
      <c r="R1161">
        <f>IF($J1161&lt;-L1161,1,0)</f>
        <v>0</v>
      </c>
      <c r="S1161" s="5">
        <f>IF(AND(R1151=0,R1161=0),1,0)</f>
        <v>1</v>
      </c>
      <c r="T1161" s="5">
        <f>IF(AND(R1151=0,R1161=1),1,0)</f>
        <v>0</v>
      </c>
      <c r="U1161">
        <f>IF($J1161&lt;-M1161,1,0)</f>
        <v>0</v>
      </c>
      <c r="V1161" s="5">
        <f>IF(AND(U1151=0,U1161=0),1,0)</f>
        <v>1</v>
      </c>
      <c r="W1161" s="5">
        <f>IF(AND(U1151=0,U1161=1),1,0)</f>
        <v>0</v>
      </c>
      <c r="X1161">
        <f>IF($J1161&lt;-N1161,1,0)</f>
        <v>0</v>
      </c>
      <c r="Y1161" s="5">
        <f>IF(AND(X1151=0,X1161=0),1,0)</f>
        <v>1</v>
      </c>
      <c r="Z1161" s="5">
        <f>IF(AND(X1151=0,X1161=1),1,0)</f>
        <v>0</v>
      </c>
    </row>
    <row r="1162" spans="1:26" x14ac:dyDescent="0.2">
      <c r="A1162" s="61">
        <v>34547</v>
      </c>
      <c r="B1162" s="62">
        <v>461.01</v>
      </c>
      <c r="C1162" s="16">
        <f t="shared" si="73"/>
        <v>6.0048480155362877E-3</v>
      </c>
      <c r="D1162" s="72">
        <f t="shared" si="72"/>
        <v>8.1061445132285133E-5</v>
      </c>
      <c r="E1162" s="23">
        <f t="shared" si="68"/>
        <v>2.0945070624961634E-2</v>
      </c>
      <c r="F1162" s="23">
        <f t="shared" si="69"/>
        <v>1.4809296480831511E-2</v>
      </c>
      <c r="G1162" s="20">
        <f t="shared" si="70"/>
        <v>1.6452337657403327E-2</v>
      </c>
      <c r="H1162" s="20">
        <f t="shared" si="71"/>
        <v>8.9817542169764297E-3</v>
      </c>
      <c r="X1162" s="1"/>
    </row>
    <row r="1163" spans="1:26" x14ac:dyDescent="0.2">
      <c r="A1163" s="61">
        <v>34548</v>
      </c>
      <c r="B1163" s="62">
        <v>460.56</v>
      </c>
      <c r="C1163" s="16">
        <f t="shared" si="73"/>
        <v>-9.7659436779648804E-4</v>
      </c>
      <c r="D1163" s="72">
        <f t="shared" si="72"/>
        <v>7.8361250405729427E-5</v>
      </c>
      <c r="E1163" s="23">
        <f t="shared" si="68"/>
        <v>2.0593271102018289E-2</v>
      </c>
      <c r="F1163" s="23">
        <f t="shared" si="69"/>
        <v>1.4560555212283385E-2</v>
      </c>
      <c r="G1163" s="20">
        <f t="shared" si="70"/>
        <v>1.6452337657403327E-2</v>
      </c>
      <c r="H1163" s="20">
        <f t="shared" si="71"/>
        <v>8.9817542169764297E-3</v>
      </c>
      <c r="X1163" s="1"/>
    </row>
    <row r="1164" spans="1:26" x14ac:dyDescent="0.2">
      <c r="A1164" s="61">
        <v>34549</v>
      </c>
      <c r="B1164" s="62">
        <v>461.46</v>
      </c>
      <c r="C1164" s="16">
        <f t="shared" si="73"/>
        <v>1.9522359294631873E-3</v>
      </c>
      <c r="D1164" s="72">
        <f t="shared" si="72"/>
        <v>7.3716799574938361E-5</v>
      </c>
      <c r="E1164" s="23">
        <f t="shared" si="68"/>
        <v>1.9973671097090733E-2</v>
      </c>
      <c r="F1164" s="23">
        <f t="shared" si="69"/>
        <v>1.4122464535159508E-2</v>
      </c>
      <c r="G1164" s="20">
        <f t="shared" si="70"/>
        <v>1.6452337657403327E-2</v>
      </c>
      <c r="H1164" s="20">
        <f t="shared" si="71"/>
        <v>8.9817542169764297E-3</v>
      </c>
      <c r="X1164" s="1"/>
    </row>
    <row r="1165" spans="1:26" x14ac:dyDescent="0.2">
      <c r="A1165" s="61">
        <v>34550</v>
      </c>
      <c r="B1165" s="62">
        <v>458.4</v>
      </c>
      <c r="C1165" s="16">
        <f t="shared" si="73"/>
        <v>-6.6532108964876702E-3</v>
      </c>
      <c r="D1165" s="72">
        <f t="shared" si="72"/>
        <v>6.9522465107899273E-5</v>
      </c>
      <c r="E1165" s="23">
        <f t="shared" si="68"/>
        <v>1.9397119418888199E-2</v>
      </c>
      <c r="F1165" s="23">
        <f t="shared" si="69"/>
        <v>1.3714811350698693E-2</v>
      </c>
      <c r="G1165" s="20">
        <f t="shared" si="70"/>
        <v>1.6452337657403327E-2</v>
      </c>
      <c r="H1165" s="20">
        <f t="shared" si="71"/>
        <v>8.9817542169764297E-3</v>
      </c>
      <c r="X1165" s="1"/>
    </row>
    <row r="1166" spans="1:26" x14ac:dyDescent="0.2">
      <c r="A1166" s="61">
        <v>34551</v>
      </c>
      <c r="B1166" s="62">
        <v>457.09</v>
      </c>
      <c r="C1166" s="16">
        <f t="shared" si="73"/>
        <v>-2.861857353110878E-3</v>
      </c>
      <c r="D1166" s="72">
        <f t="shared" si="72"/>
        <v>6.8007030115413853E-5</v>
      </c>
      <c r="E1166" s="23">
        <f t="shared" si="68"/>
        <v>1.9184547624433397E-2</v>
      </c>
      <c r="F1166" s="23">
        <f t="shared" si="69"/>
        <v>1.356451160791378E-2</v>
      </c>
      <c r="G1166" s="20">
        <f t="shared" si="70"/>
        <v>1.6452337657403327E-2</v>
      </c>
      <c r="H1166" s="20">
        <f t="shared" si="71"/>
        <v>8.9817542169764297E-3</v>
      </c>
      <c r="X1166" s="1"/>
    </row>
    <row r="1167" spans="1:26" x14ac:dyDescent="0.2">
      <c r="A1167" s="61">
        <v>34554</v>
      </c>
      <c r="B1167" s="62">
        <v>457.89</v>
      </c>
      <c r="C1167" s="16">
        <f t="shared" si="73"/>
        <v>1.7486725477213706E-3</v>
      </c>
      <c r="D1167" s="72">
        <f t="shared" si="72"/>
        <v>6.44180219590623E-5</v>
      </c>
      <c r="E1167" s="23">
        <f t="shared" si="68"/>
        <v>1.867146310013721E-2</v>
      </c>
      <c r="F1167" s="23">
        <f t="shared" si="69"/>
        <v>1.3201733130052117E-2</v>
      </c>
      <c r="G1167" s="20">
        <f t="shared" si="70"/>
        <v>1.6452337657403327E-2</v>
      </c>
      <c r="H1167" s="20">
        <f t="shared" si="71"/>
        <v>8.9817542169764297E-3</v>
      </c>
      <c r="X1167" s="1"/>
    </row>
    <row r="1168" spans="1:26" x14ac:dyDescent="0.2">
      <c r="A1168" s="61">
        <v>34555</v>
      </c>
      <c r="B1168" s="62">
        <v>457.92</v>
      </c>
      <c r="C1168" s="16">
        <f t="shared" si="73"/>
        <v>6.5515772945759276E-5</v>
      </c>
      <c r="D1168" s="72">
        <f t="shared" si="72"/>
        <v>6.0736411982267822E-5</v>
      </c>
      <c r="E1168" s="23">
        <f t="shared" si="68"/>
        <v>1.8130059287521851E-2</v>
      </c>
      <c r="F1168" s="23">
        <f t="shared" si="69"/>
        <v>1.2818931385410681E-2</v>
      </c>
      <c r="G1168" s="20">
        <f t="shared" si="70"/>
        <v>1.6452337657403327E-2</v>
      </c>
      <c r="H1168" s="20">
        <f t="shared" si="71"/>
        <v>8.9817542169764297E-3</v>
      </c>
      <c r="X1168" s="1"/>
    </row>
    <row r="1169" spans="1:26" x14ac:dyDescent="0.2">
      <c r="A1169" s="61">
        <v>34556</v>
      </c>
      <c r="B1169" s="62">
        <v>460.3</v>
      </c>
      <c r="C1169" s="16">
        <f t="shared" si="73"/>
        <v>5.183954455109629E-3</v>
      </c>
      <c r="D1169" s="72">
        <f t="shared" si="72"/>
        <v>5.7092484802322034E-5</v>
      </c>
      <c r="E1169" s="23">
        <f t="shared" si="68"/>
        <v>1.7577784290312051E-2</v>
      </c>
      <c r="F1169" s="23">
        <f t="shared" si="69"/>
        <v>1.2428443125949618E-2</v>
      </c>
      <c r="G1169" s="20">
        <f t="shared" si="70"/>
        <v>1.6452337657403327E-2</v>
      </c>
      <c r="H1169" s="20">
        <f t="shared" si="71"/>
        <v>8.9817542169764297E-3</v>
      </c>
      <c r="X1169" s="1"/>
    </row>
    <row r="1170" spans="1:26" x14ac:dyDescent="0.2">
      <c r="A1170" s="61">
        <v>34557</v>
      </c>
      <c r="B1170" s="62">
        <v>458.88</v>
      </c>
      <c r="C1170" s="16">
        <f t="shared" si="73"/>
        <v>-3.0897128519949643E-3</v>
      </c>
      <c r="D1170" s="72">
        <f t="shared" si="72"/>
        <v>5.5279338741741766E-5</v>
      </c>
      <c r="E1170" s="23">
        <f t="shared" si="68"/>
        <v>1.7296414237893319E-2</v>
      </c>
      <c r="F1170" s="23">
        <f t="shared" si="69"/>
        <v>1.2229499297986099E-2</v>
      </c>
      <c r="G1170" s="20">
        <f t="shared" si="70"/>
        <v>1.6452337657403327E-2</v>
      </c>
      <c r="H1170" s="20">
        <f t="shared" si="71"/>
        <v>8.9817542169764297E-3</v>
      </c>
      <c r="X1170" s="1"/>
    </row>
    <row r="1171" spans="1:26" x14ac:dyDescent="0.2">
      <c r="A1171" s="61">
        <v>34558</v>
      </c>
      <c r="B1171" s="62">
        <v>461.95</v>
      </c>
      <c r="C1171" s="16">
        <f t="shared" si="73"/>
        <v>6.6679221455533582E-3</v>
      </c>
      <c r="D1171" s="72">
        <f t="shared" si="72"/>
        <v>5.253535794770423E-5</v>
      </c>
      <c r="E1171" s="23">
        <f t="shared" si="68"/>
        <v>1.6861666913761134E-2</v>
      </c>
      <c r="F1171" s="23">
        <f t="shared" si="69"/>
        <v>1.1922109452775992E-2</v>
      </c>
      <c r="G1171" s="20">
        <f t="shared" si="70"/>
        <v>1.6452337657403327E-2</v>
      </c>
      <c r="H1171" s="20">
        <f t="shared" si="71"/>
        <v>8.9817542169764297E-3</v>
      </c>
      <c r="J1171" s="20">
        <f>SUM($C1172:$C1181)</f>
        <v>2.5328631607930828E-2</v>
      </c>
      <c r="K1171" s="20">
        <f>E1171*SQRT(10)</f>
        <v>5.3321272594587139E-2</v>
      </c>
      <c r="L1171" s="20">
        <f>F1171*SQRT(10)</f>
        <v>3.7701020384595788E-2</v>
      </c>
      <c r="M1171" s="20">
        <f>G1171*SQRT(10)</f>
        <v>5.2026859831553508E-2</v>
      </c>
      <c r="N1171" s="20">
        <f>H1171*SQRT(10)</f>
        <v>2.8402800709467699E-2</v>
      </c>
      <c r="O1171">
        <f>IF($J1171&lt;-K1171,1,0)</f>
        <v>0</v>
      </c>
      <c r="P1171" s="5">
        <f>IF(AND(O1161=0,O1171=0),1,0)</f>
        <v>1</v>
      </c>
      <c r="Q1171" s="5">
        <f>IF(AND(O1161=0,O1171=1),1,0)</f>
        <v>0</v>
      </c>
      <c r="R1171">
        <f>IF($J1171&lt;-L1171,1,0)</f>
        <v>0</v>
      </c>
      <c r="S1171" s="5">
        <f>IF(AND(R1161=0,R1171=0),1,0)</f>
        <v>1</v>
      </c>
      <c r="T1171" s="5">
        <f>IF(AND(R1161=0,R1171=1),1,0)</f>
        <v>0</v>
      </c>
      <c r="U1171">
        <f>IF($J1171&lt;-M1171,1,0)</f>
        <v>0</v>
      </c>
      <c r="V1171" s="5">
        <f>IF(AND(U1161=0,U1171=0),1,0)</f>
        <v>1</v>
      </c>
      <c r="W1171" s="5">
        <f>IF(AND(U1161=0,U1171=1),1,0)</f>
        <v>0</v>
      </c>
      <c r="X1171">
        <f>IF($J1171&lt;-N1171,1,0)</f>
        <v>0</v>
      </c>
      <c r="Y1171" s="5">
        <f>IF(AND(X1161=0,X1171=0),1,0)</f>
        <v>1</v>
      </c>
      <c r="Z1171" s="5">
        <f>IF(AND(X1161=0,X1171=1),1,0)</f>
        <v>0</v>
      </c>
    </row>
    <row r="1172" spans="1:26" x14ac:dyDescent="0.2">
      <c r="A1172" s="61">
        <v>34561</v>
      </c>
      <c r="B1172" s="62">
        <v>461.23</v>
      </c>
      <c r="C1172" s="16">
        <f t="shared" si="73"/>
        <v>-1.5598261357122798E-3</v>
      </c>
      <c r="D1172" s="72">
        <f t="shared" si="72"/>
        <v>5.2050907615191633E-5</v>
      </c>
      <c r="E1172" s="23">
        <f t="shared" si="68"/>
        <v>1.6783742641436668E-2</v>
      </c>
      <c r="F1172" s="23">
        <f t="shared" si="69"/>
        <v>1.1867012782415249E-2</v>
      </c>
      <c r="G1172" s="20">
        <f t="shared" si="70"/>
        <v>1.6452337657403327E-2</v>
      </c>
      <c r="H1172" s="20">
        <f t="shared" si="71"/>
        <v>8.9817542169764297E-3</v>
      </c>
      <c r="X1172" s="1"/>
    </row>
    <row r="1173" spans="1:26" x14ac:dyDescent="0.2">
      <c r="A1173" s="61">
        <v>34562</v>
      </c>
      <c r="B1173" s="62">
        <v>465.01</v>
      </c>
      <c r="C1173" s="16">
        <f t="shared" si="73"/>
        <v>8.1620767514211448E-3</v>
      </c>
      <c r="D1173" s="72">
        <f t="shared" si="72"/>
        <v>4.9073836612699198E-5</v>
      </c>
      <c r="E1173" s="23">
        <f t="shared" si="68"/>
        <v>1.6296699760219469E-2</v>
      </c>
      <c r="F1173" s="23">
        <f t="shared" si="69"/>
        <v>1.1522647153099681E-2</v>
      </c>
      <c r="G1173" s="20">
        <f t="shared" si="70"/>
        <v>1.6452337657403327E-2</v>
      </c>
      <c r="H1173" s="20">
        <f t="shared" si="71"/>
        <v>8.9817542169764297E-3</v>
      </c>
      <c r="X1173" s="1"/>
    </row>
    <row r="1174" spans="1:26" x14ac:dyDescent="0.2">
      <c r="A1174" s="61">
        <v>34563</v>
      </c>
      <c r="B1174" s="62">
        <v>465.17</v>
      </c>
      <c r="C1174" s="16">
        <f t="shared" si="73"/>
        <v>3.4401944049123327E-4</v>
      </c>
      <c r="D1174" s="72">
        <f t="shared" si="72"/>
        <v>5.0126576229702619E-5</v>
      </c>
      <c r="E1174" s="23">
        <f t="shared" si="68"/>
        <v>1.6470571900979895E-2</v>
      </c>
      <c r="F1174" s="23">
        <f t="shared" si="69"/>
        <v>1.1645584149989502E-2</v>
      </c>
      <c r="G1174" s="20">
        <f t="shared" si="70"/>
        <v>1.6452337657403327E-2</v>
      </c>
      <c r="H1174" s="20">
        <f t="shared" si="71"/>
        <v>8.9817542169764297E-3</v>
      </c>
      <c r="X1174" s="1"/>
    </row>
    <row r="1175" spans="1:26" x14ac:dyDescent="0.2">
      <c r="A1175" s="61">
        <v>34564</v>
      </c>
      <c r="B1175" s="62">
        <v>463.17</v>
      </c>
      <c r="C1175" s="16">
        <f t="shared" si="73"/>
        <v>-4.3087728510091926E-3</v>
      </c>
      <c r="D1175" s="72">
        <f t="shared" si="72"/>
        <v>4.7126082618446619E-5</v>
      </c>
      <c r="E1175" s="23">
        <f t="shared" si="68"/>
        <v>1.5970015155915725E-2</v>
      </c>
      <c r="F1175" s="23">
        <f t="shared" si="69"/>
        <v>1.1291663488853089E-2</v>
      </c>
      <c r="G1175" s="20">
        <f t="shared" si="70"/>
        <v>1.6452337657403327E-2</v>
      </c>
      <c r="H1175" s="20">
        <f t="shared" si="71"/>
        <v>8.9817542169764297E-3</v>
      </c>
      <c r="X1175" s="1"/>
    </row>
    <row r="1176" spans="1:26" x14ac:dyDescent="0.2">
      <c r="A1176" s="61">
        <v>34565</v>
      </c>
      <c r="B1176" s="62">
        <v>463.68</v>
      </c>
      <c r="C1176" s="16">
        <f t="shared" si="73"/>
        <v>1.100501810372553E-3</v>
      </c>
      <c r="D1176" s="72">
        <f t="shared" si="72"/>
        <v>4.5412449070235457E-5</v>
      </c>
      <c r="E1176" s="23">
        <f t="shared" si="68"/>
        <v>1.5676969739836396E-2</v>
      </c>
      <c r="F1176" s="23">
        <f t="shared" si="69"/>
        <v>1.1084464548024723E-2</v>
      </c>
      <c r="G1176" s="20">
        <f t="shared" si="70"/>
        <v>1.6452337657403327E-2</v>
      </c>
      <c r="H1176" s="20">
        <f t="shared" si="71"/>
        <v>8.9817542169764297E-3</v>
      </c>
      <c r="X1176" s="1"/>
    </row>
    <row r="1177" spans="1:26" x14ac:dyDescent="0.2">
      <c r="A1177" s="61">
        <v>34568</v>
      </c>
      <c r="B1177" s="62">
        <v>462.31</v>
      </c>
      <c r="C1177" s="16">
        <f t="shared" si="73"/>
        <v>-2.9589973965270136E-3</v>
      </c>
      <c r="D1177" s="72">
        <f t="shared" si="72"/>
        <v>4.2760368380099324E-5</v>
      </c>
      <c r="E1177" s="23">
        <f t="shared" si="68"/>
        <v>1.5212317361470331E-2</v>
      </c>
      <c r="F1177" s="23">
        <f t="shared" si="69"/>
        <v>1.0755930213862782E-2</v>
      </c>
      <c r="G1177" s="20">
        <f t="shared" si="70"/>
        <v>1.6452337657403327E-2</v>
      </c>
      <c r="H1177" s="20">
        <f t="shared" si="71"/>
        <v>8.9817542169764297E-3</v>
      </c>
      <c r="X1177" s="1"/>
    </row>
    <row r="1178" spans="1:26" x14ac:dyDescent="0.2">
      <c r="A1178" s="61">
        <v>34569</v>
      </c>
      <c r="B1178" s="62">
        <v>464.51</v>
      </c>
      <c r="C1178" s="16">
        <f t="shared" si="73"/>
        <v>4.7474248116631604E-3</v>
      </c>
      <c r="D1178" s="72">
        <f t="shared" si="72"/>
        <v>4.0720086212852581E-5</v>
      </c>
      <c r="E1178" s="23">
        <f t="shared" si="68"/>
        <v>1.4844959003223602E-2</v>
      </c>
      <c r="F1178" s="23">
        <f t="shared" si="69"/>
        <v>1.0496188008195366E-2</v>
      </c>
      <c r="G1178" s="20">
        <f t="shared" si="70"/>
        <v>1.6452337657403327E-2</v>
      </c>
      <c r="H1178" s="20">
        <f t="shared" si="71"/>
        <v>8.9817542169764297E-3</v>
      </c>
      <c r="X1178" s="1"/>
    </row>
    <row r="1179" spans="1:26" x14ac:dyDescent="0.2">
      <c r="A1179" s="61">
        <v>34570</v>
      </c>
      <c r="B1179" s="62">
        <v>469.03</v>
      </c>
      <c r="C1179" s="16">
        <f t="shared" si="73"/>
        <v>9.6836457379569727E-3</v>
      </c>
      <c r="D1179" s="72">
        <f t="shared" si="72"/>
        <v>3.9629163580625123E-5</v>
      </c>
      <c r="E1179" s="23">
        <f t="shared" si="68"/>
        <v>1.4644755023192657E-2</v>
      </c>
      <c r="F1179" s="23">
        <f t="shared" si="69"/>
        <v>1.0354632978374302E-2</v>
      </c>
      <c r="G1179" s="20">
        <f t="shared" si="70"/>
        <v>1.6452337657403327E-2</v>
      </c>
      <c r="H1179" s="20">
        <f t="shared" si="71"/>
        <v>8.9338470658519471E-3</v>
      </c>
      <c r="X1179" s="1"/>
    </row>
    <row r="1180" spans="1:26" x14ac:dyDescent="0.2">
      <c r="A1180" s="61">
        <v>34571</v>
      </c>
      <c r="B1180" s="62">
        <v>468.08</v>
      </c>
      <c r="C1180" s="16">
        <f t="shared" si="73"/>
        <v>-2.0275108054301351E-3</v>
      </c>
      <c r="D1180" s="72">
        <f t="shared" si="72"/>
        <v>4.287779345248275E-5</v>
      </c>
      <c r="E1180" s="23">
        <f t="shared" si="68"/>
        <v>1.5233190460352998E-2</v>
      </c>
      <c r="F1180" s="23">
        <f t="shared" si="69"/>
        <v>1.0770688622433567E-2</v>
      </c>
      <c r="G1180" s="20">
        <f t="shared" si="70"/>
        <v>1.6452337657403327E-2</v>
      </c>
      <c r="H1180" s="20">
        <f t="shared" si="71"/>
        <v>8.9338470658519471E-3</v>
      </c>
      <c r="X1180" s="1"/>
    </row>
    <row r="1181" spans="1:26" x14ac:dyDescent="0.2">
      <c r="A1181" s="61">
        <v>34572</v>
      </c>
      <c r="B1181" s="62">
        <v>473.8</v>
      </c>
      <c r="C1181" s="16">
        <f t="shared" si="73"/>
        <v>1.2146070244704385E-2</v>
      </c>
      <c r="D1181" s="72">
        <f t="shared" si="72"/>
        <v>4.0551773849301938E-5</v>
      </c>
      <c r="E1181" s="23">
        <f t="shared" si="68"/>
        <v>1.4814247164956178E-2</v>
      </c>
      <c r="F1181" s="23">
        <f t="shared" si="69"/>
        <v>1.0474473079345636E-2</v>
      </c>
      <c r="G1181" s="20">
        <f t="shared" si="70"/>
        <v>1.6452337657403327E-2</v>
      </c>
      <c r="H1181" s="20">
        <f t="shared" si="71"/>
        <v>8.9338470658519471E-3</v>
      </c>
      <c r="J1181" s="20">
        <f>SUM($C1182:$C1191)</f>
        <v>-1.6149115331627075E-2</v>
      </c>
      <c r="K1181" s="20">
        <f>E1181*SQRT(10)</f>
        <v>4.6846762861953675E-2</v>
      </c>
      <c r="L1181" s="20">
        <f>F1181*SQRT(10)</f>
        <v>3.3123192220849799E-2</v>
      </c>
      <c r="M1181" s="20">
        <f>G1181*SQRT(10)</f>
        <v>5.2026859831553508E-2</v>
      </c>
      <c r="N1181" s="20">
        <f>H1181*SQRT(10)</f>
        <v>2.8251304995704437E-2</v>
      </c>
      <c r="O1181">
        <f>IF($J1181&lt;-K1181,1,0)</f>
        <v>0</v>
      </c>
      <c r="P1181" s="5">
        <f>IF(AND(O1171=0,O1181=0),1,0)</f>
        <v>1</v>
      </c>
      <c r="Q1181" s="5">
        <f>IF(AND(O1171=0,O1181=1),1,0)</f>
        <v>0</v>
      </c>
      <c r="R1181">
        <f>IF($J1181&lt;-L1181,1,0)</f>
        <v>0</v>
      </c>
      <c r="S1181" s="5">
        <f>IF(AND(R1171=0,R1181=0),1,0)</f>
        <v>1</v>
      </c>
      <c r="T1181" s="5">
        <f>IF(AND(R1171=0,R1181=1),1,0)</f>
        <v>0</v>
      </c>
      <c r="U1181">
        <f>IF($J1181&lt;-M1181,1,0)</f>
        <v>0</v>
      </c>
      <c r="V1181" s="5">
        <f>IF(AND(U1171=0,U1181=0),1,0)</f>
        <v>1</v>
      </c>
      <c r="W1181" s="5">
        <f>IF(AND(U1171=0,U1181=1),1,0)</f>
        <v>0</v>
      </c>
      <c r="X1181">
        <f>IF($J1181&lt;-N1181,1,0)</f>
        <v>0</v>
      </c>
      <c r="Y1181" s="5">
        <f>IF(AND(X1171=0,X1181=0),1,0)</f>
        <v>1</v>
      </c>
      <c r="Z1181" s="5">
        <f>IF(AND(X1171=0,X1181=1),1,0)</f>
        <v>0</v>
      </c>
    </row>
    <row r="1182" spans="1:26" x14ac:dyDescent="0.2">
      <c r="A1182" s="61">
        <v>34575</v>
      </c>
      <c r="B1182" s="62">
        <v>474.59</v>
      </c>
      <c r="C1182" s="16">
        <f t="shared" si="73"/>
        <v>1.6659816799418107E-3</v>
      </c>
      <c r="D1182" s="72">
        <f t="shared" si="72"/>
        <v>4.6970288761701419E-5</v>
      </c>
      <c r="E1182" s="23">
        <f t="shared" si="68"/>
        <v>1.5943595710330407E-2</v>
      </c>
      <c r="F1182" s="23">
        <f t="shared" si="69"/>
        <v>1.1272983513524388E-2</v>
      </c>
      <c r="G1182" s="20">
        <f t="shared" si="70"/>
        <v>1.6452337657403327E-2</v>
      </c>
      <c r="H1182" s="20">
        <f t="shared" si="71"/>
        <v>8.9338470658519471E-3</v>
      </c>
      <c r="X1182" s="1"/>
    </row>
    <row r="1183" spans="1:26" x14ac:dyDescent="0.2">
      <c r="A1183" s="61">
        <v>34576</v>
      </c>
      <c r="B1183" s="62">
        <v>476.09</v>
      </c>
      <c r="C1183" s="16">
        <f t="shared" si="73"/>
        <v>3.1556385845008111E-3</v>
      </c>
      <c r="D1183" s="72">
        <f t="shared" si="72"/>
        <v>4.4318601133473435E-5</v>
      </c>
      <c r="E1183" s="23">
        <f t="shared" si="68"/>
        <v>1.5487013613552595E-2</v>
      </c>
      <c r="F1183" s="23">
        <f t="shared" si="69"/>
        <v>1.095015530443905E-2</v>
      </c>
      <c r="G1183" s="20">
        <f t="shared" si="70"/>
        <v>1.6452337657403327E-2</v>
      </c>
      <c r="H1183" s="20">
        <f t="shared" si="71"/>
        <v>8.9338470658519471E-3</v>
      </c>
      <c r="X1183" s="1"/>
    </row>
    <row r="1184" spans="1:26" x14ac:dyDescent="0.2">
      <c r="A1184" s="61">
        <v>34577</v>
      </c>
      <c r="B1184" s="62">
        <v>475.5</v>
      </c>
      <c r="C1184" s="16">
        <f t="shared" si="73"/>
        <v>-1.2400300036828587E-3</v>
      </c>
      <c r="D1184" s="72">
        <f t="shared" si="72"/>
        <v>4.225696835802444E-5</v>
      </c>
      <c r="E1184" s="23">
        <f t="shared" si="68"/>
        <v>1.512250811638175E-2</v>
      </c>
      <c r="F1184" s="23">
        <f t="shared" si="69"/>
        <v>1.0692430225676952E-2</v>
      </c>
      <c r="G1184" s="20">
        <f t="shared" si="70"/>
        <v>1.6452337657403327E-2</v>
      </c>
      <c r="H1184" s="20">
        <f t="shared" si="71"/>
        <v>8.9338470658519471E-3</v>
      </c>
      <c r="X1184" s="1"/>
    </row>
    <row r="1185" spans="1:26" x14ac:dyDescent="0.2">
      <c r="A1185" s="61">
        <v>34578</v>
      </c>
      <c r="B1185" s="62">
        <v>473.17</v>
      </c>
      <c r="C1185" s="16">
        <f t="shared" si="73"/>
        <v>-4.9121500312815387E-3</v>
      </c>
      <c r="D1185" s="72">
        <f t="shared" si="72"/>
        <v>3.9813810721144988E-5</v>
      </c>
      <c r="E1185" s="23">
        <f t="shared" si="68"/>
        <v>1.4678833077626303E-2</v>
      </c>
      <c r="F1185" s="23">
        <f t="shared" si="69"/>
        <v>1.0378728003912024E-2</v>
      </c>
      <c r="G1185" s="20">
        <f t="shared" si="70"/>
        <v>1.6452337657403327E-2</v>
      </c>
      <c r="H1185" s="20">
        <f t="shared" si="71"/>
        <v>8.9338470658519471E-3</v>
      </c>
      <c r="X1185" s="1"/>
    </row>
    <row r="1186" spans="1:26" x14ac:dyDescent="0.2">
      <c r="A1186" s="61">
        <v>34579</v>
      </c>
      <c r="B1186" s="62">
        <v>470.99</v>
      </c>
      <c r="C1186" s="16">
        <f t="shared" si="73"/>
        <v>-4.6178695856408962E-3</v>
      </c>
      <c r="D1186" s="72">
        <f t="shared" si="72"/>
        <v>3.8872735153665445E-5</v>
      </c>
      <c r="E1186" s="23">
        <f t="shared" si="68"/>
        <v>1.4504314492521606E-2</v>
      </c>
      <c r="F1186" s="23">
        <f t="shared" si="69"/>
        <v>1.0255333935946905E-2</v>
      </c>
      <c r="G1186" s="20">
        <f t="shared" si="70"/>
        <v>1.6452337657403327E-2</v>
      </c>
      <c r="H1186" s="20">
        <f t="shared" si="71"/>
        <v>8.9338470658519471E-3</v>
      </c>
      <c r="X1186" s="1"/>
    </row>
    <row r="1187" spans="1:26" x14ac:dyDescent="0.2">
      <c r="A1187" s="61">
        <v>34583</v>
      </c>
      <c r="B1187" s="62">
        <v>471.86</v>
      </c>
      <c r="C1187" s="16">
        <f t="shared" si="73"/>
        <v>1.8454690500445874E-3</v>
      </c>
      <c r="D1187" s="72">
        <f t="shared" si="72"/>
        <v>3.7819854215044746E-5</v>
      </c>
      <c r="E1187" s="23">
        <f t="shared" si="68"/>
        <v>1.4306539008778037E-2</v>
      </c>
      <c r="F1187" s="23">
        <f t="shared" si="69"/>
        <v>1.0115495984199549E-2</v>
      </c>
      <c r="G1187" s="20">
        <f t="shared" si="70"/>
        <v>1.6452337657403327E-2</v>
      </c>
      <c r="H1187" s="20">
        <f t="shared" si="71"/>
        <v>8.9338470658519471E-3</v>
      </c>
      <c r="X1187" s="1"/>
    </row>
    <row r="1188" spans="1:26" x14ac:dyDescent="0.2">
      <c r="A1188" s="61">
        <v>34584</v>
      </c>
      <c r="B1188" s="62">
        <v>470.99</v>
      </c>
      <c r="C1188" s="16">
        <f t="shared" si="73"/>
        <v>-1.8454690500446461E-3</v>
      </c>
      <c r="D1188" s="72">
        <f t="shared" si="72"/>
        <v>3.5755008323022405E-5</v>
      </c>
      <c r="E1188" s="23">
        <f t="shared" si="68"/>
        <v>1.3910511508412137E-2</v>
      </c>
      <c r="F1188" s="23">
        <f t="shared" si="69"/>
        <v>9.8354831462150513E-3</v>
      </c>
      <c r="G1188" s="20">
        <f t="shared" si="70"/>
        <v>1.6452337657403327E-2</v>
      </c>
      <c r="H1188" s="20">
        <f t="shared" si="71"/>
        <v>8.9338470658519471E-3</v>
      </c>
      <c r="X1188" s="1"/>
    </row>
    <row r="1189" spans="1:26" x14ac:dyDescent="0.2">
      <c r="A1189" s="61">
        <v>34585</v>
      </c>
      <c r="B1189" s="62">
        <v>473.14</v>
      </c>
      <c r="C1189" s="16">
        <f t="shared" si="73"/>
        <v>4.5544654157385761E-3</v>
      </c>
      <c r="D1189" s="72">
        <f t="shared" si="72"/>
        <v>3.3814053184521422E-5</v>
      </c>
      <c r="E1189" s="23">
        <f t="shared" si="68"/>
        <v>1.3527678519268808E-2</v>
      </c>
      <c r="F1189" s="23">
        <f t="shared" si="69"/>
        <v>9.5647995404930537E-3</v>
      </c>
      <c r="G1189" s="20">
        <f t="shared" si="70"/>
        <v>1.6452337657403327E-2</v>
      </c>
      <c r="H1189" s="20">
        <f t="shared" si="71"/>
        <v>8.9338470658519471E-3</v>
      </c>
      <c r="X1189" s="1"/>
    </row>
    <row r="1190" spans="1:26" x14ac:dyDescent="0.2">
      <c r="A1190" s="61">
        <v>34586</v>
      </c>
      <c r="B1190" s="62">
        <v>468.18</v>
      </c>
      <c r="C1190" s="16">
        <f t="shared" si="73"/>
        <v>-1.0538490427536391E-2</v>
      </c>
      <c r="D1190" s="72">
        <f t="shared" si="72"/>
        <v>3.3029799306839661E-5</v>
      </c>
      <c r="E1190" s="23">
        <f t="shared" si="68"/>
        <v>1.3369883579430602E-2</v>
      </c>
      <c r="F1190" s="23">
        <f t="shared" si="69"/>
        <v>9.4532299932195279E-3</v>
      </c>
      <c r="G1190" s="20">
        <f t="shared" si="70"/>
        <v>1.6452337657403327E-2</v>
      </c>
      <c r="H1190" s="20">
        <f t="shared" si="71"/>
        <v>8.9338470658519471E-3</v>
      </c>
      <c r="X1190" s="1"/>
    </row>
    <row r="1191" spans="1:26" x14ac:dyDescent="0.2">
      <c r="A1191" s="61">
        <v>34589</v>
      </c>
      <c r="B1191" s="62">
        <v>466.21</v>
      </c>
      <c r="C1191" s="16">
        <f t="shared" si="73"/>
        <v>-4.2166609636665291E-3</v>
      </c>
      <c r="D1191" s="72">
        <f t="shared" si="72"/>
        <v>3.7711598177905848E-5</v>
      </c>
      <c r="E1191" s="23">
        <f t="shared" si="68"/>
        <v>1.4286048724723279E-2</v>
      </c>
      <c r="F1191" s="23">
        <f t="shared" si="69"/>
        <v>1.0101008246393511E-2</v>
      </c>
      <c r="G1191" s="20">
        <f t="shared" si="70"/>
        <v>1.6452337657403327E-2</v>
      </c>
      <c r="H1191" s="20">
        <f t="shared" si="71"/>
        <v>8.9817542169764297E-3</v>
      </c>
      <c r="J1191" s="20">
        <f>SUM($C1192:$C1201)</f>
        <v>-1.1628665175472553E-2</v>
      </c>
      <c r="K1191" s="20">
        <f>E1191*SQRT(10)</f>
        <v>4.5176452734269394E-2</v>
      </c>
      <c r="L1191" s="20">
        <f>F1191*SQRT(10)</f>
        <v>3.194219272274678E-2</v>
      </c>
      <c r="M1191" s="20">
        <f>G1191*SQRT(10)</f>
        <v>5.2026859831553508E-2</v>
      </c>
      <c r="N1191" s="20">
        <f>H1191*SQRT(10)</f>
        <v>2.8402800709467699E-2</v>
      </c>
      <c r="O1191">
        <f>IF($J1191&lt;-K1191,1,0)</f>
        <v>0</v>
      </c>
      <c r="P1191" s="5">
        <f>IF(AND(O1181=0,O1191=0),1,0)</f>
        <v>1</v>
      </c>
      <c r="Q1191" s="5">
        <f>IF(AND(O1181=0,O1191=1),1,0)</f>
        <v>0</v>
      </c>
      <c r="R1191">
        <f>IF($J1191&lt;-L1191,1,0)</f>
        <v>0</v>
      </c>
      <c r="S1191" s="5">
        <f>IF(AND(R1181=0,R1191=0),1,0)</f>
        <v>1</v>
      </c>
      <c r="T1191" s="5">
        <f>IF(AND(R1181=0,R1191=1),1,0)</f>
        <v>0</v>
      </c>
      <c r="U1191">
        <f>IF($J1191&lt;-M1191,1,0)</f>
        <v>0</v>
      </c>
      <c r="V1191" s="5">
        <f>IF(AND(U1181=0,U1191=0),1,0)</f>
        <v>1</v>
      </c>
      <c r="W1191" s="5">
        <f>IF(AND(U1181=0,U1191=1),1,0)</f>
        <v>0</v>
      </c>
      <c r="X1191">
        <f>IF($J1191&lt;-N1191,1,0)</f>
        <v>0</v>
      </c>
      <c r="Y1191" s="5">
        <f>IF(AND(X1181=0,X1191=0),1,0)</f>
        <v>1</v>
      </c>
      <c r="Z1191" s="5">
        <f>IF(AND(X1181=0,X1191=1),1,0)</f>
        <v>0</v>
      </c>
    </row>
    <row r="1192" spans="1:26" x14ac:dyDescent="0.2">
      <c r="A1192" s="61">
        <v>34590</v>
      </c>
      <c r="B1192" s="62">
        <v>467.52</v>
      </c>
      <c r="C1192" s="16">
        <f t="shared" si="73"/>
        <v>2.8059521692762874E-3</v>
      </c>
      <c r="D1192" s="72">
        <f t="shared" si="72"/>
        <v>3.6515716068182043E-5</v>
      </c>
      <c r="E1192" s="23">
        <f t="shared" si="68"/>
        <v>1.4057709644012281E-2</v>
      </c>
      <c r="F1192" s="23">
        <f t="shared" si="69"/>
        <v>9.9395601804041951E-3</v>
      </c>
      <c r="G1192" s="20">
        <f t="shared" si="70"/>
        <v>1.6452337657403327E-2</v>
      </c>
      <c r="H1192" s="20">
        <f t="shared" si="71"/>
        <v>8.9817542169764297E-3</v>
      </c>
      <c r="X1192" s="1"/>
    </row>
    <row r="1193" spans="1:26" x14ac:dyDescent="0.2">
      <c r="A1193" s="61">
        <v>34591</v>
      </c>
      <c r="B1193" s="62">
        <v>468.8</v>
      </c>
      <c r="C1193" s="16">
        <f t="shared" si="73"/>
        <v>2.734109700468165E-3</v>
      </c>
      <c r="D1193" s="72">
        <f t="shared" si="72"/>
        <v>3.4797175158667097E-5</v>
      </c>
      <c r="E1193" s="23">
        <f t="shared" si="68"/>
        <v>1.3722923830496652E-2</v>
      </c>
      <c r="F1193" s="23">
        <f t="shared" si="69"/>
        <v>9.7028485235802452E-3</v>
      </c>
      <c r="G1193" s="20">
        <f t="shared" si="70"/>
        <v>1.6452337657403327E-2</v>
      </c>
      <c r="H1193" s="20">
        <f t="shared" si="71"/>
        <v>8.9817542169764297E-3</v>
      </c>
      <c r="X1193" s="1"/>
    </row>
    <row r="1194" spans="1:26" x14ac:dyDescent="0.2">
      <c r="A1194" s="61">
        <v>34592</v>
      </c>
      <c r="B1194" s="62">
        <v>474.81</v>
      </c>
      <c r="C1194" s="16">
        <f t="shared" si="73"/>
        <v>1.273848575049865E-2</v>
      </c>
      <c r="D1194" s="72">
        <f t="shared" si="72"/>
        <v>3.3157866000398712E-5</v>
      </c>
      <c r="E1194" s="23">
        <f t="shared" si="68"/>
        <v>1.3395778079425017E-2</v>
      </c>
      <c r="F1194" s="23">
        <f t="shared" si="69"/>
        <v>9.4715388036554875E-3</v>
      </c>
      <c r="G1194" s="20">
        <f t="shared" si="70"/>
        <v>1.6452337657403327E-2</v>
      </c>
      <c r="H1194" s="20">
        <f t="shared" si="71"/>
        <v>8.9338470658519471E-3</v>
      </c>
      <c r="X1194" s="1"/>
    </row>
    <row r="1195" spans="1:26" x14ac:dyDescent="0.2">
      <c r="A1195" s="61">
        <v>34593</v>
      </c>
      <c r="B1195" s="62">
        <v>471.19</v>
      </c>
      <c r="C1195" s="16">
        <f t="shared" si="73"/>
        <v>-7.6533143119890019E-3</v>
      </c>
      <c r="D1195" s="72">
        <f t="shared" si="72"/>
        <v>4.090453519331422E-5</v>
      </c>
      <c r="E1195" s="23">
        <f t="shared" si="68"/>
        <v>1.4878542476249597E-2</v>
      </c>
      <c r="F1195" s="23">
        <f t="shared" si="69"/>
        <v>1.0519933337958316E-2</v>
      </c>
      <c r="G1195" s="20">
        <f t="shared" si="70"/>
        <v>1.6452337657403327E-2</v>
      </c>
      <c r="H1195" s="20">
        <f t="shared" si="71"/>
        <v>8.9338470658519471E-3</v>
      </c>
      <c r="X1195" s="1"/>
    </row>
    <row r="1196" spans="1:26" x14ac:dyDescent="0.2">
      <c r="A1196" s="61">
        <v>34596</v>
      </c>
      <c r="B1196" s="62">
        <v>470.85</v>
      </c>
      <c r="C1196" s="16">
        <f t="shared" si="73"/>
        <v>-7.2183774524020084E-4</v>
      </c>
      <c r="D1196" s="72">
        <f t="shared" si="72"/>
        <v>4.1964656279201102E-5</v>
      </c>
      <c r="E1196" s="23">
        <f t="shared" si="68"/>
        <v>1.507011246203949E-2</v>
      </c>
      <c r="F1196" s="23">
        <f t="shared" si="69"/>
        <v>1.0655383667402905E-2</v>
      </c>
      <c r="G1196" s="20">
        <f t="shared" si="70"/>
        <v>1.6452337657403327E-2</v>
      </c>
      <c r="H1196" s="20">
        <f t="shared" si="71"/>
        <v>8.9338470658519471E-3</v>
      </c>
      <c r="X1196" s="1"/>
    </row>
    <row r="1197" spans="1:26" x14ac:dyDescent="0.2">
      <c r="A1197" s="61">
        <v>34597</v>
      </c>
      <c r="B1197" s="62">
        <v>463.36</v>
      </c>
      <c r="C1197" s="16">
        <f t="shared" si="73"/>
        <v>-1.6035282198775428E-2</v>
      </c>
      <c r="D1197" s="72">
        <f t="shared" si="72"/>
        <v>3.9478039886276238E-5</v>
      </c>
      <c r="E1197" s="23">
        <f t="shared" si="68"/>
        <v>1.4616804856379504E-2</v>
      </c>
      <c r="F1197" s="23">
        <f t="shared" si="69"/>
        <v>1.0334870700440927E-2</v>
      </c>
      <c r="G1197" s="20">
        <f t="shared" si="70"/>
        <v>1.6452337657403327E-2</v>
      </c>
      <c r="H1197" s="20">
        <f t="shared" si="71"/>
        <v>8.9338470658519471E-3</v>
      </c>
      <c r="X1197" s="1"/>
    </row>
    <row r="1198" spans="1:26" x14ac:dyDescent="0.2">
      <c r="A1198" s="61">
        <v>34598</v>
      </c>
      <c r="B1198" s="62">
        <v>461.46</v>
      </c>
      <c r="C1198" s="16">
        <f t="shared" si="73"/>
        <v>-4.1089134602795181E-3</v>
      </c>
      <c r="D1198" s="72">
        <f t="shared" si="72"/>
        <v>5.2537174004761516E-5</v>
      </c>
      <c r="E1198" s="23">
        <f t="shared" si="68"/>
        <v>1.6861958350669167E-2</v>
      </c>
      <c r="F1198" s="23">
        <f t="shared" si="69"/>
        <v>1.1922315514414734E-2</v>
      </c>
      <c r="G1198" s="20">
        <f t="shared" si="70"/>
        <v>1.6465020454338945E-2</v>
      </c>
      <c r="H1198" s="20">
        <f t="shared" si="71"/>
        <v>8.9817542169764297E-3</v>
      </c>
      <c r="X1198" s="1"/>
    </row>
    <row r="1199" spans="1:26" x14ac:dyDescent="0.2">
      <c r="A1199" s="61">
        <v>34599</v>
      </c>
      <c r="B1199" s="62">
        <v>461.27</v>
      </c>
      <c r="C1199" s="16">
        <f t="shared" si="73"/>
        <v>-4.1182144871259902E-4</v>
      </c>
      <c r="D1199" s="72">
        <f t="shared" si="72"/>
        <v>5.0397933753919792E-5</v>
      </c>
      <c r="E1199" s="23">
        <f t="shared" si="68"/>
        <v>1.6515093006685855E-2</v>
      </c>
      <c r="F1199" s="23">
        <f t="shared" si="69"/>
        <v>1.1677062976958377E-2</v>
      </c>
      <c r="G1199" s="20">
        <f t="shared" si="70"/>
        <v>1.6465020454338945E-2</v>
      </c>
      <c r="H1199" s="20">
        <f t="shared" si="71"/>
        <v>8.9338470658519471E-3</v>
      </c>
      <c r="X1199" s="1"/>
    </row>
    <row r="1200" spans="1:26" x14ac:dyDescent="0.2">
      <c r="A1200" s="61">
        <v>34600</v>
      </c>
      <c r="B1200" s="62">
        <v>459.67</v>
      </c>
      <c r="C1200" s="16">
        <f t="shared" si="73"/>
        <v>-3.4747141177884655E-3</v>
      </c>
      <c r="D1200" s="72">
        <f t="shared" si="72"/>
        <v>4.7384233543021787E-5</v>
      </c>
      <c r="E1200" s="23">
        <f t="shared" si="68"/>
        <v>1.6013696313820176E-2</v>
      </c>
      <c r="F1200" s="23">
        <f t="shared" si="69"/>
        <v>1.1322548427348455E-2</v>
      </c>
      <c r="G1200" s="20">
        <f t="shared" si="70"/>
        <v>1.6465020454338945E-2</v>
      </c>
      <c r="H1200" s="20">
        <f t="shared" si="71"/>
        <v>8.9338470658519471E-3</v>
      </c>
      <c r="X1200" s="1"/>
    </row>
    <row r="1201" spans="1:26" x14ac:dyDescent="0.2">
      <c r="A1201" s="61">
        <v>34603</v>
      </c>
      <c r="B1201" s="62">
        <v>460.82</v>
      </c>
      <c r="C1201" s="16">
        <f t="shared" si="73"/>
        <v>2.4986704870695584E-3</v>
      </c>
      <c r="D1201" s="72">
        <f t="shared" si="72"/>
        <v>4.5265597822461986E-5</v>
      </c>
      <c r="E1201" s="23">
        <f t="shared" si="68"/>
        <v>1.5651601731890813E-2</v>
      </c>
      <c r="F1201" s="23">
        <f t="shared" si="69"/>
        <v>1.1066527995910807E-2</v>
      </c>
      <c r="G1201" s="20">
        <f t="shared" si="70"/>
        <v>1.6465020454338945E-2</v>
      </c>
      <c r="H1201" s="20">
        <f t="shared" si="71"/>
        <v>8.9338470658519471E-3</v>
      </c>
      <c r="J1201" s="20">
        <f>SUM($C1202:$C1211)</f>
        <v>-3.8701589845310837E-3</v>
      </c>
      <c r="K1201" s="20">
        <f>E1201*SQRT(10)</f>
        <v>4.9494710502611033E-2</v>
      </c>
      <c r="L1201" s="20">
        <f>F1201*SQRT(10)</f>
        <v>3.499543425709669E-2</v>
      </c>
      <c r="M1201" s="20">
        <f>G1201*SQRT(10)</f>
        <v>5.2066966356971472E-2</v>
      </c>
      <c r="N1201" s="20">
        <f>H1201*SQRT(10)</f>
        <v>2.8251304995704437E-2</v>
      </c>
      <c r="O1201">
        <f>IF($J1201&lt;-K1201,1,0)</f>
        <v>0</v>
      </c>
      <c r="P1201" s="5">
        <f>IF(AND(O1191=0,O1201=0),1,0)</f>
        <v>1</v>
      </c>
      <c r="Q1201" s="5">
        <f>IF(AND(O1191=0,O1201=1),1,0)</f>
        <v>0</v>
      </c>
      <c r="R1201">
        <f>IF($J1201&lt;-L1201,1,0)</f>
        <v>0</v>
      </c>
      <c r="S1201" s="5">
        <f>IF(AND(R1191=0,R1201=0),1,0)</f>
        <v>1</v>
      </c>
      <c r="T1201" s="5">
        <f>IF(AND(R1191=0,R1201=1),1,0)</f>
        <v>0</v>
      </c>
      <c r="U1201">
        <f>IF($J1201&lt;-M1201,1,0)</f>
        <v>0</v>
      </c>
      <c r="V1201" s="5">
        <f>IF(AND(U1191=0,U1201=0),1,0)</f>
        <v>1</v>
      </c>
      <c r="W1201" s="5">
        <f>IF(AND(U1191=0,U1201=1),1,0)</f>
        <v>0</v>
      </c>
      <c r="X1201">
        <f>IF($J1201&lt;-N1201,1,0)</f>
        <v>0</v>
      </c>
      <c r="Y1201" s="5">
        <f>IF(AND(X1191=0,X1201=0),1,0)</f>
        <v>1</v>
      </c>
      <c r="Z1201" s="5">
        <f>IF(AND(X1191=0,X1201=1),1,0)</f>
        <v>0</v>
      </c>
    </row>
    <row r="1202" spans="1:26" x14ac:dyDescent="0.2">
      <c r="A1202" s="61">
        <v>34604</v>
      </c>
      <c r="B1202" s="62">
        <v>462.05</v>
      </c>
      <c r="C1202" s="16">
        <f t="shared" si="73"/>
        <v>2.6655991164635435E-3</v>
      </c>
      <c r="D1202" s="72">
        <f t="shared" si="72"/>
        <v>4.2924263205291408E-5</v>
      </c>
      <c r="E1202" s="23">
        <f t="shared" si="68"/>
        <v>1.5241442877819254E-2</v>
      </c>
      <c r="F1202" s="23">
        <f t="shared" si="69"/>
        <v>1.0776523527415732E-2</v>
      </c>
      <c r="G1202" s="20">
        <f t="shared" si="70"/>
        <v>1.6465020454338945E-2</v>
      </c>
      <c r="H1202" s="20">
        <f t="shared" si="71"/>
        <v>8.7305307197887514E-3</v>
      </c>
      <c r="X1202" s="1"/>
    </row>
    <row r="1203" spans="1:26" x14ac:dyDescent="0.2">
      <c r="A1203" s="61">
        <v>34605</v>
      </c>
      <c r="B1203" s="62">
        <v>464.81</v>
      </c>
      <c r="C1203" s="16">
        <f t="shared" si="73"/>
        <v>5.9556096021640224E-3</v>
      </c>
      <c r="D1203" s="72">
        <f t="shared" si="72"/>
        <v>4.0775132531955396E-5</v>
      </c>
      <c r="E1203" s="23">
        <f t="shared" si="68"/>
        <v>1.4854989487549024E-2</v>
      </c>
      <c r="F1203" s="23">
        <f t="shared" si="69"/>
        <v>1.0503280102506308E-2</v>
      </c>
      <c r="G1203" s="20">
        <f t="shared" si="70"/>
        <v>1.6465020454338945E-2</v>
      </c>
      <c r="H1203" s="20">
        <f t="shared" si="71"/>
        <v>8.7305307197887514E-3</v>
      </c>
      <c r="X1203" s="1"/>
    </row>
    <row r="1204" spans="1:26" x14ac:dyDescent="0.2">
      <c r="A1204" s="61">
        <v>34606</v>
      </c>
      <c r="B1204" s="62">
        <v>462.23</v>
      </c>
      <c r="C1204" s="16">
        <f t="shared" si="73"/>
        <v>-5.56611723561805E-3</v>
      </c>
      <c r="D1204" s="72">
        <f t="shared" si="72"/>
        <v>4.0456781724041368E-5</v>
      </c>
      <c r="E1204" s="23">
        <f t="shared" si="68"/>
        <v>1.4796885878816543E-2</v>
      </c>
      <c r="F1204" s="23">
        <f t="shared" si="69"/>
        <v>1.0462197712108441E-2</v>
      </c>
      <c r="G1204" s="20">
        <f t="shared" si="70"/>
        <v>1.6465020454338945E-2</v>
      </c>
      <c r="H1204" s="20">
        <f t="shared" si="71"/>
        <v>8.7305307197887514E-3</v>
      </c>
      <c r="X1204" s="1"/>
    </row>
    <row r="1205" spans="1:26" x14ac:dyDescent="0.2">
      <c r="A1205" s="61">
        <v>34607</v>
      </c>
      <c r="B1205" s="62">
        <v>462.71</v>
      </c>
      <c r="C1205" s="16">
        <f t="shared" si="73"/>
        <v>1.0379052545892616E-3</v>
      </c>
      <c r="D1205" s="72">
        <f t="shared" si="72"/>
        <v>3.9888274485437548E-5</v>
      </c>
      <c r="E1205" s="23">
        <f t="shared" si="68"/>
        <v>1.4692553574927211E-2</v>
      </c>
      <c r="F1205" s="23">
        <f t="shared" si="69"/>
        <v>1.038842913674809E-2</v>
      </c>
      <c r="G1205" s="20">
        <f t="shared" si="70"/>
        <v>1.6465020454338945E-2</v>
      </c>
      <c r="H1205" s="20">
        <f t="shared" si="71"/>
        <v>8.7305307197887514E-3</v>
      </c>
      <c r="X1205" s="1"/>
    </row>
    <row r="1206" spans="1:26" x14ac:dyDescent="0.2">
      <c r="A1206" s="61">
        <v>34610</v>
      </c>
      <c r="B1206" s="62">
        <v>461.74</v>
      </c>
      <c r="C1206" s="16">
        <f t="shared" si="73"/>
        <v>-2.098545851006395E-3</v>
      </c>
      <c r="D1206" s="72">
        <f t="shared" si="72"/>
        <v>3.7559612855361529E-5</v>
      </c>
      <c r="E1206" s="23">
        <f t="shared" si="68"/>
        <v>1.4257231836667595E-2</v>
      </c>
      <c r="F1206" s="23">
        <f t="shared" si="69"/>
        <v>1.00806331497174E-2</v>
      </c>
      <c r="G1206" s="20">
        <f t="shared" si="70"/>
        <v>1.6465020454338945E-2</v>
      </c>
      <c r="H1206" s="20">
        <f t="shared" si="71"/>
        <v>8.7305307197887514E-3</v>
      </c>
      <c r="X1206" s="1"/>
    </row>
    <row r="1207" spans="1:26" x14ac:dyDescent="0.2">
      <c r="A1207" s="61">
        <v>34611</v>
      </c>
      <c r="B1207" s="62">
        <v>454.59</v>
      </c>
      <c r="C1207" s="16">
        <f t="shared" si="73"/>
        <v>-1.5606048287997698E-2</v>
      </c>
      <c r="D1207" s="72">
        <f t="shared" si="72"/>
        <v>3.5570269765366404E-5</v>
      </c>
      <c r="E1207" s="23">
        <f t="shared" si="68"/>
        <v>1.3874528635391077E-2</v>
      </c>
      <c r="F1207" s="23">
        <f t="shared" si="69"/>
        <v>9.8100413110289754E-3</v>
      </c>
      <c r="G1207" s="20">
        <f t="shared" si="70"/>
        <v>1.6465020454338945E-2</v>
      </c>
      <c r="H1207" s="20">
        <f t="shared" si="71"/>
        <v>8.5722163582806227E-3</v>
      </c>
      <c r="X1207" s="1"/>
    </row>
    <row r="1208" spans="1:26" x14ac:dyDescent="0.2">
      <c r="A1208" s="61">
        <v>34612</v>
      </c>
      <c r="B1208" s="62">
        <v>453.52</v>
      </c>
      <c r="C1208" s="16">
        <f t="shared" si="73"/>
        <v>-2.3565438001323367E-3</v>
      </c>
      <c r="D1208" s="72">
        <f t="shared" si="72"/>
        <v>4.8048978169483371E-5</v>
      </c>
      <c r="E1208" s="23">
        <f t="shared" si="68"/>
        <v>1.612563168912395E-2</v>
      </c>
      <c r="F1208" s="23">
        <f t="shared" si="69"/>
        <v>1.140169278495168E-2</v>
      </c>
      <c r="G1208" s="20">
        <f t="shared" si="70"/>
        <v>1.6465020454338945E-2</v>
      </c>
      <c r="H1208" s="20">
        <f t="shared" si="71"/>
        <v>8.7305307197887514E-3</v>
      </c>
      <c r="X1208" s="1"/>
    </row>
    <row r="1209" spans="1:26" x14ac:dyDescent="0.2">
      <c r="A1209" s="61">
        <v>34613</v>
      </c>
      <c r="B1209" s="62">
        <v>452.36</v>
      </c>
      <c r="C1209" s="16">
        <f t="shared" si="73"/>
        <v>-2.5610470129220084E-3</v>
      </c>
      <c r="D1209" s="72">
        <f t="shared" si="72"/>
        <v>4.5499237400230895E-5</v>
      </c>
      <c r="E1209" s="23">
        <f t="shared" si="68"/>
        <v>1.5691942821191036E-2</v>
      </c>
      <c r="F1209" s="23">
        <f t="shared" si="69"/>
        <v>1.1095051325457128E-2</v>
      </c>
      <c r="G1209" s="20">
        <f t="shared" si="70"/>
        <v>1.6465020454338945E-2</v>
      </c>
      <c r="H1209" s="20">
        <f t="shared" si="71"/>
        <v>8.7305307197887514E-3</v>
      </c>
      <c r="X1209" s="1"/>
    </row>
    <row r="1210" spans="1:26" x14ac:dyDescent="0.2">
      <c r="A1210" s="61">
        <v>34614</v>
      </c>
      <c r="B1210" s="62">
        <v>455.1</v>
      </c>
      <c r="C1210" s="16">
        <f t="shared" si="73"/>
        <v>6.0388520194700783E-3</v>
      </c>
      <c r="D1210" s="72">
        <f t="shared" si="72"/>
        <v>4.3162820864360843E-5</v>
      </c>
      <c r="E1210" s="23">
        <f t="shared" si="68"/>
        <v>1.5283737431153105E-2</v>
      </c>
      <c r="F1210" s="23">
        <f t="shared" si="69"/>
        <v>1.0806428061568932E-2</v>
      </c>
      <c r="G1210" s="20">
        <f t="shared" si="70"/>
        <v>1.6465020454338945E-2</v>
      </c>
      <c r="H1210" s="20">
        <f t="shared" si="71"/>
        <v>8.7305307197887514E-3</v>
      </c>
      <c r="X1210" s="1"/>
    </row>
    <row r="1211" spans="1:26" x14ac:dyDescent="0.2">
      <c r="A1211" s="61">
        <v>34617</v>
      </c>
      <c r="B1211" s="62">
        <v>459.04</v>
      </c>
      <c r="C1211" s="16">
        <f t="shared" si="73"/>
        <v>8.6201772104584976E-3</v>
      </c>
      <c r="D1211" s="72">
        <f t="shared" si="72"/>
        <v>4.276111563528266E-5</v>
      </c>
      <c r="E1211" s="23">
        <f t="shared" si="68"/>
        <v>1.5212450281669185E-2</v>
      </c>
      <c r="F1211" s="23">
        <f t="shared" si="69"/>
        <v>1.0756024195624332E-2</v>
      </c>
      <c r="G1211" s="20">
        <f t="shared" si="70"/>
        <v>1.6465020454338945E-2</v>
      </c>
      <c r="H1211" s="20">
        <f t="shared" si="71"/>
        <v>8.7305307197887514E-3</v>
      </c>
      <c r="J1211" s="20">
        <f>SUM($C1212:$C1221)</f>
        <v>3.8918591961092219E-3</v>
      </c>
      <c r="K1211" s="20">
        <f>E1211*SQRT(10)</f>
        <v>4.810599168214464E-2</v>
      </c>
      <c r="L1211" s="20">
        <f>F1211*SQRT(10)</f>
        <v>3.4013535026053386E-2</v>
      </c>
      <c r="M1211" s="20">
        <f>G1211*SQRT(10)</f>
        <v>5.2066966356971472E-2</v>
      </c>
      <c r="N1211" s="20">
        <f>H1211*SQRT(10)</f>
        <v>2.760836225660173E-2</v>
      </c>
      <c r="O1211">
        <f>IF($J1211&lt;-K1211,1,0)</f>
        <v>0</v>
      </c>
      <c r="P1211" s="5">
        <f>IF(AND(O1201=0,O1211=0),1,0)</f>
        <v>1</v>
      </c>
      <c r="Q1211" s="5">
        <f>IF(AND(O1201=0,O1211=1),1,0)</f>
        <v>0</v>
      </c>
      <c r="R1211">
        <f>IF($J1211&lt;-L1211,1,0)</f>
        <v>0</v>
      </c>
      <c r="S1211" s="5">
        <f>IF(AND(R1201=0,R1211=0),1,0)</f>
        <v>1</v>
      </c>
      <c r="T1211" s="5">
        <f>IF(AND(R1201=0,R1211=1),1,0)</f>
        <v>0</v>
      </c>
      <c r="U1211">
        <f>IF($J1211&lt;-M1211,1,0)</f>
        <v>0</v>
      </c>
      <c r="V1211" s="5">
        <f>IF(AND(U1201=0,U1211=0),1,0)</f>
        <v>1</v>
      </c>
      <c r="W1211" s="5">
        <f>IF(AND(U1201=0,U1211=1),1,0)</f>
        <v>0</v>
      </c>
      <c r="X1211">
        <f>IF($J1211&lt;-N1211,1,0)</f>
        <v>0</v>
      </c>
      <c r="Y1211" s="5">
        <f>IF(AND(X1201=0,X1211=0),1,0)</f>
        <v>1</v>
      </c>
      <c r="Z1211" s="5">
        <f>IF(AND(X1201=0,X1211=1),1,0)</f>
        <v>0</v>
      </c>
    </row>
    <row r="1212" spans="1:26" x14ac:dyDescent="0.2">
      <c r="A1212" s="61">
        <v>34618</v>
      </c>
      <c r="B1212" s="62">
        <v>465.79</v>
      </c>
      <c r="C1212" s="16">
        <f t="shared" si="73"/>
        <v>1.4597536545344455E-2</v>
      </c>
      <c r="D1212" s="72">
        <f t="shared" si="72"/>
        <v>4.465389600554818E-5</v>
      </c>
      <c r="E1212" s="23">
        <f t="shared" si="68"/>
        <v>1.5545487162430961E-2</v>
      </c>
      <c r="F1212" s="23">
        <f t="shared" si="69"/>
        <v>1.0991499262505923E-2</v>
      </c>
      <c r="G1212" s="20">
        <f t="shared" si="70"/>
        <v>1.6465020454338945E-2</v>
      </c>
      <c r="H1212" s="20">
        <f t="shared" si="71"/>
        <v>8.5722163582806227E-3</v>
      </c>
      <c r="X1212" s="1"/>
    </row>
    <row r="1213" spans="1:26" x14ac:dyDescent="0.2">
      <c r="A1213" s="61">
        <v>34619</v>
      </c>
      <c r="B1213" s="62">
        <v>465.47</v>
      </c>
      <c r="C1213" s="16">
        <f t="shared" si="73"/>
        <v>-6.8724096942774293E-4</v>
      </c>
      <c r="D1213" s="72">
        <f t="shared" si="72"/>
        <v>5.4759946636775297E-5</v>
      </c>
      <c r="E1213" s="23">
        <f t="shared" si="68"/>
        <v>1.7214965879966099E-2</v>
      </c>
      <c r="F1213" s="23">
        <f t="shared" si="69"/>
        <v>1.2171910908716905E-2</v>
      </c>
      <c r="G1213" s="20">
        <f t="shared" si="70"/>
        <v>1.6465020454338945E-2</v>
      </c>
      <c r="H1213" s="20">
        <f t="shared" si="71"/>
        <v>8.5722163582806227E-3</v>
      </c>
      <c r="X1213" s="1"/>
    </row>
    <row r="1214" spans="1:26" x14ac:dyDescent="0.2">
      <c r="A1214" s="61">
        <v>34620</v>
      </c>
      <c r="B1214" s="62">
        <v>467.79</v>
      </c>
      <c r="C1214" s="16">
        <f t="shared" si="73"/>
        <v>4.9718294559324824E-3</v>
      </c>
      <c r="D1214" s="72">
        <f t="shared" si="72"/>
        <v>5.1502687847572374E-5</v>
      </c>
      <c r="E1214" s="23">
        <f t="shared" ref="E1214:E1277" si="74">-NORMSINV($E$3)*SQRT(D1214)</f>
        <v>1.6695122327991696E-2</v>
      </c>
      <c r="F1214" s="23">
        <f t="shared" ref="F1214:F1277" si="75">-NORMSINV($F$3)*SQRT(D1214)</f>
        <v>1.1804353433133E-2</v>
      </c>
      <c r="G1214" s="20">
        <f t="shared" ref="G1214:G1277" si="76">-PERCENTILE($C709:$C1213,$G$3)</f>
        <v>1.6465020454338945E-2</v>
      </c>
      <c r="H1214" s="20">
        <f t="shared" ref="H1214:H1277" si="77">-PERCENTILE($C709:$C1213,$H$3)</f>
        <v>8.5722163582806227E-3</v>
      </c>
      <c r="X1214" s="1"/>
    </row>
    <row r="1215" spans="1:26" x14ac:dyDescent="0.2">
      <c r="A1215" s="61">
        <v>34621</v>
      </c>
      <c r="B1215" s="62">
        <v>469.1</v>
      </c>
      <c r="C1215" s="16">
        <f t="shared" si="73"/>
        <v>2.7964880695086798E-3</v>
      </c>
      <c r="D1215" s="72">
        <f t="shared" si="72"/>
        <v>4.9895671865050705E-5</v>
      </c>
      <c r="E1215" s="23">
        <f t="shared" si="74"/>
        <v>1.6432592878185191E-2</v>
      </c>
      <c r="F1215" s="23">
        <f t="shared" si="75"/>
        <v>1.1618730929072275E-2</v>
      </c>
      <c r="G1215" s="20">
        <f t="shared" si="76"/>
        <v>1.6465020454338945E-2</v>
      </c>
      <c r="H1215" s="20">
        <f t="shared" si="77"/>
        <v>8.5722163582806227E-3</v>
      </c>
      <c r="X1215" s="1"/>
    </row>
    <row r="1216" spans="1:26" x14ac:dyDescent="0.2">
      <c r="A1216" s="61">
        <v>34624</v>
      </c>
      <c r="B1216" s="62">
        <v>468.96</v>
      </c>
      <c r="C1216" s="16">
        <f t="shared" si="73"/>
        <v>-2.9848837183017886E-4</v>
      </c>
      <c r="D1216" s="72">
        <f t="shared" ref="D1216:D1279" si="78">0.94*D1215+0.06*(C1215^2)</f>
        <v>4.7371152284521925E-5</v>
      </c>
      <c r="E1216" s="23">
        <f t="shared" si="74"/>
        <v>1.6011485728727088E-2</v>
      </c>
      <c r="F1216" s="23">
        <f t="shared" si="75"/>
        <v>1.1320985424261677E-2</v>
      </c>
      <c r="G1216" s="20">
        <f t="shared" si="76"/>
        <v>1.6465020454338945E-2</v>
      </c>
      <c r="H1216" s="20">
        <f t="shared" si="77"/>
        <v>8.5722163582806227E-3</v>
      </c>
      <c r="X1216" s="1"/>
    </row>
    <row r="1217" spans="1:26" x14ac:dyDescent="0.2">
      <c r="A1217" s="61">
        <v>34625</v>
      </c>
      <c r="B1217" s="62">
        <v>467.66</v>
      </c>
      <c r="C1217" s="16">
        <f t="shared" si="73"/>
        <v>-2.7759407973349916E-3</v>
      </c>
      <c r="D1217" s="72">
        <f t="shared" si="78"/>
        <v>4.453422886593768E-5</v>
      </c>
      <c r="E1217" s="23">
        <f t="shared" si="74"/>
        <v>1.552464315824578E-2</v>
      </c>
      <c r="F1217" s="23">
        <f t="shared" si="75"/>
        <v>1.097676142545809E-2</v>
      </c>
      <c r="G1217" s="20">
        <f t="shared" si="76"/>
        <v>1.6465020454338945E-2</v>
      </c>
      <c r="H1217" s="20">
        <f t="shared" si="77"/>
        <v>8.5722163582806227E-3</v>
      </c>
      <c r="X1217" s="1"/>
    </row>
    <row r="1218" spans="1:26" x14ac:dyDescent="0.2">
      <c r="A1218" s="61">
        <v>34626</v>
      </c>
      <c r="B1218" s="62">
        <v>470.28</v>
      </c>
      <c r="C1218" s="16">
        <f t="shared" si="73"/>
        <v>5.586725834293085E-3</v>
      </c>
      <c r="D1218" s="72">
        <f t="shared" si="78"/>
        <v>4.2324525972599943E-5</v>
      </c>
      <c r="E1218" s="23">
        <f t="shared" si="74"/>
        <v>1.5134591715937644E-2</v>
      </c>
      <c r="F1218" s="23">
        <f t="shared" si="75"/>
        <v>1.0700973983374556E-2</v>
      </c>
      <c r="G1218" s="20">
        <f t="shared" si="76"/>
        <v>1.6465020454338945E-2</v>
      </c>
      <c r="H1218" s="20">
        <f t="shared" si="77"/>
        <v>8.5722163582806227E-3</v>
      </c>
      <c r="X1218" s="1"/>
    </row>
    <row r="1219" spans="1:26" x14ac:dyDescent="0.2">
      <c r="A1219" s="61">
        <v>34627</v>
      </c>
      <c r="B1219" s="62">
        <v>466.85</v>
      </c>
      <c r="C1219" s="16">
        <f t="shared" si="73"/>
        <v>-7.3202550696054528E-3</v>
      </c>
      <c r="D1219" s="72">
        <f t="shared" si="78"/>
        <v>4.1657744747097411E-5</v>
      </c>
      <c r="E1219" s="23">
        <f t="shared" si="74"/>
        <v>1.5014903156767267E-2</v>
      </c>
      <c r="F1219" s="23">
        <f t="shared" si="75"/>
        <v>1.0616347705915016E-2</v>
      </c>
      <c r="G1219" s="20">
        <f t="shared" si="76"/>
        <v>1.6465020454338945E-2</v>
      </c>
      <c r="H1219" s="20">
        <f t="shared" si="77"/>
        <v>8.5722163582806227E-3</v>
      </c>
      <c r="X1219" s="1"/>
    </row>
    <row r="1220" spans="1:26" x14ac:dyDescent="0.2">
      <c r="A1220" s="61">
        <v>34628</v>
      </c>
      <c r="B1220" s="62">
        <v>464.89</v>
      </c>
      <c r="C1220" s="16">
        <f t="shared" si="73"/>
        <v>-4.2071884668903412E-3</v>
      </c>
      <c r="D1220" s="72">
        <f t="shared" si="78"/>
        <v>4.2373448119316626E-5</v>
      </c>
      <c r="E1220" s="23">
        <f t="shared" si="74"/>
        <v>1.5143336088903911E-2</v>
      </c>
      <c r="F1220" s="23">
        <f t="shared" si="75"/>
        <v>1.0707156727472926E-2</v>
      </c>
      <c r="G1220" s="20">
        <f t="shared" si="76"/>
        <v>1.6465020454338945E-2</v>
      </c>
      <c r="H1220" s="20">
        <f t="shared" si="77"/>
        <v>8.5722163582806227E-3</v>
      </c>
      <c r="X1220" s="1"/>
    </row>
    <row r="1221" spans="1:26" x14ac:dyDescent="0.2">
      <c r="A1221" s="61">
        <v>34631</v>
      </c>
      <c r="B1221" s="62">
        <v>460.83</v>
      </c>
      <c r="C1221" s="16">
        <f t="shared" si="73"/>
        <v>-8.7716070338807739E-3</v>
      </c>
      <c r="D1221" s="72">
        <f t="shared" si="78"/>
        <v>4.0893067319913732E-5</v>
      </c>
      <c r="E1221" s="23">
        <f t="shared" si="74"/>
        <v>1.4876456678166724E-2</v>
      </c>
      <c r="F1221" s="23">
        <f t="shared" si="75"/>
        <v>1.0518458566029325E-2</v>
      </c>
      <c r="G1221" s="20">
        <f t="shared" si="76"/>
        <v>1.6465020454338945E-2</v>
      </c>
      <c r="H1221" s="20">
        <f t="shared" si="77"/>
        <v>8.5722163582806227E-3</v>
      </c>
      <c r="J1221" s="20">
        <f>SUM($C1222:$C1231)</f>
        <v>4.8274238938885109E-3</v>
      </c>
      <c r="K1221" s="20">
        <f>E1221*SQRT(10)</f>
        <v>4.7043486615829334E-2</v>
      </c>
      <c r="L1221" s="20">
        <f>F1221*SQRT(10)</f>
        <v>3.3262286542761262E-2</v>
      </c>
      <c r="M1221" s="20">
        <f>G1221*SQRT(10)</f>
        <v>5.2066966356971472E-2</v>
      </c>
      <c r="N1221" s="20">
        <f>H1221*SQRT(10)</f>
        <v>2.7107728287920754E-2</v>
      </c>
      <c r="O1221">
        <f>IF($J1221&lt;-K1221,1,0)</f>
        <v>0</v>
      </c>
      <c r="P1221" s="5">
        <f>IF(AND(O1211=0,O1221=0),1,0)</f>
        <v>1</v>
      </c>
      <c r="Q1221" s="5">
        <f>IF(AND(O1211=0,O1221=1),1,0)</f>
        <v>0</v>
      </c>
      <c r="R1221">
        <f>IF($J1221&lt;-L1221,1,0)</f>
        <v>0</v>
      </c>
      <c r="S1221" s="5">
        <f>IF(AND(R1211=0,R1221=0),1,0)</f>
        <v>1</v>
      </c>
      <c r="T1221" s="5">
        <f>IF(AND(R1211=0,R1221=1),1,0)</f>
        <v>0</v>
      </c>
      <c r="U1221">
        <f>IF($J1221&lt;-M1221,1,0)</f>
        <v>0</v>
      </c>
      <c r="V1221" s="5">
        <f>IF(AND(U1211=0,U1221=0),1,0)</f>
        <v>1</v>
      </c>
      <c r="W1221" s="5">
        <f>IF(AND(U1211=0,U1221=1),1,0)</f>
        <v>0</v>
      </c>
      <c r="X1221">
        <f>IF($J1221&lt;-N1221,1,0)</f>
        <v>0</v>
      </c>
      <c r="Y1221" s="5">
        <f>IF(AND(X1211=0,X1221=0),1,0)</f>
        <v>1</v>
      </c>
      <c r="Z1221" s="5">
        <f>IF(AND(X1211=0,X1221=1),1,0)</f>
        <v>0</v>
      </c>
    </row>
    <row r="1222" spans="1:26" x14ac:dyDescent="0.2">
      <c r="A1222" s="61">
        <v>34632</v>
      </c>
      <c r="B1222" s="62">
        <v>461.52</v>
      </c>
      <c r="C1222" s="16">
        <f t="shared" ref="C1222:C1285" si="79">LN(B1222/B1221)</f>
        <v>1.4961785194700448E-3</v>
      </c>
      <c r="D1222" s="72">
        <f t="shared" si="78"/>
        <v>4.3055948678128506E-5</v>
      </c>
      <c r="E1222" s="23">
        <f t="shared" si="74"/>
        <v>1.5264804252754935E-2</v>
      </c>
      <c r="F1222" s="23">
        <f t="shared" si="75"/>
        <v>1.0793041281584106E-2</v>
      </c>
      <c r="G1222" s="20">
        <f t="shared" si="76"/>
        <v>1.6465020454338945E-2</v>
      </c>
      <c r="H1222" s="20">
        <f t="shared" si="77"/>
        <v>8.7305307197887514E-3</v>
      </c>
      <c r="X1222" s="1"/>
    </row>
    <row r="1223" spans="1:26" x14ac:dyDescent="0.2">
      <c r="A1223" s="61">
        <v>34633</v>
      </c>
      <c r="B1223" s="62">
        <v>462.61</v>
      </c>
      <c r="C1223" s="16">
        <f t="shared" si="79"/>
        <v>2.3589765627490961E-3</v>
      </c>
      <c r="D1223" s="72">
        <f t="shared" si="78"/>
        <v>4.0606904767168206E-5</v>
      </c>
      <c r="E1223" s="23">
        <f t="shared" si="74"/>
        <v>1.4824313871872503E-2</v>
      </c>
      <c r="F1223" s="23">
        <f t="shared" si="75"/>
        <v>1.0481590784985255E-2</v>
      </c>
      <c r="G1223" s="20">
        <f t="shared" si="76"/>
        <v>1.6465020454338945E-2</v>
      </c>
      <c r="H1223" s="20">
        <f t="shared" si="77"/>
        <v>8.7305307197887514E-3</v>
      </c>
      <c r="X1223" s="1"/>
    </row>
    <row r="1224" spans="1:26" x14ac:dyDescent="0.2">
      <c r="A1224" s="61">
        <v>34634</v>
      </c>
      <c r="B1224" s="62">
        <v>465.85</v>
      </c>
      <c r="C1224" s="16">
        <f t="shared" si="79"/>
        <v>6.9793273850509993E-3</v>
      </c>
      <c r="D1224" s="72">
        <f t="shared" si="78"/>
        <v>3.8504376706554089E-5</v>
      </c>
      <c r="E1224" s="23">
        <f t="shared" si="74"/>
        <v>1.443542939677994E-2</v>
      </c>
      <c r="F1224" s="23">
        <f t="shared" si="75"/>
        <v>1.0206628451768065E-2</v>
      </c>
      <c r="G1224" s="20">
        <f t="shared" si="76"/>
        <v>1.6465020454338945E-2</v>
      </c>
      <c r="H1224" s="20">
        <f t="shared" si="77"/>
        <v>8.7305307197887514E-3</v>
      </c>
      <c r="X1224" s="1"/>
    </row>
    <row r="1225" spans="1:26" x14ac:dyDescent="0.2">
      <c r="A1225" s="61">
        <v>34635</v>
      </c>
      <c r="B1225" s="62">
        <v>473.77</v>
      </c>
      <c r="C1225" s="16">
        <f t="shared" si="79"/>
        <v>1.685827796795562E-2</v>
      </c>
      <c r="D1225" s="72">
        <f t="shared" si="78"/>
        <v>3.9116774749024208E-5</v>
      </c>
      <c r="E1225" s="23">
        <f t="shared" si="74"/>
        <v>1.4549771662299416E-2</v>
      </c>
      <c r="F1225" s="23">
        <f t="shared" si="75"/>
        <v>1.0287474610785061E-2</v>
      </c>
      <c r="G1225" s="20">
        <f t="shared" si="76"/>
        <v>1.6465020454338945E-2</v>
      </c>
      <c r="H1225" s="20">
        <f t="shared" si="77"/>
        <v>8.7305307197887514E-3</v>
      </c>
      <c r="X1225" s="1"/>
    </row>
    <row r="1226" spans="1:26" x14ac:dyDescent="0.2">
      <c r="A1226" s="61">
        <v>34638</v>
      </c>
      <c r="B1226" s="62">
        <v>472.35</v>
      </c>
      <c r="C1226" s="16">
        <f t="shared" si="79"/>
        <v>-3.0017356492463478E-3</v>
      </c>
      <c r="D1226" s="72">
        <f t="shared" si="78"/>
        <v>5.3821860426774221E-5</v>
      </c>
      <c r="E1226" s="23">
        <f t="shared" si="74"/>
        <v>1.7066875130282148E-2</v>
      </c>
      <c r="F1226" s="23">
        <f t="shared" si="75"/>
        <v>1.2067202748147394E-2</v>
      </c>
      <c r="G1226" s="20">
        <f t="shared" si="76"/>
        <v>1.6465020454338945E-2</v>
      </c>
      <c r="H1226" s="20">
        <f t="shared" si="77"/>
        <v>8.7305307197887514E-3</v>
      </c>
      <c r="X1226" s="1"/>
    </row>
    <row r="1227" spans="1:26" x14ac:dyDescent="0.2">
      <c r="A1227" s="61">
        <v>34639</v>
      </c>
      <c r="B1227" s="62">
        <v>468.42</v>
      </c>
      <c r="C1227" s="16">
        <f t="shared" si="79"/>
        <v>-8.3549068548887644E-3</v>
      </c>
      <c r="D1227" s="72">
        <f t="shared" si="78"/>
        <v>5.1133173815645152E-5</v>
      </c>
      <c r="E1227" s="23">
        <f t="shared" si="74"/>
        <v>1.6635123642913616E-2</v>
      </c>
      <c r="F1227" s="23">
        <f t="shared" si="75"/>
        <v>1.176193112137806E-2</v>
      </c>
      <c r="G1227" s="20">
        <f t="shared" si="76"/>
        <v>1.6465020454338945E-2</v>
      </c>
      <c r="H1227" s="20">
        <f t="shared" si="77"/>
        <v>8.7305307197887514E-3</v>
      </c>
      <c r="X1227" s="1"/>
    </row>
    <row r="1228" spans="1:26" x14ac:dyDescent="0.2">
      <c r="A1228" s="61">
        <v>34640</v>
      </c>
      <c r="B1228" s="62">
        <v>466.51</v>
      </c>
      <c r="C1228" s="16">
        <f t="shared" si="79"/>
        <v>-4.0858730753847074E-3</v>
      </c>
      <c r="D1228" s="72">
        <f t="shared" si="78"/>
        <v>5.2253451499938479E-5</v>
      </c>
      <c r="E1228" s="23">
        <f t="shared" si="74"/>
        <v>1.6816365932504119E-2</v>
      </c>
      <c r="F1228" s="23">
        <f t="shared" si="75"/>
        <v>1.1890079211660062E-2</v>
      </c>
      <c r="G1228" s="20">
        <f t="shared" si="76"/>
        <v>1.6465020454338945E-2</v>
      </c>
      <c r="H1228" s="20">
        <f t="shared" si="77"/>
        <v>8.7305307197887514E-3</v>
      </c>
      <c r="X1228" s="1"/>
    </row>
    <row r="1229" spans="1:26" x14ac:dyDescent="0.2">
      <c r="A1229" s="61">
        <v>34641</v>
      </c>
      <c r="B1229" s="62">
        <v>467.91</v>
      </c>
      <c r="C1229" s="16">
        <f t="shared" si="79"/>
        <v>2.996513446974079E-3</v>
      </c>
      <c r="D1229" s="72">
        <f t="shared" si="78"/>
        <v>5.0119905937231387E-5</v>
      </c>
      <c r="E1229" s="23">
        <f t="shared" si="74"/>
        <v>1.646947600340308E-2</v>
      </c>
      <c r="F1229" s="23">
        <f t="shared" si="75"/>
        <v>1.164480929119727E-2</v>
      </c>
      <c r="G1229" s="20">
        <f t="shared" si="76"/>
        <v>1.6465020454338945E-2</v>
      </c>
      <c r="H1229" s="20">
        <f t="shared" si="77"/>
        <v>8.7305307197887514E-3</v>
      </c>
      <c r="X1229" s="1"/>
    </row>
    <row r="1230" spans="1:26" x14ac:dyDescent="0.2">
      <c r="A1230" s="61">
        <v>34642</v>
      </c>
      <c r="B1230" s="62">
        <v>462.28</v>
      </c>
      <c r="C1230" s="16">
        <f t="shared" si="79"/>
        <v>-1.210520162460333E-2</v>
      </c>
      <c r="D1230" s="72">
        <f t="shared" si="78"/>
        <v>4.7651457151271287E-5</v>
      </c>
      <c r="E1230" s="23">
        <f t="shared" si="74"/>
        <v>1.6058787488119692E-2</v>
      </c>
      <c r="F1230" s="23">
        <f t="shared" si="75"/>
        <v>1.1354430323610698E-2</v>
      </c>
      <c r="G1230" s="20">
        <f t="shared" si="76"/>
        <v>1.6465020454338945E-2</v>
      </c>
      <c r="H1230" s="20">
        <f t="shared" si="77"/>
        <v>8.7305307197887514E-3</v>
      </c>
      <c r="X1230" s="1"/>
    </row>
    <row r="1231" spans="1:26" x14ac:dyDescent="0.2">
      <c r="A1231" s="61">
        <v>34645</v>
      </c>
      <c r="B1231" s="62">
        <v>463.06</v>
      </c>
      <c r="C1231" s="16">
        <f t="shared" si="79"/>
        <v>1.6858672158118241E-3</v>
      </c>
      <c r="D1231" s="72">
        <f t="shared" si="78"/>
        <v>5.3584524104532953E-5</v>
      </c>
      <c r="E1231" s="23">
        <f t="shared" si="74"/>
        <v>1.702920396237061E-2</v>
      </c>
      <c r="F1231" s="23">
        <f t="shared" si="75"/>
        <v>1.2040567197264301E-2</v>
      </c>
      <c r="G1231" s="20">
        <f t="shared" si="76"/>
        <v>1.6465020454338945E-2</v>
      </c>
      <c r="H1231" s="20">
        <f t="shared" si="77"/>
        <v>8.7693916030390229E-3</v>
      </c>
      <c r="J1231" s="20">
        <f>SUM($C1232:$C1241)</f>
        <v>-1.0354463814739258E-2</v>
      </c>
      <c r="K1231" s="20">
        <f>E1231*SQRT(10)</f>
        <v>5.3851071260655428E-2</v>
      </c>
      <c r="L1231" s="20">
        <f>F1231*SQRT(10)</f>
        <v>3.8075616663665095E-2</v>
      </c>
      <c r="M1231" s="20">
        <f>G1231*SQRT(10)</f>
        <v>5.2066966356971472E-2</v>
      </c>
      <c r="N1231" s="20">
        <f>H1231*SQRT(10)</f>
        <v>2.7731251159558476E-2</v>
      </c>
      <c r="O1231">
        <f>IF($J1231&lt;-K1231,1,0)</f>
        <v>0</v>
      </c>
      <c r="P1231" s="5">
        <f>IF(AND(O1221=0,O1231=0),1,0)</f>
        <v>1</v>
      </c>
      <c r="Q1231" s="5">
        <f>IF(AND(O1221=0,O1231=1),1,0)</f>
        <v>0</v>
      </c>
      <c r="R1231">
        <f>IF($J1231&lt;-L1231,1,0)</f>
        <v>0</v>
      </c>
      <c r="S1231" s="5">
        <f>IF(AND(R1221=0,R1231=0),1,0)</f>
        <v>1</v>
      </c>
      <c r="T1231" s="5">
        <f>IF(AND(R1221=0,R1231=1),1,0)</f>
        <v>0</v>
      </c>
      <c r="U1231">
        <f>IF($J1231&lt;-M1231,1,0)</f>
        <v>0</v>
      </c>
      <c r="V1231" s="5">
        <f>IF(AND(U1221=0,U1231=0),1,0)</f>
        <v>1</v>
      </c>
      <c r="W1231" s="5">
        <f>IF(AND(U1221=0,U1231=1),1,0)</f>
        <v>0</v>
      </c>
      <c r="X1231">
        <f>IF($J1231&lt;-N1231,1,0)</f>
        <v>0</v>
      </c>
      <c r="Y1231" s="5">
        <f>IF(AND(X1221=0,X1231=0),1,0)</f>
        <v>1</v>
      </c>
      <c r="Z1231" s="5">
        <f>IF(AND(X1221=0,X1231=1),1,0)</f>
        <v>0</v>
      </c>
    </row>
    <row r="1232" spans="1:26" x14ac:dyDescent="0.2">
      <c r="A1232" s="61">
        <v>34646</v>
      </c>
      <c r="B1232" s="62">
        <v>465.65</v>
      </c>
      <c r="C1232" s="16">
        <f t="shared" si="79"/>
        <v>5.57764364461448E-3</v>
      </c>
      <c r="D1232" s="72">
        <f t="shared" si="78"/>
        <v>5.0539981554421914E-5</v>
      </c>
      <c r="E1232" s="23">
        <f t="shared" si="74"/>
        <v>1.6538350725509632E-2</v>
      </c>
      <c r="F1232" s="23">
        <f t="shared" si="75"/>
        <v>1.1693507440655657E-2</v>
      </c>
      <c r="G1232" s="20">
        <f t="shared" si="76"/>
        <v>1.6465020454338945E-2</v>
      </c>
      <c r="H1232" s="20">
        <f t="shared" si="77"/>
        <v>8.7693916030390229E-3</v>
      </c>
      <c r="X1232" s="1"/>
    </row>
    <row r="1233" spans="1:26" x14ac:dyDescent="0.2">
      <c r="A1233" s="61">
        <v>34647</v>
      </c>
      <c r="B1233" s="62">
        <v>465.42</v>
      </c>
      <c r="C1233" s="16">
        <f t="shared" si="79"/>
        <v>-4.9405523683156128E-4</v>
      </c>
      <c r="D1233" s="72">
        <f t="shared" si="78"/>
        <v>4.9374189178735094E-5</v>
      </c>
      <c r="E1233" s="23">
        <f t="shared" si="74"/>
        <v>1.6346495020469063E-2</v>
      </c>
      <c r="F1233" s="23">
        <f t="shared" si="75"/>
        <v>1.1557855092264972E-2</v>
      </c>
      <c r="G1233" s="20">
        <f t="shared" si="76"/>
        <v>1.6465020454338945E-2</v>
      </c>
      <c r="H1233" s="20">
        <f t="shared" si="77"/>
        <v>8.7693916030390229E-3</v>
      </c>
      <c r="X1233" s="1"/>
    </row>
    <row r="1234" spans="1:26" x14ac:dyDescent="0.2">
      <c r="A1234" s="61">
        <v>34648</v>
      </c>
      <c r="B1234" s="62">
        <v>464.35</v>
      </c>
      <c r="C1234" s="16">
        <f t="shared" si="79"/>
        <v>-2.3016455088179042E-3</v>
      </c>
      <c r="D1234" s="72">
        <f t="shared" si="78"/>
        <v>4.6426383262633428E-5</v>
      </c>
      <c r="E1234" s="23">
        <f t="shared" si="74"/>
        <v>1.5851015268210433E-2</v>
      </c>
      <c r="F1234" s="23">
        <f t="shared" si="75"/>
        <v>1.1207524139324562E-2</v>
      </c>
      <c r="G1234" s="20">
        <f t="shared" si="76"/>
        <v>1.6465020454338945E-2</v>
      </c>
      <c r="H1234" s="20">
        <f t="shared" si="77"/>
        <v>8.7693916030390229E-3</v>
      </c>
      <c r="X1234" s="1"/>
    </row>
    <row r="1235" spans="1:26" x14ac:dyDescent="0.2">
      <c r="A1235" s="61">
        <v>34649</v>
      </c>
      <c r="B1235" s="62">
        <v>462.35</v>
      </c>
      <c r="C1235" s="16">
        <f t="shared" si="79"/>
        <v>-4.3163981983697416E-3</v>
      </c>
      <c r="D1235" s="72">
        <f t="shared" si="78"/>
        <v>4.3958654589771115E-5</v>
      </c>
      <c r="E1235" s="23">
        <f t="shared" si="74"/>
        <v>1.5423994228831376E-2</v>
      </c>
      <c r="F1235" s="23">
        <f t="shared" si="75"/>
        <v>1.0905597194844333E-2</v>
      </c>
      <c r="G1235" s="20">
        <f t="shared" si="76"/>
        <v>1.6465020454338945E-2</v>
      </c>
      <c r="H1235" s="20">
        <f t="shared" si="77"/>
        <v>8.7693916030390229E-3</v>
      </c>
      <c r="X1235" s="1"/>
    </row>
    <row r="1236" spans="1:26" x14ac:dyDescent="0.2">
      <c r="A1236" s="61">
        <v>34652</v>
      </c>
      <c r="B1236" s="62">
        <v>466.04</v>
      </c>
      <c r="C1236" s="16">
        <f t="shared" si="79"/>
        <v>7.9492873280927173E-3</v>
      </c>
      <c r="D1236" s="72">
        <f t="shared" si="78"/>
        <v>4.2439012918798218E-5</v>
      </c>
      <c r="E1236" s="23">
        <f t="shared" si="74"/>
        <v>1.5155047267319467E-2</v>
      </c>
      <c r="F1236" s="23">
        <f t="shared" si="75"/>
        <v>1.0715437163304409E-2</v>
      </c>
      <c r="G1236" s="20">
        <f t="shared" si="76"/>
        <v>1.6465020454338945E-2</v>
      </c>
      <c r="H1236" s="20">
        <f t="shared" si="77"/>
        <v>8.7693916030390229E-3</v>
      </c>
      <c r="X1236" s="1"/>
    </row>
    <row r="1237" spans="1:26" x14ac:dyDescent="0.2">
      <c r="A1237" s="61">
        <v>34653</v>
      </c>
      <c r="B1237" s="62">
        <v>465.03</v>
      </c>
      <c r="C1237" s="16">
        <f t="shared" si="79"/>
        <v>-2.1695477164278892E-3</v>
      </c>
      <c r="D1237" s="72">
        <f t="shared" si="78"/>
        <v>4.3684142285144852E-5</v>
      </c>
      <c r="E1237" s="23">
        <f t="shared" si="74"/>
        <v>1.5375759049827778E-2</v>
      </c>
      <c r="F1237" s="23">
        <f t="shared" si="75"/>
        <v>1.087149231740272E-2</v>
      </c>
      <c r="G1237" s="20">
        <f t="shared" si="76"/>
        <v>1.6465020454338945E-2</v>
      </c>
      <c r="H1237" s="20">
        <f t="shared" si="77"/>
        <v>8.7693916030390229E-3</v>
      </c>
      <c r="X1237" s="1"/>
    </row>
    <row r="1238" spans="1:26" x14ac:dyDescent="0.2">
      <c r="A1238" s="61">
        <v>34654</v>
      </c>
      <c r="B1238" s="62">
        <v>465.62</v>
      </c>
      <c r="C1238" s="16">
        <f t="shared" si="79"/>
        <v>1.2679311858223071E-3</v>
      </c>
      <c r="D1238" s="72">
        <f t="shared" si="78"/>
        <v>4.1345509985667606E-5</v>
      </c>
      <c r="E1238" s="23">
        <f t="shared" si="74"/>
        <v>1.4958527174843654E-2</v>
      </c>
      <c r="F1238" s="23">
        <f t="shared" si="75"/>
        <v>1.0576486841005362E-2</v>
      </c>
      <c r="G1238" s="20">
        <f t="shared" si="76"/>
        <v>1.6465020454338945E-2</v>
      </c>
      <c r="H1238" s="20">
        <f t="shared" si="77"/>
        <v>8.7693916030390229E-3</v>
      </c>
      <c r="X1238" s="1"/>
    </row>
    <row r="1239" spans="1:26" x14ac:dyDescent="0.2">
      <c r="A1239" s="61">
        <v>34655</v>
      </c>
      <c r="B1239" s="62">
        <v>463.57</v>
      </c>
      <c r="C1239" s="16">
        <f t="shared" si="79"/>
        <v>-4.4124524071048896E-3</v>
      </c>
      <c r="D1239" s="72">
        <f t="shared" si="78"/>
        <v>3.8961238356046389E-5</v>
      </c>
      <c r="E1239" s="23">
        <f t="shared" si="74"/>
        <v>1.4520816398745221E-2</v>
      </c>
      <c r="F1239" s="23">
        <f t="shared" si="75"/>
        <v>1.0267001675155823E-2</v>
      </c>
      <c r="G1239" s="20">
        <f t="shared" si="76"/>
        <v>1.6465020454338945E-2</v>
      </c>
      <c r="H1239" s="20">
        <f t="shared" si="77"/>
        <v>8.7693916030390229E-3</v>
      </c>
      <c r="X1239" s="1"/>
    </row>
    <row r="1240" spans="1:26" x14ac:dyDescent="0.2">
      <c r="A1240" s="61">
        <v>34656</v>
      </c>
      <c r="B1240" s="62">
        <v>461.47</v>
      </c>
      <c r="C1240" s="16">
        <f t="shared" si="79"/>
        <v>-4.5403520011850227E-3</v>
      </c>
      <c r="D1240" s="72">
        <f t="shared" si="78"/>
        <v>3.7791748229381547E-5</v>
      </c>
      <c r="E1240" s="23">
        <f t="shared" si="74"/>
        <v>1.4301222038077646E-2</v>
      </c>
      <c r="F1240" s="23">
        <f t="shared" si="75"/>
        <v>1.0111736598667176E-2</v>
      </c>
      <c r="G1240" s="20">
        <f t="shared" si="76"/>
        <v>1.6465020454338945E-2</v>
      </c>
      <c r="H1240" s="20">
        <f t="shared" si="77"/>
        <v>8.7693916030390229E-3</v>
      </c>
      <c r="X1240" s="1"/>
    </row>
    <row r="1241" spans="1:26" x14ac:dyDescent="0.2">
      <c r="A1241" s="61">
        <v>34659</v>
      </c>
      <c r="B1241" s="62">
        <v>458.29</v>
      </c>
      <c r="C1241" s="16">
        <f t="shared" si="79"/>
        <v>-6.9148749045317539E-3</v>
      </c>
      <c r="D1241" s="72">
        <f t="shared" si="78"/>
        <v>3.6761131113298538E-5</v>
      </c>
      <c r="E1241" s="23">
        <f t="shared" si="74"/>
        <v>1.410487010756635E-2</v>
      </c>
      <c r="F1241" s="23">
        <f t="shared" si="75"/>
        <v>9.9729051759619245E-3</v>
      </c>
      <c r="G1241" s="20">
        <f t="shared" si="76"/>
        <v>1.6465020454338945E-2</v>
      </c>
      <c r="H1241" s="20">
        <f t="shared" si="77"/>
        <v>8.7693916030390229E-3</v>
      </c>
      <c r="J1241" s="20">
        <f>SUM($C1242:$C1251)</f>
        <v>-1.13672498955811E-2</v>
      </c>
      <c r="K1241" s="20">
        <f>E1241*SQRT(10)</f>
        <v>4.4603515640733837E-2</v>
      </c>
      <c r="L1241" s="20">
        <f>F1241*SQRT(10)</f>
        <v>3.1537095244921994E-2</v>
      </c>
      <c r="M1241" s="20">
        <f>G1241*SQRT(10)</f>
        <v>5.2066966356971472E-2</v>
      </c>
      <c r="N1241" s="20">
        <f>H1241*SQRT(10)</f>
        <v>2.7731251159558476E-2</v>
      </c>
      <c r="O1241">
        <f>IF($J1241&lt;-K1241,1,0)</f>
        <v>0</v>
      </c>
      <c r="P1241" s="5">
        <f>IF(AND(O1231=0,O1241=0),1,0)</f>
        <v>1</v>
      </c>
      <c r="Q1241" s="5">
        <f>IF(AND(O1231=0,O1241=1),1,0)</f>
        <v>0</v>
      </c>
      <c r="R1241">
        <f>IF($J1241&lt;-L1241,1,0)</f>
        <v>0</v>
      </c>
      <c r="S1241" s="5">
        <f>IF(AND(R1231=0,R1241=0),1,0)</f>
        <v>1</v>
      </c>
      <c r="T1241" s="5">
        <f>IF(AND(R1231=0,R1241=1),1,0)</f>
        <v>0</v>
      </c>
      <c r="U1241">
        <f>IF($J1241&lt;-M1241,1,0)</f>
        <v>0</v>
      </c>
      <c r="V1241" s="5">
        <f>IF(AND(U1231=0,U1241=0),1,0)</f>
        <v>1</v>
      </c>
      <c r="W1241" s="5">
        <f>IF(AND(U1231=0,U1241=1),1,0)</f>
        <v>0</v>
      </c>
      <c r="X1241">
        <f>IF($J1241&lt;-N1241,1,0)</f>
        <v>0</v>
      </c>
      <c r="Y1241" s="5">
        <f>IF(AND(X1231=0,X1241=0),1,0)</f>
        <v>1</v>
      </c>
      <c r="Z1241" s="5">
        <f>IF(AND(X1231=0,X1241=1),1,0)</f>
        <v>0</v>
      </c>
    </row>
    <row r="1242" spans="1:26" x14ac:dyDescent="0.2">
      <c r="A1242" s="61">
        <v>34660</v>
      </c>
      <c r="B1242" s="62">
        <v>450.08</v>
      </c>
      <c r="C1242" s="16">
        <f t="shared" si="79"/>
        <v>-1.807682676676664E-2</v>
      </c>
      <c r="D1242" s="72">
        <f t="shared" si="78"/>
        <v>3.7424392943220008E-5</v>
      </c>
      <c r="E1242" s="23">
        <f t="shared" si="74"/>
        <v>1.4231544672135969E-2</v>
      </c>
      <c r="F1242" s="23">
        <f t="shared" si="75"/>
        <v>1.006247093665485E-2</v>
      </c>
      <c r="G1242" s="20">
        <f t="shared" si="76"/>
        <v>1.6465020454338945E-2</v>
      </c>
      <c r="H1242" s="20">
        <f t="shared" si="77"/>
        <v>8.7693916030390229E-3</v>
      </c>
      <c r="X1242" s="1"/>
    </row>
    <row r="1243" spans="1:26" x14ac:dyDescent="0.2">
      <c r="A1243" s="61">
        <v>34661</v>
      </c>
      <c r="B1243" s="62">
        <v>449.93</v>
      </c>
      <c r="C1243" s="16">
        <f t="shared" si="79"/>
        <v>-3.3332963275706652E-4</v>
      </c>
      <c r="D1243" s="72">
        <f t="shared" si="78"/>
        <v>5.478522932396826E-5</v>
      </c>
      <c r="E1243" s="23">
        <f t="shared" si="74"/>
        <v>1.7218939499354154E-2</v>
      </c>
      <c r="F1243" s="23">
        <f t="shared" si="75"/>
        <v>1.2174720472297442E-2</v>
      </c>
      <c r="G1243" s="20">
        <f t="shared" si="76"/>
        <v>1.6983189490029679E-2</v>
      </c>
      <c r="H1243" s="20">
        <f t="shared" si="77"/>
        <v>8.9360624966936981E-3</v>
      </c>
      <c r="X1243" s="1"/>
    </row>
    <row r="1244" spans="1:26" x14ac:dyDescent="0.2">
      <c r="A1244" s="61">
        <v>34663</v>
      </c>
      <c r="B1244" s="62">
        <v>452.29</v>
      </c>
      <c r="C1244" s="16">
        <f t="shared" si="79"/>
        <v>5.2315519110509648E-3</v>
      </c>
      <c r="D1244" s="72">
        <f t="shared" si="78"/>
        <v>5.1504782083174596E-5</v>
      </c>
      <c r="E1244" s="23">
        <f t="shared" si="74"/>
        <v>1.6695461758471968E-2</v>
      </c>
      <c r="F1244" s="23">
        <f t="shared" si="75"/>
        <v>1.1804593428820148E-2</v>
      </c>
      <c r="G1244" s="20">
        <f t="shared" si="76"/>
        <v>1.6983189490029679E-2</v>
      </c>
      <c r="H1244" s="20">
        <f t="shared" si="77"/>
        <v>8.9360624966936981E-3</v>
      </c>
      <c r="X1244" s="1"/>
    </row>
    <row r="1245" spans="1:26" x14ac:dyDescent="0.2">
      <c r="A1245" s="61">
        <v>34666</v>
      </c>
      <c r="B1245" s="62">
        <v>454.16</v>
      </c>
      <c r="C1245" s="16">
        <f t="shared" si="79"/>
        <v>4.1259918426303178E-3</v>
      </c>
      <c r="D1245" s="72">
        <f t="shared" si="78"/>
        <v>5.0056643282065375E-5</v>
      </c>
      <c r="E1245" s="23">
        <f t="shared" si="74"/>
        <v>1.6459078619882803E-2</v>
      </c>
      <c r="F1245" s="23">
        <f t="shared" si="75"/>
        <v>1.1637457779333988E-2</v>
      </c>
      <c r="G1245" s="20">
        <f t="shared" si="76"/>
        <v>1.6983189490029679E-2</v>
      </c>
      <c r="H1245" s="20">
        <f t="shared" si="77"/>
        <v>8.9360624966936981E-3</v>
      </c>
      <c r="X1245" s="1"/>
    </row>
    <row r="1246" spans="1:26" x14ac:dyDescent="0.2">
      <c r="A1246" s="61">
        <v>34667</v>
      </c>
      <c r="B1246" s="62">
        <v>455.17</v>
      </c>
      <c r="C1246" s="16">
        <f t="shared" si="79"/>
        <v>2.2214166811533259E-3</v>
      </c>
      <c r="D1246" s="72">
        <f t="shared" si="78"/>
        <v>4.8074673206268564E-5</v>
      </c>
      <c r="E1246" s="23">
        <f t="shared" si="74"/>
        <v>1.6129942845520627E-2</v>
      </c>
      <c r="F1246" s="23">
        <f t="shared" si="75"/>
        <v>1.1404741005432614E-2</v>
      </c>
      <c r="G1246" s="20">
        <f t="shared" si="76"/>
        <v>1.6983189490029679E-2</v>
      </c>
      <c r="H1246" s="20">
        <f t="shared" si="77"/>
        <v>8.9360624966936981E-3</v>
      </c>
      <c r="X1246" s="1"/>
    </row>
    <row r="1247" spans="1:26" x14ac:dyDescent="0.2">
      <c r="A1247" s="61">
        <v>34668</v>
      </c>
      <c r="B1247" s="62">
        <v>453.69</v>
      </c>
      <c r="C1247" s="16">
        <f t="shared" si="79"/>
        <v>-3.2568301128652753E-3</v>
      </c>
      <c r="D1247" s="72">
        <f t="shared" si="78"/>
        <v>4.5486274338170824E-5</v>
      </c>
      <c r="E1247" s="23">
        <f t="shared" si="74"/>
        <v>1.5689707287905551E-2</v>
      </c>
      <c r="F1247" s="23">
        <f t="shared" si="75"/>
        <v>1.1093470682650507E-2</v>
      </c>
      <c r="G1247" s="20">
        <f t="shared" si="76"/>
        <v>1.6983189490029679E-2</v>
      </c>
      <c r="H1247" s="20">
        <f t="shared" si="77"/>
        <v>8.9360624966936981E-3</v>
      </c>
      <c r="X1247" s="1"/>
    </row>
    <row r="1248" spans="1:26" x14ac:dyDescent="0.2">
      <c r="A1248" s="61">
        <v>34669</v>
      </c>
      <c r="B1248" s="62">
        <v>448.92</v>
      </c>
      <c r="C1248" s="16">
        <f t="shared" si="79"/>
        <v>-1.0569447282703764E-2</v>
      </c>
      <c r="D1248" s="72">
        <f t="shared" si="78"/>
        <v>4.3393514420924528E-5</v>
      </c>
      <c r="E1248" s="23">
        <f t="shared" si="74"/>
        <v>1.5324526714991155E-2</v>
      </c>
      <c r="F1248" s="23">
        <f t="shared" si="75"/>
        <v>1.0835268288867023E-2</v>
      </c>
      <c r="G1248" s="20">
        <f t="shared" si="76"/>
        <v>1.6983189490029679E-2</v>
      </c>
      <c r="H1248" s="20">
        <f t="shared" si="77"/>
        <v>8.9360624966936981E-3</v>
      </c>
      <c r="X1248" s="1"/>
    </row>
    <row r="1249" spans="1:26" x14ac:dyDescent="0.2">
      <c r="A1249" s="61">
        <v>34670</v>
      </c>
      <c r="B1249" s="62">
        <v>453.3</v>
      </c>
      <c r="C1249" s="16">
        <f t="shared" si="79"/>
        <v>9.709459798748472E-3</v>
      </c>
      <c r="D1249" s="72">
        <f t="shared" si="78"/>
        <v>4.7492696507380294E-5</v>
      </c>
      <c r="E1249" s="23">
        <f t="shared" si="74"/>
        <v>1.603201358981601E-2</v>
      </c>
      <c r="F1249" s="23">
        <f t="shared" si="75"/>
        <v>1.133549973106095E-2</v>
      </c>
      <c r="G1249" s="20">
        <f t="shared" si="76"/>
        <v>1.6983189490029679E-2</v>
      </c>
      <c r="H1249" s="20">
        <f t="shared" si="77"/>
        <v>8.9817542169764297E-3</v>
      </c>
      <c r="X1249" s="1"/>
    </row>
    <row r="1250" spans="1:26" x14ac:dyDescent="0.2">
      <c r="A1250" s="61">
        <v>34673</v>
      </c>
      <c r="B1250" s="62">
        <v>453.33</v>
      </c>
      <c r="C1250" s="16">
        <f t="shared" si="79"/>
        <v>6.6179146974925236E-5</v>
      </c>
      <c r="D1250" s="72">
        <f t="shared" si="78"/>
        <v>5.0299551291948236E-5</v>
      </c>
      <c r="E1250" s="23">
        <f t="shared" si="74"/>
        <v>1.6498965468217296E-2</v>
      </c>
      <c r="F1250" s="23">
        <f t="shared" si="75"/>
        <v>1.1665659935977351E-2</v>
      </c>
      <c r="G1250" s="20">
        <f t="shared" si="76"/>
        <v>1.6983189490029679E-2</v>
      </c>
      <c r="H1250" s="20">
        <f t="shared" si="77"/>
        <v>8.9817542169764297E-3</v>
      </c>
      <c r="X1250" s="1"/>
    </row>
    <row r="1251" spans="1:26" x14ac:dyDescent="0.2">
      <c r="A1251" s="61">
        <v>34674</v>
      </c>
      <c r="B1251" s="62">
        <v>453.11</v>
      </c>
      <c r="C1251" s="16">
        <f t="shared" si="79"/>
        <v>-4.8541548104635808E-4</v>
      </c>
      <c r="D1251" s="72">
        <f t="shared" si="78"/>
        <v>4.7281840995201E-5</v>
      </c>
      <c r="E1251" s="23">
        <f t="shared" si="74"/>
        <v>1.5996384965732885E-2</v>
      </c>
      <c r="F1251" s="23">
        <f t="shared" si="75"/>
        <v>1.1310308369012151E-2</v>
      </c>
      <c r="G1251" s="20">
        <f t="shared" si="76"/>
        <v>1.6983189490029679E-2</v>
      </c>
      <c r="H1251" s="20">
        <f t="shared" si="77"/>
        <v>8.9817542169764297E-3</v>
      </c>
      <c r="J1251" s="20">
        <f>SUM($C1252:$C1261)</f>
        <v>8.7672637249666292E-3</v>
      </c>
      <c r="K1251" s="20">
        <f>E1251*SQRT(10)</f>
        <v>5.0585010820590429E-2</v>
      </c>
      <c r="L1251" s="20">
        <f>F1251*SQRT(10)</f>
        <v>3.5766335484942582E-2</v>
      </c>
      <c r="M1251" s="20">
        <f>G1251*SQRT(10)</f>
        <v>5.3705560722727266E-2</v>
      </c>
      <c r="N1251" s="20">
        <f>H1251*SQRT(10)</f>
        <v>2.8402800709467699E-2</v>
      </c>
      <c r="O1251">
        <f>IF($J1251&lt;-K1251,1,0)</f>
        <v>0</v>
      </c>
      <c r="P1251" s="5">
        <f>IF(AND(O1241=0,O1251=0),1,0)</f>
        <v>1</v>
      </c>
      <c r="Q1251" s="5">
        <f>IF(AND(O1241=0,O1251=1),1,0)</f>
        <v>0</v>
      </c>
      <c r="R1251">
        <f>IF($J1251&lt;-L1251,1,0)</f>
        <v>0</v>
      </c>
      <c r="S1251" s="5">
        <f>IF(AND(R1241=0,R1251=0),1,0)</f>
        <v>1</v>
      </c>
      <c r="T1251" s="5">
        <f>IF(AND(R1241=0,R1251=1),1,0)</f>
        <v>0</v>
      </c>
      <c r="U1251">
        <f>IF($J1251&lt;-M1251,1,0)</f>
        <v>0</v>
      </c>
      <c r="V1251" s="5">
        <f>IF(AND(U1241=0,U1251=0),1,0)</f>
        <v>1</v>
      </c>
      <c r="W1251" s="5">
        <f>IF(AND(U1241=0,U1251=1),1,0)</f>
        <v>0</v>
      </c>
      <c r="X1251">
        <f>IF($J1251&lt;-N1251,1,0)</f>
        <v>0</v>
      </c>
      <c r="Y1251" s="5">
        <f>IF(AND(X1241=0,X1251=0),1,0)</f>
        <v>1</v>
      </c>
      <c r="Z1251" s="5">
        <f>IF(AND(X1241=0,X1251=1),1,0)</f>
        <v>0</v>
      </c>
    </row>
    <row r="1252" spans="1:26" x14ac:dyDescent="0.2">
      <c r="A1252" s="61">
        <v>34675</v>
      </c>
      <c r="B1252" s="62">
        <v>451.23</v>
      </c>
      <c r="C1252" s="16">
        <f t="shared" si="79"/>
        <v>-4.1577342775005162E-3</v>
      </c>
      <c r="D1252" s="72">
        <f t="shared" si="78"/>
        <v>4.4459068226843306E-5</v>
      </c>
      <c r="E1252" s="23">
        <f t="shared" si="74"/>
        <v>1.5511537117472215E-2</v>
      </c>
      <c r="F1252" s="23">
        <f t="shared" si="75"/>
        <v>1.0967494746582618E-2</v>
      </c>
      <c r="G1252" s="20">
        <f t="shared" si="76"/>
        <v>1.6983189490029679E-2</v>
      </c>
      <c r="H1252" s="20">
        <f t="shared" si="77"/>
        <v>8.9817542169764297E-3</v>
      </c>
      <c r="X1252" s="1"/>
    </row>
    <row r="1253" spans="1:26" x14ac:dyDescent="0.2">
      <c r="A1253" s="61">
        <v>34676</v>
      </c>
      <c r="B1253" s="62">
        <v>445.45</v>
      </c>
      <c r="C1253" s="16">
        <f t="shared" si="79"/>
        <v>-1.2892180168578864E-2</v>
      </c>
      <c r="D1253" s="72">
        <f t="shared" si="78"/>
        <v>4.2828729392570868E-5</v>
      </c>
      <c r="E1253" s="23">
        <f t="shared" si="74"/>
        <v>1.5224472473251333E-2</v>
      </c>
      <c r="F1253" s="23">
        <f t="shared" si="75"/>
        <v>1.0764524534566958E-2</v>
      </c>
      <c r="G1253" s="20">
        <f t="shared" si="76"/>
        <v>1.6983189490029679E-2</v>
      </c>
      <c r="H1253" s="20">
        <f t="shared" si="77"/>
        <v>8.9817542169764297E-3</v>
      </c>
      <c r="X1253" s="1"/>
    </row>
    <row r="1254" spans="1:26" x14ac:dyDescent="0.2">
      <c r="A1254" s="61">
        <v>34677</v>
      </c>
      <c r="B1254" s="62">
        <v>446.97</v>
      </c>
      <c r="C1254" s="16">
        <f t="shared" si="79"/>
        <v>3.4064711007048549E-3</v>
      </c>
      <c r="D1254" s="72">
        <f t="shared" si="78"/>
        <v>5.0231504198962502E-5</v>
      </c>
      <c r="E1254" s="23">
        <f t="shared" si="74"/>
        <v>1.6487801485881855E-2</v>
      </c>
      <c r="F1254" s="23">
        <f t="shared" si="75"/>
        <v>1.1657766397336556E-2</v>
      </c>
      <c r="G1254" s="20">
        <f t="shared" si="76"/>
        <v>1.6983189490029679E-2</v>
      </c>
      <c r="H1254" s="20">
        <f t="shared" si="77"/>
        <v>9.3519247077455386E-3</v>
      </c>
      <c r="X1254" s="1"/>
    </row>
    <row r="1255" spans="1:26" x14ac:dyDescent="0.2">
      <c r="A1255" s="61">
        <v>34680</v>
      </c>
      <c r="B1255" s="62">
        <v>449.47</v>
      </c>
      <c r="C1255" s="16">
        <f t="shared" si="79"/>
        <v>5.5776325939128199E-3</v>
      </c>
      <c r="D1255" s="72">
        <f t="shared" si="78"/>
        <v>4.791385666862099E-5</v>
      </c>
      <c r="E1255" s="23">
        <f t="shared" si="74"/>
        <v>1.6102941783265746E-2</v>
      </c>
      <c r="F1255" s="23">
        <f t="shared" si="75"/>
        <v>1.1385649795696926E-2</v>
      </c>
      <c r="G1255" s="20">
        <f t="shared" si="76"/>
        <v>1.6983189490029679E-2</v>
      </c>
      <c r="H1255" s="20">
        <f t="shared" si="77"/>
        <v>9.3519247077455386E-3</v>
      </c>
      <c r="X1255" s="1"/>
    </row>
    <row r="1256" spans="1:26" x14ac:dyDescent="0.2">
      <c r="A1256" s="61">
        <v>34681</v>
      </c>
      <c r="B1256" s="62">
        <v>450.15</v>
      </c>
      <c r="C1256" s="16">
        <f t="shared" si="79"/>
        <v>1.5117496932153783E-3</v>
      </c>
      <c r="D1256" s="72">
        <f t="shared" si="78"/>
        <v>4.6905624389664449E-5</v>
      </c>
      <c r="E1256" s="23">
        <f t="shared" si="74"/>
        <v>1.5932617092604455E-2</v>
      </c>
      <c r="F1256" s="23">
        <f t="shared" si="75"/>
        <v>1.1265221037676751E-2</v>
      </c>
      <c r="G1256" s="20">
        <f t="shared" si="76"/>
        <v>1.6983189490029679E-2</v>
      </c>
      <c r="H1256" s="20">
        <f t="shared" si="77"/>
        <v>9.3519247077455386E-3</v>
      </c>
      <c r="X1256" s="1"/>
    </row>
    <row r="1257" spans="1:26" x14ac:dyDescent="0.2">
      <c r="A1257" s="61">
        <v>34682</v>
      </c>
      <c r="B1257" s="62">
        <v>454.97</v>
      </c>
      <c r="C1257" s="16">
        <f t="shared" si="79"/>
        <v>1.0650622156784475E-2</v>
      </c>
      <c r="D1257" s="72">
        <f t="shared" si="78"/>
        <v>4.4228410154380786E-5</v>
      </c>
      <c r="E1257" s="23">
        <f t="shared" si="74"/>
        <v>1.5471247092877826E-2</v>
      </c>
      <c r="F1257" s="23">
        <f t="shared" si="75"/>
        <v>1.0939007522542074E-2</v>
      </c>
      <c r="G1257" s="20">
        <f t="shared" si="76"/>
        <v>1.6983189490029679E-2</v>
      </c>
      <c r="H1257" s="20">
        <f t="shared" si="77"/>
        <v>9.3519247077455386E-3</v>
      </c>
      <c r="X1257" s="1"/>
    </row>
    <row r="1258" spans="1:26" x14ac:dyDescent="0.2">
      <c r="A1258" s="61">
        <v>34683</v>
      </c>
      <c r="B1258" s="62">
        <v>455.35</v>
      </c>
      <c r="C1258" s="16">
        <f t="shared" si="79"/>
        <v>8.3487130255732451E-4</v>
      </c>
      <c r="D1258" s="72">
        <f t="shared" si="78"/>
        <v>4.8380850684713238E-5</v>
      </c>
      <c r="E1258" s="23">
        <f t="shared" si="74"/>
        <v>1.6181225429190184E-2</v>
      </c>
      <c r="F1258" s="23">
        <f t="shared" si="75"/>
        <v>1.1441000562607868E-2</v>
      </c>
      <c r="G1258" s="20">
        <f t="shared" si="76"/>
        <v>1.6983189490029679E-2</v>
      </c>
      <c r="H1258" s="20">
        <f t="shared" si="77"/>
        <v>9.3519247077455386E-3</v>
      </c>
      <c r="X1258" s="1"/>
    </row>
    <row r="1259" spans="1:26" x14ac:dyDescent="0.2">
      <c r="A1259" s="61">
        <v>34684</v>
      </c>
      <c r="B1259" s="62">
        <v>458.8</v>
      </c>
      <c r="C1259" s="16">
        <f t="shared" si="79"/>
        <v>7.5480312413880269E-3</v>
      </c>
      <c r="D1259" s="72">
        <f t="shared" si="78"/>
        <v>4.5519820249140469E-5</v>
      </c>
      <c r="E1259" s="23">
        <f t="shared" si="74"/>
        <v>1.5695491763844733E-2</v>
      </c>
      <c r="F1259" s="23">
        <f t="shared" si="75"/>
        <v>1.1097560619643485E-2</v>
      </c>
      <c r="G1259" s="20">
        <f t="shared" si="76"/>
        <v>1.6983189490029679E-2</v>
      </c>
      <c r="H1259" s="20">
        <f t="shared" si="77"/>
        <v>9.3519247077455386E-3</v>
      </c>
      <c r="X1259" s="1"/>
    </row>
    <row r="1260" spans="1:26" x14ac:dyDescent="0.2">
      <c r="A1260" s="61">
        <v>34687</v>
      </c>
      <c r="B1260" s="62">
        <v>457.91</v>
      </c>
      <c r="C1260" s="16">
        <f t="shared" si="79"/>
        <v>-1.9417270011908394E-3</v>
      </c>
      <c r="D1260" s="72">
        <f t="shared" si="78"/>
        <v>4.6206997571450221E-5</v>
      </c>
      <c r="E1260" s="23">
        <f t="shared" si="74"/>
        <v>1.5813519305729284E-2</v>
      </c>
      <c r="F1260" s="23">
        <f t="shared" si="75"/>
        <v>1.1181012468146158E-2</v>
      </c>
      <c r="G1260" s="20">
        <f t="shared" si="76"/>
        <v>1.6983189490029679E-2</v>
      </c>
      <c r="H1260" s="20">
        <f t="shared" si="77"/>
        <v>9.3519247077455386E-3</v>
      </c>
      <c r="X1260" s="1"/>
    </row>
    <row r="1261" spans="1:26" x14ac:dyDescent="0.2">
      <c r="A1261" s="61">
        <v>34688</v>
      </c>
      <c r="B1261" s="62">
        <v>457.1</v>
      </c>
      <c r="C1261" s="16">
        <f t="shared" si="79"/>
        <v>-1.7704729163260306E-3</v>
      </c>
      <c r="D1261" s="72">
        <f t="shared" si="78"/>
        <v>4.3660795941992415E-5</v>
      </c>
      <c r="E1261" s="23">
        <f t="shared" si="74"/>
        <v>1.5371649827323959E-2</v>
      </c>
      <c r="F1261" s="23">
        <f t="shared" si="75"/>
        <v>1.0868586875093431E-2</v>
      </c>
      <c r="G1261" s="20">
        <f t="shared" si="76"/>
        <v>1.6983189490029679E-2</v>
      </c>
      <c r="H1261" s="20">
        <f t="shared" si="77"/>
        <v>9.3519247077455386E-3</v>
      </c>
      <c r="J1261" s="20">
        <f>SUM($C1262:$C1271)</f>
        <v>7.0631615578488679E-3</v>
      </c>
      <c r="K1261" s="20">
        <f>E1261*SQRT(10)</f>
        <v>4.8609424848877682E-2</v>
      </c>
      <c r="L1261" s="20">
        <f>F1261*SQRT(10)</f>
        <v>3.4369489472707217E-2</v>
      </c>
      <c r="M1261" s="20">
        <f>G1261*SQRT(10)</f>
        <v>5.3705560722727266E-2</v>
      </c>
      <c r="N1261" s="20">
        <f>H1261*SQRT(10)</f>
        <v>2.957338258288042E-2</v>
      </c>
      <c r="O1261">
        <f>IF($J1261&lt;-K1261,1,0)</f>
        <v>0</v>
      </c>
      <c r="P1261" s="5">
        <f>IF(AND(O1251=0,O1261=0),1,0)</f>
        <v>1</v>
      </c>
      <c r="Q1261" s="5">
        <f>IF(AND(O1251=0,O1261=1),1,0)</f>
        <v>0</v>
      </c>
      <c r="R1261">
        <f>IF($J1261&lt;-L1261,1,0)</f>
        <v>0</v>
      </c>
      <c r="S1261" s="5">
        <f>IF(AND(R1251=0,R1261=0),1,0)</f>
        <v>1</v>
      </c>
      <c r="T1261" s="5">
        <f>IF(AND(R1251=0,R1261=1),1,0)</f>
        <v>0</v>
      </c>
      <c r="U1261">
        <f>IF($J1261&lt;-M1261,1,0)</f>
        <v>0</v>
      </c>
      <c r="V1261" s="5">
        <f>IF(AND(U1251=0,U1261=0),1,0)</f>
        <v>1</v>
      </c>
      <c r="W1261" s="5">
        <f>IF(AND(U1251=0,U1261=1),1,0)</f>
        <v>0</v>
      </c>
      <c r="X1261">
        <f>IF($J1261&lt;-N1261,1,0)</f>
        <v>0</v>
      </c>
      <c r="Y1261" s="5">
        <f>IF(AND(X1251=0,X1261=0),1,0)</f>
        <v>1</v>
      </c>
      <c r="Z1261" s="5">
        <f>IF(AND(X1251=0,X1261=1),1,0)</f>
        <v>0</v>
      </c>
    </row>
    <row r="1262" spans="1:26" x14ac:dyDescent="0.2">
      <c r="A1262" s="61">
        <v>34689</v>
      </c>
      <c r="B1262" s="62">
        <v>459.61</v>
      </c>
      <c r="C1262" s="16">
        <f t="shared" si="79"/>
        <v>5.4761184506777246E-3</v>
      </c>
      <c r="D1262" s="72">
        <f t="shared" si="78"/>
        <v>4.1229222646319507E-5</v>
      </c>
      <c r="E1262" s="23">
        <f t="shared" si="74"/>
        <v>1.4937476374418673E-2</v>
      </c>
      <c r="F1262" s="23">
        <f t="shared" si="75"/>
        <v>1.0561602787843906E-2</v>
      </c>
      <c r="G1262" s="20">
        <f t="shared" si="76"/>
        <v>1.6983189490029679E-2</v>
      </c>
      <c r="H1262" s="20">
        <f t="shared" si="77"/>
        <v>9.3519247077455386E-3</v>
      </c>
      <c r="X1262" s="1"/>
    </row>
    <row r="1263" spans="1:26" x14ac:dyDescent="0.2">
      <c r="A1263" s="61">
        <v>34690</v>
      </c>
      <c r="B1263" s="62">
        <v>459.68</v>
      </c>
      <c r="C1263" s="16">
        <f t="shared" si="79"/>
        <v>1.5229144260295487E-4</v>
      </c>
      <c r="D1263" s="72">
        <f t="shared" si="78"/>
        <v>4.0554741684691519E-5</v>
      </c>
      <c r="E1263" s="23">
        <f t="shared" si="74"/>
        <v>1.48147892552081E-2</v>
      </c>
      <c r="F1263" s="23">
        <f t="shared" si="75"/>
        <v>1.0474856366439951E-2</v>
      </c>
      <c r="G1263" s="20">
        <f t="shared" si="76"/>
        <v>1.6983189490029679E-2</v>
      </c>
      <c r="H1263" s="20">
        <f t="shared" si="77"/>
        <v>9.3519247077455386E-3</v>
      </c>
      <c r="X1263" s="1"/>
    </row>
    <row r="1264" spans="1:26" x14ac:dyDescent="0.2">
      <c r="A1264" s="61">
        <v>34691</v>
      </c>
      <c r="B1264" s="62">
        <v>459.83</v>
      </c>
      <c r="C1264" s="16">
        <f t="shared" si="79"/>
        <v>3.2626072871535524E-4</v>
      </c>
      <c r="D1264" s="72">
        <f t="shared" si="78"/>
        <v>3.8122848744619432E-5</v>
      </c>
      <c r="E1264" s="23">
        <f t="shared" si="74"/>
        <v>1.4363733247903653E-2</v>
      </c>
      <c r="F1264" s="23">
        <f t="shared" si="75"/>
        <v>1.0155935401157034E-2</v>
      </c>
      <c r="G1264" s="20">
        <f t="shared" si="76"/>
        <v>1.6983189490029679E-2</v>
      </c>
      <c r="H1264" s="20">
        <f t="shared" si="77"/>
        <v>9.3519247077455386E-3</v>
      </c>
      <c r="X1264" s="1"/>
    </row>
    <row r="1265" spans="1:26" x14ac:dyDescent="0.2">
      <c r="A1265" s="61">
        <v>34695</v>
      </c>
      <c r="B1265" s="62">
        <v>462.47</v>
      </c>
      <c r="C1265" s="16">
        <f t="shared" si="79"/>
        <v>5.7248340241038056E-3</v>
      </c>
      <c r="D1265" s="72">
        <f t="shared" si="78"/>
        <v>3.5841864583728373E-5</v>
      </c>
      <c r="E1265" s="23">
        <f t="shared" si="74"/>
        <v>1.3927397005157974E-2</v>
      </c>
      <c r="F1265" s="23">
        <f t="shared" si="75"/>
        <v>9.847422104646503E-3</v>
      </c>
      <c r="G1265" s="20">
        <f t="shared" si="76"/>
        <v>1.6983189490029679E-2</v>
      </c>
      <c r="H1265" s="20">
        <f t="shared" si="77"/>
        <v>9.3519247077455386E-3</v>
      </c>
      <c r="X1265" s="1"/>
    </row>
    <row r="1266" spans="1:26" x14ac:dyDescent="0.2">
      <c r="A1266" s="61">
        <v>34696</v>
      </c>
      <c r="B1266" s="62">
        <v>460.86</v>
      </c>
      <c r="C1266" s="16">
        <f t="shared" si="79"/>
        <v>-3.4873807451531688E-3</v>
      </c>
      <c r="D1266" s="72">
        <f t="shared" si="78"/>
        <v>3.5657776184916864E-5</v>
      </c>
      <c r="E1266" s="23">
        <f t="shared" si="74"/>
        <v>1.3891584515775501E-2</v>
      </c>
      <c r="F1266" s="23">
        <f t="shared" si="75"/>
        <v>9.8221007398978134E-3</v>
      </c>
      <c r="G1266" s="20">
        <f t="shared" si="76"/>
        <v>1.6983189490029679E-2</v>
      </c>
      <c r="H1266" s="20">
        <f t="shared" si="77"/>
        <v>9.3519247077455386E-3</v>
      </c>
      <c r="X1266" s="1"/>
    </row>
    <row r="1267" spans="1:26" x14ac:dyDescent="0.2">
      <c r="A1267" s="61">
        <v>34697</v>
      </c>
      <c r="B1267" s="62">
        <v>461.17</v>
      </c>
      <c r="C1267" s="16">
        <f t="shared" si="79"/>
        <v>6.7242933891704525E-4</v>
      </c>
      <c r="D1267" s="72">
        <f t="shared" si="78"/>
        <v>3.4248019081521758E-5</v>
      </c>
      <c r="E1267" s="23">
        <f t="shared" si="74"/>
        <v>1.361420815699284E-2</v>
      </c>
      <c r="F1267" s="23">
        <f t="shared" si="75"/>
        <v>9.6259806690926833E-3</v>
      </c>
      <c r="G1267" s="20">
        <f t="shared" si="76"/>
        <v>1.6983189490029679E-2</v>
      </c>
      <c r="H1267" s="20">
        <f t="shared" si="77"/>
        <v>9.3519247077455386E-3</v>
      </c>
      <c r="X1267" s="1"/>
    </row>
    <row r="1268" spans="1:26" x14ac:dyDescent="0.2">
      <c r="A1268" s="61">
        <v>34698</v>
      </c>
      <c r="B1268" s="62">
        <v>459.27</v>
      </c>
      <c r="C1268" s="16">
        <f t="shared" si="79"/>
        <v>-4.1284661654632524E-3</v>
      </c>
      <c r="D1268" s="72">
        <f t="shared" si="78"/>
        <v>3.2220267609580634E-5</v>
      </c>
      <c r="E1268" s="23">
        <f t="shared" si="74"/>
        <v>1.320502506030829E-2</v>
      </c>
      <c r="F1268" s="23">
        <f t="shared" si="75"/>
        <v>9.3366661137851241E-3</v>
      </c>
      <c r="G1268" s="20">
        <f t="shared" si="76"/>
        <v>1.6983189490029679E-2</v>
      </c>
      <c r="H1268" s="20">
        <f t="shared" si="77"/>
        <v>9.3519247077455386E-3</v>
      </c>
      <c r="X1268" s="1"/>
    </row>
    <row r="1269" spans="1:26" x14ac:dyDescent="0.2">
      <c r="A1269" s="61">
        <v>34702</v>
      </c>
      <c r="B1269" s="62">
        <v>459.11</v>
      </c>
      <c r="C1269" s="16">
        <f t="shared" si="79"/>
        <v>-3.4843964724573517E-4</v>
      </c>
      <c r="D1269" s="72">
        <f t="shared" si="78"/>
        <v>3.1309705525768288E-5</v>
      </c>
      <c r="E1269" s="23">
        <f t="shared" si="74"/>
        <v>1.3017097256026657E-2</v>
      </c>
      <c r="F1269" s="23">
        <f t="shared" si="75"/>
        <v>9.2037910034342592E-3</v>
      </c>
      <c r="G1269" s="20">
        <f t="shared" si="76"/>
        <v>1.6983189490029679E-2</v>
      </c>
      <c r="H1269" s="20">
        <f t="shared" si="77"/>
        <v>9.3519247077455386E-3</v>
      </c>
      <c r="X1269" s="1"/>
    </row>
    <row r="1270" spans="1:26" x14ac:dyDescent="0.2">
      <c r="A1270" s="61">
        <v>34703</v>
      </c>
      <c r="B1270" s="62">
        <v>460.71</v>
      </c>
      <c r="C1270" s="16">
        <f t="shared" si="79"/>
        <v>3.4789450408574452E-3</v>
      </c>
      <c r="D1270" s="72">
        <f t="shared" si="78"/>
        <v>2.9438407805488551E-5</v>
      </c>
      <c r="E1270" s="23">
        <f t="shared" si="74"/>
        <v>1.262210581724104E-2</v>
      </c>
      <c r="F1270" s="23">
        <f t="shared" si="75"/>
        <v>8.9245107169598319E-3</v>
      </c>
      <c r="G1270" s="20">
        <f t="shared" si="76"/>
        <v>1.6983189490029679E-2</v>
      </c>
      <c r="H1270" s="20">
        <f t="shared" si="77"/>
        <v>9.3519247077455386E-3</v>
      </c>
      <c r="X1270" s="1"/>
    </row>
    <row r="1271" spans="1:26" x14ac:dyDescent="0.2">
      <c r="A1271" s="61">
        <v>34704</v>
      </c>
      <c r="B1271" s="62">
        <v>460.34</v>
      </c>
      <c r="C1271" s="16">
        <f t="shared" si="79"/>
        <v>-8.0343091016330881E-4</v>
      </c>
      <c r="D1271" s="72">
        <f t="shared" si="78"/>
        <v>2.8398286852997632E-5</v>
      </c>
      <c r="E1271" s="23">
        <f t="shared" si="74"/>
        <v>1.2397117829206172E-2</v>
      </c>
      <c r="F1271" s="23">
        <f t="shared" si="75"/>
        <v>8.7654320545339694E-3</v>
      </c>
      <c r="G1271" s="20">
        <f t="shared" si="76"/>
        <v>1.6983189490029679E-2</v>
      </c>
      <c r="H1271" s="20">
        <f t="shared" si="77"/>
        <v>9.3519247077455386E-3</v>
      </c>
      <c r="J1271" s="20">
        <f>SUM($C1272:$C1281)</f>
        <v>1.4256838660178763E-2</v>
      </c>
      <c r="K1271" s="20">
        <f>E1271*SQRT(10)</f>
        <v>3.9203128761773794E-2</v>
      </c>
      <c r="L1271" s="20">
        <f>F1271*SQRT(10)</f>
        <v>2.7718729967776592E-2</v>
      </c>
      <c r="M1271" s="20">
        <f>G1271*SQRT(10)</f>
        <v>5.3705560722727266E-2</v>
      </c>
      <c r="N1271" s="20">
        <f>H1271*SQRT(10)</f>
        <v>2.957338258288042E-2</v>
      </c>
      <c r="O1271">
        <f>IF($J1271&lt;-K1271,1,0)</f>
        <v>0</v>
      </c>
      <c r="P1271" s="5">
        <f>IF(AND(O1261=0,O1271=0),1,0)</f>
        <v>1</v>
      </c>
      <c r="Q1271" s="5">
        <f>IF(AND(O1261=0,O1271=1),1,0)</f>
        <v>0</v>
      </c>
      <c r="R1271">
        <f>IF($J1271&lt;-L1271,1,0)</f>
        <v>0</v>
      </c>
      <c r="S1271" s="5">
        <f>IF(AND(R1261=0,R1271=0),1,0)</f>
        <v>1</v>
      </c>
      <c r="T1271" s="5">
        <f>IF(AND(R1261=0,R1271=1),1,0)</f>
        <v>0</v>
      </c>
      <c r="U1271">
        <f>IF($J1271&lt;-M1271,1,0)</f>
        <v>0</v>
      </c>
      <c r="V1271" s="5">
        <f>IF(AND(U1261=0,U1271=0),1,0)</f>
        <v>1</v>
      </c>
      <c r="W1271" s="5">
        <f>IF(AND(U1261=0,U1271=1),1,0)</f>
        <v>0</v>
      </c>
      <c r="X1271">
        <f>IF($J1271&lt;-N1271,1,0)</f>
        <v>0</v>
      </c>
      <c r="Y1271" s="5">
        <f>IF(AND(X1261=0,X1271=0),1,0)</f>
        <v>1</v>
      </c>
      <c r="Z1271" s="5">
        <f>IF(AND(X1261=0,X1271=1),1,0)</f>
        <v>0</v>
      </c>
    </row>
    <row r="1272" spans="1:26" x14ac:dyDescent="0.2">
      <c r="A1272" s="61">
        <v>34705</v>
      </c>
      <c r="B1272" s="62">
        <v>460.68</v>
      </c>
      <c r="C1272" s="16">
        <f t="shared" si="79"/>
        <v>7.3831190515883673E-4</v>
      </c>
      <c r="D1272" s="72">
        <f t="shared" si="78"/>
        <v>2.6733119715462122E-5</v>
      </c>
      <c r="E1272" s="23">
        <f t="shared" si="74"/>
        <v>1.2028167845221418E-2</v>
      </c>
      <c r="F1272" s="23">
        <f t="shared" si="75"/>
        <v>8.5045644834828328E-3</v>
      </c>
      <c r="G1272" s="20">
        <f t="shared" si="76"/>
        <v>1.6983189490029679E-2</v>
      </c>
      <c r="H1272" s="20">
        <f t="shared" si="77"/>
        <v>9.3519247077455386E-3</v>
      </c>
      <c r="X1272" s="1"/>
    </row>
    <row r="1273" spans="1:26" x14ac:dyDescent="0.2">
      <c r="A1273" s="61">
        <v>34708</v>
      </c>
      <c r="B1273" s="62">
        <v>460.83</v>
      </c>
      <c r="C1273" s="16">
        <f t="shared" si="79"/>
        <v>3.2555262845710336E-4</v>
      </c>
      <c r="D1273" s="72">
        <f t="shared" si="78"/>
        <v>2.5161838800692348E-5</v>
      </c>
      <c r="E1273" s="23">
        <f t="shared" si="74"/>
        <v>1.1669327970391181E-2</v>
      </c>
      <c r="F1273" s="23">
        <f t="shared" si="75"/>
        <v>8.2508453057985043E-3</v>
      </c>
      <c r="G1273" s="20">
        <f t="shared" si="76"/>
        <v>1.6983189490029679E-2</v>
      </c>
      <c r="H1273" s="20">
        <f t="shared" si="77"/>
        <v>9.3519247077455386E-3</v>
      </c>
      <c r="X1273" s="1"/>
    </row>
    <row r="1274" spans="1:26" x14ac:dyDescent="0.2">
      <c r="A1274" s="61">
        <v>34709</v>
      </c>
      <c r="B1274" s="62">
        <v>461.68</v>
      </c>
      <c r="C1274" s="16">
        <f t="shared" si="79"/>
        <v>1.8427989735472314E-3</v>
      </c>
      <c r="D1274" s="72">
        <f t="shared" si="78"/>
        <v>2.3658487543484523E-5</v>
      </c>
      <c r="E1274" s="23">
        <f t="shared" si="74"/>
        <v>1.1315354037048614E-2</v>
      </c>
      <c r="F1274" s="23">
        <f t="shared" si="75"/>
        <v>8.0005666116264827E-3</v>
      </c>
      <c r="G1274" s="20">
        <f t="shared" si="76"/>
        <v>1.6983189490029679E-2</v>
      </c>
      <c r="H1274" s="20">
        <f t="shared" si="77"/>
        <v>9.3519247077455386E-3</v>
      </c>
      <c r="X1274" s="1"/>
    </row>
    <row r="1275" spans="1:26" x14ac:dyDescent="0.2">
      <c r="A1275" s="61">
        <v>34710</v>
      </c>
      <c r="B1275" s="62">
        <v>461.67</v>
      </c>
      <c r="C1275" s="16">
        <f t="shared" si="79"/>
        <v>-2.1660258840897496E-5</v>
      </c>
      <c r="D1275" s="72">
        <f t="shared" si="78"/>
        <v>2.2442732774289851E-5</v>
      </c>
      <c r="E1275" s="23">
        <f t="shared" si="74"/>
        <v>1.1020784932064501E-2</v>
      </c>
      <c r="F1275" s="23">
        <f t="shared" si="75"/>
        <v>7.7922903404257539E-3</v>
      </c>
      <c r="G1275" s="20">
        <f t="shared" si="76"/>
        <v>1.6983189490029679E-2</v>
      </c>
      <c r="H1275" s="20">
        <f t="shared" si="77"/>
        <v>9.3519247077455386E-3</v>
      </c>
      <c r="X1275" s="1"/>
    </row>
    <row r="1276" spans="1:26" x14ac:dyDescent="0.2">
      <c r="A1276" s="61">
        <v>34711</v>
      </c>
      <c r="B1276" s="62">
        <v>461.64</v>
      </c>
      <c r="C1276" s="16">
        <f t="shared" si="79"/>
        <v>-6.4983591666083068E-5</v>
      </c>
      <c r="D1276" s="72">
        <f t="shared" si="78"/>
        <v>2.1096196957841241E-5</v>
      </c>
      <c r="E1276" s="23">
        <f t="shared" si="74"/>
        <v>1.0685054554496505E-2</v>
      </c>
      <c r="F1276" s="23">
        <f t="shared" si="75"/>
        <v>7.5549108257870895E-3</v>
      </c>
      <c r="G1276" s="20">
        <f t="shared" si="76"/>
        <v>1.6983189490029679E-2</v>
      </c>
      <c r="H1276" s="20">
        <f t="shared" si="77"/>
        <v>9.3519247077455386E-3</v>
      </c>
      <c r="X1276" s="1"/>
    </row>
    <row r="1277" spans="1:26" x14ac:dyDescent="0.2">
      <c r="A1277" s="61">
        <v>34712</v>
      </c>
      <c r="B1277" s="62">
        <v>465.97</v>
      </c>
      <c r="C1277" s="16">
        <f t="shared" si="79"/>
        <v>9.3358878187064388E-3</v>
      </c>
      <c r="D1277" s="72">
        <f t="shared" si="78"/>
        <v>1.9830678512401915E-5</v>
      </c>
      <c r="E1277" s="23">
        <f t="shared" si="74"/>
        <v>1.0359610929243283E-2</v>
      </c>
      <c r="F1277" s="23">
        <f t="shared" si="75"/>
        <v>7.3248046007726095E-3</v>
      </c>
      <c r="G1277" s="20">
        <f t="shared" si="76"/>
        <v>1.6983189490029679E-2</v>
      </c>
      <c r="H1277" s="20">
        <f t="shared" si="77"/>
        <v>9.3519247077455386E-3</v>
      </c>
      <c r="X1277" s="1"/>
    </row>
    <row r="1278" spans="1:26" x14ac:dyDescent="0.2">
      <c r="A1278" s="61">
        <v>34715</v>
      </c>
      <c r="B1278" s="62">
        <v>469.38</v>
      </c>
      <c r="C1278" s="16">
        <f t="shared" si="79"/>
        <v>7.2914205541336086E-3</v>
      </c>
      <c r="D1278" s="72">
        <f t="shared" si="78"/>
        <v>2.3870365883466076E-5</v>
      </c>
      <c r="E1278" s="23">
        <f t="shared" ref="E1278:E1341" si="80">-NORMSINV($E$3)*SQRT(D1278)</f>
        <v>1.1365909562897267E-2</v>
      </c>
      <c r="F1278" s="23">
        <f t="shared" ref="F1278:F1341" si="81">-NORMSINV($F$3)*SQRT(D1278)</f>
        <v>8.0363120996433529E-3</v>
      </c>
      <c r="G1278" s="20">
        <f t="shared" ref="G1278:G1341" si="82">-PERCENTILE($C773:$C1277,$G$3)</f>
        <v>1.6983189490029679E-2</v>
      </c>
      <c r="H1278" s="20">
        <f t="shared" ref="H1278:H1341" si="83">-PERCENTILE($C773:$C1277,$H$3)</f>
        <v>9.3519247077455386E-3</v>
      </c>
      <c r="X1278" s="1"/>
    </row>
    <row r="1279" spans="1:26" x14ac:dyDescent="0.2">
      <c r="A1279" s="61">
        <v>34716</v>
      </c>
      <c r="B1279" s="62">
        <v>470.05</v>
      </c>
      <c r="C1279" s="16">
        <f t="shared" si="79"/>
        <v>1.4263970995156347E-3</v>
      </c>
      <c r="D1279" s="72">
        <f t="shared" si="78"/>
        <v>2.5628032752292631E-5</v>
      </c>
      <c r="E1279" s="23">
        <f t="shared" si="80"/>
        <v>1.1776935413383684E-2</v>
      </c>
      <c r="F1279" s="23">
        <f t="shared" si="81"/>
        <v>8.3269295814428629E-3</v>
      </c>
      <c r="G1279" s="20">
        <f t="shared" si="82"/>
        <v>1.6983189490029679E-2</v>
      </c>
      <c r="H1279" s="20">
        <f t="shared" si="83"/>
        <v>9.3519247077455386E-3</v>
      </c>
      <c r="X1279" s="1"/>
    </row>
    <row r="1280" spans="1:26" x14ac:dyDescent="0.2">
      <c r="A1280" s="61">
        <v>34717</v>
      </c>
      <c r="B1280" s="62">
        <v>469.71</v>
      </c>
      <c r="C1280" s="16">
        <f t="shared" si="79"/>
        <v>-7.2358903301872075E-4</v>
      </c>
      <c r="D1280" s="72">
        <f t="shared" ref="D1280:D1343" si="84">0.94*D1279+0.06*(C1279^2)</f>
        <v>2.421242730828547E-5</v>
      </c>
      <c r="E1280" s="23">
        <f t="shared" si="80"/>
        <v>1.1447056412546334E-2</v>
      </c>
      <c r="F1280" s="23">
        <f t="shared" si="81"/>
        <v>8.0936873062710316E-3</v>
      </c>
      <c r="G1280" s="20">
        <f t="shared" si="82"/>
        <v>1.6983189490029679E-2</v>
      </c>
      <c r="H1280" s="20">
        <f t="shared" si="83"/>
        <v>9.3519247077455386E-3</v>
      </c>
      <c r="X1280" s="1"/>
    </row>
    <row r="1281" spans="1:26" x14ac:dyDescent="0.2">
      <c r="A1281" s="61">
        <v>34718</v>
      </c>
      <c r="B1281" s="62">
        <v>466.95</v>
      </c>
      <c r="C1281" s="16">
        <f t="shared" si="79"/>
        <v>-5.8932974358143911E-3</v>
      </c>
      <c r="D1281" s="72">
        <f t="shared" si="84"/>
        <v>2.279109653511064E-5</v>
      </c>
      <c r="E1281" s="23">
        <f t="shared" si="80"/>
        <v>1.1105989754001537E-2</v>
      </c>
      <c r="F1281" s="23">
        <f t="shared" si="81"/>
        <v>7.8525347526913411E-3</v>
      </c>
      <c r="G1281" s="20">
        <f t="shared" si="82"/>
        <v>1.6983189490029679E-2</v>
      </c>
      <c r="H1281" s="20">
        <f t="shared" si="83"/>
        <v>9.3519247077455386E-3</v>
      </c>
      <c r="J1281" s="20">
        <f>SUM($C1282:$C1291)</f>
        <v>1.2429129720268087E-2</v>
      </c>
      <c r="K1281" s="20">
        <f>E1281*SQRT(10)</f>
        <v>3.5120223293137978E-2</v>
      </c>
      <c r="L1281" s="20">
        <f>F1281*SQRT(10)</f>
        <v>2.4831895224131657E-2</v>
      </c>
      <c r="M1281" s="20">
        <f>G1281*SQRT(10)</f>
        <v>5.3705560722727266E-2</v>
      </c>
      <c r="N1281" s="20">
        <f>H1281*SQRT(10)</f>
        <v>2.957338258288042E-2</v>
      </c>
      <c r="O1281">
        <f>IF($J1281&lt;-K1281,1,0)</f>
        <v>0</v>
      </c>
      <c r="P1281" s="5">
        <f>IF(AND(O1271=0,O1281=0),1,0)</f>
        <v>1</v>
      </c>
      <c r="Q1281" s="5">
        <f>IF(AND(O1271=0,O1281=1),1,0)</f>
        <v>0</v>
      </c>
      <c r="R1281">
        <f>IF($J1281&lt;-L1281,1,0)</f>
        <v>0</v>
      </c>
      <c r="S1281" s="5">
        <f>IF(AND(R1271=0,R1281=0),1,0)</f>
        <v>1</v>
      </c>
      <c r="T1281" s="5">
        <f>IF(AND(R1271=0,R1281=1),1,0)</f>
        <v>0</v>
      </c>
      <c r="U1281">
        <f>IF($J1281&lt;-M1281,1,0)</f>
        <v>0</v>
      </c>
      <c r="V1281" s="5">
        <f>IF(AND(U1271=0,U1281=0),1,0)</f>
        <v>1</v>
      </c>
      <c r="W1281" s="5">
        <f>IF(AND(U1271=0,U1281=1),1,0)</f>
        <v>0</v>
      </c>
      <c r="X1281">
        <f>IF($J1281&lt;-N1281,1,0)</f>
        <v>0</v>
      </c>
      <c r="Y1281" s="5">
        <f>IF(AND(X1271=0,X1281=0),1,0)</f>
        <v>1</v>
      </c>
      <c r="Z1281" s="5">
        <f>IF(AND(X1271=0,X1281=1),1,0)</f>
        <v>0</v>
      </c>
    </row>
    <row r="1282" spans="1:26" x14ac:dyDescent="0.2">
      <c r="A1282" s="61">
        <v>34719</v>
      </c>
      <c r="B1282" s="62">
        <v>464.78</v>
      </c>
      <c r="C1282" s="16">
        <f t="shared" si="79"/>
        <v>-4.6580102037072912E-3</v>
      </c>
      <c r="D1282" s="72">
        <f t="shared" si="84"/>
        <v>2.3507488023022588E-5</v>
      </c>
      <c r="E1282" s="23">
        <f t="shared" si="80"/>
        <v>1.1279186296886514E-2</v>
      </c>
      <c r="F1282" s="23">
        <f t="shared" si="81"/>
        <v>7.9749940653843186E-3</v>
      </c>
      <c r="G1282" s="20">
        <f t="shared" si="82"/>
        <v>1.6983189490029679E-2</v>
      </c>
      <c r="H1282" s="20">
        <f t="shared" si="83"/>
        <v>9.3519247077455386E-3</v>
      </c>
      <c r="X1282" s="1"/>
    </row>
    <row r="1283" spans="1:26" x14ac:dyDescent="0.2">
      <c r="A1283" s="61">
        <v>34722</v>
      </c>
      <c r="B1283" s="62">
        <v>465.82</v>
      </c>
      <c r="C1283" s="16">
        <f t="shared" si="79"/>
        <v>2.2351180592418032E-3</v>
      </c>
      <c r="D1283" s="72">
        <f t="shared" si="84"/>
        <v>2.3398862285111707E-5</v>
      </c>
      <c r="E1283" s="23">
        <f t="shared" si="80"/>
        <v>1.1253096129234986E-2</v>
      </c>
      <c r="F1283" s="23">
        <f t="shared" si="81"/>
        <v>7.9565469073439154E-3</v>
      </c>
      <c r="G1283" s="20">
        <f t="shared" si="82"/>
        <v>1.6983189490029679E-2</v>
      </c>
      <c r="H1283" s="20">
        <f t="shared" si="83"/>
        <v>9.3519247077455386E-3</v>
      </c>
      <c r="X1283" s="1"/>
    </row>
    <row r="1284" spans="1:26" x14ac:dyDescent="0.2">
      <c r="A1284" s="61">
        <v>34723</v>
      </c>
      <c r="B1284" s="62">
        <v>465.86</v>
      </c>
      <c r="C1284" s="16">
        <f t="shared" si="79"/>
        <v>8.5866391946930702E-5</v>
      </c>
      <c r="D1284" s="72">
        <f t="shared" si="84"/>
        <v>2.2294675712329935E-5</v>
      </c>
      <c r="E1284" s="23">
        <f t="shared" si="80"/>
        <v>1.0984372140897303E-2</v>
      </c>
      <c r="F1284" s="23">
        <f t="shared" si="81"/>
        <v>7.7665445298842053E-3</v>
      </c>
      <c r="G1284" s="20">
        <f t="shared" si="82"/>
        <v>1.6983189490029679E-2</v>
      </c>
      <c r="H1284" s="20">
        <f t="shared" si="83"/>
        <v>9.3519247077455386E-3</v>
      </c>
      <c r="X1284" s="1"/>
    </row>
    <row r="1285" spans="1:26" x14ac:dyDescent="0.2">
      <c r="A1285" s="61">
        <v>34724</v>
      </c>
      <c r="B1285" s="62">
        <v>467.44</v>
      </c>
      <c r="C1285" s="16">
        <f t="shared" si="79"/>
        <v>3.3858384429731698E-3</v>
      </c>
      <c r="D1285" s="72">
        <f t="shared" si="84"/>
        <v>2.0957437551826097E-5</v>
      </c>
      <c r="E1285" s="23">
        <f t="shared" si="80"/>
        <v>1.0649856317147981E-2</v>
      </c>
      <c r="F1285" s="23">
        <f t="shared" si="81"/>
        <v>7.5300237704111223E-3</v>
      </c>
      <c r="G1285" s="20">
        <f t="shared" si="82"/>
        <v>1.6983189490029679E-2</v>
      </c>
      <c r="H1285" s="20">
        <f t="shared" si="83"/>
        <v>9.3519247077455386E-3</v>
      </c>
      <c r="X1285" s="1"/>
    </row>
    <row r="1286" spans="1:26" x14ac:dyDescent="0.2">
      <c r="A1286" s="61">
        <v>34725</v>
      </c>
      <c r="B1286" s="62">
        <v>468.32</v>
      </c>
      <c r="C1286" s="16">
        <f t="shared" ref="C1286:C1349" si="85">LN(B1286/B1285)</f>
        <v>1.8808246973940604E-3</v>
      </c>
      <c r="D1286" s="72">
        <f t="shared" si="84"/>
        <v>2.0387825416431429E-5</v>
      </c>
      <c r="E1286" s="23">
        <f t="shared" si="80"/>
        <v>1.0504130560522055E-2</v>
      </c>
      <c r="F1286" s="23">
        <f t="shared" si="81"/>
        <v>7.4269877877014296E-3</v>
      </c>
      <c r="G1286" s="20">
        <f t="shared" si="82"/>
        <v>1.6983189490029679E-2</v>
      </c>
      <c r="H1286" s="20">
        <f t="shared" si="83"/>
        <v>9.3519247077455386E-3</v>
      </c>
      <c r="X1286" s="1"/>
    </row>
    <row r="1287" spans="1:26" x14ac:dyDescent="0.2">
      <c r="A1287" s="61">
        <v>34726</v>
      </c>
      <c r="B1287" s="62">
        <v>470.39</v>
      </c>
      <c r="C1287" s="16">
        <f t="shared" si="85"/>
        <v>4.4103149114749921E-3</v>
      </c>
      <c r="D1287" s="72">
        <f t="shared" si="84"/>
        <v>1.9376805983985189E-5</v>
      </c>
      <c r="E1287" s="23">
        <f t="shared" si="80"/>
        <v>1.0240372473516276E-2</v>
      </c>
      <c r="F1287" s="23">
        <f t="shared" si="81"/>
        <v>7.2404965707641884E-3</v>
      </c>
      <c r="G1287" s="20">
        <f t="shared" si="82"/>
        <v>1.6983189490029679E-2</v>
      </c>
      <c r="H1287" s="20">
        <f t="shared" si="83"/>
        <v>9.3519247077455386E-3</v>
      </c>
      <c r="X1287" s="1"/>
    </row>
    <row r="1288" spans="1:26" x14ac:dyDescent="0.2">
      <c r="A1288" s="61">
        <v>34729</v>
      </c>
      <c r="B1288" s="62">
        <v>468.51</v>
      </c>
      <c r="C1288" s="16">
        <f t="shared" si="85"/>
        <v>-4.0046916871865146E-3</v>
      </c>
      <c r="D1288" s="72">
        <f t="shared" si="84"/>
        <v>1.9381250282048795E-5</v>
      </c>
      <c r="E1288" s="23">
        <f t="shared" si="80"/>
        <v>1.0241546781042901E-2</v>
      </c>
      <c r="F1288" s="23">
        <f t="shared" si="81"/>
        <v>7.2413268696270034E-3</v>
      </c>
      <c r="G1288" s="20">
        <f t="shared" si="82"/>
        <v>1.6983189490029679E-2</v>
      </c>
      <c r="H1288" s="20">
        <f t="shared" si="83"/>
        <v>9.3519247077455386E-3</v>
      </c>
      <c r="X1288" s="1"/>
    </row>
    <row r="1289" spans="1:26" x14ac:dyDescent="0.2">
      <c r="A1289" s="61">
        <v>34730</v>
      </c>
      <c r="B1289" s="62">
        <v>470.42</v>
      </c>
      <c r="C1289" s="16">
        <f t="shared" si="85"/>
        <v>4.068466519533482E-3</v>
      </c>
      <c r="D1289" s="72">
        <f t="shared" si="84"/>
        <v>1.9180628595691113E-5</v>
      </c>
      <c r="E1289" s="23">
        <f t="shared" si="80"/>
        <v>1.018840208674267E-2</v>
      </c>
      <c r="F1289" s="23">
        <f t="shared" si="81"/>
        <v>7.203750699636087E-3</v>
      </c>
      <c r="G1289" s="20">
        <f t="shared" si="82"/>
        <v>1.6983189490029679E-2</v>
      </c>
      <c r="H1289" s="20">
        <f t="shared" si="83"/>
        <v>9.3519247077455386E-3</v>
      </c>
      <c r="X1289" s="1"/>
    </row>
    <row r="1290" spans="1:26" x14ac:dyDescent="0.2">
      <c r="A1290" s="61">
        <v>34731</v>
      </c>
      <c r="B1290" s="62">
        <v>470.4</v>
      </c>
      <c r="C1290" s="16">
        <f t="shared" si="85"/>
        <v>-4.2516102980443438E-5</v>
      </c>
      <c r="D1290" s="72">
        <f t="shared" si="84"/>
        <v>1.9022936069183539E-5</v>
      </c>
      <c r="E1290" s="23">
        <f t="shared" si="80"/>
        <v>1.0146433943761577E-2</v>
      </c>
      <c r="F1290" s="23">
        <f t="shared" si="81"/>
        <v>7.1740769552364764E-3</v>
      </c>
      <c r="G1290" s="20">
        <f t="shared" si="82"/>
        <v>1.6983189490029679E-2</v>
      </c>
      <c r="H1290" s="20">
        <f t="shared" si="83"/>
        <v>9.3519247077455386E-3</v>
      </c>
      <c r="X1290" s="1"/>
    </row>
    <row r="1291" spans="1:26" x14ac:dyDescent="0.2">
      <c r="A1291" s="61">
        <v>34732</v>
      </c>
      <c r="B1291" s="62">
        <v>472.79</v>
      </c>
      <c r="C1291" s="16">
        <f t="shared" si="85"/>
        <v>5.0679186915778985E-3</v>
      </c>
      <c r="D1291" s="72">
        <f t="shared" si="84"/>
        <v>1.7881668362173285E-5</v>
      </c>
      <c r="E1291" s="23">
        <f t="shared" si="80"/>
        <v>9.8373625239291749E-3</v>
      </c>
      <c r="F1291" s="23">
        <f t="shared" si="81"/>
        <v>6.9555467639563027E-3</v>
      </c>
      <c r="G1291" s="20">
        <f t="shared" si="82"/>
        <v>1.6983189490029679E-2</v>
      </c>
      <c r="H1291" s="20">
        <f t="shared" si="83"/>
        <v>9.3519247077455386E-3</v>
      </c>
      <c r="J1291" s="20">
        <f>SUM($C1292:$C1301)</f>
        <v>2.5951081059790881E-2</v>
      </c>
      <c r="K1291" s="20">
        <f>E1291*SQRT(10)</f>
        <v>3.1108471744398857E-2</v>
      </c>
      <c r="L1291" s="20">
        <f>F1291*SQRT(10)</f>
        <v>2.1995370145915481E-2</v>
      </c>
      <c r="M1291" s="20">
        <f>G1291*SQRT(10)</f>
        <v>5.3705560722727266E-2</v>
      </c>
      <c r="N1291" s="20">
        <f>H1291*SQRT(10)</f>
        <v>2.957338258288042E-2</v>
      </c>
      <c r="O1291">
        <f>IF($J1291&lt;-K1291,1,0)</f>
        <v>0</v>
      </c>
      <c r="P1291" s="5">
        <f>IF(AND(O1281=0,O1291=0),1,0)</f>
        <v>1</v>
      </c>
      <c r="Q1291" s="5">
        <f>IF(AND(O1281=0,O1291=1),1,0)</f>
        <v>0</v>
      </c>
      <c r="R1291">
        <f>IF($J1291&lt;-L1291,1,0)</f>
        <v>0</v>
      </c>
      <c r="S1291" s="5">
        <f>IF(AND(R1281=0,R1291=0),1,0)</f>
        <v>1</v>
      </c>
      <c r="T1291" s="5">
        <f>IF(AND(R1281=0,R1291=1),1,0)</f>
        <v>0</v>
      </c>
      <c r="U1291">
        <f>IF($J1291&lt;-M1291,1,0)</f>
        <v>0</v>
      </c>
      <c r="V1291" s="5">
        <f>IF(AND(U1281=0,U1291=0),1,0)</f>
        <v>1</v>
      </c>
      <c r="W1291" s="5">
        <f>IF(AND(U1281=0,U1291=1),1,0)</f>
        <v>0</v>
      </c>
      <c r="X1291">
        <f>IF($J1291&lt;-N1291,1,0)</f>
        <v>0</v>
      </c>
      <c r="Y1291" s="5">
        <f>IF(AND(X1281=0,X1291=0),1,0)</f>
        <v>1</v>
      </c>
      <c r="Z1291" s="5">
        <f>IF(AND(X1281=0,X1291=1),1,0)</f>
        <v>0</v>
      </c>
    </row>
    <row r="1292" spans="1:26" x14ac:dyDescent="0.2">
      <c r="A1292" s="61">
        <v>34733</v>
      </c>
      <c r="B1292" s="62">
        <v>478.65</v>
      </c>
      <c r="C1292" s="16">
        <f t="shared" si="85"/>
        <v>1.2318326116367108E-2</v>
      </c>
      <c r="D1292" s="72">
        <f t="shared" si="84"/>
        <v>1.8349796252309564E-5</v>
      </c>
      <c r="E1292" s="23">
        <f t="shared" si="80"/>
        <v>9.9652977952922172E-3</v>
      </c>
      <c r="F1292" s="23">
        <f t="shared" si="81"/>
        <v>7.0460039124613533E-3</v>
      </c>
      <c r="G1292" s="20">
        <f t="shared" si="82"/>
        <v>1.6983189490029679E-2</v>
      </c>
      <c r="H1292" s="20">
        <f t="shared" si="83"/>
        <v>9.3519247077455386E-3</v>
      </c>
      <c r="X1292" s="1"/>
    </row>
    <row r="1293" spans="1:26" x14ac:dyDescent="0.2">
      <c r="A1293" s="61">
        <v>34736</v>
      </c>
      <c r="B1293" s="62">
        <v>481.14</v>
      </c>
      <c r="C1293" s="16">
        <f t="shared" si="85"/>
        <v>5.1886466546300575E-3</v>
      </c>
      <c r="D1293" s="72">
        <f t="shared" si="84"/>
        <v>2.6353277975721305E-5</v>
      </c>
      <c r="E1293" s="23">
        <f t="shared" si="80"/>
        <v>1.1942410071540548E-2</v>
      </c>
      <c r="F1293" s="23">
        <f t="shared" si="81"/>
        <v>8.4439291044613608E-3</v>
      </c>
      <c r="G1293" s="20">
        <f t="shared" si="82"/>
        <v>1.6983189490029679E-2</v>
      </c>
      <c r="H1293" s="20">
        <f t="shared" si="83"/>
        <v>9.3519247077455386E-3</v>
      </c>
      <c r="X1293" s="1"/>
    </row>
    <row r="1294" spans="1:26" x14ac:dyDescent="0.2">
      <c r="A1294" s="61">
        <v>34737</v>
      </c>
      <c r="B1294" s="62">
        <v>480.81</v>
      </c>
      <c r="C1294" s="16">
        <f t="shared" si="85"/>
        <v>-6.861063733986034E-4</v>
      </c>
      <c r="D1294" s="72">
        <f t="shared" si="84"/>
        <v>2.6387404543574244E-5</v>
      </c>
      <c r="E1294" s="23">
        <f t="shared" si="80"/>
        <v>1.1950140070281496E-2</v>
      </c>
      <c r="F1294" s="23">
        <f t="shared" si="81"/>
        <v>8.4493946311812711E-3</v>
      </c>
      <c r="G1294" s="20">
        <f t="shared" si="82"/>
        <v>1.6983189490029679E-2</v>
      </c>
      <c r="H1294" s="20">
        <f t="shared" si="83"/>
        <v>9.3519247077455386E-3</v>
      </c>
      <c r="X1294" s="1"/>
    </row>
    <row r="1295" spans="1:26" x14ac:dyDescent="0.2">
      <c r="A1295" s="61">
        <v>34738</v>
      </c>
      <c r="B1295" s="62">
        <v>481.19</v>
      </c>
      <c r="C1295" s="16">
        <f t="shared" si="85"/>
        <v>7.9002083111069112E-4</v>
      </c>
      <c r="D1295" s="72">
        <f t="shared" si="84"/>
        <v>2.4832404788296878E-5</v>
      </c>
      <c r="E1295" s="23">
        <f t="shared" si="80"/>
        <v>1.1592685330995186E-2</v>
      </c>
      <c r="F1295" s="23">
        <f t="shared" si="81"/>
        <v>8.1966548191578885E-3</v>
      </c>
      <c r="G1295" s="20">
        <f t="shared" si="82"/>
        <v>1.6983189490029679E-2</v>
      </c>
      <c r="H1295" s="20">
        <f t="shared" si="83"/>
        <v>9.3519247077455386E-3</v>
      </c>
      <c r="X1295" s="1"/>
    </row>
    <row r="1296" spans="1:26" x14ac:dyDescent="0.2">
      <c r="A1296" s="61">
        <v>34739</v>
      </c>
      <c r="B1296" s="62">
        <v>480.19</v>
      </c>
      <c r="C1296" s="16">
        <f t="shared" si="85"/>
        <v>-2.0803435907808176E-3</v>
      </c>
      <c r="D1296" s="72">
        <f t="shared" si="84"/>
        <v>2.3379908475814393E-5</v>
      </c>
      <c r="E1296" s="23">
        <f t="shared" si="80"/>
        <v>1.12485375262218E-2</v>
      </c>
      <c r="F1296" s="23">
        <f t="shared" si="81"/>
        <v>7.9533237287369059E-3</v>
      </c>
      <c r="G1296" s="20">
        <f t="shared" si="82"/>
        <v>1.6983189490029679E-2</v>
      </c>
      <c r="H1296" s="20">
        <f t="shared" si="83"/>
        <v>9.3519247077455386E-3</v>
      </c>
      <c r="X1296" s="1"/>
    </row>
    <row r="1297" spans="1:26" x14ac:dyDescent="0.2">
      <c r="A1297" s="61">
        <v>34740</v>
      </c>
      <c r="B1297" s="62">
        <v>481.46</v>
      </c>
      <c r="C1297" s="16">
        <f t="shared" si="85"/>
        <v>2.6412951455099601E-3</v>
      </c>
      <c r="D1297" s="72">
        <f t="shared" si="84"/>
        <v>2.2236783734607698E-5</v>
      </c>
      <c r="E1297" s="23">
        <f t="shared" si="80"/>
        <v>1.0970101460692291E-2</v>
      </c>
      <c r="F1297" s="23">
        <f t="shared" si="81"/>
        <v>7.7564543880115251E-3</v>
      </c>
      <c r="G1297" s="20">
        <f t="shared" si="82"/>
        <v>1.6983189490029679E-2</v>
      </c>
      <c r="H1297" s="20">
        <f t="shared" si="83"/>
        <v>9.3519247077455386E-3</v>
      </c>
      <c r="X1297" s="1"/>
    </row>
    <row r="1298" spans="1:26" x14ac:dyDescent="0.2">
      <c r="A1298" s="61">
        <v>34743</v>
      </c>
      <c r="B1298" s="62">
        <v>481.65</v>
      </c>
      <c r="C1298" s="16">
        <f t="shared" si="85"/>
        <v>3.9455514419913608E-4</v>
      </c>
      <c r="D1298" s="72">
        <f t="shared" si="84"/>
        <v>2.1321163113272903E-5</v>
      </c>
      <c r="E1298" s="23">
        <f t="shared" si="80"/>
        <v>1.0741875251385246E-2</v>
      </c>
      <c r="F1298" s="23">
        <f t="shared" si="81"/>
        <v>7.595086128202636E-3</v>
      </c>
      <c r="G1298" s="20">
        <f t="shared" si="82"/>
        <v>1.6983189490029679E-2</v>
      </c>
      <c r="H1298" s="20">
        <f t="shared" si="83"/>
        <v>9.3519247077455386E-3</v>
      </c>
      <c r="X1298" s="1"/>
    </row>
    <row r="1299" spans="1:26" x14ac:dyDescent="0.2">
      <c r="A1299" s="61">
        <v>34744</v>
      </c>
      <c r="B1299" s="62">
        <v>482.55</v>
      </c>
      <c r="C1299" s="16">
        <f t="shared" si="85"/>
        <v>1.8668331495125181E-3</v>
      </c>
      <c r="D1299" s="72">
        <f t="shared" si="84"/>
        <v>2.0051233752185371E-5</v>
      </c>
      <c r="E1299" s="23">
        <f t="shared" si="80"/>
        <v>1.0417061019271262E-2</v>
      </c>
      <c r="F1299" s="23">
        <f t="shared" si="81"/>
        <v>7.3654249181403083E-3</v>
      </c>
      <c r="G1299" s="20">
        <f t="shared" si="82"/>
        <v>1.6983189490029679E-2</v>
      </c>
      <c r="H1299" s="20">
        <f t="shared" si="83"/>
        <v>9.3519247077455386E-3</v>
      </c>
      <c r="X1299" s="1"/>
    </row>
    <row r="1300" spans="1:26" x14ac:dyDescent="0.2">
      <c r="A1300" s="61">
        <v>34745</v>
      </c>
      <c r="B1300" s="62">
        <v>484.54</v>
      </c>
      <c r="C1300" s="16">
        <f t="shared" si="85"/>
        <v>4.1154449093664894E-3</v>
      </c>
      <c r="D1300" s="72">
        <f t="shared" si="84"/>
        <v>1.9057263687541377E-5</v>
      </c>
      <c r="E1300" s="23">
        <f t="shared" si="80"/>
        <v>1.0155584632198152E-2</v>
      </c>
      <c r="F1300" s="23">
        <f t="shared" si="81"/>
        <v>7.1805469863233827E-3</v>
      </c>
      <c r="G1300" s="20">
        <f t="shared" si="82"/>
        <v>1.6465020454338945E-2</v>
      </c>
      <c r="H1300" s="20">
        <f t="shared" si="83"/>
        <v>8.9817542169764297E-3</v>
      </c>
      <c r="X1300" s="1"/>
    </row>
    <row r="1301" spans="1:26" x14ac:dyDescent="0.2">
      <c r="A1301" s="61">
        <v>34746</v>
      </c>
      <c r="B1301" s="62">
        <v>485.22</v>
      </c>
      <c r="C1301" s="16">
        <f t="shared" si="85"/>
        <v>1.402409073274347E-3</v>
      </c>
      <c r="D1301" s="72">
        <f t="shared" si="84"/>
        <v>1.8930041074410729E-5</v>
      </c>
      <c r="E1301" s="23">
        <f t="shared" si="80"/>
        <v>1.0121629506667063E-2</v>
      </c>
      <c r="F1301" s="23">
        <f t="shared" si="81"/>
        <v>7.156538878160955E-3</v>
      </c>
      <c r="G1301" s="20">
        <f t="shared" si="82"/>
        <v>1.6465020454338945E-2</v>
      </c>
      <c r="H1301" s="20">
        <f t="shared" si="83"/>
        <v>8.9817542169764297E-3</v>
      </c>
      <c r="J1301" s="20">
        <f>SUM($C1302:$C1311)</f>
        <v>4.1209923932759406E-4</v>
      </c>
      <c r="K1301" s="20">
        <f>E1301*SQRT(10)</f>
        <v>3.200740287343435E-2</v>
      </c>
      <c r="L1301" s="20">
        <f>F1301*SQRT(10)</f>
        <v>2.2630963018534865E-2</v>
      </c>
      <c r="M1301" s="20">
        <f>G1301*SQRT(10)</f>
        <v>5.2066966356971472E-2</v>
      </c>
      <c r="N1301" s="20">
        <f>H1301*SQRT(10)</f>
        <v>2.8402800709467699E-2</v>
      </c>
      <c r="O1301">
        <f>IF($J1301&lt;-K1301,1,0)</f>
        <v>0</v>
      </c>
      <c r="P1301" s="5">
        <f>IF(AND(O1291=0,O1301=0),1,0)</f>
        <v>1</v>
      </c>
      <c r="Q1301" s="5">
        <f>IF(AND(O1291=0,O1301=1),1,0)</f>
        <v>0</v>
      </c>
      <c r="R1301">
        <f>IF($J1301&lt;-L1301,1,0)</f>
        <v>0</v>
      </c>
      <c r="S1301" s="5">
        <f>IF(AND(R1291=0,R1301=0),1,0)</f>
        <v>1</v>
      </c>
      <c r="T1301" s="5">
        <f>IF(AND(R1291=0,R1301=1),1,0)</f>
        <v>0</v>
      </c>
      <c r="U1301">
        <f>IF($J1301&lt;-M1301,1,0)</f>
        <v>0</v>
      </c>
      <c r="V1301" s="5">
        <f>IF(AND(U1291=0,U1301=0),1,0)</f>
        <v>1</v>
      </c>
      <c r="W1301" s="5">
        <f>IF(AND(U1291=0,U1301=1),1,0)</f>
        <v>0</v>
      </c>
      <c r="X1301">
        <f>IF($J1301&lt;-N1301,1,0)</f>
        <v>0</v>
      </c>
      <c r="Y1301" s="5">
        <f>IF(AND(X1291=0,X1301=0),1,0)</f>
        <v>1</v>
      </c>
      <c r="Z1301" s="5">
        <f>IF(AND(X1291=0,X1301=1),1,0)</f>
        <v>0</v>
      </c>
    </row>
    <row r="1302" spans="1:26" x14ac:dyDescent="0.2">
      <c r="A1302" s="61">
        <v>34747</v>
      </c>
      <c r="B1302" s="62">
        <v>481.97</v>
      </c>
      <c r="C1302" s="16">
        <f t="shared" si="85"/>
        <v>-6.7205248861163767E-3</v>
      </c>
      <c r="D1302" s="72">
        <f t="shared" si="84"/>
        <v>1.7912243682474217E-5</v>
      </c>
      <c r="E1302" s="23">
        <f t="shared" si="80"/>
        <v>9.8457692352030314E-3</v>
      </c>
      <c r="F1302" s="23">
        <f t="shared" si="81"/>
        <v>6.9614907629961028E-3</v>
      </c>
      <c r="G1302" s="20">
        <f t="shared" si="82"/>
        <v>1.6465020454338945E-2</v>
      </c>
      <c r="H1302" s="20">
        <f t="shared" si="83"/>
        <v>8.9817542169764297E-3</v>
      </c>
      <c r="X1302" s="1"/>
    </row>
    <row r="1303" spans="1:26" x14ac:dyDescent="0.2">
      <c r="A1303" s="61">
        <v>34751</v>
      </c>
      <c r="B1303" s="62">
        <v>482.72</v>
      </c>
      <c r="C1303" s="16">
        <f t="shared" si="85"/>
        <v>1.5549039610815699E-3</v>
      </c>
      <c r="D1303" s="72">
        <f t="shared" si="84"/>
        <v>1.9547436346220337E-5</v>
      </c>
      <c r="E1303" s="23">
        <f t="shared" si="80"/>
        <v>1.0285361534895067E-2</v>
      </c>
      <c r="F1303" s="23">
        <f t="shared" si="81"/>
        <v>7.2723062676748711E-3</v>
      </c>
      <c r="G1303" s="20">
        <f t="shared" si="82"/>
        <v>1.6465020454338945E-2</v>
      </c>
      <c r="H1303" s="20">
        <f t="shared" si="83"/>
        <v>8.9817542169764297E-3</v>
      </c>
      <c r="X1303" s="1"/>
    </row>
    <row r="1304" spans="1:26" x14ac:dyDescent="0.2">
      <c r="A1304" s="61">
        <v>34752</v>
      </c>
      <c r="B1304" s="62">
        <v>485.07</v>
      </c>
      <c r="C1304" s="16">
        <f t="shared" si="85"/>
        <v>4.8564350090819419E-3</v>
      </c>
      <c r="D1304" s="72">
        <f t="shared" si="84"/>
        <v>1.8519653745138343E-5</v>
      </c>
      <c r="E1304" s="23">
        <f t="shared" si="80"/>
        <v>1.0011314147921281E-2</v>
      </c>
      <c r="F1304" s="23">
        <f t="shared" si="81"/>
        <v>7.0785399597849737E-3</v>
      </c>
      <c r="G1304" s="20">
        <f t="shared" si="82"/>
        <v>1.6465020454338945E-2</v>
      </c>
      <c r="H1304" s="20">
        <f t="shared" si="83"/>
        <v>8.9817542169764297E-3</v>
      </c>
      <c r="X1304" s="1"/>
    </row>
    <row r="1305" spans="1:26" x14ac:dyDescent="0.2">
      <c r="A1305" s="61">
        <v>34753</v>
      </c>
      <c r="B1305" s="62">
        <v>486.91</v>
      </c>
      <c r="C1305" s="16">
        <f t="shared" si="85"/>
        <v>3.7860906560906499E-3</v>
      </c>
      <c r="D1305" s="72">
        <f t="shared" si="84"/>
        <v>1.8823572180276242E-5</v>
      </c>
      <c r="E1305" s="23">
        <f t="shared" si="80"/>
        <v>1.0093125653383415E-2</v>
      </c>
      <c r="F1305" s="23">
        <f t="shared" si="81"/>
        <v>7.1363851139802518E-3</v>
      </c>
      <c r="G1305" s="20">
        <f t="shared" si="82"/>
        <v>1.6465020454338945E-2</v>
      </c>
      <c r="H1305" s="20">
        <f t="shared" si="83"/>
        <v>8.9817542169764297E-3</v>
      </c>
      <c r="X1305" s="1"/>
    </row>
    <row r="1306" spans="1:26" x14ac:dyDescent="0.2">
      <c r="A1306" s="61">
        <v>34754</v>
      </c>
      <c r="B1306" s="62">
        <v>488.26</v>
      </c>
      <c r="C1306" s="16">
        <f t="shared" si="85"/>
        <v>2.7687497819294908E-3</v>
      </c>
      <c r="D1306" s="72">
        <f t="shared" si="84"/>
        <v>1.8554226796827882E-5</v>
      </c>
      <c r="E1306" s="23">
        <f t="shared" si="80"/>
        <v>1.0020654503288295E-2</v>
      </c>
      <c r="F1306" s="23">
        <f t="shared" si="81"/>
        <v>7.0851440956383798E-3</v>
      </c>
      <c r="G1306" s="20">
        <f t="shared" si="82"/>
        <v>1.6465020454338945E-2</v>
      </c>
      <c r="H1306" s="20">
        <f t="shared" si="83"/>
        <v>8.9817542169764297E-3</v>
      </c>
      <c r="X1306" s="1"/>
    </row>
    <row r="1307" spans="1:26" x14ac:dyDescent="0.2">
      <c r="A1307" s="61">
        <v>34757</v>
      </c>
      <c r="B1307" s="62">
        <v>483.96</v>
      </c>
      <c r="C1307" s="16">
        <f t="shared" si="85"/>
        <v>-8.8457921845759603E-3</v>
      </c>
      <c r="D1307" s="72">
        <f t="shared" si="84"/>
        <v>1.7900931710314286E-5</v>
      </c>
      <c r="E1307" s="23">
        <f t="shared" si="80"/>
        <v>9.8426598353155495E-3</v>
      </c>
      <c r="F1307" s="23">
        <f t="shared" si="81"/>
        <v>6.9592922492915793E-3</v>
      </c>
      <c r="G1307" s="20">
        <f t="shared" si="82"/>
        <v>1.6465020454338945E-2</v>
      </c>
      <c r="H1307" s="20">
        <f t="shared" si="83"/>
        <v>8.9817542169764297E-3</v>
      </c>
      <c r="X1307" s="1"/>
    </row>
    <row r="1308" spans="1:26" x14ac:dyDescent="0.2">
      <c r="A1308" s="61">
        <v>34758</v>
      </c>
      <c r="B1308" s="62">
        <v>487.39</v>
      </c>
      <c r="C1308" s="16">
        <f t="shared" si="85"/>
        <v>7.0623652782175758E-3</v>
      </c>
      <c r="D1308" s="72">
        <f t="shared" si="84"/>
        <v>2.1521758170057734E-5</v>
      </c>
      <c r="E1308" s="23">
        <f t="shared" si="80"/>
        <v>1.0792288134915305E-2</v>
      </c>
      <c r="F1308" s="23">
        <f t="shared" si="81"/>
        <v>7.6307307603940659E-3</v>
      </c>
      <c r="G1308" s="20">
        <f t="shared" si="82"/>
        <v>1.6465020454338945E-2</v>
      </c>
      <c r="H1308" s="20">
        <f t="shared" si="83"/>
        <v>8.9817542169764297E-3</v>
      </c>
      <c r="X1308" s="1"/>
    </row>
    <row r="1309" spans="1:26" x14ac:dyDescent="0.2">
      <c r="A1309" s="61">
        <v>34759</v>
      </c>
      <c r="B1309" s="62">
        <v>485.65</v>
      </c>
      <c r="C1309" s="16">
        <f t="shared" si="85"/>
        <v>-3.5764241031550265E-3</v>
      </c>
      <c r="D1309" s="72">
        <f t="shared" si="84"/>
        <v>2.3223072879232662E-5</v>
      </c>
      <c r="E1309" s="23">
        <f t="shared" si="80"/>
        <v>1.1210745683811059E-2</v>
      </c>
      <c r="F1309" s="23">
        <f t="shared" si="81"/>
        <v>7.9266028544634857E-3</v>
      </c>
      <c r="G1309" s="20">
        <f t="shared" si="82"/>
        <v>1.6465020454338945E-2</v>
      </c>
      <c r="H1309" s="20">
        <f t="shared" si="83"/>
        <v>8.9817542169764297E-3</v>
      </c>
      <c r="X1309" s="1"/>
    </row>
    <row r="1310" spans="1:26" x14ac:dyDescent="0.2">
      <c r="A1310" s="61">
        <v>34760</v>
      </c>
      <c r="B1310" s="62">
        <v>485.13</v>
      </c>
      <c r="C1310" s="16">
        <f t="shared" si="85"/>
        <v>-1.0713035903774175E-3</v>
      </c>
      <c r="D1310" s="72">
        <f t="shared" si="84"/>
        <v>2.2597137068416395E-5</v>
      </c>
      <c r="E1310" s="23">
        <f t="shared" si="80"/>
        <v>1.1058631030029633E-2</v>
      </c>
      <c r="F1310" s="23">
        <f t="shared" si="81"/>
        <v>7.8190495763072639E-3</v>
      </c>
      <c r="G1310" s="20">
        <f t="shared" si="82"/>
        <v>1.6465020454338945E-2</v>
      </c>
      <c r="H1310" s="20">
        <f t="shared" si="83"/>
        <v>8.9817542169764297E-3</v>
      </c>
      <c r="X1310" s="1"/>
    </row>
    <row r="1311" spans="1:26" x14ac:dyDescent="0.2">
      <c r="A1311" s="61">
        <v>34761</v>
      </c>
      <c r="B1311" s="62">
        <v>485.42</v>
      </c>
      <c r="C1311" s="16">
        <f t="shared" si="85"/>
        <v>5.9759931715114626E-4</v>
      </c>
      <c r="D1311" s="72">
        <f t="shared" si="84"/>
        <v>2.1310170327276745E-5</v>
      </c>
      <c r="E1311" s="23">
        <f t="shared" si="80"/>
        <v>1.0739105741122417E-2</v>
      </c>
      <c r="F1311" s="23">
        <f t="shared" si="81"/>
        <v>7.5931279348251434E-3</v>
      </c>
      <c r="G1311" s="20">
        <f t="shared" si="82"/>
        <v>1.6465020454338945E-2</v>
      </c>
      <c r="H1311" s="20">
        <f t="shared" si="83"/>
        <v>8.9817542169764297E-3</v>
      </c>
      <c r="J1311" s="20">
        <f>SUM($C1312:$C1321)</f>
        <v>2.0593220649779188E-2</v>
      </c>
      <c r="K1311" s="20">
        <f>E1311*SQRT(10)</f>
        <v>3.3960034175337411E-2</v>
      </c>
      <c r="L1311" s="20">
        <f>F1311*SQRT(10)</f>
        <v>2.4011578839098015E-2</v>
      </c>
      <c r="M1311" s="20">
        <f>G1311*SQRT(10)</f>
        <v>5.2066966356971472E-2</v>
      </c>
      <c r="N1311" s="20">
        <f>H1311*SQRT(10)</f>
        <v>2.8402800709467699E-2</v>
      </c>
      <c r="O1311">
        <f>IF($J1311&lt;-K1311,1,0)</f>
        <v>0</v>
      </c>
      <c r="P1311" s="5">
        <f>IF(AND(O1301=0,O1311=0),1,0)</f>
        <v>1</v>
      </c>
      <c r="Q1311" s="5">
        <f>IF(AND(O1301=0,O1311=1),1,0)</f>
        <v>0</v>
      </c>
      <c r="R1311">
        <f>IF($J1311&lt;-L1311,1,0)</f>
        <v>0</v>
      </c>
      <c r="S1311" s="5">
        <f>IF(AND(R1301=0,R1311=0),1,0)</f>
        <v>1</v>
      </c>
      <c r="T1311" s="5">
        <f>IF(AND(R1301=0,R1311=1),1,0)</f>
        <v>0</v>
      </c>
      <c r="U1311">
        <f>IF($J1311&lt;-M1311,1,0)</f>
        <v>0</v>
      </c>
      <c r="V1311" s="5">
        <f>IF(AND(U1301=0,U1311=0),1,0)</f>
        <v>1</v>
      </c>
      <c r="W1311" s="5">
        <f>IF(AND(U1301=0,U1311=1),1,0)</f>
        <v>0</v>
      </c>
      <c r="X1311">
        <f>IF($J1311&lt;-N1311,1,0)</f>
        <v>0</v>
      </c>
      <c r="Y1311" s="5">
        <f>IF(AND(X1301=0,X1311=0),1,0)</f>
        <v>1</v>
      </c>
      <c r="Z1311" s="5">
        <f>IF(AND(X1301=0,X1311=1),1,0)</f>
        <v>0</v>
      </c>
    </row>
    <row r="1312" spans="1:26" x14ac:dyDescent="0.2">
      <c r="A1312" s="61">
        <v>34764</v>
      </c>
      <c r="B1312" s="62">
        <v>485.63</v>
      </c>
      <c r="C1312" s="16">
        <f t="shared" si="85"/>
        <v>4.3252150409094612E-4</v>
      </c>
      <c r="D1312" s="72">
        <f t="shared" si="84"/>
        <v>2.0052987604271713E-5</v>
      </c>
      <c r="E1312" s="23">
        <f t="shared" si="80"/>
        <v>1.0417516591854307E-2</v>
      </c>
      <c r="F1312" s="23">
        <f t="shared" si="81"/>
        <v>7.3657470325686454E-3</v>
      </c>
      <c r="G1312" s="20">
        <f t="shared" si="82"/>
        <v>1.6465020454338945E-2</v>
      </c>
      <c r="H1312" s="20">
        <f t="shared" si="83"/>
        <v>8.9817542169764297E-3</v>
      </c>
      <c r="X1312" s="1"/>
    </row>
    <row r="1313" spans="1:26" x14ac:dyDescent="0.2">
      <c r="A1313" s="61">
        <v>34765</v>
      </c>
      <c r="B1313" s="62">
        <v>482.12</v>
      </c>
      <c r="C1313" s="16">
        <f t="shared" si="85"/>
        <v>-7.2539713590615068E-3</v>
      </c>
      <c r="D1313" s="72">
        <f t="shared" si="84"/>
        <v>1.8861032839105473E-5</v>
      </c>
      <c r="E1313" s="23">
        <f t="shared" si="80"/>
        <v>1.0103163790906684E-2</v>
      </c>
      <c r="F1313" s="23">
        <f t="shared" si="81"/>
        <v>7.1434826195155296E-3</v>
      </c>
      <c r="G1313" s="20">
        <f t="shared" si="82"/>
        <v>1.6465020454338945E-2</v>
      </c>
      <c r="H1313" s="20">
        <f t="shared" si="83"/>
        <v>8.9817542169764297E-3</v>
      </c>
      <c r="X1313" s="1"/>
    </row>
    <row r="1314" spans="1:26" x14ac:dyDescent="0.2">
      <c r="A1314" s="61">
        <v>34766</v>
      </c>
      <c r="B1314" s="62">
        <v>483.14</v>
      </c>
      <c r="C1314" s="16">
        <f t="shared" si="85"/>
        <v>2.1134210050277147E-3</v>
      </c>
      <c r="D1314" s="72">
        <f t="shared" si="84"/>
        <v>2.0886576897444223E-5</v>
      </c>
      <c r="E1314" s="23">
        <f t="shared" si="80"/>
        <v>1.0631836586172054E-2</v>
      </c>
      <c r="F1314" s="23">
        <f t="shared" si="81"/>
        <v>7.5172828471024508E-3</v>
      </c>
      <c r="G1314" s="20">
        <f t="shared" si="82"/>
        <v>1.6465020454338945E-2</v>
      </c>
      <c r="H1314" s="20">
        <f t="shared" si="83"/>
        <v>8.9817542169764297E-3</v>
      </c>
      <c r="X1314" s="1"/>
    </row>
    <row r="1315" spans="1:26" x14ac:dyDescent="0.2">
      <c r="A1315" s="61">
        <v>34767</v>
      </c>
      <c r="B1315" s="62">
        <v>483.16</v>
      </c>
      <c r="C1315" s="16">
        <f t="shared" si="85"/>
        <v>4.1395011907123365E-5</v>
      </c>
      <c r="D1315" s="72">
        <f t="shared" si="84"/>
        <v>1.9901375184267109E-5</v>
      </c>
      <c r="E1315" s="23">
        <f t="shared" si="80"/>
        <v>1.0378060586162436E-2</v>
      </c>
      <c r="F1315" s="23">
        <f t="shared" si="81"/>
        <v>7.3378495049497162E-3</v>
      </c>
      <c r="G1315" s="20">
        <f t="shared" si="82"/>
        <v>1.6465020454338945E-2</v>
      </c>
      <c r="H1315" s="20">
        <f t="shared" si="83"/>
        <v>8.9817542169764297E-3</v>
      </c>
      <c r="X1315" s="1"/>
    </row>
    <row r="1316" spans="1:26" x14ac:dyDescent="0.2">
      <c r="A1316" s="61">
        <v>34768</v>
      </c>
      <c r="B1316" s="62">
        <v>489.57</v>
      </c>
      <c r="C1316" s="16">
        <f t="shared" si="85"/>
        <v>1.3179593073875279E-2</v>
      </c>
      <c r="D1316" s="72">
        <f t="shared" si="84"/>
        <v>1.870739548603173E-5</v>
      </c>
      <c r="E1316" s="23">
        <f t="shared" si="80"/>
        <v>1.0061930701927251E-2</v>
      </c>
      <c r="F1316" s="23">
        <f t="shared" si="81"/>
        <v>7.114328598006087E-3</v>
      </c>
      <c r="G1316" s="20">
        <f t="shared" si="82"/>
        <v>1.6465020454338945E-2</v>
      </c>
      <c r="H1316" s="20">
        <f t="shared" si="83"/>
        <v>8.9817542169764297E-3</v>
      </c>
      <c r="X1316" s="1"/>
    </row>
    <row r="1317" spans="1:26" x14ac:dyDescent="0.2">
      <c r="A1317" s="61">
        <v>34771</v>
      </c>
      <c r="B1317" s="62">
        <v>490.05</v>
      </c>
      <c r="C1317" s="16">
        <f t="shared" si="85"/>
        <v>9.7997190423595353E-4</v>
      </c>
      <c r="D1317" s="72">
        <f t="shared" si="84"/>
        <v>2.80070521724463E-5</v>
      </c>
      <c r="E1317" s="23">
        <f t="shared" si="80"/>
        <v>1.2311425980864706E-2</v>
      </c>
      <c r="F1317" s="23">
        <f t="shared" si="81"/>
        <v>8.7048432882890457E-3</v>
      </c>
      <c r="G1317" s="20">
        <f t="shared" si="82"/>
        <v>1.6465020454338945E-2</v>
      </c>
      <c r="H1317" s="20">
        <f t="shared" si="83"/>
        <v>8.9817542169764297E-3</v>
      </c>
      <c r="X1317" s="1"/>
    </row>
    <row r="1318" spans="1:26" x14ac:dyDescent="0.2">
      <c r="A1318" s="61">
        <v>34772</v>
      </c>
      <c r="B1318" s="62">
        <v>492.89</v>
      </c>
      <c r="C1318" s="16">
        <f t="shared" si="85"/>
        <v>5.7785986994464862E-3</v>
      </c>
      <c r="D1318" s="72">
        <f t="shared" si="84"/>
        <v>2.638424973808503E-5</v>
      </c>
      <c r="E1318" s="23">
        <f t="shared" si="80"/>
        <v>1.1949425685993838E-2</v>
      </c>
      <c r="F1318" s="23">
        <f t="shared" si="81"/>
        <v>8.4488895228955734E-3</v>
      </c>
      <c r="G1318" s="20">
        <f t="shared" si="82"/>
        <v>1.6465020454338945E-2</v>
      </c>
      <c r="H1318" s="20">
        <f t="shared" si="83"/>
        <v>8.9817542169764297E-3</v>
      </c>
      <c r="X1318" s="1"/>
    </row>
    <row r="1319" spans="1:26" x14ac:dyDescent="0.2">
      <c r="A1319" s="61">
        <v>34773</v>
      </c>
      <c r="B1319" s="62">
        <v>491.88</v>
      </c>
      <c r="C1319" s="16">
        <f t="shared" si="85"/>
        <v>-2.0512411103888709E-3</v>
      </c>
      <c r="D1319" s="72">
        <f t="shared" si="84"/>
        <v>2.6804726929554602E-5</v>
      </c>
      <c r="E1319" s="23">
        <f t="shared" si="80"/>
        <v>1.2044266370185809E-2</v>
      </c>
      <c r="F1319" s="23">
        <f t="shared" si="81"/>
        <v>8.5159470103489676E-3</v>
      </c>
      <c r="G1319" s="20">
        <f t="shared" si="82"/>
        <v>1.6465020454338945E-2</v>
      </c>
      <c r="H1319" s="20">
        <f t="shared" si="83"/>
        <v>8.9817542169764297E-3</v>
      </c>
      <c r="X1319" s="1"/>
    </row>
    <row r="1320" spans="1:26" x14ac:dyDescent="0.2">
      <c r="A1320" s="61">
        <v>34774</v>
      </c>
      <c r="B1320" s="62">
        <v>495.41</v>
      </c>
      <c r="C1320" s="16">
        <f t="shared" si="85"/>
        <v>7.1509182558023836E-3</v>
      </c>
      <c r="D1320" s="72">
        <f t="shared" si="84"/>
        <v>2.5448898719358286E-5</v>
      </c>
      <c r="E1320" s="23">
        <f t="shared" si="80"/>
        <v>1.1735704207918713E-2</v>
      </c>
      <c r="F1320" s="23">
        <f t="shared" si="81"/>
        <v>8.2977768916799016E-3</v>
      </c>
      <c r="G1320" s="20">
        <f t="shared" si="82"/>
        <v>1.6465020454338945E-2</v>
      </c>
      <c r="H1320" s="20">
        <f t="shared" si="83"/>
        <v>8.9817542169764297E-3</v>
      </c>
      <c r="X1320" s="1"/>
    </row>
    <row r="1321" spans="1:26" x14ac:dyDescent="0.2">
      <c r="A1321" s="61">
        <v>34775</v>
      </c>
      <c r="B1321" s="62">
        <v>495.52</v>
      </c>
      <c r="C1321" s="16">
        <f t="shared" si="85"/>
        <v>2.2201366484367674E-4</v>
      </c>
      <c r="D1321" s="72">
        <f t="shared" si="84"/>
        <v>2.6990102710266857E-5</v>
      </c>
      <c r="E1321" s="23">
        <f t="shared" si="80"/>
        <v>1.2085842401391713E-2</v>
      </c>
      <c r="F1321" s="23">
        <f t="shared" si="81"/>
        <v>8.5453435105398417E-3</v>
      </c>
      <c r="G1321" s="20">
        <f t="shared" si="82"/>
        <v>1.6465020454338945E-2</v>
      </c>
      <c r="H1321" s="20">
        <f t="shared" si="83"/>
        <v>8.9817542169764297E-3</v>
      </c>
      <c r="J1321" s="20">
        <f>SUM($C1322:$C1331)</f>
        <v>1.0419374950712972E-2</v>
      </c>
      <c r="K1321" s="20">
        <f>E1321*SQRT(10)</f>
        <v>3.8218789430236773E-2</v>
      </c>
      <c r="L1321" s="20">
        <f>F1321*SQRT(10)</f>
        <v>2.7022748881844978E-2</v>
      </c>
      <c r="M1321" s="20">
        <f>G1321*SQRT(10)</f>
        <v>5.2066966356971472E-2</v>
      </c>
      <c r="N1321" s="20">
        <f>H1321*SQRT(10)</f>
        <v>2.8402800709467699E-2</v>
      </c>
      <c r="O1321">
        <f>IF($J1321&lt;-K1321,1,0)</f>
        <v>0</v>
      </c>
      <c r="P1321" s="5">
        <f>IF(AND(O1311=0,O1321=0),1,0)</f>
        <v>1</v>
      </c>
      <c r="Q1321" s="5">
        <f>IF(AND(O1311=0,O1321=1),1,0)</f>
        <v>0</v>
      </c>
      <c r="R1321">
        <f>IF($J1321&lt;-L1321,1,0)</f>
        <v>0</v>
      </c>
      <c r="S1321" s="5">
        <f>IF(AND(R1311=0,R1321=0),1,0)</f>
        <v>1</v>
      </c>
      <c r="T1321" s="5">
        <f>IF(AND(R1311=0,R1321=1),1,0)</f>
        <v>0</v>
      </c>
      <c r="U1321">
        <f>IF($J1321&lt;-M1321,1,0)</f>
        <v>0</v>
      </c>
      <c r="V1321" s="5">
        <f>IF(AND(U1311=0,U1321=0),1,0)</f>
        <v>1</v>
      </c>
      <c r="W1321" s="5">
        <f>IF(AND(U1311=0,U1321=1),1,0)</f>
        <v>0</v>
      </c>
      <c r="X1321">
        <f>IF($J1321&lt;-N1321,1,0)</f>
        <v>0</v>
      </c>
      <c r="Y1321" s="5">
        <f>IF(AND(X1311=0,X1321=0),1,0)</f>
        <v>1</v>
      </c>
      <c r="Z1321" s="5">
        <f>IF(AND(X1311=0,X1321=1),1,0)</f>
        <v>0</v>
      </c>
    </row>
    <row r="1322" spans="1:26" x14ac:dyDescent="0.2">
      <c r="A1322" s="61">
        <v>34778</v>
      </c>
      <c r="B1322" s="62">
        <v>496.14</v>
      </c>
      <c r="C1322" s="16">
        <f t="shared" si="85"/>
        <v>1.250428737237628E-3</v>
      </c>
      <c r="D1322" s="72">
        <f t="shared" si="84"/>
        <v>2.5373653951693482E-5</v>
      </c>
      <c r="E1322" s="23">
        <f t="shared" si="80"/>
        <v>1.1718341884271422E-2</v>
      </c>
      <c r="F1322" s="23">
        <f t="shared" si="81"/>
        <v>8.2855007908687415E-3</v>
      </c>
      <c r="G1322" s="20">
        <f t="shared" si="82"/>
        <v>1.6465020454338945E-2</v>
      </c>
      <c r="H1322" s="20">
        <f t="shared" si="83"/>
        <v>8.9817542169764297E-3</v>
      </c>
      <c r="X1322" s="1"/>
    </row>
    <row r="1323" spans="1:26" x14ac:dyDescent="0.2">
      <c r="A1323" s="61">
        <v>34779</v>
      </c>
      <c r="B1323" s="62">
        <v>495.07</v>
      </c>
      <c r="C1323" s="16">
        <f t="shared" si="85"/>
        <v>-2.1589782500629567E-3</v>
      </c>
      <c r="D1323" s="72">
        <f t="shared" si="84"/>
        <v>2.3945049036206453E-5</v>
      </c>
      <c r="E1323" s="23">
        <f t="shared" si="80"/>
        <v>1.1383675923460259E-2</v>
      </c>
      <c r="F1323" s="23">
        <f t="shared" si="81"/>
        <v>8.0488738763818436E-3</v>
      </c>
      <c r="G1323" s="20">
        <f t="shared" si="82"/>
        <v>1.6465020454338945E-2</v>
      </c>
      <c r="H1323" s="20">
        <f t="shared" si="83"/>
        <v>8.9817542169764297E-3</v>
      </c>
      <c r="X1323" s="1"/>
    </row>
    <row r="1324" spans="1:26" x14ac:dyDescent="0.2">
      <c r="A1324" s="61">
        <v>34780</v>
      </c>
      <c r="B1324" s="62">
        <v>495.67</v>
      </c>
      <c r="C1324" s="16">
        <f t="shared" si="85"/>
        <v>1.2112160069285131E-3</v>
      </c>
      <c r="D1324" s="72">
        <f t="shared" si="84"/>
        <v>2.2788017319088759E-5</v>
      </c>
      <c r="E1324" s="23">
        <f t="shared" si="80"/>
        <v>1.1105239485213558E-2</v>
      </c>
      <c r="F1324" s="23">
        <f t="shared" si="81"/>
        <v>7.8520042721252729E-3</v>
      </c>
      <c r="G1324" s="20">
        <f t="shared" si="82"/>
        <v>1.6465020454338945E-2</v>
      </c>
      <c r="H1324" s="20">
        <f t="shared" si="83"/>
        <v>8.9817542169764297E-3</v>
      </c>
      <c r="X1324" s="1"/>
    </row>
    <row r="1325" spans="1:26" x14ac:dyDescent="0.2">
      <c r="A1325" s="61">
        <v>34781</v>
      </c>
      <c r="B1325" s="62">
        <v>495.95</v>
      </c>
      <c r="C1325" s="16">
        <f t="shared" si="85"/>
        <v>5.6473247300672708E-4</v>
      </c>
      <c r="D1325" s="72">
        <f t="shared" si="84"/>
        <v>2.1508758932869824E-5</v>
      </c>
      <c r="E1325" s="23">
        <f t="shared" si="80"/>
        <v>1.0789028347709931E-2</v>
      </c>
      <c r="F1325" s="23">
        <f t="shared" si="81"/>
        <v>7.6284259147311791E-3</v>
      </c>
      <c r="G1325" s="20">
        <f t="shared" si="82"/>
        <v>1.6465020454338945E-2</v>
      </c>
      <c r="H1325" s="20">
        <f t="shared" si="83"/>
        <v>8.9817542169764297E-3</v>
      </c>
      <c r="X1325" s="1"/>
    </row>
    <row r="1326" spans="1:26" x14ac:dyDescent="0.2">
      <c r="A1326" s="61">
        <v>34782</v>
      </c>
      <c r="B1326" s="62">
        <v>500.97</v>
      </c>
      <c r="C1326" s="16">
        <f t="shared" si="85"/>
        <v>1.0071103860448119E-2</v>
      </c>
      <c r="D1326" s="72">
        <f t="shared" si="84"/>
        <v>2.0237368762861731E-5</v>
      </c>
      <c r="E1326" s="23">
        <f t="shared" si="80"/>
        <v>1.0465299962587047E-2</v>
      </c>
      <c r="F1326" s="23">
        <f t="shared" si="81"/>
        <v>7.3995324571540042E-3</v>
      </c>
      <c r="G1326" s="20">
        <f t="shared" si="82"/>
        <v>1.6465020454338945E-2</v>
      </c>
      <c r="H1326" s="20">
        <f t="shared" si="83"/>
        <v>8.9817542169764297E-3</v>
      </c>
      <c r="X1326" s="1"/>
    </row>
    <row r="1327" spans="1:26" x14ac:dyDescent="0.2">
      <c r="A1327" s="61">
        <v>34785</v>
      </c>
      <c r="B1327" s="62">
        <v>503.2</v>
      </c>
      <c r="C1327" s="16">
        <f t="shared" si="85"/>
        <v>4.4414863337799053E-3</v>
      </c>
      <c r="D1327" s="72">
        <f t="shared" si="84"/>
        <v>2.5108754615166006E-5</v>
      </c>
      <c r="E1327" s="23">
        <f t="shared" si="80"/>
        <v>1.1657012021634312E-2</v>
      </c>
      <c r="F1327" s="23">
        <f t="shared" si="81"/>
        <v>8.2421372646632393E-3</v>
      </c>
      <c r="G1327" s="20">
        <f t="shared" si="82"/>
        <v>1.6465020454338945E-2</v>
      </c>
      <c r="H1327" s="20">
        <f t="shared" si="83"/>
        <v>8.9817542169764297E-3</v>
      </c>
      <c r="X1327" s="1"/>
    </row>
    <row r="1328" spans="1:26" x14ac:dyDescent="0.2">
      <c r="A1328" s="61">
        <v>34786</v>
      </c>
      <c r="B1328" s="62">
        <v>503.9</v>
      </c>
      <c r="C1328" s="16">
        <f t="shared" si="85"/>
        <v>1.3901303003216276E-3</v>
      </c>
      <c r="D1328" s="72">
        <f t="shared" si="84"/>
        <v>2.4785837389445261E-5</v>
      </c>
      <c r="E1328" s="23">
        <f t="shared" si="80"/>
        <v>1.1581810537949464E-2</v>
      </c>
      <c r="F1328" s="23">
        <f t="shared" si="81"/>
        <v>8.1889657529682584E-3</v>
      </c>
      <c r="G1328" s="20">
        <f t="shared" si="82"/>
        <v>1.6465020454338945E-2</v>
      </c>
      <c r="H1328" s="20">
        <f t="shared" si="83"/>
        <v>8.9817542169764297E-3</v>
      </c>
      <c r="X1328" s="1"/>
    </row>
    <row r="1329" spans="1:26" x14ac:dyDescent="0.2">
      <c r="A1329" s="61">
        <v>34787</v>
      </c>
      <c r="B1329" s="62">
        <v>503.12</v>
      </c>
      <c r="C1329" s="16">
        <f t="shared" si="85"/>
        <v>-1.549125451304389E-3</v>
      </c>
      <c r="D1329" s="72">
        <f t="shared" si="84"/>
        <v>2.3414634881190883E-5</v>
      </c>
      <c r="E1329" s="23">
        <f t="shared" si="80"/>
        <v>1.12568882076126E-2</v>
      </c>
      <c r="F1329" s="23">
        <f t="shared" si="81"/>
        <v>7.9592281116223924E-3</v>
      </c>
      <c r="G1329" s="20">
        <f t="shared" si="82"/>
        <v>1.6465020454338945E-2</v>
      </c>
      <c r="H1329" s="20">
        <f t="shared" si="83"/>
        <v>8.9817542169764297E-3</v>
      </c>
      <c r="X1329" s="1"/>
    </row>
    <row r="1330" spans="1:26" x14ac:dyDescent="0.2">
      <c r="A1330" s="61">
        <v>34788</v>
      </c>
      <c r="B1330" s="62">
        <v>502.22</v>
      </c>
      <c r="C1330" s="16">
        <f t="shared" si="85"/>
        <v>-1.7904395337407964E-3</v>
      </c>
      <c r="D1330" s="72">
        <f t="shared" si="84"/>
        <v>2.2153744168152169E-5</v>
      </c>
      <c r="E1330" s="23">
        <f t="shared" si="80"/>
        <v>1.0949599293610029E-2</v>
      </c>
      <c r="F1330" s="23">
        <f t="shared" si="81"/>
        <v>7.7419582482630683E-3</v>
      </c>
      <c r="G1330" s="20">
        <f t="shared" si="82"/>
        <v>1.6465020454338945E-2</v>
      </c>
      <c r="H1330" s="20">
        <f t="shared" si="83"/>
        <v>8.9817542169764297E-3</v>
      </c>
      <c r="X1330" s="1"/>
    </row>
    <row r="1331" spans="1:26" x14ac:dyDescent="0.2">
      <c r="A1331" s="61">
        <v>34789</v>
      </c>
      <c r="B1331" s="62">
        <v>500.71</v>
      </c>
      <c r="C1331" s="16">
        <f t="shared" si="85"/>
        <v>-3.0111795259014076E-3</v>
      </c>
      <c r="D1331" s="72">
        <f t="shared" si="84"/>
        <v>2.1016859941501956E-5</v>
      </c>
      <c r="E1331" s="23">
        <f t="shared" si="80"/>
        <v>1.0664943847750135E-2</v>
      </c>
      <c r="F1331" s="23">
        <f t="shared" si="81"/>
        <v>7.5406914696445936E-3</v>
      </c>
      <c r="G1331" s="20">
        <f t="shared" si="82"/>
        <v>1.6465020454338945E-2</v>
      </c>
      <c r="H1331" s="20">
        <f t="shared" si="83"/>
        <v>8.9817542169764297E-3</v>
      </c>
      <c r="J1331" s="20">
        <f>SUM($C1332:$C1341)</f>
        <v>1.0766462110387499E-2</v>
      </c>
      <c r="K1331" s="20">
        <f>E1331*SQRT(10)</f>
        <v>3.3725513676690452E-2</v>
      </c>
      <c r="L1331" s="20">
        <f>F1331*SQRT(10)</f>
        <v>2.3845760176679366E-2</v>
      </c>
      <c r="M1331" s="20">
        <f>G1331*SQRT(10)</f>
        <v>5.2066966356971472E-2</v>
      </c>
      <c r="N1331" s="20">
        <f>H1331*SQRT(10)</f>
        <v>2.8402800709467699E-2</v>
      </c>
      <c r="O1331">
        <f>IF($J1331&lt;-K1331,1,0)</f>
        <v>0</v>
      </c>
      <c r="P1331" s="5">
        <f>IF(AND(O1321=0,O1331=0),1,0)</f>
        <v>1</v>
      </c>
      <c r="Q1331" s="5">
        <f>IF(AND(O1321=0,O1331=1),1,0)</f>
        <v>0</v>
      </c>
      <c r="R1331">
        <f>IF($J1331&lt;-L1331,1,0)</f>
        <v>0</v>
      </c>
      <c r="S1331" s="5">
        <f>IF(AND(R1321=0,R1331=0),1,0)</f>
        <v>1</v>
      </c>
      <c r="T1331" s="5">
        <f>IF(AND(R1321=0,R1331=1),1,0)</f>
        <v>0</v>
      </c>
      <c r="U1331">
        <f>IF($J1331&lt;-M1331,1,0)</f>
        <v>0</v>
      </c>
      <c r="V1331" s="5">
        <f>IF(AND(U1321=0,U1331=0),1,0)</f>
        <v>1</v>
      </c>
      <c r="W1331" s="5">
        <f>IF(AND(U1321=0,U1331=1),1,0)</f>
        <v>0</v>
      </c>
      <c r="X1331">
        <f>IF($J1331&lt;-N1331,1,0)</f>
        <v>0</v>
      </c>
      <c r="Y1331" s="5">
        <f>IF(AND(X1321=0,X1331=0),1,0)</f>
        <v>1</v>
      </c>
      <c r="Z1331" s="5">
        <f>IF(AND(X1321=0,X1331=1),1,0)</f>
        <v>0</v>
      </c>
    </row>
    <row r="1332" spans="1:26" x14ac:dyDescent="0.2">
      <c r="A1332" s="61">
        <v>34792</v>
      </c>
      <c r="B1332" s="62">
        <v>501.85</v>
      </c>
      <c r="C1332" s="16">
        <f t="shared" si="85"/>
        <v>2.2741790842035706E-3</v>
      </c>
      <c r="D1332" s="72">
        <f t="shared" si="84"/>
        <v>2.0299880473244305E-5</v>
      </c>
      <c r="E1332" s="23">
        <f t="shared" si="80"/>
        <v>1.0481450762381111E-2</v>
      </c>
      <c r="F1332" s="23">
        <f t="shared" si="81"/>
        <v>7.4109519451488444E-3</v>
      </c>
      <c r="G1332" s="20">
        <f t="shared" si="82"/>
        <v>1.6465020454338945E-2</v>
      </c>
      <c r="H1332" s="20">
        <f t="shared" si="83"/>
        <v>8.9817542169764297E-3</v>
      </c>
      <c r="X1332" s="1"/>
    </row>
    <row r="1333" spans="1:26" x14ac:dyDescent="0.2">
      <c r="A1333" s="61">
        <v>34793</v>
      </c>
      <c r="B1333" s="62">
        <v>505.24</v>
      </c>
      <c r="C1333" s="16">
        <f t="shared" si="85"/>
        <v>6.732293645965187E-3</v>
      </c>
      <c r="D1333" s="72">
        <f t="shared" si="84"/>
        <v>1.9392201075271383E-5</v>
      </c>
      <c r="E1333" s="23">
        <f t="shared" si="80"/>
        <v>1.024443971162636E-2</v>
      </c>
      <c r="F1333" s="23">
        <f t="shared" si="81"/>
        <v>7.2433723278389145E-3</v>
      </c>
      <c r="G1333" s="20">
        <f t="shared" si="82"/>
        <v>1.602259940183981E-2</v>
      </c>
      <c r="H1333" s="20">
        <f t="shared" si="83"/>
        <v>8.9508995268327354E-3</v>
      </c>
      <c r="X1333" s="1"/>
    </row>
    <row r="1334" spans="1:26" x14ac:dyDescent="0.2">
      <c r="A1334" s="61">
        <v>34794</v>
      </c>
      <c r="B1334" s="62">
        <v>505.57</v>
      </c>
      <c r="C1334" s="16">
        <f t="shared" si="85"/>
        <v>6.5294172341807662E-4</v>
      </c>
      <c r="D1334" s="72">
        <f t="shared" si="84"/>
        <v>2.0948095674885291E-5</v>
      </c>
      <c r="E1334" s="23">
        <f t="shared" si="80"/>
        <v>1.0647482440657285E-2</v>
      </c>
      <c r="F1334" s="23">
        <f t="shared" si="81"/>
        <v>7.5283453114844802E-3</v>
      </c>
      <c r="G1334" s="20">
        <f t="shared" si="82"/>
        <v>1.602259940183981E-2</v>
      </c>
      <c r="H1334" s="20">
        <f t="shared" si="83"/>
        <v>8.9508995268327354E-3</v>
      </c>
      <c r="X1334" s="1"/>
    </row>
    <row r="1335" spans="1:26" x14ac:dyDescent="0.2">
      <c r="A1335" s="61">
        <v>34795</v>
      </c>
      <c r="B1335" s="62">
        <v>506.08</v>
      </c>
      <c r="C1335" s="16">
        <f t="shared" si="85"/>
        <v>1.0082539281460875E-3</v>
      </c>
      <c r="D1335" s="72">
        <f t="shared" si="84"/>
        <v>1.9716789908042983E-5</v>
      </c>
      <c r="E1335" s="23">
        <f t="shared" si="80"/>
        <v>1.0329820206644752E-2</v>
      </c>
      <c r="F1335" s="23">
        <f t="shared" si="81"/>
        <v>7.3037409504636882E-3</v>
      </c>
      <c r="G1335" s="20">
        <f t="shared" si="82"/>
        <v>1.602259940183981E-2</v>
      </c>
      <c r="H1335" s="20">
        <f t="shared" si="83"/>
        <v>8.9508995268327354E-3</v>
      </c>
      <c r="X1335" s="1"/>
    </row>
    <row r="1336" spans="1:26" x14ac:dyDescent="0.2">
      <c r="A1336" s="61">
        <v>34796</v>
      </c>
      <c r="B1336" s="62">
        <v>506.42</v>
      </c>
      <c r="C1336" s="16">
        <f t="shared" si="85"/>
        <v>6.7160496351588721E-4</v>
      </c>
      <c r="D1336" s="72">
        <f t="shared" si="84"/>
        <v>1.8594777072577724E-5</v>
      </c>
      <c r="E1336" s="23">
        <f t="shared" si="80"/>
        <v>1.0031598600710671E-2</v>
      </c>
      <c r="F1336" s="23">
        <f t="shared" si="81"/>
        <v>7.092882163766444E-3</v>
      </c>
      <c r="G1336" s="20">
        <f t="shared" si="82"/>
        <v>1.602259940183981E-2</v>
      </c>
      <c r="H1336" s="20">
        <f t="shared" si="83"/>
        <v>8.9508995268327354E-3</v>
      </c>
      <c r="X1336" s="1"/>
    </row>
    <row r="1337" spans="1:26" x14ac:dyDescent="0.2">
      <c r="A1337" s="61">
        <v>34799</v>
      </c>
      <c r="B1337" s="62">
        <v>507.01</v>
      </c>
      <c r="C1337" s="16">
        <f t="shared" si="85"/>
        <v>1.1643627416935288E-3</v>
      </c>
      <c r="D1337" s="72">
        <f t="shared" si="84"/>
        <v>1.750615364184421E-5</v>
      </c>
      <c r="E1337" s="23">
        <f t="shared" si="80"/>
        <v>9.73352225062841E-3</v>
      </c>
      <c r="F1337" s="23">
        <f t="shared" si="81"/>
        <v>6.8821260808038243E-3</v>
      </c>
      <c r="G1337" s="20">
        <f t="shared" si="82"/>
        <v>1.602259940183981E-2</v>
      </c>
      <c r="H1337" s="20">
        <f t="shared" si="83"/>
        <v>8.9508995268327354E-3</v>
      </c>
      <c r="X1337" s="1"/>
    </row>
    <row r="1338" spans="1:26" x14ac:dyDescent="0.2">
      <c r="A1338" s="61">
        <v>34800</v>
      </c>
      <c r="B1338" s="62">
        <v>505.53</v>
      </c>
      <c r="C1338" s="16">
        <f t="shared" si="85"/>
        <v>-2.9233433819873217E-3</v>
      </c>
      <c r="D1338" s="72">
        <f t="shared" si="84"/>
        <v>1.6537128858988202E-5</v>
      </c>
      <c r="E1338" s="23">
        <f t="shared" si="80"/>
        <v>9.4602957447210007E-3</v>
      </c>
      <c r="F1338" s="23">
        <f t="shared" si="81"/>
        <v>6.6889401801756235E-3</v>
      </c>
      <c r="G1338" s="20">
        <f t="shared" si="82"/>
        <v>1.602259940183981E-2</v>
      </c>
      <c r="H1338" s="20">
        <f t="shared" si="83"/>
        <v>8.9508995268327354E-3</v>
      </c>
      <c r="X1338" s="1"/>
    </row>
    <row r="1339" spans="1:26" x14ac:dyDescent="0.2">
      <c r="A1339" s="61">
        <v>34801</v>
      </c>
      <c r="B1339" s="62">
        <v>507.17</v>
      </c>
      <c r="C1339" s="16">
        <f t="shared" si="85"/>
        <v>3.2388692281437449E-3</v>
      </c>
      <c r="D1339" s="72">
        <f t="shared" si="84"/>
        <v>1.6057657319189451E-5</v>
      </c>
      <c r="E1339" s="23">
        <f t="shared" si="80"/>
        <v>9.3221427913061025E-3</v>
      </c>
      <c r="F1339" s="23">
        <f t="shared" si="81"/>
        <v>6.5912585784537641E-3</v>
      </c>
      <c r="G1339" s="20">
        <f t="shared" si="82"/>
        <v>1.602259940183981E-2</v>
      </c>
      <c r="H1339" s="20">
        <f t="shared" si="83"/>
        <v>8.9508995268327354E-3</v>
      </c>
      <c r="X1339" s="1"/>
    </row>
    <row r="1340" spans="1:26" x14ac:dyDescent="0.2">
      <c r="A1340" s="61">
        <v>34802</v>
      </c>
      <c r="B1340" s="62">
        <v>509.23</v>
      </c>
      <c r="C1340" s="16">
        <f t="shared" si="85"/>
        <v>4.0535277856537022E-3</v>
      </c>
      <c r="D1340" s="72">
        <f t="shared" si="84"/>
        <v>1.5723614312659069E-5</v>
      </c>
      <c r="E1340" s="23">
        <f t="shared" si="80"/>
        <v>9.224670223629999E-3</v>
      </c>
      <c r="F1340" s="23">
        <f t="shared" si="81"/>
        <v>6.5223402071906455E-3</v>
      </c>
      <c r="G1340" s="20">
        <f t="shared" si="82"/>
        <v>1.602259940183981E-2</v>
      </c>
      <c r="H1340" s="20">
        <f t="shared" si="83"/>
        <v>8.9508995268327354E-3</v>
      </c>
      <c r="X1340" s="1"/>
    </row>
    <row r="1341" spans="1:26" x14ac:dyDescent="0.2">
      <c r="A1341" s="61">
        <v>34806</v>
      </c>
      <c r="B1341" s="62">
        <v>506.13</v>
      </c>
      <c r="C1341" s="16">
        <f t="shared" si="85"/>
        <v>-6.106227608364964E-3</v>
      </c>
      <c r="D1341" s="72">
        <f t="shared" si="84"/>
        <v>1.576606270444352E-5</v>
      </c>
      <c r="E1341" s="23">
        <f t="shared" si="80"/>
        <v>9.2371135615965782E-3</v>
      </c>
      <c r="F1341" s="23">
        <f t="shared" si="81"/>
        <v>6.5311383193793265E-3</v>
      </c>
      <c r="G1341" s="20">
        <f t="shared" si="82"/>
        <v>1.602259940183981E-2</v>
      </c>
      <c r="H1341" s="20">
        <f t="shared" si="83"/>
        <v>8.9508995268327354E-3</v>
      </c>
      <c r="J1341" s="20">
        <f>SUM($C1342:$C1351)</f>
        <v>1.5935420852853314E-2</v>
      </c>
      <c r="K1341" s="20">
        <f>E1341*SQRT(10)</f>
        <v>2.9210317860275233E-2</v>
      </c>
      <c r="L1341" s="20">
        <f>F1341*SQRT(10)</f>
        <v>2.06532728028429E-2</v>
      </c>
      <c r="M1341" s="20">
        <f>G1341*SQRT(10)</f>
        <v>5.0667908146265268E-2</v>
      </c>
      <c r="N1341" s="20">
        <f>H1341*SQRT(10)</f>
        <v>2.8305229612114877E-2</v>
      </c>
      <c r="O1341">
        <f>IF($J1341&lt;-K1341,1,0)</f>
        <v>0</v>
      </c>
      <c r="P1341" s="5">
        <f>IF(AND(O1331=0,O1341=0),1,0)</f>
        <v>1</v>
      </c>
      <c r="Q1341" s="5">
        <f>IF(AND(O1331=0,O1341=1),1,0)</f>
        <v>0</v>
      </c>
      <c r="R1341">
        <f>IF($J1341&lt;-L1341,1,0)</f>
        <v>0</v>
      </c>
      <c r="S1341" s="5">
        <f>IF(AND(R1331=0,R1341=0),1,0)</f>
        <v>1</v>
      </c>
      <c r="T1341" s="5">
        <f>IF(AND(R1331=0,R1341=1),1,0)</f>
        <v>0</v>
      </c>
      <c r="U1341">
        <f>IF($J1341&lt;-M1341,1,0)</f>
        <v>0</v>
      </c>
      <c r="V1341" s="5">
        <f>IF(AND(U1331=0,U1341=0),1,0)</f>
        <v>1</v>
      </c>
      <c r="W1341" s="5">
        <f>IF(AND(U1331=0,U1341=1),1,0)</f>
        <v>0</v>
      </c>
      <c r="X1341">
        <f>IF($J1341&lt;-N1341,1,0)</f>
        <v>0</v>
      </c>
      <c r="Y1341" s="5">
        <f>IF(AND(X1331=0,X1341=0),1,0)</f>
        <v>1</v>
      </c>
      <c r="Z1341" s="5">
        <f>IF(AND(X1331=0,X1341=1),1,0)</f>
        <v>0</v>
      </c>
    </row>
    <row r="1342" spans="1:26" x14ac:dyDescent="0.2">
      <c r="A1342" s="61">
        <v>34807</v>
      </c>
      <c r="B1342" s="62">
        <v>505.37</v>
      </c>
      <c r="C1342" s="16">
        <f t="shared" si="85"/>
        <v>-1.5027190173347727E-3</v>
      </c>
      <c r="D1342" s="72">
        <f t="shared" si="84"/>
        <v>1.7057259878486419E-5</v>
      </c>
      <c r="E1342" s="23">
        <f t="shared" ref="E1342:E1405" si="86">-NORMSINV($E$3)*SQRT(D1342)</f>
        <v>9.6079180754951934E-3</v>
      </c>
      <c r="F1342" s="23">
        <f t="shared" ref="F1342:F1405" si="87">-NORMSINV($F$3)*SQRT(D1342)</f>
        <v>6.7933171432697937E-3</v>
      </c>
      <c r="G1342" s="20">
        <f t="shared" ref="G1342:G1405" si="88">-PERCENTILE($C837:$C1341,$G$3)</f>
        <v>1.602259940183981E-2</v>
      </c>
      <c r="H1342" s="20">
        <f t="shared" ref="H1342:H1405" si="89">-PERCENTILE($C837:$C1341,$H$3)</f>
        <v>8.9508995268327354E-3</v>
      </c>
      <c r="X1342" s="1"/>
    </row>
    <row r="1343" spans="1:26" x14ac:dyDescent="0.2">
      <c r="A1343" s="61">
        <v>34808</v>
      </c>
      <c r="B1343" s="62">
        <v>504.92</v>
      </c>
      <c r="C1343" s="16">
        <f t="shared" si="85"/>
        <v>-8.9083338399748393E-4</v>
      </c>
      <c r="D1343" s="72">
        <f t="shared" si="84"/>
        <v>1.6169314152480807E-5</v>
      </c>
      <c r="E1343" s="23">
        <f t="shared" si="86"/>
        <v>9.3544973791101667E-3</v>
      </c>
      <c r="F1343" s="23">
        <f t="shared" si="87"/>
        <v>6.6141350199747807E-3</v>
      </c>
      <c r="G1343" s="20">
        <f t="shared" si="88"/>
        <v>1.602259940183981E-2</v>
      </c>
      <c r="H1343" s="20">
        <f t="shared" si="89"/>
        <v>8.9508995268327354E-3</v>
      </c>
      <c r="X1343" s="1"/>
    </row>
    <row r="1344" spans="1:26" x14ac:dyDescent="0.2">
      <c r="A1344" s="61">
        <v>34809</v>
      </c>
      <c r="B1344" s="62">
        <v>505.29</v>
      </c>
      <c r="C1344" s="16">
        <f t="shared" si="85"/>
        <v>7.3252099374331524E-4</v>
      </c>
      <c r="D1344" s="72">
        <f t="shared" ref="D1344:D1407" si="90">0.94*D1343+0.06*(C1343^2)</f>
        <v>1.5246770350414622E-5</v>
      </c>
      <c r="E1344" s="23">
        <f t="shared" si="86"/>
        <v>9.0837168356886454E-3</v>
      </c>
      <c r="F1344" s="23">
        <f t="shared" si="87"/>
        <v>6.4226785469662364E-3</v>
      </c>
      <c r="G1344" s="20">
        <f t="shared" si="88"/>
        <v>1.602259940183981E-2</v>
      </c>
      <c r="H1344" s="20">
        <f t="shared" si="89"/>
        <v>8.9508995268327354E-3</v>
      </c>
      <c r="X1344" s="1"/>
    </row>
    <row r="1345" spans="1:26" x14ac:dyDescent="0.2">
      <c r="A1345" s="61">
        <v>34810</v>
      </c>
      <c r="B1345" s="62">
        <v>508.49</v>
      </c>
      <c r="C1345" s="16">
        <f t="shared" si="85"/>
        <v>6.3130277334557151E-3</v>
      </c>
      <c r="D1345" s="72">
        <f t="shared" si="90"/>
        <v>1.4364159349766225E-5</v>
      </c>
      <c r="E1345" s="23">
        <f t="shared" si="86"/>
        <v>8.8168766573984095E-3</v>
      </c>
      <c r="F1345" s="23">
        <f t="shared" si="87"/>
        <v>6.2340081249821488E-3</v>
      </c>
      <c r="G1345" s="20">
        <f t="shared" si="88"/>
        <v>1.602259940183981E-2</v>
      </c>
      <c r="H1345" s="20">
        <f t="shared" si="89"/>
        <v>8.9508995268327354E-3</v>
      </c>
      <c r="X1345" s="1"/>
    </row>
    <row r="1346" spans="1:26" x14ac:dyDescent="0.2">
      <c r="A1346" s="61">
        <v>34813</v>
      </c>
      <c r="B1346" s="62">
        <v>512.89</v>
      </c>
      <c r="C1346" s="16">
        <f t="shared" si="85"/>
        <v>8.615847615325703E-3</v>
      </c>
      <c r="D1346" s="72">
        <f t="shared" si="90"/>
        <v>1.589356893858311E-5</v>
      </c>
      <c r="E1346" s="23">
        <f t="shared" si="86"/>
        <v>9.274390396586514E-3</v>
      </c>
      <c r="F1346" s="23">
        <f t="shared" si="87"/>
        <v>6.55749505558317E-3</v>
      </c>
      <c r="G1346" s="20">
        <f t="shared" si="88"/>
        <v>1.602259940183981E-2</v>
      </c>
      <c r="H1346" s="20">
        <f t="shared" si="89"/>
        <v>8.830955154436923E-3</v>
      </c>
      <c r="X1346" s="1"/>
    </row>
    <row r="1347" spans="1:26" x14ac:dyDescent="0.2">
      <c r="A1347" s="61">
        <v>34814</v>
      </c>
      <c r="B1347" s="62">
        <v>512.1</v>
      </c>
      <c r="C1347" s="16">
        <f t="shared" si="85"/>
        <v>-1.5414787586810678E-3</v>
      </c>
      <c r="D1347" s="72">
        <f t="shared" si="90"/>
        <v>1.9393924610098936E-5</v>
      </c>
      <c r="E1347" s="23">
        <f t="shared" si="86"/>
        <v>1.0244894952789029E-2</v>
      </c>
      <c r="F1347" s="23">
        <f t="shared" si="87"/>
        <v>7.2436942079351432E-3</v>
      </c>
      <c r="G1347" s="20">
        <f t="shared" si="88"/>
        <v>1.602259940183981E-2</v>
      </c>
      <c r="H1347" s="20">
        <f t="shared" si="89"/>
        <v>8.830955154436923E-3</v>
      </c>
      <c r="X1347" s="1"/>
    </row>
    <row r="1348" spans="1:26" x14ac:dyDescent="0.2">
      <c r="A1348" s="61">
        <v>34815</v>
      </c>
      <c r="B1348" s="62">
        <v>512.66</v>
      </c>
      <c r="C1348" s="16">
        <f t="shared" si="85"/>
        <v>1.0929389432530988E-3</v>
      </c>
      <c r="D1348" s="72">
        <f t="shared" si="90"/>
        <v>1.8372858539300894E-5</v>
      </c>
      <c r="E1348" s="23">
        <f t="shared" si="86"/>
        <v>9.9715580934672237E-3</v>
      </c>
      <c r="F1348" s="23">
        <f t="shared" si="87"/>
        <v>7.0504302814811647E-3</v>
      </c>
      <c r="G1348" s="20">
        <f t="shared" si="88"/>
        <v>1.602259940183981E-2</v>
      </c>
      <c r="H1348" s="20">
        <f t="shared" si="89"/>
        <v>8.830955154436923E-3</v>
      </c>
      <c r="X1348" s="1"/>
    </row>
    <row r="1349" spans="1:26" x14ac:dyDescent="0.2">
      <c r="A1349" s="61">
        <v>34816</v>
      </c>
      <c r="B1349" s="62">
        <v>513.54999999999995</v>
      </c>
      <c r="C1349" s="16">
        <f t="shared" si="85"/>
        <v>1.7345382000556423E-3</v>
      </c>
      <c r="D1349" s="72">
        <f t="shared" si="90"/>
        <v>1.7342157958963591E-5</v>
      </c>
      <c r="E1349" s="23">
        <f t="shared" si="86"/>
        <v>9.6878237019766087E-3</v>
      </c>
      <c r="F1349" s="23">
        <f t="shared" si="87"/>
        <v>6.8498147380613621E-3</v>
      </c>
      <c r="G1349" s="20">
        <f t="shared" si="88"/>
        <v>1.602259940183981E-2</v>
      </c>
      <c r="H1349" s="20">
        <f t="shared" si="89"/>
        <v>8.830955154436923E-3</v>
      </c>
      <c r="X1349" s="1"/>
    </row>
    <row r="1350" spans="1:26" x14ac:dyDescent="0.2">
      <c r="A1350" s="61">
        <v>34817</v>
      </c>
      <c r="B1350" s="62">
        <v>514.71</v>
      </c>
      <c r="C1350" s="16">
        <f t="shared" ref="C1350:C1413" si="91">LN(B1350/B1349)</f>
        <v>2.2562396516310969E-3</v>
      </c>
      <c r="D1350" s="72">
        <f t="shared" si="90"/>
        <v>1.6482145847472912E-5</v>
      </c>
      <c r="E1350" s="23">
        <f t="shared" si="86"/>
        <v>9.4445557504714891E-3</v>
      </c>
      <c r="F1350" s="23">
        <f t="shared" si="87"/>
        <v>6.6778111538943856E-3</v>
      </c>
      <c r="G1350" s="20">
        <f t="shared" si="88"/>
        <v>1.602259940183981E-2</v>
      </c>
      <c r="H1350" s="20">
        <f t="shared" si="89"/>
        <v>8.830955154436923E-3</v>
      </c>
      <c r="X1350" s="1"/>
    </row>
    <row r="1351" spans="1:26" x14ac:dyDescent="0.2">
      <c r="A1351" s="61">
        <v>34820</v>
      </c>
      <c r="B1351" s="62">
        <v>514.26</v>
      </c>
      <c r="C1351" s="16">
        <f t="shared" si="91"/>
        <v>-8.7466112459792973E-4</v>
      </c>
      <c r="D1351" s="72">
        <f t="shared" si="90"/>
        <v>1.5798654138560081E-5</v>
      </c>
      <c r="E1351" s="23">
        <f t="shared" si="86"/>
        <v>9.2466560631736961E-3</v>
      </c>
      <c r="F1351" s="23">
        <f t="shared" si="87"/>
        <v>6.5378853835241441E-3</v>
      </c>
      <c r="G1351" s="20">
        <f t="shared" si="88"/>
        <v>1.602259940183981E-2</v>
      </c>
      <c r="H1351" s="20">
        <f t="shared" si="89"/>
        <v>8.830955154436923E-3</v>
      </c>
      <c r="J1351" s="20">
        <f>SUM($C1352:$C1361)</f>
        <v>2.5874764044357589E-2</v>
      </c>
      <c r="K1351" s="20">
        <f>E1351*SQRT(10)</f>
        <v>2.9240493899834675E-2</v>
      </c>
      <c r="L1351" s="20">
        <f>F1351*SQRT(10)</f>
        <v>2.0674608893059779E-2</v>
      </c>
      <c r="M1351" s="20">
        <f>G1351*SQRT(10)</f>
        <v>5.0667908146265268E-2</v>
      </c>
      <c r="N1351" s="20">
        <f>H1351*SQRT(10)</f>
        <v>2.7925932202824685E-2</v>
      </c>
      <c r="O1351">
        <f>IF($J1351&lt;-K1351,1,0)</f>
        <v>0</v>
      </c>
      <c r="P1351" s="5">
        <f>IF(AND(O1341=0,O1351=0),1,0)</f>
        <v>1</v>
      </c>
      <c r="Q1351" s="5">
        <f>IF(AND(O1341=0,O1351=1),1,0)</f>
        <v>0</v>
      </c>
      <c r="R1351">
        <f>IF($J1351&lt;-L1351,1,0)</f>
        <v>0</v>
      </c>
      <c r="S1351" s="5">
        <f>IF(AND(R1341=0,R1351=0),1,0)</f>
        <v>1</v>
      </c>
      <c r="T1351" s="5">
        <f>IF(AND(R1341=0,R1351=1),1,0)</f>
        <v>0</v>
      </c>
      <c r="U1351">
        <f>IF($J1351&lt;-M1351,1,0)</f>
        <v>0</v>
      </c>
      <c r="V1351" s="5">
        <f>IF(AND(U1341=0,U1351=0),1,0)</f>
        <v>1</v>
      </c>
      <c r="W1351" s="5">
        <f>IF(AND(U1341=0,U1351=1),1,0)</f>
        <v>0</v>
      </c>
      <c r="X1351">
        <f>IF($J1351&lt;-N1351,1,0)</f>
        <v>0</v>
      </c>
      <c r="Y1351" s="5">
        <f>IF(AND(X1341=0,X1351=0),1,0)</f>
        <v>1</v>
      </c>
      <c r="Z1351" s="5">
        <f>IF(AND(X1341=0,X1351=1),1,0)</f>
        <v>0</v>
      </c>
    </row>
    <row r="1352" spans="1:26" x14ac:dyDescent="0.2">
      <c r="A1352" s="61">
        <v>34821</v>
      </c>
      <c r="B1352" s="62">
        <v>514.86</v>
      </c>
      <c r="C1352" s="16">
        <f t="shared" si="91"/>
        <v>1.1660449082381745E-3</v>
      </c>
      <c r="D1352" s="72">
        <f t="shared" si="90"/>
        <v>1.4896636815219451E-5</v>
      </c>
      <c r="E1352" s="23">
        <f t="shared" si="86"/>
        <v>8.9788098221159126E-3</v>
      </c>
      <c r="F1352" s="23">
        <f t="shared" si="87"/>
        <v>6.3485036208112654E-3</v>
      </c>
      <c r="G1352" s="20">
        <f t="shared" si="88"/>
        <v>1.602259940183981E-2</v>
      </c>
      <c r="H1352" s="20">
        <f t="shared" si="89"/>
        <v>8.830955154436923E-3</v>
      </c>
      <c r="X1352" s="1"/>
    </row>
    <row r="1353" spans="1:26" x14ac:dyDescent="0.2">
      <c r="A1353" s="61">
        <v>34822</v>
      </c>
      <c r="B1353" s="62">
        <v>520.48</v>
      </c>
      <c r="C1353" s="16">
        <f t="shared" si="91"/>
        <v>1.0856443677956802E-2</v>
      </c>
      <c r="D1353" s="72">
        <f t="shared" si="90"/>
        <v>1.4084418249987974E-5</v>
      </c>
      <c r="E1353" s="23">
        <f t="shared" si="86"/>
        <v>8.7306004771579154E-3</v>
      </c>
      <c r="F1353" s="23">
        <f t="shared" si="87"/>
        <v>6.1730062045163179E-3</v>
      </c>
      <c r="G1353" s="20">
        <f t="shared" si="88"/>
        <v>1.602259940183981E-2</v>
      </c>
      <c r="H1353" s="20">
        <f t="shared" si="89"/>
        <v>8.830955154436923E-3</v>
      </c>
      <c r="X1353" s="1"/>
    </row>
    <row r="1354" spans="1:26" x14ac:dyDescent="0.2">
      <c r="A1354" s="61">
        <v>34823</v>
      </c>
      <c r="B1354" s="62">
        <v>520.54</v>
      </c>
      <c r="C1354" s="16">
        <f t="shared" si="91"/>
        <v>1.1527156071236298E-4</v>
      </c>
      <c r="D1354" s="72">
        <f t="shared" si="90"/>
        <v>2.0311095314947588E-5</v>
      </c>
      <c r="E1354" s="23">
        <f t="shared" si="86"/>
        <v>1.0484345645941797E-2</v>
      </c>
      <c r="F1354" s="23">
        <f t="shared" si="87"/>
        <v>7.4129987842211659E-3</v>
      </c>
      <c r="G1354" s="20">
        <f t="shared" si="88"/>
        <v>1.602259940183981E-2</v>
      </c>
      <c r="H1354" s="20">
        <f t="shared" si="89"/>
        <v>8.830955154436923E-3</v>
      </c>
      <c r="X1354" s="1"/>
    </row>
    <row r="1355" spans="1:26" x14ac:dyDescent="0.2">
      <c r="A1355" s="61">
        <v>34824</v>
      </c>
      <c r="B1355" s="62">
        <v>520.12</v>
      </c>
      <c r="C1355" s="16">
        <f t="shared" si="91"/>
        <v>-8.0718010263458844E-4</v>
      </c>
      <c r="D1355" s="72">
        <f t="shared" si="90"/>
        <v>1.9093226848013276E-5</v>
      </c>
      <c r="E1355" s="23">
        <f t="shared" si="86"/>
        <v>1.0165162470399587E-2</v>
      </c>
      <c r="F1355" s="23">
        <f t="shared" si="87"/>
        <v>7.1873190353706397E-3</v>
      </c>
      <c r="G1355" s="20">
        <f t="shared" si="88"/>
        <v>1.602259940183981E-2</v>
      </c>
      <c r="H1355" s="20">
        <f t="shared" si="89"/>
        <v>8.830955154436923E-3</v>
      </c>
      <c r="X1355" s="1"/>
    </row>
    <row r="1356" spans="1:26" x14ac:dyDescent="0.2">
      <c r="A1356" s="61">
        <v>34827</v>
      </c>
      <c r="B1356" s="62">
        <v>523.96</v>
      </c>
      <c r="C1356" s="16">
        <f t="shared" si="91"/>
        <v>7.355791346329103E-3</v>
      </c>
      <c r="D1356" s="72">
        <f t="shared" si="90"/>
        <v>1.7986725620217829E-5</v>
      </c>
      <c r="E1356" s="23">
        <f t="shared" si="86"/>
        <v>9.8662181314300608E-3</v>
      </c>
      <c r="F1356" s="23">
        <f t="shared" si="87"/>
        <v>6.975949237371974E-3</v>
      </c>
      <c r="G1356" s="20">
        <f t="shared" si="88"/>
        <v>1.602259940183981E-2</v>
      </c>
      <c r="H1356" s="20">
        <f t="shared" si="89"/>
        <v>8.830955154436923E-3</v>
      </c>
      <c r="X1356" s="1"/>
    </row>
    <row r="1357" spans="1:26" x14ac:dyDescent="0.2">
      <c r="A1357" s="61">
        <v>34828</v>
      </c>
      <c r="B1357" s="62">
        <v>523.55999999999995</v>
      </c>
      <c r="C1357" s="16">
        <f t="shared" si="91"/>
        <v>-7.6370860592975839E-4</v>
      </c>
      <c r="D1357" s="72">
        <f t="shared" si="90"/>
        <v>2.0153982062848565E-5</v>
      </c>
      <c r="E1357" s="23">
        <f t="shared" si="86"/>
        <v>1.0443716928828511E-2</v>
      </c>
      <c r="F1357" s="23">
        <f t="shared" si="87"/>
        <v>7.3842720862720337E-3</v>
      </c>
      <c r="G1357" s="20">
        <f t="shared" si="88"/>
        <v>1.602259940183981E-2</v>
      </c>
      <c r="H1357" s="20">
        <f t="shared" si="89"/>
        <v>8.830955154436923E-3</v>
      </c>
      <c r="X1357" s="1"/>
    </row>
    <row r="1358" spans="1:26" x14ac:dyDescent="0.2">
      <c r="A1358" s="61">
        <v>34829</v>
      </c>
      <c r="B1358" s="62">
        <v>524.36</v>
      </c>
      <c r="C1358" s="16">
        <f t="shared" si="91"/>
        <v>1.5268344060900849E-3</v>
      </c>
      <c r="D1358" s="72">
        <f t="shared" si="90"/>
        <v>1.8979738189163919E-5</v>
      </c>
      <c r="E1358" s="23">
        <f t="shared" si="86"/>
        <v>1.0134906975833849E-2</v>
      </c>
      <c r="F1358" s="23">
        <f t="shared" si="87"/>
        <v>7.1659267661717835E-3</v>
      </c>
      <c r="G1358" s="20">
        <f t="shared" si="88"/>
        <v>1.602259940183981E-2</v>
      </c>
      <c r="H1358" s="20">
        <f t="shared" si="89"/>
        <v>8.830955154436923E-3</v>
      </c>
      <c r="X1358" s="1"/>
    </row>
    <row r="1359" spans="1:26" x14ac:dyDescent="0.2">
      <c r="A1359" s="61">
        <v>34830</v>
      </c>
      <c r="B1359" s="62">
        <v>524.37</v>
      </c>
      <c r="C1359" s="16">
        <f t="shared" si="91"/>
        <v>1.9070685496417526E-5</v>
      </c>
      <c r="D1359" s="72">
        <f t="shared" si="90"/>
        <v>1.7980827296031309E-5</v>
      </c>
      <c r="E1359" s="23">
        <f t="shared" si="86"/>
        <v>9.8646003015399313E-3</v>
      </c>
      <c r="F1359" s="23">
        <f t="shared" si="87"/>
        <v>6.9748053442370457E-3</v>
      </c>
      <c r="G1359" s="20">
        <f t="shared" si="88"/>
        <v>1.602259940183981E-2</v>
      </c>
      <c r="H1359" s="20">
        <f t="shared" si="89"/>
        <v>8.830955154436923E-3</v>
      </c>
      <c r="X1359" s="1"/>
    </row>
    <row r="1360" spans="1:26" x14ac:dyDescent="0.2">
      <c r="A1360" s="61">
        <v>34831</v>
      </c>
      <c r="B1360" s="62">
        <v>525.54999999999995</v>
      </c>
      <c r="C1360" s="16">
        <f t="shared" si="91"/>
        <v>2.2477912542583881E-3</v>
      </c>
      <c r="D1360" s="72">
        <f t="shared" si="90"/>
        <v>1.6901999479732149E-5</v>
      </c>
      <c r="E1360" s="23">
        <f t="shared" si="86"/>
        <v>9.5640910105480367E-3</v>
      </c>
      <c r="F1360" s="23">
        <f t="shared" si="87"/>
        <v>6.7623290406126652E-3</v>
      </c>
      <c r="G1360" s="20">
        <f t="shared" si="88"/>
        <v>1.602259940183981E-2</v>
      </c>
      <c r="H1360" s="20">
        <f t="shared" si="89"/>
        <v>8.830955154436923E-3</v>
      </c>
      <c r="X1360" s="1"/>
    </row>
    <row r="1361" spans="1:26" x14ac:dyDescent="0.2">
      <c r="A1361" s="61">
        <v>34834</v>
      </c>
      <c r="B1361" s="62">
        <v>527.74</v>
      </c>
      <c r="C1361" s="16">
        <f t="shared" si="91"/>
        <v>4.1584049138405996E-3</v>
      </c>
      <c r="D1361" s="72">
        <f t="shared" si="90"/>
        <v>1.6191033442311449E-5</v>
      </c>
      <c r="E1361" s="23">
        <f t="shared" si="86"/>
        <v>9.3607779441379716E-3</v>
      </c>
      <c r="F1361" s="23">
        <f t="shared" si="87"/>
        <v>6.6185757187544273E-3</v>
      </c>
      <c r="G1361" s="20">
        <f t="shared" si="88"/>
        <v>1.602259940183981E-2</v>
      </c>
      <c r="H1361" s="20">
        <f t="shared" si="89"/>
        <v>8.7010747211806842E-3</v>
      </c>
      <c r="J1361" s="20">
        <f>SUM($C1362:$C1371)</f>
        <v>-7.9139019740073757E-3</v>
      </c>
      <c r="K1361" s="20">
        <f>E1361*SQRT(10)</f>
        <v>2.9601378974544398E-2</v>
      </c>
      <c r="L1361" s="20">
        <f>F1361*SQRT(10)</f>
        <v>2.0929774137550001E-2</v>
      </c>
      <c r="M1361" s="20">
        <f>G1361*SQRT(10)</f>
        <v>5.0667908146265268E-2</v>
      </c>
      <c r="N1361" s="20">
        <f>H1361*SQRT(10)</f>
        <v>2.7515214210245491E-2</v>
      </c>
      <c r="O1361">
        <f>IF($J1361&lt;-K1361,1,0)</f>
        <v>0</v>
      </c>
      <c r="P1361" s="5">
        <f>IF(AND(O1351=0,O1361=0),1,0)</f>
        <v>1</v>
      </c>
      <c r="Q1361" s="5">
        <f>IF(AND(O1351=0,O1361=1),1,0)</f>
        <v>0</v>
      </c>
      <c r="R1361">
        <f>IF($J1361&lt;-L1361,1,0)</f>
        <v>0</v>
      </c>
      <c r="S1361" s="5">
        <f>IF(AND(R1351=0,R1361=0),1,0)</f>
        <v>1</v>
      </c>
      <c r="T1361" s="5">
        <f>IF(AND(R1351=0,R1361=1),1,0)</f>
        <v>0</v>
      </c>
      <c r="U1361">
        <f>IF($J1361&lt;-M1361,1,0)</f>
        <v>0</v>
      </c>
      <c r="V1361" s="5">
        <f>IF(AND(U1351=0,U1361=0),1,0)</f>
        <v>1</v>
      </c>
      <c r="W1361" s="5">
        <f>IF(AND(U1351=0,U1361=1),1,0)</f>
        <v>0</v>
      </c>
      <c r="X1361">
        <f>IF($J1361&lt;-N1361,1,0)</f>
        <v>0</v>
      </c>
      <c r="Y1361" s="5">
        <f>IF(AND(X1351=0,X1361=0),1,0)</f>
        <v>1</v>
      </c>
      <c r="Z1361" s="5">
        <f>IF(AND(X1351=0,X1361=1),1,0)</f>
        <v>0</v>
      </c>
    </row>
    <row r="1362" spans="1:26" x14ac:dyDescent="0.2">
      <c r="A1362" s="61">
        <v>34835</v>
      </c>
      <c r="B1362" s="62">
        <v>528.19000000000005</v>
      </c>
      <c r="C1362" s="16">
        <f t="shared" si="91"/>
        <v>8.5232927796832629E-4</v>
      </c>
      <c r="D1362" s="72">
        <f t="shared" si="90"/>
        <v>1.6257111321419978E-5</v>
      </c>
      <c r="E1362" s="23">
        <f t="shared" si="86"/>
        <v>9.3798598190710323E-3</v>
      </c>
      <c r="F1362" s="23">
        <f t="shared" si="87"/>
        <v>6.6320676352226897E-3</v>
      </c>
      <c r="G1362" s="20">
        <f t="shared" si="88"/>
        <v>1.602259940183981E-2</v>
      </c>
      <c r="H1362" s="20">
        <f t="shared" si="89"/>
        <v>8.7010747211806842E-3</v>
      </c>
      <c r="X1362" s="1"/>
    </row>
    <row r="1363" spans="1:26" x14ac:dyDescent="0.2">
      <c r="A1363" s="61">
        <v>34836</v>
      </c>
      <c r="B1363" s="62">
        <v>527.07000000000005</v>
      </c>
      <c r="C1363" s="16">
        <f t="shared" si="91"/>
        <v>-2.1227004160996078E-3</v>
      </c>
      <c r="D1363" s="72">
        <f t="shared" si="90"/>
        <v>1.5325272554019701E-5</v>
      </c>
      <c r="E1363" s="23">
        <f t="shared" si="86"/>
        <v>9.107071823011452E-3</v>
      </c>
      <c r="F1363" s="23">
        <f t="shared" si="87"/>
        <v>6.4391917847472224E-3</v>
      </c>
      <c r="G1363" s="20">
        <f t="shared" si="88"/>
        <v>1.602259940183981E-2</v>
      </c>
      <c r="H1363" s="20">
        <f t="shared" si="89"/>
        <v>8.7010747211806842E-3</v>
      </c>
      <c r="X1363" s="1"/>
    </row>
    <row r="1364" spans="1:26" x14ac:dyDescent="0.2">
      <c r="A1364" s="61">
        <v>34837</v>
      </c>
      <c r="B1364" s="62">
        <v>519.58000000000004</v>
      </c>
      <c r="C1364" s="16">
        <f t="shared" si="91"/>
        <v>-1.4312574136467434E-2</v>
      </c>
      <c r="D1364" s="72">
        <f t="shared" si="90"/>
        <v>1.4676107624169084E-5</v>
      </c>
      <c r="E1364" s="23">
        <f t="shared" si="86"/>
        <v>8.9121010497410086E-3</v>
      </c>
      <c r="F1364" s="23">
        <f t="shared" si="87"/>
        <v>6.3013369148277147E-3</v>
      </c>
      <c r="G1364" s="20">
        <f t="shared" si="88"/>
        <v>1.602259940183981E-2</v>
      </c>
      <c r="H1364" s="20">
        <f t="shared" si="89"/>
        <v>8.7010747211806842E-3</v>
      </c>
      <c r="X1364" s="1"/>
    </row>
    <row r="1365" spans="1:26" x14ac:dyDescent="0.2">
      <c r="A1365" s="61">
        <v>34838</v>
      </c>
      <c r="B1365" s="62">
        <v>519.19000000000005</v>
      </c>
      <c r="C1365" s="16">
        <f t="shared" si="91"/>
        <v>-7.5088810482509556E-4</v>
      </c>
      <c r="D1365" s="72">
        <f t="shared" si="90"/>
        <v>2.608652787143153E-5</v>
      </c>
      <c r="E1365" s="23">
        <f t="shared" si="86"/>
        <v>1.1881815303771732E-2</v>
      </c>
      <c r="F1365" s="23">
        <f t="shared" si="87"/>
        <v>8.4010853300409451E-3</v>
      </c>
      <c r="G1365" s="20">
        <f t="shared" si="88"/>
        <v>1.602259940183981E-2</v>
      </c>
      <c r="H1365" s="20">
        <f t="shared" si="89"/>
        <v>8.830955154436923E-3</v>
      </c>
      <c r="X1365" s="1"/>
    </row>
    <row r="1366" spans="1:26" x14ac:dyDescent="0.2">
      <c r="A1366" s="61">
        <v>34841</v>
      </c>
      <c r="B1366" s="62">
        <v>523.65</v>
      </c>
      <c r="C1366" s="16">
        <f t="shared" si="91"/>
        <v>8.5536174153745884E-3</v>
      </c>
      <c r="D1366" s="72">
        <f t="shared" si="90"/>
        <v>2.4555166175903707E-5</v>
      </c>
      <c r="E1366" s="23">
        <f t="shared" si="86"/>
        <v>1.1527791075526445E-2</v>
      </c>
      <c r="F1366" s="23">
        <f t="shared" si="87"/>
        <v>8.1507710746555381E-3</v>
      </c>
      <c r="G1366" s="20">
        <f t="shared" si="88"/>
        <v>1.601811284234432E-2</v>
      </c>
      <c r="H1366" s="20">
        <f t="shared" si="89"/>
        <v>8.7010747211806842E-3</v>
      </c>
      <c r="X1366" s="1"/>
    </row>
    <row r="1367" spans="1:26" x14ac:dyDescent="0.2">
      <c r="A1367" s="61">
        <v>34842</v>
      </c>
      <c r="B1367" s="62">
        <v>528.59</v>
      </c>
      <c r="C1367" s="16">
        <f t="shared" si="91"/>
        <v>9.3895618757585536E-3</v>
      </c>
      <c r="D1367" s="72">
        <f t="shared" si="90"/>
        <v>2.747171845866545E-5</v>
      </c>
      <c r="E1367" s="23">
        <f t="shared" si="86"/>
        <v>1.2193196469258758E-2</v>
      </c>
      <c r="F1367" s="23">
        <f t="shared" si="87"/>
        <v>8.6212486362820129E-3</v>
      </c>
      <c r="G1367" s="20">
        <f t="shared" si="88"/>
        <v>1.601811284234432E-2</v>
      </c>
      <c r="H1367" s="20">
        <f t="shared" si="89"/>
        <v>8.7010747211806842E-3</v>
      </c>
      <c r="X1367" s="1"/>
    </row>
    <row r="1368" spans="1:26" x14ac:dyDescent="0.2">
      <c r="A1368" s="61">
        <v>34843</v>
      </c>
      <c r="B1368" s="62">
        <v>528.61</v>
      </c>
      <c r="C1368" s="16">
        <f t="shared" si="91"/>
        <v>3.783579266438938E-5</v>
      </c>
      <c r="D1368" s="72">
        <f t="shared" si="90"/>
        <v>3.1113247684267436E-5</v>
      </c>
      <c r="E1368" s="23">
        <f t="shared" si="86"/>
        <v>1.297619404426819E-2</v>
      </c>
      <c r="F1368" s="23">
        <f t="shared" si="87"/>
        <v>9.1748702229415245E-3</v>
      </c>
      <c r="G1368" s="20">
        <f t="shared" si="88"/>
        <v>1.601811284234432E-2</v>
      </c>
      <c r="H1368" s="20">
        <f t="shared" si="89"/>
        <v>8.7010747211806842E-3</v>
      </c>
      <c r="X1368" s="1"/>
    </row>
    <row r="1369" spans="1:26" x14ac:dyDescent="0.2">
      <c r="A1369" s="61">
        <v>34844</v>
      </c>
      <c r="B1369" s="62">
        <v>528.59</v>
      </c>
      <c r="C1369" s="16">
        <f t="shared" si="91"/>
        <v>-3.7835792664381987E-5</v>
      </c>
      <c r="D1369" s="72">
        <f t="shared" si="90"/>
        <v>2.924653871604378E-5</v>
      </c>
      <c r="E1369" s="23">
        <f t="shared" si="86"/>
        <v>1.2580905373023536E-2</v>
      </c>
      <c r="F1369" s="23">
        <f t="shared" si="87"/>
        <v>8.8953797770606937E-3</v>
      </c>
      <c r="G1369" s="20">
        <f t="shared" si="88"/>
        <v>1.601811284234432E-2</v>
      </c>
      <c r="H1369" s="20">
        <f t="shared" si="89"/>
        <v>8.7010747211806842E-3</v>
      </c>
      <c r="X1369" s="1"/>
    </row>
    <row r="1370" spans="1:26" x14ac:dyDescent="0.2">
      <c r="A1370" s="61">
        <v>34845</v>
      </c>
      <c r="B1370" s="62">
        <v>523.65</v>
      </c>
      <c r="C1370" s="16">
        <f t="shared" si="91"/>
        <v>-9.3895618757586664E-3</v>
      </c>
      <c r="D1370" s="72">
        <f t="shared" si="90"/>
        <v>2.7491832285913546E-5</v>
      </c>
      <c r="E1370" s="23">
        <f t="shared" si="86"/>
        <v>1.2197659367584233E-2</v>
      </c>
      <c r="F1370" s="23">
        <f t="shared" si="87"/>
        <v>8.6244041465044045E-3</v>
      </c>
      <c r="G1370" s="20">
        <f t="shared" si="88"/>
        <v>1.601811284234432E-2</v>
      </c>
      <c r="H1370" s="20">
        <f t="shared" si="89"/>
        <v>8.7010747211806842E-3</v>
      </c>
      <c r="X1370" s="1"/>
    </row>
    <row r="1371" spans="1:26" x14ac:dyDescent="0.2">
      <c r="A1371" s="61">
        <v>34849</v>
      </c>
      <c r="B1371" s="62">
        <v>523.58000000000004</v>
      </c>
      <c r="C1371" s="16">
        <f t="shared" si="91"/>
        <v>-1.3368600995804832E-4</v>
      </c>
      <c r="D1371" s="72">
        <f t="shared" si="90"/>
        <v>3.1132154681880768E-5</v>
      </c>
      <c r="E1371" s="23">
        <f t="shared" si="86"/>
        <v>1.2980136152968226E-2</v>
      </c>
      <c r="F1371" s="23">
        <f t="shared" si="87"/>
        <v>9.1776575067632812E-3</v>
      </c>
      <c r="G1371" s="20">
        <f t="shared" si="88"/>
        <v>1.601811284234432E-2</v>
      </c>
      <c r="H1371" s="20">
        <f t="shared" si="89"/>
        <v>8.830955154436923E-3</v>
      </c>
      <c r="J1371" s="20">
        <f>SUM($C1372:$C1381)</f>
        <v>2.3537604093052056E-2</v>
      </c>
      <c r="K1371" s="20">
        <f>E1371*SQRT(10)</f>
        <v>4.1046794582475357E-2</v>
      </c>
      <c r="L1371" s="20">
        <f>F1371*SQRT(10)</f>
        <v>2.9022301306314151E-2</v>
      </c>
      <c r="M1371" s="20">
        <f>G1371*SQRT(10)</f>
        <v>5.0653720399401671E-2</v>
      </c>
      <c r="N1371" s="20">
        <f>H1371*SQRT(10)</f>
        <v>2.7925932202824685E-2</v>
      </c>
      <c r="O1371">
        <f>IF($J1371&lt;-K1371,1,0)</f>
        <v>0</v>
      </c>
      <c r="P1371" s="5">
        <f>IF(AND(O1361=0,O1371=0),1,0)</f>
        <v>1</v>
      </c>
      <c r="Q1371" s="5">
        <f>IF(AND(O1361=0,O1371=1),1,0)</f>
        <v>0</v>
      </c>
      <c r="R1371">
        <f>IF($J1371&lt;-L1371,1,0)</f>
        <v>0</v>
      </c>
      <c r="S1371" s="5">
        <f>IF(AND(R1361=0,R1371=0),1,0)</f>
        <v>1</v>
      </c>
      <c r="T1371" s="5">
        <f>IF(AND(R1361=0,R1371=1),1,0)</f>
        <v>0</v>
      </c>
      <c r="U1371">
        <f>IF($J1371&lt;-M1371,1,0)</f>
        <v>0</v>
      </c>
      <c r="V1371" s="5">
        <f>IF(AND(U1361=0,U1371=0),1,0)</f>
        <v>1</v>
      </c>
      <c r="W1371" s="5">
        <f>IF(AND(U1361=0,U1371=1),1,0)</f>
        <v>0</v>
      </c>
      <c r="X1371">
        <f>IF($J1371&lt;-N1371,1,0)</f>
        <v>0</v>
      </c>
      <c r="Y1371" s="5">
        <f>IF(AND(X1361=0,X1371=0),1,0)</f>
        <v>1</v>
      </c>
      <c r="Z1371" s="5">
        <f>IF(AND(X1361=0,X1371=1),1,0)</f>
        <v>0</v>
      </c>
    </row>
    <row r="1372" spans="1:26" x14ac:dyDescent="0.2">
      <c r="A1372" s="61">
        <v>34850</v>
      </c>
      <c r="B1372" s="62">
        <v>533.4</v>
      </c>
      <c r="C1372" s="16">
        <f t="shared" si="91"/>
        <v>1.8581775538717316E-2</v>
      </c>
      <c r="D1372" s="72">
        <f t="shared" si="90"/>
        <v>2.9265297717923429E-5</v>
      </c>
      <c r="E1372" s="23">
        <f t="shared" si="86"/>
        <v>1.2584939481093148E-2</v>
      </c>
      <c r="F1372" s="23">
        <f t="shared" si="87"/>
        <v>8.8982321094069686E-3</v>
      </c>
      <c r="G1372" s="20">
        <f t="shared" si="88"/>
        <v>1.601811284234432E-2</v>
      </c>
      <c r="H1372" s="20">
        <f t="shared" si="89"/>
        <v>8.830955154436923E-3</v>
      </c>
      <c r="X1372" s="1"/>
    </row>
    <row r="1373" spans="1:26" x14ac:dyDescent="0.2">
      <c r="A1373" s="61">
        <v>34851</v>
      </c>
      <c r="B1373" s="62">
        <v>533.49</v>
      </c>
      <c r="C1373" s="16">
        <f t="shared" si="91"/>
        <v>1.6871467576518498E-4</v>
      </c>
      <c r="D1373" s="72">
        <f t="shared" si="90"/>
        <v>4.8226322785124417E-5</v>
      </c>
      <c r="E1373" s="23">
        <f t="shared" si="86"/>
        <v>1.615536343481767E-2</v>
      </c>
      <c r="F1373" s="23">
        <f t="shared" si="87"/>
        <v>1.1422714735402698E-2</v>
      </c>
      <c r="G1373" s="20">
        <f t="shared" si="88"/>
        <v>1.601811284234432E-2</v>
      </c>
      <c r="H1373" s="20">
        <f t="shared" si="89"/>
        <v>8.830955154436923E-3</v>
      </c>
      <c r="X1373" s="1"/>
    </row>
    <row r="1374" spans="1:26" x14ac:dyDescent="0.2">
      <c r="A1374" s="61">
        <v>34852</v>
      </c>
      <c r="B1374" s="62">
        <v>532.51</v>
      </c>
      <c r="C1374" s="16">
        <f t="shared" si="91"/>
        <v>-1.8386496737054293E-3</v>
      </c>
      <c r="D1374" s="72">
        <f t="shared" si="90"/>
        <v>4.5334451296526066E-5</v>
      </c>
      <c r="E1374" s="23">
        <f t="shared" si="86"/>
        <v>1.5663501029673205E-2</v>
      </c>
      <c r="F1374" s="23">
        <f t="shared" si="87"/>
        <v>1.1074941442297719E-2</v>
      </c>
      <c r="G1374" s="20">
        <f t="shared" si="88"/>
        <v>1.601811284234432E-2</v>
      </c>
      <c r="H1374" s="20">
        <f t="shared" si="89"/>
        <v>8.830955154436923E-3</v>
      </c>
      <c r="X1374" s="1"/>
    </row>
    <row r="1375" spans="1:26" x14ac:dyDescent="0.2">
      <c r="A1375" s="61">
        <v>34855</v>
      </c>
      <c r="B1375" s="62">
        <v>535.6</v>
      </c>
      <c r="C1375" s="16">
        <f t="shared" si="91"/>
        <v>5.7859370670439265E-3</v>
      </c>
      <c r="D1375" s="72">
        <f t="shared" si="90"/>
        <v>4.2817222176091523E-5</v>
      </c>
      <c r="E1375" s="23">
        <f t="shared" si="86"/>
        <v>1.522242708138246E-2</v>
      </c>
      <c r="F1375" s="23">
        <f t="shared" si="87"/>
        <v>1.0763078332014194E-2</v>
      </c>
      <c r="G1375" s="20">
        <f t="shared" si="88"/>
        <v>1.601811284234432E-2</v>
      </c>
      <c r="H1375" s="20">
        <f t="shared" si="89"/>
        <v>8.830955154436923E-3</v>
      </c>
      <c r="X1375" s="1"/>
    </row>
    <row r="1376" spans="1:26" x14ac:dyDescent="0.2">
      <c r="A1376" s="61">
        <v>34856</v>
      </c>
      <c r="B1376" s="62">
        <v>535.54999999999995</v>
      </c>
      <c r="C1376" s="16">
        <f t="shared" si="91"/>
        <v>-9.3357606378921028E-5</v>
      </c>
      <c r="D1376" s="72">
        <f t="shared" si="90"/>
        <v>4.2256812910153603E-5</v>
      </c>
      <c r="E1376" s="23">
        <f t="shared" si="86"/>
        <v>1.5122480301278801E-2</v>
      </c>
      <c r="F1376" s="23">
        <f t="shared" si="87"/>
        <v>1.0692410558896468E-2</v>
      </c>
      <c r="G1376" s="20">
        <f t="shared" si="88"/>
        <v>1.601811284234432E-2</v>
      </c>
      <c r="H1376" s="20">
        <f t="shared" si="89"/>
        <v>8.830955154436923E-3</v>
      </c>
      <c r="X1376" s="1"/>
    </row>
    <row r="1377" spans="1:26" x14ac:dyDescent="0.2">
      <c r="A1377" s="61">
        <v>34857</v>
      </c>
      <c r="B1377" s="62">
        <v>533.13</v>
      </c>
      <c r="C1377" s="16">
        <f t="shared" si="91"/>
        <v>-4.5289593451339916E-3</v>
      </c>
      <c r="D1377" s="72">
        <f t="shared" si="90"/>
        <v>3.9721927074104518E-5</v>
      </c>
      <c r="E1377" s="23">
        <f t="shared" si="86"/>
        <v>1.4661885142200947E-2</v>
      </c>
      <c r="F1377" s="23">
        <f t="shared" si="87"/>
        <v>1.0366744897960927E-2</v>
      </c>
      <c r="G1377" s="20">
        <f t="shared" si="88"/>
        <v>1.601811284234432E-2</v>
      </c>
      <c r="H1377" s="20">
        <f t="shared" si="89"/>
        <v>8.830955154436923E-3</v>
      </c>
      <c r="X1377" s="1"/>
    </row>
    <row r="1378" spans="1:26" x14ac:dyDescent="0.2">
      <c r="A1378" s="61">
        <v>34858</v>
      </c>
      <c r="B1378" s="62">
        <v>532.35</v>
      </c>
      <c r="C1378" s="16">
        <f t="shared" si="91"/>
        <v>-1.4641291048894242E-3</v>
      </c>
      <c r="D1378" s="72">
        <f t="shared" si="90"/>
        <v>3.8569299814650838E-5</v>
      </c>
      <c r="E1378" s="23">
        <f t="shared" si="86"/>
        <v>1.4447594224526589E-2</v>
      </c>
      <c r="F1378" s="23">
        <f t="shared" si="87"/>
        <v>1.0215229642184851E-2</v>
      </c>
      <c r="G1378" s="20">
        <f t="shared" si="88"/>
        <v>1.601811284234432E-2</v>
      </c>
      <c r="H1378" s="20">
        <f t="shared" si="89"/>
        <v>8.830955154436923E-3</v>
      </c>
      <c r="X1378" s="1"/>
    </row>
    <row r="1379" spans="1:26" x14ac:dyDescent="0.2">
      <c r="A1379" s="61">
        <v>34859</v>
      </c>
      <c r="B1379" s="62">
        <v>527.94000000000005</v>
      </c>
      <c r="C1379" s="16">
        <f t="shared" si="91"/>
        <v>-8.31852687509076E-3</v>
      </c>
      <c r="D1379" s="72">
        <f t="shared" si="90"/>
        <v>3.6383762267918844E-5</v>
      </c>
      <c r="E1379" s="23">
        <f t="shared" si="86"/>
        <v>1.4032287069417978E-2</v>
      </c>
      <c r="F1379" s="23">
        <f t="shared" si="87"/>
        <v>9.9215850467216961E-3</v>
      </c>
      <c r="G1379" s="20">
        <f t="shared" si="88"/>
        <v>1.601811284234432E-2</v>
      </c>
      <c r="H1379" s="20">
        <f t="shared" si="89"/>
        <v>8.830955154436923E-3</v>
      </c>
      <c r="X1379" s="1"/>
    </row>
    <row r="1380" spans="1:26" x14ac:dyDescent="0.2">
      <c r="A1380" s="61">
        <v>34862</v>
      </c>
      <c r="B1380" s="62">
        <v>530.88</v>
      </c>
      <c r="C1380" s="16">
        <f t="shared" si="91"/>
        <v>5.5533661165550934E-3</v>
      </c>
      <c r="D1380" s="72">
        <f t="shared" si="90"/>
        <v>3.8352609894140143E-5</v>
      </c>
      <c r="E1380" s="23">
        <f t="shared" si="86"/>
        <v>1.4406952346089599E-2</v>
      </c>
      <c r="F1380" s="23">
        <f t="shared" si="87"/>
        <v>1.0186493638468828E-2</v>
      </c>
      <c r="G1380" s="20">
        <f t="shared" si="88"/>
        <v>1.601811284234432E-2</v>
      </c>
      <c r="H1380" s="20">
        <f t="shared" si="89"/>
        <v>8.830955154436923E-3</v>
      </c>
      <c r="X1380" s="1"/>
    </row>
    <row r="1381" spans="1:26" x14ac:dyDescent="0.2">
      <c r="A1381" s="61">
        <v>34863</v>
      </c>
      <c r="B1381" s="62">
        <v>536.04999999999995</v>
      </c>
      <c r="C1381" s="16">
        <f t="shared" si="91"/>
        <v>9.6914333001690625E-3</v>
      </c>
      <c r="D1381" s="72">
        <f t="shared" si="90"/>
        <v>3.790184581396186E-5</v>
      </c>
      <c r="E1381" s="23">
        <f t="shared" si="86"/>
        <v>1.4322038552079813E-2</v>
      </c>
      <c r="F1381" s="23">
        <f t="shared" si="87"/>
        <v>1.0126454998670473E-2</v>
      </c>
      <c r="G1381" s="20">
        <f t="shared" si="88"/>
        <v>1.601811284234432E-2</v>
      </c>
      <c r="H1381" s="20">
        <f t="shared" si="89"/>
        <v>8.830955154436923E-3</v>
      </c>
      <c r="J1381" s="20">
        <f>SUM($C1382:$C1391)</f>
        <v>1.1831604528923116E-2</v>
      </c>
      <c r="K1381" s="20">
        <f>E1381*SQRT(10)</f>
        <v>4.5290262561312279E-2</v>
      </c>
      <c r="L1381" s="20">
        <f>F1381*SQRT(10)</f>
        <v>3.2022662418996053E-2</v>
      </c>
      <c r="M1381" s="20">
        <f>G1381*SQRT(10)</f>
        <v>5.0653720399401671E-2</v>
      </c>
      <c r="N1381" s="20">
        <f>H1381*SQRT(10)</f>
        <v>2.7925932202824685E-2</v>
      </c>
      <c r="O1381">
        <f>IF($J1381&lt;-K1381,1,0)</f>
        <v>0</v>
      </c>
      <c r="P1381" s="5">
        <f>IF(AND(O1371=0,O1381=0),1,0)</f>
        <v>1</v>
      </c>
      <c r="Q1381" s="5">
        <f>IF(AND(O1371=0,O1381=1),1,0)</f>
        <v>0</v>
      </c>
      <c r="R1381">
        <f>IF($J1381&lt;-L1381,1,0)</f>
        <v>0</v>
      </c>
      <c r="S1381" s="5">
        <f>IF(AND(R1371=0,R1381=0),1,0)</f>
        <v>1</v>
      </c>
      <c r="T1381" s="5">
        <f>IF(AND(R1371=0,R1381=1),1,0)</f>
        <v>0</v>
      </c>
      <c r="U1381">
        <f>IF($J1381&lt;-M1381,1,0)</f>
        <v>0</v>
      </c>
      <c r="V1381" s="5">
        <f>IF(AND(U1371=0,U1381=0),1,0)</f>
        <v>1</v>
      </c>
      <c r="W1381" s="5">
        <f>IF(AND(U1371=0,U1381=1),1,0)</f>
        <v>0</v>
      </c>
      <c r="X1381">
        <f>IF($J1381&lt;-N1381,1,0)</f>
        <v>0</v>
      </c>
      <c r="Y1381" s="5">
        <f>IF(AND(X1371=0,X1381=0),1,0)</f>
        <v>1</v>
      </c>
      <c r="Z1381" s="5">
        <f>IF(AND(X1371=0,X1381=1),1,0)</f>
        <v>0</v>
      </c>
    </row>
    <row r="1382" spans="1:26" x14ac:dyDescent="0.2">
      <c r="A1382" s="61">
        <v>34864</v>
      </c>
      <c r="B1382" s="62">
        <v>536.47</v>
      </c>
      <c r="C1382" s="16">
        <f t="shared" si="91"/>
        <v>7.8320221808318995E-4</v>
      </c>
      <c r="D1382" s="72">
        <f t="shared" si="90"/>
        <v>4.1263167829821697E-5</v>
      </c>
      <c r="E1382" s="23">
        <f t="shared" si="86"/>
        <v>1.4943624332332255E-2</v>
      </c>
      <c r="F1382" s="23">
        <f t="shared" si="87"/>
        <v>1.0565949726229753E-2</v>
      </c>
      <c r="G1382" s="20">
        <f t="shared" si="88"/>
        <v>1.601811284234432E-2</v>
      </c>
      <c r="H1382" s="20">
        <f t="shared" si="89"/>
        <v>8.830955154436923E-3</v>
      </c>
      <c r="X1382" s="1"/>
    </row>
    <row r="1383" spans="1:26" x14ac:dyDescent="0.2">
      <c r="A1383" s="61">
        <v>34865</v>
      </c>
      <c r="B1383" s="62">
        <v>537.12</v>
      </c>
      <c r="C1383" s="16">
        <f t="shared" si="91"/>
        <v>1.210890711392885E-3</v>
      </c>
      <c r="D1383" s="72">
        <f t="shared" si="90"/>
        <v>3.8824182102897018E-5</v>
      </c>
      <c r="E1383" s="23">
        <f t="shared" si="86"/>
        <v>1.4495253530480518E-2</v>
      </c>
      <c r="F1383" s="23">
        <f t="shared" si="87"/>
        <v>1.0248927346269041E-2</v>
      </c>
      <c r="G1383" s="20">
        <f t="shared" si="88"/>
        <v>1.601811284234432E-2</v>
      </c>
      <c r="H1383" s="20">
        <f t="shared" si="89"/>
        <v>8.830955154436923E-3</v>
      </c>
      <c r="X1383" s="1"/>
    </row>
    <row r="1384" spans="1:26" x14ac:dyDescent="0.2">
      <c r="A1384" s="61">
        <v>34866</v>
      </c>
      <c r="B1384" s="62">
        <v>539.83000000000004</v>
      </c>
      <c r="C1384" s="16">
        <f t="shared" si="91"/>
        <v>5.0327419471938939E-3</v>
      </c>
      <c r="D1384" s="72">
        <f t="shared" si="90"/>
        <v>3.6582706555619448E-5</v>
      </c>
      <c r="E1384" s="23">
        <f t="shared" si="86"/>
        <v>1.4070598632654262E-2</v>
      </c>
      <c r="F1384" s="23">
        <f t="shared" si="87"/>
        <v>9.9486733916964824E-3</v>
      </c>
      <c r="G1384" s="20">
        <f t="shared" si="88"/>
        <v>1.601811284234432E-2</v>
      </c>
      <c r="H1384" s="20">
        <f t="shared" si="89"/>
        <v>8.830955154436923E-3</v>
      </c>
      <c r="X1384" s="1"/>
    </row>
    <row r="1385" spans="1:26" x14ac:dyDescent="0.2">
      <c r="A1385" s="61">
        <v>34869</v>
      </c>
      <c r="B1385" s="62">
        <v>545.22</v>
      </c>
      <c r="C1385" s="16">
        <f t="shared" si="91"/>
        <v>9.9351077563918002E-3</v>
      </c>
      <c r="D1385" s="72">
        <f t="shared" si="90"/>
        <v>3.5907453652704981E-5</v>
      </c>
      <c r="E1385" s="23">
        <f t="shared" si="86"/>
        <v>1.3940134449007867E-2</v>
      </c>
      <c r="F1385" s="23">
        <f t="shared" si="87"/>
        <v>9.8564281655836375E-3</v>
      </c>
      <c r="G1385" s="20">
        <f t="shared" si="88"/>
        <v>1.601811284234432E-2</v>
      </c>
      <c r="H1385" s="20">
        <f t="shared" si="89"/>
        <v>8.830955154436923E-3</v>
      </c>
      <c r="X1385" s="1"/>
    </row>
    <row r="1386" spans="1:26" x14ac:dyDescent="0.2">
      <c r="A1386" s="61">
        <v>34870</v>
      </c>
      <c r="B1386" s="62">
        <v>544.98</v>
      </c>
      <c r="C1386" s="16">
        <f t="shared" si="91"/>
        <v>-4.402861931334441E-4</v>
      </c>
      <c r="D1386" s="72">
        <f t="shared" si="90"/>
        <v>3.9675388401409669E-5</v>
      </c>
      <c r="E1386" s="23">
        <f t="shared" si="86"/>
        <v>1.4653293607223835E-2</v>
      </c>
      <c r="F1386" s="23">
        <f t="shared" si="87"/>
        <v>1.0360670218577901E-2</v>
      </c>
      <c r="G1386" s="20">
        <f t="shared" si="88"/>
        <v>1.601811284234432E-2</v>
      </c>
      <c r="H1386" s="20">
        <f t="shared" si="89"/>
        <v>8.7010747211806842E-3</v>
      </c>
      <c r="X1386" s="1"/>
    </row>
    <row r="1387" spans="1:26" x14ac:dyDescent="0.2">
      <c r="A1387" s="61">
        <v>34871</v>
      </c>
      <c r="B1387" s="62">
        <v>543.98</v>
      </c>
      <c r="C1387" s="16">
        <f t="shared" si="91"/>
        <v>-1.8366152679553148E-3</v>
      </c>
      <c r="D1387" s="72">
        <f t="shared" si="90"/>
        <v>3.7306496213236921E-5</v>
      </c>
      <c r="E1387" s="23">
        <f t="shared" si="86"/>
        <v>1.4209110426010725E-2</v>
      </c>
      <c r="F1387" s="23">
        <f t="shared" si="87"/>
        <v>1.0046608712643212E-2</v>
      </c>
      <c r="G1387" s="20">
        <f t="shared" si="88"/>
        <v>1.601811284234432E-2</v>
      </c>
      <c r="H1387" s="20">
        <f t="shared" si="89"/>
        <v>8.7010747211806842E-3</v>
      </c>
      <c r="X1387" s="1"/>
    </row>
    <row r="1388" spans="1:26" x14ac:dyDescent="0.2">
      <c r="A1388" s="61">
        <v>34872</v>
      </c>
      <c r="B1388" s="62">
        <v>551.07000000000005</v>
      </c>
      <c r="C1388" s="16">
        <f t="shared" si="91"/>
        <v>1.2949361351860629E-2</v>
      </c>
      <c r="D1388" s="72">
        <f t="shared" si="90"/>
        <v>3.5270495778991902E-5</v>
      </c>
      <c r="E1388" s="23">
        <f t="shared" si="86"/>
        <v>1.3815940058021817E-2</v>
      </c>
      <c r="F1388" s="23">
        <f t="shared" si="87"/>
        <v>9.768616021604672E-3</v>
      </c>
      <c r="G1388" s="20">
        <f t="shared" si="88"/>
        <v>1.601811284234432E-2</v>
      </c>
      <c r="H1388" s="20">
        <f t="shared" si="89"/>
        <v>8.7010747211806842E-3</v>
      </c>
      <c r="X1388" s="1"/>
    </row>
    <row r="1389" spans="1:26" x14ac:dyDescent="0.2">
      <c r="A1389" s="61">
        <v>34873</v>
      </c>
      <c r="B1389" s="62">
        <v>549.71</v>
      </c>
      <c r="C1389" s="16">
        <f t="shared" si="91"/>
        <v>-2.4709763839859708E-3</v>
      </c>
      <c r="D1389" s="72">
        <f t="shared" si="90"/>
        <v>4.3215423597516092E-5</v>
      </c>
      <c r="E1389" s="23">
        <f t="shared" si="86"/>
        <v>1.5293047776785753E-2</v>
      </c>
      <c r="F1389" s="23">
        <f t="shared" si="87"/>
        <v>1.0813010978918876E-2</v>
      </c>
      <c r="G1389" s="20">
        <f t="shared" si="88"/>
        <v>1.601811284234432E-2</v>
      </c>
      <c r="H1389" s="20">
        <f t="shared" si="89"/>
        <v>8.7010747211806842E-3</v>
      </c>
      <c r="X1389" s="1"/>
    </row>
    <row r="1390" spans="1:26" x14ac:dyDescent="0.2">
      <c r="A1390" s="61">
        <v>34876</v>
      </c>
      <c r="B1390" s="62">
        <v>544.13</v>
      </c>
      <c r="C1390" s="16">
        <f t="shared" si="91"/>
        <v>-1.0202677546841546E-2</v>
      </c>
      <c r="D1390" s="72">
        <f t="shared" si="90"/>
        <v>4.0988841639078107E-5</v>
      </c>
      <c r="E1390" s="23">
        <f t="shared" si="86"/>
        <v>1.4893867321884368E-2</v>
      </c>
      <c r="F1390" s="23">
        <f t="shared" si="87"/>
        <v>1.0530768831740698E-2</v>
      </c>
      <c r="G1390" s="20">
        <f t="shared" si="88"/>
        <v>1.601811284234432E-2</v>
      </c>
      <c r="H1390" s="20">
        <f t="shared" si="89"/>
        <v>8.7010747211806842E-3</v>
      </c>
      <c r="X1390" s="1"/>
    </row>
    <row r="1391" spans="1:26" x14ac:dyDescent="0.2">
      <c r="A1391" s="61">
        <v>34877</v>
      </c>
      <c r="B1391" s="62">
        <v>542.42999999999995</v>
      </c>
      <c r="C1391" s="16">
        <f t="shared" si="91"/>
        <v>-3.1291440640830053E-3</v>
      </c>
      <c r="D1391" s="72">
        <f t="shared" si="90"/>
        <v>4.4775188888222897E-5</v>
      </c>
      <c r="E1391" s="23">
        <f t="shared" si="86"/>
        <v>1.556658586182531E-2</v>
      </c>
      <c r="F1391" s="23">
        <f t="shared" si="87"/>
        <v>1.1006417182826444E-2</v>
      </c>
      <c r="G1391" s="20">
        <f t="shared" si="88"/>
        <v>1.601811284234432E-2</v>
      </c>
      <c r="H1391" s="20">
        <f t="shared" si="89"/>
        <v>8.830955154436923E-3</v>
      </c>
      <c r="J1391" s="20">
        <f>SUM($C1392:$C1401)</f>
        <v>3.3465763034262887E-2</v>
      </c>
      <c r="K1391" s="20">
        <f>E1391*SQRT(10)</f>
        <v>4.9225866715943117E-2</v>
      </c>
      <c r="L1391" s="20">
        <f>F1391*SQRT(10)</f>
        <v>3.4805347175745453E-2</v>
      </c>
      <c r="M1391" s="20">
        <f>G1391*SQRT(10)</f>
        <v>5.0653720399401671E-2</v>
      </c>
      <c r="N1391" s="20">
        <f>H1391*SQRT(10)</f>
        <v>2.7925932202824685E-2</v>
      </c>
      <c r="O1391">
        <f>IF($J1391&lt;-K1391,1,0)</f>
        <v>0</v>
      </c>
      <c r="P1391" s="5">
        <f>IF(AND(O1381=0,O1391=0),1,0)</f>
        <v>1</v>
      </c>
      <c r="Q1391" s="5">
        <f>IF(AND(O1381=0,O1391=1),1,0)</f>
        <v>0</v>
      </c>
      <c r="R1391">
        <f>IF($J1391&lt;-L1391,1,0)</f>
        <v>0</v>
      </c>
      <c r="S1391" s="5">
        <f>IF(AND(R1381=0,R1391=0),1,0)</f>
        <v>1</v>
      </c>
      <c r="T1391" s="5">
        <f>IF(AND(R1381=0,R1391=1),1,0)</f>
        <v>0</v>
      </c>
      <c r="U1391">
        <f>IF($J1391&lt;-M1391,1,0)</f>
        <v>0</v>
      </c>
      <c r="V1391" s="5">
        <f>IF(AND(U1381=0,U1391=0),1,0)</f>
        <v>1</v>
      </c>
      <c r="W1391" s="5">
        <f>IF(AND(U1381=0,U1391=1),1,0)</f>
        <v>0</v>
      </c>
      <c r="X1391">
        <f>IF($J1391&lt;-N1391,1,0)</f>
        <v>0</v>
      </c>
      <c r="Y1391" s="5">
        <f>IF(AND(X1381=0,X1391=0),1,0)</f>
        <v>1</v>
      </c>
      <c r="Z1391" s="5">
        <f>IF(AND(X1381=0,X1391=1),1,0)</f>
        <v>0</v>
      </c>
    </row>
    <row r="1392" spans="1:26" x14ac:dyDescent="0.2">
      <c r="A1392" s="61">
        <v>34878</v>
      </c>
      <c r="B1392" s="62">
        <v>544.73</v>
      </c>
      <c r="C1392" s="16">
        <f t="shared" si="91"/>
        <v>4.2312142305469761E-3</v>
      </c>
      <c r="D1392" s="72">
        <f t="shared" si="90"/>
        <v>4.2676170109356678E-5</v>
      </c>
      <c r="E1392" s="23">
        <f t="shared" si="86"/>
        <v>1.5197332902636406E-2</v>
      </c>
      <c r="F1392" s="23">
        <f t="shared" si="87"/>
        <v>1.0745335391937859E-2</v>
      </c>
      <c r="G1392" s="20">
        <f t="shared" si="88"/>
        <v>1.601811284234432E-2</v>
      </c>
      <c r="H1392" s="20">
        <f t="shared" si="89"/>
        <v>8.830955154436923E-3</v>
      </c>
      <c r="X1392" s="1"/>
    </row>
    <row r="1393" spans="1:26" x14ac:dyDescent="0.2">
      <c r="A1393" s="61">
        <v>34879</v>
      </c>
      <c r="B1393" s="62">
        <v>543.87</v>
      </c>
      <c r="C1393" s="16">
        <f t="shared" si="91"/>
        <v>-1.5800113520323693E-3</v>
      </c>
      <c r="D1393" s="72">
        <f t="shared" si="90"/>
        <v>4.118979033468227E-5</v>
      </c>
      <c r="E1393" s="23">
        <f t="shared" si="86"/>
        <v>1.4930331440680171E-2</v>
      </c>
      <c r="F1393" s="23">
        <f t="shared" si="87"/>
        <v>1.0556550933688626E-2</v>
      </c>
      <c r="G1393" s="20">
        <f t="shared" si="88"/>
        <v>1.601811284234432E-2</v>
      </c>
      <c r="H1393" s="20">
        <f t="shared" si="89"/>
        <v>8.830955154436923E-3</v>
      </c>
      <c r="X1393" s="1"/>
    </row>
    <row r="1394" spans="1:26" x14ac:dyDescent="0.2">
      <c r="A1394" s="61">
        <v>34880</v>
      </c>
      <c r="B1394" s="62">
        <v>544.75</v>
      </c>
      <c r="C1394" s="16">
        <f t="shared" si="91"/>
        <v>1.6167261150426826E-3</v>
      </c>
      <c r="D1394" s="72">
        <f t="shared" si="90"/>
        <v>3.8868189066954402E-5</v>
      </c>
      <c r="E1394" s="23">
        <f t="shared" si="86"/>
        <v>1.4503466342796045E-2</v>
      </c>
      <c r="F1394" s="23">
        <f t="shared" si="87"/>
        <v>1.0254734248269988E-2</v>
      </c>
      <c r="G1394" s="20">
        <f t="shared" si="88"/>
        <v>1.601811284234432E-2</v>
      </c>
      <c r="H1394" s="20">
        <f t="shared" si="89"/>
        <v>8.830955154436923E-3</v>
      </c>
      <c r="X1394" s="1"/>
    </row>
    <row r="1395" spans="1:26" x14ac:dyDescent="0.2">
      <c r="A1395" s="61">
        <v>34883</v>
      </c>
      <c r="B1395" s="62">
        <v>547.09</v>
      </c>
      <c r="C1395" s="16">
        <f t="shared" si="91"/>
        <v>4.2863488838882999E-3</v>
      </c>
      <c r="D1395" s="72">
        <f t="shared" si="90"/>
        <v>3.6692925922800794E-5</v>
      </c>
      <c r="E1395" s="23">
        <f t="shared" si="86"/>
        <v>1.4091779215581511E-2</v>
      </c>
      <c r="F1395" s="23">
        <f t="shared" si="87"/>
        <v>9.9636492080984879E-3</v>
      </c>
      <c r="G1395" s="20">
        <f t="shared" si="88"/>
        <v>1.601811284234432E-2</v>
      </c>
      <c r="H1395" s="20">
        <f t="shared" si="89"/>
        <v>8.830955154436923E-3</v>
      </c>
      <c r="X1395" s="1"/>
    </row>
    <row r="1396" spans="1:26" x14ac:dyDescent="0.2">
      <c r="A1396" s="61">
        <v>34885</v>
      </c>
      <c r="B1396" s="62">
        <v>547.26</v>
      </c>
      <c r="C1396" s="16">
        <f t="shared" si="91"/>
        <v>3.1068671150444305E-4</v>
      </c>
      <c r="D1396" s="72">
        <f t="shared" si="90"/>
        <v>3.5593717572697371E-5</v>
      </c>
      <c r="E1396" s="23">
        <f t="shared" si="86"/>
        <v>1.3879100904316601E-2</v>
      </c>
      <c r="F1396" s="23">
        <f t="shared" si="87"/>
        <v>9.813274152174303E-3</v>
      </c>
      <c r="G1396" s="20">
        <f t="shared" si="88"/>
        <v>1.601811284234432E-2</v>
      </c>
      <c r="H1396" s="20">
        <f t="shared" si="89"/>
        <v>8.830955154436923E-3</v>
      </c>
      <c r="X1396" s="1"/>
    </row>
    <row r="1397" spans="1:26" x14ac:dyDescent="0.2">
      <c r="A1397" s="61">
        <v>34886</v>
      </c>
      <c r="B1397" s="62">
        <v>553.99</v>
      </c>
      <c r="C1397" s="16">
        <f t="shared" si="91"/>
        <v>1.2222626622732494E-2</v>
      </c>
      <c r="D1397" s="72">
        <f t="shared" si="90"/>
        <v>3.3463886092297851E-5</v>
      </c>
      <c r="E1397" s="23">
        <f t="shared" si="86"/>
        <v>1.3457452165411679E-2</v>
      </c>
      <c r="F1397" s="23">
        <f t="shared" si="87"/>
        <v>9.5151457143656509E-3</v>
      </c>
      <c r="G1397" s="20">
        <f t="shared" si="88"/>
        <v>1.601811284234432E-2</v>
      </c>
      <c r="H1397" s="20">
        <f t="shared" si="89"/>
        <v>8.7010747211806842E-3</v>
      </c>
      <c r="X1397" s="1"/>
    </row>
    <row r="1398" spans="1:26" x14ac:dyDescent="0.2">
      <c r="A1398" s="61">
        <v>34887</v>
      </c>
      <c r="B1398" s="62">
        <v>556.37</v>
      </c>
      <c r="C1398" s="16">
        <f t="shared" si="91"/>
        <v>4.2869045082310295E-3</v>
      </c>
      <c r="D1398" s="72">
        <f t="shared" si="90"/>
        <v>4.0419609020283728E-5</v>
      </c>
      <c r="E1398" s="23">
        <f t="shared" si="86"/>
        <v>1.4790086442014707E-2</v>
      </c>
      <c r="F1398" s="23">
        <f t="shared" si="87"/>
        <v>1.0457390142952714E-2</v>
      </c>
      <c r="G1398" s="20">
        <f t="shared" si="88"/>
        <v>1.601811284234432E-2</v>
      </c>
      <c r="H1398" s="20">
        <f t="shared" si="89"/>
        <v>8.7010747211806842E-3</v>
      </c>
      <c r="X1398" s="1"/>
    </row>
    <row r="1399" spans="1:26" x14ac:dyDescent="0.2">
      <c r="A1399" s="61">
        <v>34890</v>
      </c>
      <c r="B1399" s="62">
        <v>557.19000000000005</v>
      </c>
      <c r="C1399" s="16">
        <f t="shared" si="91"/>
        <v>1.472754316274682E-3</v>
      </c>
      <c r="D1399" s="72">
        <f t="shared" si="90"/>
        <v>3.9097085494828192E-5</v>
      </c>
      <c r="E1399" s="23">
        <f t="shared" si="86"/>
        <v>1.4546109420044801E-2</v>
      </c>
      <c r="F1399" s="23">
        <f t="shared" si="87"/>
        <v>1.0284885207659888E-2</v>
      </c>
      <c r="G1399" s="20">
        <f t="shared" si="88"/>
        <v>1.601811284234432E-2</v>
      </c>
      <c r="H1399" s="20">
        <f t="shared" si="89"/>
        <v>8.7010747211806842E-3</v>
      </c>
      <c r="X1399" s="1"/>
    </row>
    <row r="1400" spans="1:26" x14ac:dyDescent="0.2">
      <c r="A1400" s="61">
        <v>34891</v>
      </c>
      <c r="B1400" s="62">
        <v>554.78</v>
      </c>
      <c r="C1400" s="16">
        <f t="shared" si="91"/>
        <v>-4.3346561031418268E-3</v>
      </c>
      <c r="D1400" s="72">
        <f t="shared" si="90"/>
        <v>3.6881400681704844E-5</v>
      </c>
      <c r="E1400" s="23">
        <f t="shared" si="86"/>
        <v>1.4127924368384838E-2</v>
      </c>
      <c r="F1400" s="23">
        <f t="shared" si="87"/>
        <v>9.989205783857728E-3</v>
      </c>
      <c r="G1400" s="20">
        <f t="shared" si="88"/>
        <v>1.601811284234432E-2</v>
      </c>
      <c r="H1400" s="20">
        <f t="shared" si="89"/>
        <v>8.7010747211806842E-3</v>
      </c>
      <c r="X1400" s="1"/>
    </row>
    <row r="1401" spans="1:26" x14ac:dyDescent="0.2">
      <c r="A1401" s="61">
        <v>34892</v>
      </c>
      <c r="B1401" s="62">
        <v>560.89</v>
      </c>
      <c r="C1401" s="16">
        <f t="shared" si="91"/>
        <v>1.0953169101216473E-2</v>
      </c>
      <c r="D1401" s="72">
        <f t="shared" si="90"/>
        <v>3.5795871252752837E-5</v>
      </c>
      <c r="E1401" s="23">
        <f t="shared" si="86"/>
        <v>1.3918458114586947E-2</v>
      </c>
      <c r="F1401" s="23">
        <f t="shared" si="87"/>
        <v>9.841101826092831E-3</v>
      </c>
      <c r="G1401" s="20">
        <f t="shared" si="88"/>
        <v>1.601811284234432E-2</v>
      </c>
      <c r="H1401" s="20">
        <f t="shared" si="89"/>
        <v>8.7010747211806842E-3</v>
      </c>
      <c r="J1401" s="20">
        <f>SUM($C1402:$C1411)</f>
        <v>1.2828509554428835E-3</v>
      </c>
      <c r="K1401" s="20">
        <f>E1401*SQRT(10)</f>
        <v>4.4014029159747607E-2</v>
      </c>
      <c r="L1401" s="20">
        <f>F1401*SQRT(10)</f>
        <v>3.1120296456095604E-2</v>
      </c>
      <c r="M1401" s="20">
        <f>G1401*SQRT(10)</f>
        <v>5.0653720399401671E-2</v>
      </c>
      <c r="N1401" s="20">
        <f>H1401*SQRT(10)</f>
        <v>2.7515214210245491E-2</v>
      </c>
      <c r="O1401">
        <f>IF($J1401&lt;-K1401,1,0)</f>
        <v>0</v>
      </c>
      <c r="P1401" s="5">
        <f>IF(AND(O1391=0,O1401=0),1,0)</f>
        <v>1</v>
      </c>
      <c r="Q1401" s="5">
        <f>IF(AND(O1391=0,O1401=1),1,0)</f>
        <v>0</v>
      </c>
      <c r="R1401">
        <f>IF($J1401&lt;-L1401,1,0)</f>
        <v>0</v>
      </c>
      <c r="S1401" s="5">
        <f>IF(AND(R1391=0,R1401=0),1,0)</f>
        <v>1</v>
      </c>
      <c r="T1401" s="5">
        <f>IF(AND(R1391=0,R1401=1),1,0)</f>
        <v>0</v>
      </c>
      <c r="U1401">
        <f>IF($J1401&lt;-M1401,1,0)</f>
        <v>0</v>
      </c>
      <c r="V1401" s="5">
        <f>IF(AND(U1391=0,U1401=0),1,0)</f>
        <v>1</v>
      </c>
      <c r="W1401" s="5">
        <f>IF(AND(U1391=0,U1401=1),1,0)</f>
        <v>0</v>
      </c>
      <c r="X1401">
        <f>IF($J1401&lt;-N1401,1,0)</f>
        <v>0</v>
      </c>
      <c r="Y1401" s="5">
        <f>IF(AND(X1391=0,X1401=0),1,0)</f>
        <v>1</v>
      </c>
      <c r="Z1401" s="5">
        <f>IF(AND(X1391=0,X1401=1),1,0)</f>
        <v>0</v>
      </c>
    </row>
    <row r="1402" spans="1:26" x14ac:dyDescent="0.2">
      <c r="A1402" s="61">
        <v>34893</v>
      </c>
      <c r="B1402" s="62">
        <v>561</v>
      </c>
      <c r="C1402" s="16">
        <f t="shared" si="91"/>
        <v>1.9609765726144677E-4</v>
      </c>
      <c r="D1402" s="72">
        <f t="shared" si="90"/>
        <v>4.0846433779178262E-5</v>
      </c>
      <c r="E1402" s="23">
        <f t="shared" si="86"/>
        <v>1.4867971869019819E-2</v>
      </c>
      <c r="F1402" s="23">
        <f t="shared" si="87"/>
        <v>1.0512459347574075E-2</v>
      </c>
      <c r="G1402" s="20">
        <f t="shared" si="88"/>
        <v>1.601811284234432E-2</v>
      </c>
      <c r="H1402" s="20">
        <f t="shared" si="89"/>
        <v>8.7010747211806842E-3</v>
      </c>
      <c r="X1402" s="1"/>
    </row>
    <row r="1403" spans="1:26" x14ac:dyDescent="0.2">
      <c r="A1403" s="61">
        <v>34894</v>
      </c>
      <c r="B1403" s="62">
        <v>559.89</v>
      </c>
      <c r="C1403" s="16">
        <f t="shared" si="91"/>
        <v>-1.980569659548501E-3</v>
      </c>
      <c r="D1403" s="72">
        <f t="shared" si="90"/>
        <v>3.8397955009898567E-5</v>
      </c>
      <c r="E1403" s="23">
        <f t="shared" si="86"/>
        <v>1.4415466655018323E-2</v>
      </c>
      <c r="F1403" s="23">
        <f t="shared" si="87"/>
        <v>1.0192513714863537E-2</v>
      </c>
      <c r="G1403" s="20">
        <f t="shared" si="88"/>
        <v>1.601811284234432E-2</v>
      </c>
      <c r="H1403" s="20">
        <f t="shared" si="89"/>
        <v>8.7010747211806842E-3</v>
      </c>
      <c r="X1403" s="1"/>
    </row>
    <row r="1404" spans="1:26" x14ac:dyDescent="0.2">
      <c r="A1404" s="61">
        <v>34897</v>
      </c>
      <c r="B1404" s="62">
        <v>562.72</v>
      </c>
      <c r="C1404" s="16">
        <f t="shared" si="91"/>
        <v>5.0418328625245175E-3</v>
      </c>
      <c r="D1404" s="72">
        <f t="shared" si="90"/>
        <v>3.6329437079884097E-5</v>
      </c>
      <c r="E1404" s="23">
        <f t="shared" si="86"/>
        <v>1.4021807237869296E-2</v>
      </c>
      <c r="F1404" s="23">
        <f t="shared" si="87"/>
        <v>9.9141752396481094E-3</v>
      </c>
      <c r="G1404" s="20">
        <f t="shared" si="88"/>
        <v>1.601811284234432E-2</v>
      </c>
      <c r="H1404" s="20">
        <f t="shared" si="89"/>
        <v>8.7010747211806842E-3</v>
      </c>
      <c r="X1404" s="1"/>
    </row>
    <row r="1405" spans="1:26" x14ac:dyDescent="0.2">
      <c r="A1405" s="61">
        <v>34898</v>
      </c>
      <c r="B1405" s="62">
        <v>558.46</v>
      </c>
      <c r="C1405" s="16">
        <f t="shared" si="91"/>
        <v>-7.5991731930984095E-3</v>
      </c>
      <c r="D1405" s="72">
        <f t="shared" si="90"/>
        <v>3.567487557190898E-5</v>
      </c>
      <c r="E1405" s="23">
        <f t="shared" si="86"/>
        <v>1.3894914912879844E-2</v>
      </c>
      <c r="F1405" s="23">
        <f t="shared" si="87"/>
        <v>9.8244555105739435E-3</v>
      </c>
      <c r="G1405" s="20">
        <f t="shared" si="88"/>
        <v>1.601811284234432E-2</v>
      </c>
      <c r="H1405" s="20">
        <f t="shared" si="89"/>
        <v>8.7010747211806842E-3</v>
      </c>
      <c r="X1405" s="1"/>
    </row>
    <row r="1406" spans="1:26" x14ac:dyDescent="0.2">
      <c r="A1406" s="61">
        <v>34899</v>
      </c>
      <c r="B1406" s="62">
        <v>550.98</v>
      </c>
      <c r="C1406" s="16">
        <f t="shared" si="91"/>
        <v>-1.3484484679088053E-2</v>
      </c>
      <c r="D1406" s="72">
        <f t="shared" si="90"/>
        <v>3.6999229030716771E-5</v>
      </c>
      <c r="E1406" s="23">
        <f t="shared" ref="E1406:E1469" si="92">-NORMSINV($E$3)*SQRT(D1406)</f>
        <v>1.4150474251580409E-2</v>
      </c>
      <c r="F1406" s="23">
        <f t="shared" ref="F1406:F1469" si="93">-NORMSINV($F$3)*SQRT(D1406)</f>
        <v>1.000514976952533E-2</v>
      </c>
      <c r="G1406" s="20">
        <f t="shared" ref="G1406:G1469" si="94">-PERCENTILE($C901:$C1405,$G$3)</f>
        <v>1.601811284234432E-2</v>
      </c>
      <c r="H1406" s="20">
        <f t="shared" ref="H1406:H1469" si="95">-PERCENTILE($C901:$C1405,$H$3)</f>
        <v>8.7010747211806842E-3</v>
      </c>
      <c r="X1406" s="1"/>
    </row>
    <row r="1407" spans="1:26" x14ac:dyDescent="0.2">
      <c r="A1407" s="61">
        <v>34900</v>
      </c>
      <c r="B1407" s="62">
        <v>553.54</v>
      </c>
      <c r="C1407" s="16">
        <f t="shared" si="91"/>
        <v>4.635506073384193E-3</v>
      </c>
      <c r="D1407" s="72">
        <f t="shared" si="90"/>
        <v>4.5689154912507385E-5</v>
      </c>
      <c r="E1407" s="23">
        <f t="shared" si="92"/>
        <v>1.5724658439234148E-2</v>
      </c>
      <c r="F1407" s="23">
        <f t="shared" si="93"/>
        <v>1.1118183034861662E-2</v>
      </c>
      <c r="G1407" s="20">
        <f t="shared" si="94"/>
        <v>1.601811284234432E-2</v>
      </c>
      <c r="H1407" s="20">
        <f t="shared" si="95"/>
        <v>8.830955154436923E-3</v>
      </c>
      <c r="X1407" s="1"/>
    </row>
    <row r="1408" spans="1:26" x14ac:dyDescent="0.2">
      <c r="A1408" s="61">
        <v>34901</v>
      </c>
      <c r="B1408" s="62">
        <v>553.62</v>
      </c>
      <c r="C1408" s="16">
        <f t="shared" si="91"/>
        <v>1.4451389164933223E-4</v>
      </c>
      <c r="D1408" s="72">
        <f t="shared" ref="D1408:D1471" si="96">0.94*D1407+0.06*(C1407^2)</f>
        <v>4.4237080611139844E-5</v>
      </c>
      <c r="E1408" s="23">
        <f t="shared" si="92"/>
        <v>1.5472763496076894E-2</v>
      </c>
      <c r="F1408" s="23">
        <f t="shared" si="93"/>
        <v>1.0940079701526885E-2</v>
      </c>
      <c r="G1408" s="20">
        <f t="shared" si="94"/>
        <v>1.601811284234432E-2</v>
      </c>
      <c r="H1408" s="20">
        <f t="shared" si="95"/>
        <v>8.830955154436923E-3</v>
      </c>
      <c r="X1408" s="1"/>
    </row>
    <row r="1409" spans="1:26" x14ac:dyDescent="0.2">
      <c r="A1409" s="61">
        <v>34904</v>
      </c>
      <c r="B1409" s="62">
        <v>556.63</v>
      </c>
      <c r="C1409" s="16">
        <f t="shared" si="91"/>
        <v>5.4222154912892109E-3</v>
      </c>
      <c r="D1409" s="72">
        <f t="shared" si="96"/>
        <v>4.1584108830364229E-5</v>
      </c>
      <c r="E1409" s="23">
        <f t="shared" si="92"/>
        <v>1.5001626811762975E-2</v>
      </c>
      <c r="F1409" s="23">
        <f t="shared" si="93"/>
        <v>1.0606960612747804E-2</v>
      </c>
      <c r="G1409" s="20">
        <f t="shared" si="94"/>
        <v>1.601811284234432E-2</v>
      </c>
      <c r="H1409" s="20">
        <f t="shared" si="95"/>
        <v>8.830955154436923E-3</v>
      </c>
      <c r="X1409" s="1"/>
    </row>
    <row r="1410" spans="1:26" x14ac:dyDescent="0.2">
      <c r="A1410" s="61">
        <v>34905</v>
      </c>
      <c r="B1410" s="62">
        <v>561.1</v>
      </c>
      <c r="C1410" s="16">
        <f t="shared" si="91"/>
        <v>7.9983964471176533E-3</v>
      </c>
      <c r="D1410" s="72">
        <f t="shared" si="96"/>
        <v>4.0853087550580978E-5</v>
      </c>
      <c r="E1410" s="23">
        <f t="shared" si="92"/>
        <v>1.4869182795512489E-2</v>
      </c>
      <c r="F1410" s="23">
        <f t="shared" si="93"/>
        <v>1.0513315538024207E-2</v>
      </c>
      <c r="G1410" s="20">
        <f t="shared" si="94"/>
        <v>1.601811284234432E-2</v>
      </c>
      <c r="H1410" s="20">
        <f t="shared" si="95"/>
        <v>8.830955154436923E-3</v>
      </c>
      <c r="X1410" s="1"/>
    </row>
    <row r="1411" spans="1:26" x14ac:dyDescent="0.2">
      <c r="A1411" s="61">
        <v>34906</v>
      </c>
      <c r="B1411" s="62">
        <v>561.61</v>
      </c>
      <c r="C1411" s="16">
        <f t="shared" si="91"/>
        <v>9.0851606395149465E-4</v>
      </c>
      <c r="D1411" s="72">
        <f t="shared" si="96"/>
        <v>4.224036304106197E-5</v>
      </c>
      <c r="E1411" s="23">
        <f t="shared" si="92"/>
        <v>1.5119536550689537E-2</v>
      </c>
      <c r="F1411" s="23">
        <f t="shared" si="93"/>
        <v>1.069032916819492E-2</v>
      </c>
      <c r="G1411" s="20">
        <f t="shared" si="94"/>
        <v>1.601811284234432E-2</v>
      </c>
      <c r="H1411" s="20">
        <f t="shared" si="95"/>
        <v>8.830955154436923E-3</v>
      </c>
      <c r="J1411" s="20">
        <f>SUM($C1412:$C1421)</f>
        <v>-3.388866368860567E-3</v>
      </c>
      <c r="K1411" s="20">
        <f>E1411*SQRT(10)</f>
        <v>4.7812172666344799E-2</v>
      </c>
      <c r="L1411" s="20">
        <f>F1411*SQRT(10)</f>
        <v>3.3805789108429213E-2</v>
      </c>
      <c r="M1411" s="20">
        <f>G1411*SQRT(10)</f>
        <v>5.0653720399401671E-2</v>
      </c>
      <c r="N1411" s="20">
        <f>H1411*SQRT(10)</f>
        <v>2.7925932202824685E-2</v>
      </c>
      <c r="O1411">
        <f>IF($J1411&lt;-K1411,1,0)</f>
        <v>0</v>
      </c>
      <c r="P1411" s="5">
        <f>IF(AND(O1401=0,O1411=0),1,0)</f>
        <v>1</v>
      </c>
      <c r="Q1411" s="5">
        <f>IF(AND(O1401=0,O1411=1),1,0)</f>
        <v>0</v>
      </c>
      <c r="R1411">
        <f>IF($J1411&lt;-L1411,1,0)</f>
        <v>0</v>
      </c>
      <c r="S1411" s="5">
        <f>IF(AND(R1401=0,R1411=0),1,0)</f>
        <v>1</v>
      </c>
      <c r="T1411" s="5">
        <f>IF(AND(R1401=0,R1411=1),1,0)</f>
        <v>0</v>
      </c>
      <c r="U1411">
        <f>IF($J1411&lt;-M1411,1,0)</f>
        <v>0</v>
      </c>
      <c r="V1411" s="5">
        <f>IF(AND(U1401=0,U1411=0),1,0)</f>
        <v>1</v>
      </c>
      <c r="W1411" s="5">
        <f>IF(AND(U1401=0,U1411=1),1,0)</f>
        <v>0</v>
      </c>
      <c r="X1411">
        <f>IF($J1411&lt;-N1411,1,0)</f>
        <v>0</v>
      </c>
      <c r="Y1411" s="5">
        <f>IF(AND(X1401=0,X1411=0),1,0)</f>
        <v>1</v>
      </c>
      <c r="Z1411" s="5">
        <f>IF(AND(X1401=0,X1411=1),1,0)</f>
        <v>0</v>
      </c>
    </row>
    <row r="1412" spans="1:26" x14ac:dyDescent="0.2">
      <c r="A1412" s="61">
        <v>34907</v>
      </c>
      <c r="B1412" s="62">
        <v>565.22</v>
      </c>
      <c r="C1412" s="16">
        <f t="shared" si="91"/>
        <v>6.4073770676108307E-3</v>
      </c>
      <c r="D1412" s="72">
        <f t="shared" si="96"/>
        <v>3.9755465344905724E-5</v>
      </c>
      <c r="E1412" s="23">
        <f t="shared" si="92"/>
        <v>1.4668073544404836E-2</v>
      </c>
      <c r="F1412" s="23">
        <f t="shared" si="93"/>
        <v>1.0371120432645008E-2</v>
      </c>
      <c r="G1412" s="20">
        <f t="shared" si="94"/>
        <v>1.601811284234432E-2</v>
      </c>
      <c r="H1412" s="20">
        <f t="shared" si="95"/>
        <v>8.830955154436923E-3</v>
      </c>
      <c r="X1412" s="1"/>
    </row>
    <row r="1413" spans="1:26" x14ac:dyDescent="0.2">
      <c r="A1413" s="61">
        <v>34908</v>
      </c>
      <c r="B1413" s="62">
        <v>562.92999999999995</v>
      </c>
      <c r="C1413" s="16">
        <f t="shared" si="91"/>
        <v>-4.0597494043012865E-3</v>
      </c>
      <c r="D1413" s="72">
        <f t="shared" si="96"/>
        <v>3.983340627740409E-5</v>
      </c>
      <c r="E1413" s="23">
        <f t="shared" si="92"/>
        <v>1.4682444946350324E-2</v>
      </c>
      <c r="F1413" s="23">
        <f t="shared" si="93"/>
        <v>1.0381281790229655E-2</v>
      </c>
      <c r="G1413" s="20">
        <f t="shared" si="94"/>
        <v>1.601811284234432E-2</v>
      </c>
      <c r="H1413" s="20">
        <f t="shared" si="95"/>
        <v>8.830955154436923E-3</v>
      </c>
      <c r="X1413" s="1"/>
    </row>
    <row r="1414" spans="1:26" x14ac:dyDescent="0.2">
      <c r="A1414" s="61">
        <v>34911</v>
      </c>
      <c r="B1414" s="62">
        <v>562.05999999999995</v>
      </c>
      <c r="C1414" s="16">
        <f t="shared" ref="C1414:C1477" si="97">LN(B1414/B1413)</f>
        <v>-1.5466807232705443E-3</v>
      </c>
      <c r="D1414" s="72">
        <f t="shared" si="96"/>
        <v>3.8432295814303324E-5</v>
      </c>
      <c r="E1414" s="23">
        <f t="shared" si="92"/>
        <v>1.4421911374365784E-2</v>
      </c>
      <c r="F1414" s="23">
        <f t="shared" si="93"/>
        <v>1.0197070479615553E-2</v>
      </c>
      <c r="G1414" s="20">
        <f t="shared" si="94"/>
        <v>1.601811284234432E-2</v>
      </c>
      <c r="H1414" s="20">
        <f t="shared" si="95"/>
        <v>8.830955154436923E-3</v>
      </c>
      <c r="X1414" s="1"/>
    </row>
    <row r="1415" spans="1:26" x14ac:dyDescent="0.2">
      <c r="A1415" s="61">
        <v>34912</v>
      </c>
      <c r="B1415" s="62">
        <v>559.64</v>
      </c>
      <c r="C1415" s="16">
        <f t="shared" si="97"/>
        <v>-4.3148858958317934E-3</v>
      </c>
      <c r="D1415" s="72">
        <f t="shared" si="96"/>
        <v>3.6269891341029327E-5</v>
      </c>
      <c r="E1415" s="23">
        <f t="shared" si="92"/>
        <v>1.4010311308584924E-2</v>
      </c>
      <c r="F1415" s="23">
        <f t="shared" si="93"/>
        <v>9.9060469965811214E-3</v>
      </c>
      <c r="G1415" s="20">
        <f t="shared" si="94"/>
        <v>1.601811284234432E-2</v>
      </c>
      <c r="H1415" s="20">
        <f t="shared" si="95"/>
        <v>8.830955154436923E-3</v>
      </c>
      <c r="X1415" s="1"/>
    </row>
    <row r="1416" spans="1:26" x14ac:dyDescent="0.2">
      <c r="A1416" s="61">
        <v>34913</v>
      </c>
      <c r="B1416" s="62">
        <v>558.79999999999995</v>
      </c>
      <c r="C1416" s="16">
        <f t="shared" si="97"/>
        <v>-1.5020924822784214E-3</v>
      </c>
      <c r="D1416" s="72">
        <f t="shared" si="96"/>
        <v>3.5210792278210455E-5</v>
      </c>
      <c r="E1416" s="23">
        <f t="shared" si="92"/>
        <v>1.3804241762714036E-2</v>
      </c>
      <c r="F1416" s="23">
        <f t="shared" si="93"/>
        <v>9.7603446948263898E-3</v>
      </c>
      <c r="G1416" s="20">
        <f t="shared" si="94"/>
        <v>1.601811284234432E-2</v>
      </c>
      <c r="H1416" s="20">
        <f t="shared" si="95"/>
        <v>8.830955154436923E-3</v>
      </c>
      <c r="X1416" s="1"/>
    </row>
    <row r="1417" spans="1:26" x14ac:dyDescent="0.2">
      <c r="A1417" s="61">
        <v>34914</v>
      </c>
      <c r="B1417" s="62">
        <v>558.75</v>
      </c>
      <c r="C1417" s="16">
        <f t="shared" si="97"/>
        <v>-8.9481455028072763E-5</v>
      </c>
      <c r="D1417" s="72">
        <f t="shared" si="96"/>
        <v>3.3233521651036866E-5</v>
      </c>
      <c r="E1417" s="23">
        <f t="shared" si="92"/>
        <v>1.3411051813618879E-2</v>
      </c>
      <c r="F1417" s="23">
        <f t="shared" si="93"/>
        <v>9.4823381588878715E-3</v>
      </c>
      <c r="G1417" s="20">
        <f t="shared" si="94"/>
        <v>1.601811284234432E-2</v>
      </c>
      <c r="H1417" s="20">
        <f t="shared" si="95"/>
        <v>8.830955154436923E-3</v>
      </c>
      <c r="X1417" s="1"/>
    </row>
    <row r="1418" spans="1:26" x14ac:dyDescent="0.2">
      <c r="A1418" s="61">
        <v>34915</v>
      </c>
      <c r="B1418" s="62">
        <v>558.94000000000005</v>
      </c>
      <c r="C1418" s="16">
        <f t="shared" si="97"/>
        <v>3.3998694061894197E-4</v>
      </c>
      <c r="D1418" s="72">
        <f t="shared" si="96"/>
        <v>3.1239990767822287E-5</v>
      </c>
      <c r="E1418" s="23">
        <f t="shared" si="92"/>
        <v>1.3002597127595947E-2</v>
      </c>
      <c r="F1418" s="23">
        <f t="shared" si="93"/>
        <v>9.1935386292701649E-3</v>
      </c>
      <c r="G1418" s="20">
        <f t="shared" si="94"/>
        <v>1.601811284234432E-2</v>
      </c>
      <c r="H1418" s="20">
        <f t="shared" si="95"/>
        <v>8.830955154436923E-3</v>
      </c>
      <c r="X1418" s="1"/>
    </row>
    <row r="1419" spans="1:26" x14ac:dyDescent="0.2">
      <c r="A1419" s="61">
        <v>34918</v>
      </c>
      <c r="B1419" s="62">
        <v>560.03</v>
      </c>
      <c r="C1419" s="16">
        <f t="shared" si="97"/>
        <v>1.9482208544709732E-3</v>
      </c>
      <c r="D1419" s="72">
        <f t="shared" si="96"/>
        <v>2.9372526788940434E-5</v>
      </c>
      <c r="E1419" s="23">
        <f t="shared" si="92"/>
        <v>1.2607974228838715E-2</v>
      </c>
      <c r="F1419" s="23">
        <f t="shared" si="93"/>
        <v>8.9145189205060305E-3</v>
      </c>
      <c r="G1419" s="20">
        <f t="shared" si="94"/>
        <v>1.601811284234432E-2</v>
      </c>
      <c r="H1419" s="20">
        <f t="shared" si="95"/>
        <v>8.830955154436923E-3</v>
      </c>
      <c r="X1419" s="1"/>
    </row>
    <row r="1420" spans="1:26" x14ac:dyDescent="0.2">
      <c r="A1420" s="61">
        <v>34919</v>
      </c>
      <c r="B1420" s="62">
        <v>560.39</v>
      </c>
      <c r="C1420" s="16">
        <f t="shared" si="97"/>
        <v>6.4261618391085393E-4</v>
      </c>
      <c r="D1420" s="72">
        <f t="shared" si="96"/>
        <v>2.7837909051471744E-5</v>
      </c>
      <c r="E1420" s="23">
        <f t="shared" si="92"/>
        <v>1.2274193454881552E-2</v>
      </c>
      <c r="F1420" s="23">
        <f t="shared" si="93"/>
        <v>8.6785178809467723E-3</v>
      </c>
      <c r="G1420" s="20">
        <f t="shared" si="94"/>
        <v>1.601811284234432E-2</v>
      </c>
      <c r="H1420" s="20">
        <f t="shared" si="95"/>
        <v>8.830955154436923E-3</v>
      </c>
      <c r="X1420" s="1"/>
    </row>
    <row r="1421" spans="1:26" x14ac:dyDescent="0.2">
      <c r="A1421" s="61">
        <v>34920</v>
      </c>
      <c r="B1421" s="62">
        <v>559.71</v>
      </c>
      <c r="C1421" s="16">
        <f t="shared" si="97"/>
        <v>-1.2141774547620482E-3</v>
      </c>
      <c r="D1421" s="72">
        <f t="shared" si="96"/>
        <v>2.6192411841972888E-5</v>
      </c>
      <c r="E1421" s="23">
        <f t="shared" si="92"/>
        <v>1.1905904744430588E-2</v>
      </c>
      <c r="F1421" s="23">
        <f t="shared" si="93"/>
        <v>8.4181178660090623E-3</v>
      </c>
      <c r="G1421" s="20">
        <f t="shared" si="94"/>
        <v>1.601811284234432E-2</v>
      </c>
      <c r="H1421" s="20">
        <f t="shared" si="95"/>
        <v>8.830955154436923E-3</v>
      </c>
      <c r="J1421" s="20">
        <f>SUM($C1422:$C1431)</f>
        <v>-4.6022376078707324E-3</v>
      </c>
      <c r="K1421" s="20">
        <f>E1421*SQRT(10)</f>
        <v>3.7649776597405572E-2</v>
      </c>
      <c r="L1421" s="20">
        <f>F1421*SQRT(10)</f>
        <v>2.662042606834477E-2</v>
      </c>
      <c r="M1421" s="20">
        <f>G1421*SQRT(10)</f>
        <v>5.0653720399401671E-2</v>
      </c>
      <c r="N1421" s="20">
        <f>H1421*SQRT(10)</f>
        <v>2.7925932202824685E-2</v>
      </c>
      <c r="O1421">
        <f>IF($J1421&lt;-K1421,1,0)</f>
        <v>0</v>
      </c>
      <c r="P1421" s="5">
        <f>IF(AND(O1411=0,O1421=0),1,0)</f>
        <v>1</v>
      </c>
      <c r="Q1421" s="5">
        <f>IF(AND(O1411=0,O1421=1),1,0)</f>
        <v>0</v>
      </c>
      <c r="R1421">
        <f>IF($J1421&lt;-L1421,1,0)</f>
        <v>0</v>
      </c>
      <c r="S1421" s="5">
        <f>IF(AND(R1411=0,R1421=0),1,0)</f>
        <v>1</v>
      </c>
      <c r="T1421" s="5">
        <f>IF(AND(R1411=0,R1421=1),1,0)</f>
        <v>0</v>
      </c>
      <c r="U1421">
        <f>IF($J1421&lt;-M1421,1,0)</f>
        <v>0</v>
      </c>
      <c r="V1421" s="5">
        <f>IF(AND(U1411=0,U1421=0),1,0)</f>
        <v>1</v>
      </c>
      <c r="W1421" s="5">
        <f>IF(AND(U1411=0,U1421=1),1,0)</f>
        <v>0</v>
      </c>
      <c r="X1421">
        <f>IF($J1421&lt;-N1421,1,0)</f>
        <v>0</v>
      </c>
      <c r="Y1421" s="5">
        <f>IF(AND(X1411=0,X1421=0),1,0)</f>
        <v>1</v>
      </c>
      <c r="Z1421" s="5">
        <f>IF(AND(X1411=0,X1421=1),1,0)</f>
        <v>0</v>
      </c>
    </row>
    <row r="1422" spans="1:26" x14ac:dyDescent="0.2">
      <c r="A1422" s="61">
        <v>34921</v>
      </c>
      <c r="B1422" s="62">
        <v>557.45000000000005</v>
      </c>
      <c r="C1422" s="16">
        <f t="shared" si="97"/>
        <v>-4.0459792384368214E-3</v>
      </c>
      <c r="D1422" s="72">
        <f t="shared" si="96"/>
        <v>2.4709320744953658E-5</v>
      </c>
      <c r="E1422" s="23">
        <f t="shared" si="92"/>
        <v>1.1563919548957014E-2</v>
      </c>
      <c r="F1422" s="23">
        <f t="shared" si="93"/>
        <v>8.1763158571971396E-3</v>
      </c>
      <c r="G1422" s="20">
        <f t="shared" si="94"/>
        <v>1.601811284234432E-2</v>
      </c>
      <c r="H1422" s="20">
        <f t="shared" si="95"/>
        <v>8.830955154436923E-3</v>
      </c>
      <c r="X1422" s="1"/>
    </row>
    <row r="1423" spans="1:26" x14ac:dyDescent="0.2">
      <c r="A1423" s="61">
        <v>34922</v>
      </c>
      <c r="B1423" s="62">
        <v>555.11</v>
      </c>
      <c r="C1423" s="16">
        <f t="shared" si="97"/>
        <v>-4.2065209076158541E-3</v>
      </c>
      <c r="D1423" s="72">
        <f t="shared" si="96"/>
        <v>2.4208958380128146E-5</v>
      </c>
      <c r="E1423" s="23">
        <f t="shared" si="92"/>
        <v>1.1446236370049406E-2</v>
      </c>
      <c r="F1423" s="23">
        <f t="shared" si="93"/>
        <v>8.0931074919232387E-3</v>
      </c>
      <c r="G1423" s="20">
        <f t="shared" si="94"/>
        <v>1.601811284234432E-2</v>
      </c>
      <c r="H1423" s="20">
        <f t="shared" si="95"/>
        <v>8.830955154436923E-3</v>
      </c>
      <c r="X1423" s="1"/>
    </row>
    <row r="1424" spans="1:26" x14ac:dyDescent="0.2">
      <c r="A1424" s="61">
        <v>34925</v>
      </c>
      <c r="B1424" s="62">
        <v>559.74</v>
      </c>
      <c r="C1424" s="16">
        <f t="shared" si="97"/>
        <v>8.3060978949599674E-3</v>
      </c>
      <c r="D1424" s="72">
        <f t="shared" si="96"/>
        <v>2.3818109966093016E-5</v>
      </c>
      <c r="E1424" s="23">
        <f t="shared" si="92"/>
        <v>1.1353461881018436E-2</v>
      </c>
      <c r="F1424" s="23">
        <f t="shared" si="93"/>
        <v>8.0275109160740307E-3</v>
      </c>
      <c r="G1424" s="20">
        <f t="shared" si="94"/>
        <v>1.601811284234432E-2</v>
      </c>
      <c r="H1424" s="20">
        <f t="shared" si="95"/>
        <v>8.830955154436923E-3</v>
      </c>
      <c r="X1424" s="1"/>
    </row>
    <row r="1425" spans="1:26" x14ac:dyDescent="0.2">
      <c r="A1425" s="61">
        <v>34926</v>
      </c>
      <c r="B1425" s="62">
        <v>558.57000000000005</v>
      </c>
      <c r="C1425" s="16">
        <f t="shared" si="97"/>
        <v>-2.0924438248540382E-3</v>
      </c>
      <c r="D1425" s="72">
        <f t="shared" si="96"/>
        <v>2.6528499102566937E-5</v>
      </c>
      <c r="E1425" s="23">
        <f t="shared" si="92"/>
        <v>1.198204642610819E-2</v>
      </c>
      <c r="F1425" s="23">
        <f t="shared" si="93"/>
        <v>8.4719541484787348E-3</v>
      </c>
      <c r="G1425" s="20">
        <f t="shared" si="94"/>
        <v>1.601811284234432E-2</v>
      </c>
      <c r="H1425" s="20">
        <f t="shared" si="95"/>
        <v>8.830955154436923E-3</v>
      </c>
      <c r="X1425" s="1"/>
    </row>
    <row r="1426" spans="1:26" x14ac:dyDescent="0.2">
      <c r="A1426" s="61">
        <v>34927</v>
      </c>
      <c r="B1426" s="62">
        <v>559.97</v>
      </c>
      <c r="C1426" s="16">
        <f t="shared" si="97"/>
        <v>2.5032644895525511E-3</v>
      </c>
      <c r="D1426" s="72">
        <f t="shared" si="96"/>
        <v>2.5199488426023107E-5</v>
      </c>
      <c r="E1426" s="23">
        <f t="shared" si="92"/>
        <v>1.1678055106832334E-2</v>
      </c>
      <c r="F1426" s="23">
        <f t="shared" si="93"/>
        <v>8.2570158627424221E-3</v>
      </c>
      <c r="G1426" s="20">
        <f t="shared" si="94"/>
        <v>1.601811284234432E-2</v>
      </c>
      <c r="H1426" s="20">
        <f t="shared" si="95"/>
        <v>8.830955154436923E-3</v>
      </c>
      <c r="X1426" s="1"/>
    </row>
    <row r="1427" spans="1:26" x14ac:dyDescent="0.2">
      <c r="A1427" s="61">
        <v>34928</v>
      </c>
      <c r="B1427" s="62">
        <v>559.04</v>
      </c>
      <c r="C1427" s="16">
        <f t="shared" si="97"/>
        <v>-1.6621839199315925E-3</v>
      </c>
      <c r="D1427" s="72">
        <f t="shared" si="96"/>
        <v>2.406349910674101E-5</v>
      </c>
      <c r="E1427" s="23">
        <f t="shared" si="92"/>
        <v>1.1411797264561475E-2</v>
      </c>
      <c r="F1427" s="23">
        <f t="shared" si="93"/>
        <v>8.0687571837845008E-3</v>
      </c>
      <c r="G1427" s="20">
        <f t="shared" si="94"/>
        <v>1.601811284234432E-2</v>
      </c>
      <c r="H1427" s="20">
        <f t="shared" si="95"/>
        <v>8.830955154436923E-3</v>
      </c>
      <c r="X1427" s="1"/>
    </row>
    <row r="1428" spans="1:26" x14ac:dyDescent="0.2">
      <c r="A1428" s="61">
        <v>34929</v>
      </c>
      <c r="B1428" s="62">
        <v>559.21</v>
      </c>
      <c r="C1428" s="16">
        <f t="shared" si="97"/>
        <v>3.0404650357191722E-4</v>
      </c>
      <c r="D1428" s="72">
        <f t="shared" si="96"/>
        <v>2.2785460483357296E-5</v>
      </c>
      <c r="E1428" s="23">
        <f t="shared" si="92"/>
        <v>1.1104616458882768E-2</v>
      </c>
      <c r="F1428" s="23">
        <f t="shared" si="93"/>
        <v>7.8515637588506566E-3</v>
      </c>
      <c r="G1428" s="20">
        <f t="shared" si="94"/>
        <v>1.601811284234432E-2</v>
      </c>
      <c r="H1428" s="20">
        <f t="shared" si="95"/>
        <v>8.830955154436923E-3</v>
      </c>
      <c r="X1428" s="1"/>
    </row>
    <row r="1429" spans="1:26" x14ac:dyDescent="0.2">
      <c r="A1429" s="61">
        <v>34932</v>
      </c>
      <c r="B1429" s="62">
        <v>558.11</v>
      </c>
      <c r="C1429" s="16">
        <f t="shared" si="97"/>
        <v>-1.9689978795463339E-3</v>
      </c>
      <c r="D1429" s="72">
        <f t="shared" si="96"/>
        <v>2.1423879510935918E-5</v>
      </c>
      <c r="E1429" s="23">
        <f t="shared" si="92"/>
        <v>1.0767719081440287E-2</v>
      </c>
      <c r="F1429" s="23">
        <f t="shared" si="93"/>
        <v>7.6133591122540343E-3</v>
      </c>
      <c r="G1429" s="20">
        <f t="shared" si="94"/>
        <v>1.601811284234432E-2</v>
      </c>
      <c r="H1429" s="20">
        <f t="shared" si="95"/>
        <v>8.830955154436923E-3</v>
      </c>
      <c r="X1429" s="1"/>
    </row>
    <row r="1430" spans="1:26" x14ac:dyDescent="0.2">
      <c r="A1430" s="61">
        <v>34933</v>
      </c>
      <c r="B1430" s="62">
        <v>559.52</v>
      </c>
      <c r="C1430" s="16">
        <f t="shared" si="97"/>
        <v>2.523197745348186E-3</v>
      </c>
      <c r="D1430" s="72">
        <f t="shared" si="96"/>
        <v>2.0371063899259238E-5</v>
      </c>
      <c r="E1430" s="23">
        <f t="shared" si="92"/>
        <v>1.0499811773124944E-2</v>
      </c>
      <c r="F1430" s="23">
        <f t="shared" si="93"/>
        <v>7.4239341716909263E-3</v>
      </c>
      <c r="G1430" s="20">
        <f t="shared" si="94"/>
        <v>1.601811284234432E-2</v>
      </c>
      <c r="H1430" s="20">
        <f t="shared" si="95"/>
        <v>8.830955154436923E-3</v>
      </c>
      <c r="X1430" s="1"/>
    </row>
    <row r="1431" spans="1:26" x14ac:dyDescent="0.2">
      <c r="A1431" s="61">
        <v>34934</v>
      </c>
      <c r="B1431" s="62">
        <v>557.14</v>
      </c>
      <c r="C1431" s="16">
        <f t="shared" si="97"/>
        <v>-4.2627184709187133E-3</v>
      </c>
      <c r="D1431" s="72">
        <f t="shared" si="96"/>
        <v>1.9530791677031491E-5</v>
      </c>
      <c r="E1431" s="23">
        <f t="shared" si="92"/>
        <v>1.0280981602503195E-2</v>
      </c>
      <c r="F1431" s="23">
        <f t="shared" si="93"/>
        <v>7.2692094188497383E-3</v>
      </c>
      <c r="G1431" s="20">
        <f t="shared" si="94"/>
        <v>1.601811284234432E-2</v>
      </c>
      <c r="H1431" s="20">
        <f t="shared" si="95"/>
        <v>8.830955154436923E-3</v>
      </c>
      <c r="J1431" s="20">
        <f>SUM($C1432:$C1441)</f>
        <v>2.3328448533716524E-2</v>
      </c>
      <c r="K1431" s="20">
        <f>E1431*SQRT(10)</f>
        <v>3.2511318446197958E-2</v>
      </c>
      <c r="L1431" s="20">
        <f>F1431*SQRT(10)</f>
        <v>2.2987258552314097E-2</v>
      </c>
      <c r="M1431" s="20">
        <f>G1431*SQRT(10)</f>
        <v>5.0653720399401671E-2</v>
      </c>
      <c r="N1431" s="20">
        <f>H1431*SQRT(10)</f>
        <v>2.7925932202824685E-2</v>
      </c>
      <c r="O1431">
        <f>IF($J1431&lt;-K1431,1,0)</f>
        <v>0</v>
      </c>
      <c r="P1431" s="5">
        <f>IF(AND(O1421=0,O1431=0),1,0)</f>
        <v>1</v>
      </c>
      <c r="Q1431" s="5">
        <f>IF(AND(O1421=0,O1431=1),1,0)</f>
        <v>0</v>
      </c>
      <c r="R1431">
        <f>IF($J1431&lt;-L1431,1,0)</f>
        <v>0</v>
      </c>
      <c r="S1431" s="5">
        <f>IF(AND(R1421=0,R1431=0),1,0)</f>
        <v>1</v>
      </c>
      <c r="T1431" s="5">
        <f>IF(AND(R1421=0,R1431=1),1,0)</f>
        <v>0</v>
      </c>
      <c r="U1431">
        <f>IF($J1431&lt;-M1431,1,0)</f>
        <v>0</v>
      </c>
      <c r="V1431" s="5">
        <f>IF(AND(U1421=0,U1431=0),1,0)</f>
        <v>1</v>
      </c>
      <c r="W1431" s="5">
        <f>IF(AND(U1421=0,U1431=1),1,0)</f>
        <v>0</v>
      </c>
      <c r="X1431">
        <f>IF($J1431&lt;-N1431,1,0)</f>
        <v>0</v>
      </c>
      <c r="Y1431" s="5">
        <f>IF(AND(X1421=0,X1431=0),1,0)</f>
        <v>1</v>
      </c>
      <c r="Z1431" s="5">
        <f>IF(AND(X1421=0,X1431=1),1,0)</f>
        <v>0</v>
      </c>
    </row>
    <row r="1432" spans="1:26" x14ac:dyDescent="0.2">
      <c r="A1432" s="61">
        <v>34935</v>
      </c>
      <c r="B1432" s="62">
        <v>557.46</v>
      </c>
      <c r="C1432" s="16">
        <f t="shared" si="97"/>
        <v>5.7419703712927148E-4</v>
      </c>
      <c r="D1432" s="72">
        <f t="shared" si="96"/>
        <v>1.9449190302148297E-5</v>
      </c>
      <c r="E1432" s="23">
        <f t="shared" si="92"/>
        <v>1.0259481696689773E-2</v>
      </c>
      <c r="F1432" s="23">
        <f t="shared" si="93"/>
        <v>7.2540078239159171E-3</v>
      </c>
      <c r="G1432" s="20">
        <f t="shared" si="94"/>
        <v>1.601811284234432E-2</v>
      </c>
      <c r="H1432" s="20">
        <f t="shared" si="95"/>
        <v>8.830955154436923E-3</v>
      </c>
      <c r="X1432" s="1"/>
    </row>
    <row r="1433" spans="1:26" x14ac:dyDescent="0.2">
      <c r="A1433" s="61">
        <v>34936</v>
      </c>
      <c r="B1433" s="62">
        <v>560.1</v>
      </c>
      <c r="C1433" s="16">
        <f t="shared" si="97"/>
        <v>4.7245873345105067E-3</v>
      </c>
      <c r="D1433" s="72">
        <f t="shared" si="96"/>
        <v>1.8302021018266278E-5</v>
      </c>
      <c r="E1433" s="23">
        <f t="shared" si="92"/>
        <v>9.9523165959385929E-3</v>
      </c>
      <c r="F1433" s="23">
        <f t="shared" si="93"/>
        <v>7.0368255032142888E-3</v>
      </c>
      <c r="G1433" s="20">
        <f t="shared" si="94"/>
        <v>1.601811284234432E-2</v>
      </c>
      <c r="H1433" s="20">
        <f t="shared" si="95"/>
        <v>8.830955154436923E-3</v>
      </c>
      <c r="X1433" s="1"/>
    </row>
    <row r="1434" spans="1:26" x14ac:dyDescent="0.2">
      <c r="A1434" s="61">
        <v>34939</v>
      </c>
      <c r="B1434" s="62">
        <v>559.04999999999995</v>
      </c>
      <c r="C1434" s="16">
        <f t="shared" si="97"/>
        <v>-1.8764246224096631E-3</v>
      </c>
      <c r="D1434" s="72">
        <f t="shared" si="96"/>
        <v>1.8543203286055326E-5</v>
      </c>
      <c r="E1434" s="23">
        <f t="shared" si="92"/>
        <v>1.0017677305529028E-2</v>
      </c>
      <c r="F1434" s="23">
        <f t="shared" si="93"/>
        <v>7.0830390559806708E-3</v>
      </c>
      <c r="G1434" s="20">
        <f t="shared" si="94"/>
        <v>1.601811284234432E-2</v>
      </c>
      <c r="H1434" s="20">
        <f t="shared" si="95"/>
        <v>8.830955154436923E-3</v>
      </c>
      <c r="X1434" s="1"/>
    </row>
    <row r="1435" spans="1:26" x14ac:dyDescent="0.2">
      <c r="A1435" s="61">
        <v>34940</v>
      </c>
      <c r="B1435" s="62">
        <v>560</v>
      </c>
      <c r="C1435" s="16">
        <f t="shared" si="97"/>
        <v>1.6978691358179754E-3</v>
      </c>
      <c r="D1435" s="72">
        <f t="shared" si="96"/>
        <v>1.7641869250707119E-5</v>
      </c>
      <c r="E1435" s="23">
        <f t="shared" si="92"/>
        <v>9.7711787390923656E-3</v>
      </c>
      <c r="F1435" s="23">
        <f t="shared" si="93"/>
        <v>6.9087512525244262E-3</v>
      </c>
      <c r="G1435" s="20">
        <f t="shared" si="94"/>
        <v>1.601811284234432E-2</v>
      </c>
      <c r="H1435" s="20">
        <f t="shared" si="95"/>
        <v>8.830955154436923E-3</v>
      </c>
      <c r="X1435" s="1"/>
    </row>
    <row r="1436" spans="1:26" x14ac:dyDescent="0.2">
      <c r="A1436" s="61">
        <v>34941</v>
      </c>
      <c r="B1436" s="62">
        <v>560.91999999999996</v>
      </c>
      <c r="C1436" s="16">
        <f t="shared" si="97"/>
        <v>1.64150912925504E-3</v>
      </c>
      <c r="D1436" s="72">
        <f t="shared" si="96"/>
        <v>1.6756322671806487E-5</v>
      </c>
      <c r="E1436" s="23">
        <f t="shared" si="92"/>
        <v>9.5227857978901886E-3</v>
      </c>
      <c r="F1436" s="23">
        <f t="shared" si="93"/>
        <v>6.7331240237661315E-3</v>
      </c>
      <c r="G1436" s="20">
        <f t="shared" si="94"/>
        <v>1.601811284234432E-2</v>
      </c>
      <c r="H1436" s="20">
        <f t="shared" si="95"/>
        <v>8.830955154436923E-3</v>
      </c>
      <c r="X1436" s="1"/>
    </row>
    <row r="1437" spans="1:26" x14ac:dyDescent="0.2">
      <c r="A1437" s="61">
        <v>34942</v>
      </c>
      <c r="B1437" s="62">
        <v>561.88</v>
      </c>
      <c r="C1437" s="16">
        <f t="shared" si="97"/>
        <v>1.7100111042590909E-3</v>
      </c>
      <c r="D1437" s="72">
        <f t="shared" si="96"/>
        <v>1.5912616444783754E-5</v>
      </c>
      <c r="E1437" s="23">
        <f t="shared" si="92"/>
        <v>9.2799461378301612E-3</v>
      </c>
      <c r="F1437" s="23">
        <f t="shared" si="93"/>
        <v>6.5614232647891067E-3</v>
      </c>
      <c r="G1437" s="20">
        <f t="shared" si="94"/>
        <v>1.601811284234432E-2</v>
      </c>
      <c r="H1437" s="20">
        <f t="shared" si="95"/>
        <v>8.830955154436923E-3</v>
      </c>
      <c r="X1437" s="1"/>
    </row>
    <row r="1438" spans="1:26" x14ac:dyDescent="0.2">
      <c r="A1438" s="61">
        <v>34943</v>
      </c>
      <c r="B1438" s="62">
        <v>563.84</v>
      </c>
      <c r="C1438" s="16">
        <f t="shared" si="97"/>
        <v>3.4822193450508828E-3</v>
      </c>
      <c r="D1438" s="72">
        <f t="shared" si="96"/>
        <v>1.5133307736698092E-5</v>
      </c>
      <c r="E1438" s="23">
        <f t="shared" si="92"/>
        <v>9.0498543559367813E-3</v>
      </c>
      <c r="F1438" s="23">
        <f t="shared" si="93"/>
        <v>6.3987359443748735E-3</v>
      </c>
      <c r="G1438" s="20">
        <f t="shared" si="94"/>
        <v>1.601811284234432E-2</v>
      </c>
      <c r="H1438" s="20">
        <f t="shared" si="95"/>
        <v>8.830955154436923E-3</v>
      </c>
      <c r="X1438" s="1"/>
    </row>
    <row r="1439" spans="1:26" x14ac:dyDescent="0.2">
      <c r="A1439" s="61">
        <v>34947</v>
      </c>
      <c r="B1439" s="62">
        <v>569.16999999999996</v>
      </c>
      <c r="C1439" s="16">
        <f t="shared" si="97"/>
        <v>9.408635967299352E-3</v>
      </c>
      <c r="D1439" s="72">
        <f t="shared" si="96"/>
        <v>1.4952860366519001E-5</v>
      </c>
      <c r="E1439" s="23">
        <f t="shared" si="92"/>
        <v>8.9957379767252738E-3</v>
      </c>
      <c r="F1439" s="23">
        <f t="shared" si="93"/>
        <v>6.3604727406568013E-3</v>
      </c>
      <c r="G1439" s="20">
        <f t="shared" si="94"/>
        <v>1.601811284234432E-2</v>
      </c>
      <c r="H1439" s="20">
        <f t="shared" si="95"/>
        <v>8.830955154436923E-3</v>
      </c>
      <c r="X1439" s="1"/>
    </row>
    <row r="1440" spans="1:26" x14ac:dyDescent="0.2">
      <c r="A1440" s="61">
        <v>34948</v>
      </c>
      <c r="B1440" s="62">
        <v>570.16999999999996</v>
      </c>
      <c r="C1440" s="16">
        <f t="shared" si="97"/>
        <v>1.7554027011892736E-3</v>
      </c>
      <c r="D1440" s="72">
        <f t="shared" si="96"/>
        <v>1.93670345904374E-5</v>
      </c>
      <c r="E1440" s="23">
        <f t="shared" si="92"/>
        <v>1.0237790125120994E-2</v>
      </c>
      <c r="F1440" s="23">
        <f t="shared" si="93"/>
        <v>7.238670710938395E-3</v>
      </c>
      <c r="G1440" s="20">
        <f t="shared" si="94"/>
        <v>1.601811284234432E-2</v>
      </c>
      <c r="H1440" s="20">
        <f t="shared" si="95"/>
        <v>8.830955154436923E-3</v>
      </c>
      <c r="X1440" s="1"/>
    </row>
    <row r="1441" spans="1:26" x14ac:dyDescent="0.2">
      <c r="A1441" s="61">
        <v>34949</v>
      </c>
      <c r="B1441" s="62">
        <v>570.29</v>
      </c>
      <c r="C1441" s="16">
        <f t="shared" si="97"/>
        <v>2.1044140161479059E-4</v>
      </c>
      <c r="D1441" s="72">
        <f t="shared" si="96"/>
        <v>1.838989883361171E-5</v>
      </c>
      <c r="E1441" s="23">
        <f t="shared" si="92"/>
        <v>9.9761811874722831E-3</v>
      </c>
      <c r="F1441" s="23">
        <f t="shared" si="93"/>
        <v>7.0536990587035291E-3</v>
      </c>
      <c r="G1441" s="20">
        <f t="shared" si="94"/>
        <v>1.601811284234432E-2</v>
      </c>
      <c r="H1441" s="20">
        <f t="shared" si="95"/>
        <v>8.830955154436923E-3</v>
      </c>
      <c r="J1441" s="20">
        <f>SUM($C1442:$C1451)</f>
        <v>2.2042182972628409E-2</v>
      </c>
      <c r="K1441" s="20">
        <f>E1441*SQRT(10)</f>
        <v>3.1547454902935659E-2</v>
      </c>
      <c r="L1441" s="20">
        <f>F1441*SQRT(10)</f>
        <v>2.2305754954888898E-2</v>
      </c>
      <c r="M1441" s="20">
        <f>G1441*SQRT(10)</f>
        <v>5.0653720399401671E-2</v>
      </c>
      <c r="N1441" s="20">
        <f>H1441*SQRT(10)</f>
        <v>2.7925932202824685E-2</v>
      </c>
      <c r="O1441">
        <f>IF($J1441&lt;-K1441,1,0)</f>
        <v>0</v>
      </c>
      <c r="P1441" s="5">
        <f>IF(AND(O1431=0,O1441=0),1,0)</f>
        <v>1</v>
      </c>
      <c r="Q1441" s="5">
        <f>IF(AND(O1431=0,O1441=1),1,0)</f>
        <v>0</v>
      </c>
      <c r="R1441">
        <f>IF($J1441&lt;-L1441,1,0)</f>
        <v>0</v>
      </c>
      <c r="S1441" s="5">
        <f>IF(AND(R1431=0,R1441=0),1,0)</f>
        <v>1</v>
      </c>
      <c r="T1441" s="5">
        <f>IF(AND(R1431=0,R1441=1),1,0)</f>
        <v>0</v>
      </c>
      <c r="U1441">
        <f>IF($J1441&lt;-M1441,1,0)</f>
        <v>0</v>
      </c>
      <c r="V1441" s="5">
        <f>IF(AND(U1431=0,U1441=0),1,0)</f>
        <v>1</v>
      </c>
      <c r="W1441" s="5">
        <f>IF(AND(U1431=0,U1441=1),1,0)</f>
        <v>0</v>
      </c>
      <c r="X1441">
        <f>IF($J1441&lt;-N1441,1,0)</f>
        <v>0</v>
      </c>
      <c r="Y1441" s="5">
        <f>IF(AND(X1431=0,X1441=0),1,0)</f>
        <v>1</v>
      </c>
      <c r="Z1441" s="5">
        <f>IF(AND(X1431=0,X1441=1),1,0)</f>
        <v>0</v>
      </c>
    </row>
    <row r="1442" spans="1:26" x14ac:dyDescent="0.2">
      <c r="A1442" s="61">
        <v>34950</v>
      </c>
      <c r="B1442" s="62">
        <v>572.67999999999995</v>
      </c>
      <c r="C1442" s="16">
        <f t="shared" si="97"/>
        <v>4.1820931142629806E-3</v>
      </c>
      <c r="D1442" s="72">
        <f t="shared" si="96"/>
        <v>1.7289162038605824E-5</v>
      </c>
      <c r="E1442" s="23">
        <f t="shared" si="92"/>
        <v>9.6730098601379988E-3</v>
      </c>
      <c r="F1442" s="23">
        <f t="shared" si="93"/>
        <v>6.83934055156964E-3</v>
      </c>
      <c r="G1442" s="20">
        <f t="shared" si="94"/>
        <v>1.601811284234432E-2</v>
      </c>
      <c r="H1442" s="20">
        <f t="shared" si="95"/>
        <v>8.830955154436923E-3</v>
      </c>
      <c r="X1442" s="1"/>
    </row>
    <row r="1443" spans="1:26" x14ac:dyDescent="0.2">
      <c r="A1443" s="61">
        <v>34953</v>
      </c>
      <c r="B1443" s="62">
        <v>573.91</v>
      </c>
      <c r="C1443" s="16">
        <f t="shared" si="97"/>
        <v>2.1454931088215404E-3</v>
      </c>
      <c r="D1443" s="72">
        <f t="shared" si="96"/>
        <v>1.7301206485271423E-5</v>
      </c>
      <c r="E1443" s="23">
        <f t="shared" si="92"/>
        <v>9.676378611245099E-3</v>
      </c>
      <c r="F1443" s="23">
        <f t="shared" si="93"/>
        <v>6.8417224405977785E-3</v>
      </c>
      <c r="G1443" s="20">
        <f t="shared" si="94"/>
        <v>1.601811284234432E-2</v>
      </c>
      <c r="H1443" s="20">
        <f t="shared" si="95"/>
        <v>8.830955154436923E-3</v>
      </c>
      <c r="X1443" s="1"/>
    </row>
    <row r="1444" spans="1:26" x14ac:dyDescent="0.2">
      <c r="A1444" s="61">
        <v>34954</v>
      </c>
      <c r="B1444" s="62">
        <v>576.51</v>
      </c>
      <c r="C1444" s="16">
        <f t="shared" si="97"/>
        <v>4.52009601149711E-3</v>
      </c>
      <c r="D1444" s="72">
        <f t="shared" si="96"/>
        <v>1.6539322536955178E-5</v>
      </c>
      <c r="E1444" s="23">
        <f t="shared" si="92"/>
        <v>9.4609231859876779E-3</v>
      </c>
      <c r="F1444" s="23">
        <f t="shared" si="93"/>
        <v>6.6893838150484265E-3</v>
      </c>
      <c r="G1444" s="20">
        <f t="shared" si="94"/>
        <v>1.601811284234432E-2</v>
      </c>
      <c r="H1444" s="20">
        <f t="shared" si="95"/>
        <v>8.830955154436923E-3</v>
      </c>
      <c r="X1444" s="1"/>
    </row>
    <row r="1445" spans="1:26" x14ac:dyDescent="0.2">
      <c r="A1445" s="61">
        <v>34955</v>
      </c>
      <c r="B1445" s="62">
        <v>578.77</v>
      </c>
      <c r="C1445" s="16">
        <f t="shared" si="97"/>
        <v>3.9124764263319392E-3</v>
      </c>
      <c r="D1445" s="72">
        <f t="shared" si="96"/>
        <v>1.6772839261926992E-5</v>
      </c>
      <c r="E1445" s="23">
        <f t="shared" si="92"/>
        <v>9.5274779136239555E-3</v>
      </c>
      <c r="F1445" s="23">
        <f t="shared" si="93"/>
        <v>6.7364416030795612E-3</v>
      </c>
      <c r="G1445" s="20">
        <f t="shared" si="94"/>
        <v>1.601811284234432E-2</v>
      </c>
      <c r="H1445" s="20">
        <f t="shared" si="95"/>
        <v>8.830955154436923E-3</v>
      </c>
      <c r="X1445" s="1"/>
    </row>
    <row r="1446" spans="1:26" x14ac:dyDescent="0.2">
      <c r="A1446" s="61">
        <v>34956</v>
      </c>
      <c r="B1446" s="62">
        <v>583.61</v>
      </c>
      <c r="C1446" s="16">
        <f t="shared" si="97"/>
        <v>8.3277894870393068E-3</v>
      </c>
      <c r="D1446" s="72">
        <f t="shared" si="96"/>
        <v>1.6684917213407559E-5</v>
      </c>
      <c r="E1446" s="23">
        <f t="shared" si="92"/>
        <v>9.5024739173461062E-3</v>
      </c>
      <c r="F1446" s="23">
        <f t="shared" si="93"/>
        <v>6.7187624268803198E-3</v>
      </c>
      <c r="G1446" s="20">
        <f t="shared" si="94"/>
        <v>1.601811284234432E-2</v>
      </c>
      <c r="H1446" s="20">
        <f t="shared" si="95"/>
        <v>8.830955154436923E-3</v>
      </c>
      <c r="X1446" s="1"/>
    </row>
    <row r="1447" spans="1:26" x14ac:dyDescent="0.2">
      <c r="A1447" s="61">
        <v>34957</v>
      </c>
      <c r="B1447" s="62">
        <v>583.35</v>
      </c>
      <c r="C1447" s="16">
        <f t="shared" si="97"/>
        <v>-4.4560225595078007E-4</v>
      </c>
      <c r="D1447" s="72">
        <f t="shared" si="96"/>
        <v>1.9844946845029649E-5</v>
      </c>
      <c r="E1447" s="23">
        <f t="shared" si="92"/>
        <v>1.0363337170775895E-2</v>
      </c>
      <c r="F1447" s="23">
        <f t="shared" si="93"/>
        <v>7.3274392548448612E-3</v>
      </c>
      <c r="G1447" s="20">
        <f t="shared" si="94"/>
        <v>1.601811284234432E-2</v>
      </c>
      <c r="H1447" s="20">
        <f t="shared" si="95"/>
        <v>8.830955154436923E-3</v>
      </c>
      <c r="X1447" s="1"/>
    </row>
    <row r="1448" spans="1:26" x14ac:dyDescent="0.2">
      <c r="A1448" s="61">
        <v>34960</v>
      </c>
      <c r="B1448" s="62">
        <v>582.77</v>
      </c>
      <c r="C1448" s="16">
        <f t="shared" si="97"/>
        <v>-9.9475190859839584E-4</v>
      </c>
      <c r="D1448" s="72">
        <f t="shared" si="96"/>
        <v>1.8666163716558374E-5</v>
      </c>
      <c r="E1448" s="23">
        <f t="shared" si="92"/>
        <v>1.0050836157593597E-2</v>
      </c>
      <c r="F1448" s="23">
        <f t="shared" si="93"/>
        <v>7.1064841557839159E-3</v>
      </c>
      <c r="G1448" s="20">
        <f t="shared" si="94"/>
        <v>1.601811284234432E-2</v>
      </c>
      <c r="H1448" s="20">
        <f t="shared" si="95"/>
        <v>8.830955154436923E-3</v>
      </c>
      <c r="X1448" s="1"/>
    </row>
    <row r="1449" spans="1:26" x14ac:dyDescent="0.2">
      <c r="A1449" s="61">
        <v>34961</v>
      </c>
      <c r="B1449" s="62">
        <v>584.20000000000005</v>
      </c>
      <c r="C1449" s="16">
        <f t="shared" si="97"/>
        <v>2.4507925923730888E-3</v>
      </c>
      <c r="D1449" s="72">
        <f t="shared" si="96"/>
        <v>1.7605565775144479E-5</v>
      </c>
      <c r="E1449" s="23">
        <f t="shared" si="92"/>
        <v>9.7611199856402365E-3</v>
      </c>
      <c r="F1449" s="23">
        <f t="shared" si="93"/>
        <v>6.9016391704136773E-3</v>
      </c>
      <c r="G1449" s="20">
        <f t="shared" si="94"/>
        <v>1.601811284234432E-2</v>
      </c>
      <c r="H1449" s="20">
        <f t="shared" si="95"/>
        <v>8.830955154436923E-3</v>
      </c>
      <c r="X1449" s="1"/>
    </row>
    <row r="1450" spans="1:26" x14ac:dyDescent="0.2">
      <c r="A1450" s="61">
        <v>34962</v>
      </c>
      <c r="B1450" s="62">
        <v>586.77</v>
      </c>
      <c r="C1450" s="16">
        <f t="shared" si="97"/>
        <v>4.3895302638953309E-3</v>
      </c>
      <c r="D1450" s="72">
        <f t="shared" si="96"/>
        <v>1.6909614888485659E-5</v>
      </c>
      <c r="E1450" s="23">
        <f t="shared" si="92"/>
        <v>9.566245378740245E-3</v>
      </c>
      <c r="F1450" s="23">
        <f t="shared" si="93"/>
        <v>6.7638522953134281E-3</v>
      </c>
      <c r="G1450" s="20">
        <f t="shared" si="94"/>
        <v>1.601811284234432E-2</v>
      </c>
      <c r="H1450" s="20">
        <f t="shared" si="95"/>
        <v>8.830955154436923E-3</v>
      </c>
      <c r="X1450" s="1"/>
    </row>
    <row r="1451" spans="1:26" x14ac:dyDescent="0.2">
      <c r="A1451" s="61">
        <v>34963</v>
      </c>
      <c r="B1451" s="62">
        <v>583</v>
      </c>
      <c r="C1451" s="16">
        <f t="shared" si="97"/>
        <v>-6.445733867043708E-3</v>
      </c>
      <c r="D1451" s="72">
        <f t="shared" si="96"/>
        <v>1.7051116551435698E-5</v>
      </c>
      <c r="E1451" s="23">
        <f t="shared" si="92"/>
        <v>9.6061877302066785E-3</v>
      </c>
      <c r="F1451" s="23">
        <f t="shared" si="93"/>
        <v>6.7920936956696078E-3</v>
      </c>
      <c r="G1451" s="20">
        <f t="shared" si="94"/>
        <v>1.601811284234432E-2</v>
      </c>
      <c r="H1451" s="20">
        <f t="shared" si="95"/>
        <v>8.830955154436923E-3</v>
      </c>
      <c r="J1451" s="20">
        <f>SUM($C1452:$C1461)</f>
        <v>-6.348498450227712E-4</v>
      </c>
      <c r="K1451" s="20">
        <f>E1451*SQRT(10)</f>
        <v>3.0377432858616171E-2</v>
      </c>
      <c r="L1451" s="20">
        <f>F1451*SQRT(10)</f>
        <v>2.1478486159586488E-2</v>
      </c>
      <c r="M1451" s="20">
        <f>G1451*SQRT(10)</f>
        <v>5.0653720399401671E-2</v>
      </c>
      <c r="N1451" s="20">
        <f>H1451*SQRT(10)</f>
        <v>2.7925932202824685E-2</v>
      </c>
      <c r="O1451">
        <f>IF($J1451&lt;-K1451,1,0)</f>
        <v>0</v>
      </c>
      <c r="P1451" s="5">
        <f>IF(AND(O1441=0,O1451=0),1,0)</f>
        <v>1</v>
      </c>
      <c r="Q1451" s="5">
        <f>IF(AND(O1441=0,O1451=1),1,0)</f>
        <v>0</v>
      </c>
      <c r="R1451">
        <f>IF($J1451&lt;-L1451,1,0)</f>
        <v>0</v>
      </c>
      <c r="S1451" s="5">
        <f>IF(AND(R1441=0,R1451=0),1,0)</f>
        <v>1</v>
      </c>
      <c r="T1451" s="5">
        <f>IF(AND(R1441=0,R1451=1),1,0)</f>
        <v>0</v>
      </c>
      <c r="U1451">
        <f>IF($J1451&lt;-M1451,1,0)</f>
        <v>0</v>
      </c>
      <c r="V1451" s="5">
        <f>IF(AND(U1441=0,U1451=0),1,0)</f>
        <v>1</v>
      </c>
      <c r="W1451" s="5">
        <f>IF(AND(U1441=0,U1451=1),1,0)</f>
        <v>0</v>
      </c>
      <c r="X1451">
        <f>IF($J1451&lt;-N1451,1,0)</f>
        <v>0</v>
      </c>
      <c r="Y1451" s="5">
        <f>IF(AND(X1441=0,X1451=0),1,0)</f>
        <v>1</v>
      </c>
      <c r="Z1451" s="5">
        <f>IF(AND(X1441=0,X1451=1),1,0)</f>
        <v>0</v>
      </c>
    </row>
    <row r="1452" spans="1:26" x14ac:dyDescent="0.2">
      <c r="A1452" s="61">
        <v>34964</v>
      </c>
      <c r="B1452" s="62">
        <v>581.73</v>
      </c>
      <c r="C1452" s="16">
        <f t="shared" si="97"/>
        <v>-2.1807637878560045E-3</v>
      </c>
      <c r="D1452" s="72">
        <f t="shared" si="96"/>
        <v>1.8520898663434811E-5</v>
      </c>
      <c r="E1452" s="23">
        <f t="shared" si="92"/>
        <v>1.0011650629879401E-2</v>
      </c>
      <c r="F1452" s="23">
        <f t="shared" si="93"/>
        <v>7.0787778707076662E-3</v>
      </c>
      <c r="G1452" s="20">
        <f t="shared" si="94"/>
        <v>1.601811284234432E-2</v>
      </c>
      <c r="H1452" s="20">
        <f t="shared" si="95"/>
        <v>8.830955154436923E-3</v>
      </c>
      <c r="X1452" s="1"/>
    </row>
    <row r="1453" spans="1:26" x14ac:dyDescent="0.2">
      <c r="A1453" s="61">
        <v>34967</v>
      </c>
      <c r="B1453" s="62">
        <v>581.80999999999995</v>
      </c>
      <c r="C1453" s="16">
        <f t="shared" si="97"/>
        <v>1.3751138787826983E-4</v>
      </c>
      <c r="D1453" s="72">
        <f t="shared" si="96"/>
        <v>1.7694988585534164E-5</v>
      </c>
      <c r="E1453" s="23">
        <f t="shared" si="92"/>
        <v>9.7858780997732882E-3</v>
      </c>
      <c r="F1453" s="23">
        <f t="shared" si="93"/>
        <v>6.9191444946528641E-3</v>
      </c>
      <c r="G1453" s="20">
        <f t="shared" si="94"/>
        <v>1.601811284234432E-2</v>
      </c>
      <c r="H1453" s="20">
        <f t="shared" si="95"/>
        <v>8.830955154436923E-3</v>
      </c>
      <c r="X1453" s="1"/>
    </row>
    <row r="1454" spans="1:26" x14ac:dyDescent="0.2">
      <c r="A1454" s="61">
        <v>34968</v>
      </c>
      <c r="B1454" s="62">
        <v>581.41</v>
      </c>
      <c r="C1454" s="16">
        <f t="shared" si="97"/>
        <v>-6.8774611125409387E-4</v>
      </c>
      <c r="D1454" s="72">
        <f t="shared" si="96"/>
        <v>1.6634423833309886E-5</v>
      </c>
      <c r="E1454" s="23">
        <f t="shared" si="92"/>
        <v>9.4880844066274703E-3</v>
      </c>
      <c r="F1454" s="23">
        <f t="shared" si="93"/>
        <v>6.7085882654147376E-3</v>
      </c>
      <c r="G1454" s="20">
        <f t="shared" si="94"/>
        <v>1.601811284234432E-2</v>
      </c>
      <c r="H1454" s="20">
        <f t="shared" si="95"/>
        <v>8.830955154436923E-3</v>
      </c>
      <c r="X1454" s="1"/>
    </row>
    <row r="1455" spans="1:26" x14ac:dyDescent="0.2">
      <c r="A1455" s="61">
        <v>34969</v>
      </c>
      <c r="B1455" s="62">
        <v>581.04</v>
      </c>
      <c r="C1455" s="16">
        <f t="shared" si="97"/>
        <v>-6.3658654134799624E-4</v>
      </c>
      <c r="D1455" s="72">
        <f t="shared" si="96"/>
        <v>1.5664738086123999E-5</v>
      </c>
      <c r="E1455" s="23">
        <f t="shared" si="92"/>
        <v>9.2073833857518536E-3</v>
      </c>
      <c r="F1455" s="23">
        <f t="shared" si="93"/>
        <v>6.5101174788963611E-3</v>
      </c>
      <c r="G1455" s="20">
        <f t="shared" si="94"/>
        <v>1.601811284234432E-2</v>
      </c>
      <c r="H1455" s="20">
        <f t="shared" si="95"/>
        <v>8.830955154436923E-3</v>
      </c>
      <c r="X1455" s="1"/>
    </row>
    <row r="1456" spans="1:26" x14ac:dyDescent="0.2">
      <c r="A1456" s="61">
        <v>34970</v>
      </c>
      <c r="B1456" s="62">
        <v>585.87</v>
      </c>
      <c r="C1456" s="16">
        <f t="shared" si="97"/>
        <v>8.2783206648880323E-3</v>
      </c>
      <c r="D1456" s="72">
        <f t="shared" si="96"/>
        <v>1.4749168346434084E-5</v>
      </c>
      <c r="E1456" s="23">
        <f t="shared" si="92"/>
        <v>8.9342566583208004E-3</v>
      </c>
      <c r="F1456" s="23">
        <f t="shared" si="93"/>
        <v>6.317002127041435E-3</v>
      </c>
      <c r="G1456" s="20">
        <f t="shared" si="94"/>
        <v>1.601811284234432E-2</v>
      </c>
      <c r="H1456" s="20">
        <f t="shared" si="95"/>
        <v>8.830955154436923E-3</v>
      </c>
      <c r="X1456" s="1"/>
    </row>
    <row r="1457" spans="1:26" x14ac:dyDescent="0.2">
      <c r="A1457" s="61">
        <v>34971</v>
      </c>
      <c r="B1457" s="62">
        <v>584.41</v>
      </c>
      <c r="C1457" s="16">
        <f t="shared" si="97"/>
        <v>-2.4951306652379848E-3</v>
      </c>
      <c r="D1457" s="72">
        <f t="shared" si="96"/>
        <v>1.7976053827490773E-5</v>
      </c>
      <c r="E1457" s="23">
        <f t="shared" si="92"/>
        <v>9.863290809934094E-3</v>
      </c>
      <c r="F1457" s="23">
        <f t="shared" si="93"/>
        <v>6.9738794629269638E-3</v>
      </c>
      <c r="G1457" s="20">
        <f t="shared" si="94"/>
        <v>1.601811284234432E-2</v>
      </c>
      <c r="H1457" s="20">
        <f t="shared" si="95"/>
        <v>8.830955154436923E-3</v>
      </c>
      <c r="X1457" s="1"/>
    </row>
    <row r="1458" spans="1:26" x14ac:dyDescent="0.2">
      <c r="A1458" s="61">
        <v>34974</v>
      </c>
      <c r="B1458" s="62">
        <v>581.72</v>
      </c>
      <c r="C1458" s="16">
        <f t="shared" si="97"/>
        <v>-4.6135589880533017E-3</v>
      </c>
      <c r="D1458" s="72">
        <f t="shared" si="96"/>
        <v>1.727103122003798E-5</v>
      </c>
      <c r="E1458" s="23">
        <f t="shared" si="92"/>
        <v>9.6679365781064779E-3</v>
      </c>
      <c r="F1458" s="23">
        <f t="shared" si="93"/>
        <v>6.8357534670913413E-3</v>
      </c>
      <c r="G1458" s="20">
        <f t="shared" si="94"/>
        <v>1.601811284234432E-2</v>
      </c>
      <c r="H1458" s="20">
        <f t="shared" si="95"/>
        <v>8.830955154436923E-3</v>
      </c>
      <c r="X1458" s="1"/>
    </row>
    <row r="1459" spans="1:26" x14ac:dyDescent="0.2">
      <c r="A1459" s="61">
        <v>34975</v>
      </c>
      <c r="B1459" s="62">
        <v>582.34</v>
      </c>
      <c r="C1459" s="16">
        <f t="shared" si="97"/>
        <v>1.0652372878164321E-3</v>
      </c>
      <c r="D1459" s="72">
        <f t="shared" si="96"/>
        <v>1.7511864939010543E-5</v>
      </c>
      <c r="E1459" s="23">
        <f t="shared" si="92"/>
        <v>9.735109878209228E-3</v>
      </c>
      <c r="F1459" s="23">
        <f t="shared" si="93"/>
        <v>6.8832486192744024E-3</v>
      </c>
      <c r="G1459" s="20">
        <f t="shared" si="94"/>
        <v>1.601811284234432E-2</v>
      </c>
      <c r="H1459" s="20">
        <f t="shared" si="95"/>
        <v>8.830955154436923E-3</v>
      </c>
      <c r="X1459" s="1"/>
    </row>
    <row r="1460" spans="1:26" x14ac:dyDescent="0.2">
      <c r="A1460" s="61">
        <v>34976</v>
      </c>
      <c r="B1460" s="62">
        <v>581.47</v>
      </c>
      <c r="C1460" s="16">
        <f t="shared" si="97"/>
        <v>-1.4950896831248577E-3</v>
      </c>
      <c r="D1460" s="72">
        <f t="shared" si="96"/>
        <v>1.6529236871431182E-5</v>
      </c>
      <c r="E1460" s="23">
        <f t="shared" si="92"/>
        <v>9.458038114433482E-3</v>
      </c>
      <c r="F1460" s="23">
        <f t="shared" si="93"/>
        <v>6.6873439135947833E-3</v>
      </c>
      <c r="G1460" s="20">
        <f t="shared" si="94"/>
        <v>1.601811284234432E-2</v>
      </c>
      <c r="H1460" s="20">
        <f t="shared" si="95"/>
        <v>8.830955154436923E-3</v>
      </c>
      <c r="X1460" s="1"/>
    </row>
    <row r="1461" spans="1:26" x14ac:dyDescent="0.2">
      <c r="A1461" s="61">
        <v>34977</v>
      </c>
      <c r="B1461" s="62">
        <v>582.63</v>
      </c>
      <c r="C1461" s="16">
        <f t="shared" si="97"/>
        <v>1.9929565912687342E-3</v>
      </c>
      <c r="D1461" s="72">
        <f t="shared" si="96"/>
        <v>1.5671600248780493E-5</v>
      </c>
      <c r="E1461" s="23">
        <f t="shared" si="92"/>
        <v>9.2093998779554011E-3</v>
      </c>
      <c r="F1461" s="23">
        <f t="shared" si="93"/>
        <v>6.5115432478244457E-3</v>
      </c>
      <c r="G1461" s="20">
        <f t="shared" si="94"/>
        <v>1.601811284234432E-2</v>
      </c>
      <c r="H1461" s="20">
        <f t="shared" si="95"/>
        <v>8.830955154436923E-3</v>
      </c>
      <c r="J1461" s="20">
        <f>SUM($C1462:$C1471)</f>
        <v>1.3671288889059571E-2</v>
      </c>
      <c r="K1461" s="20">
        <f>E1461*SQRT(10)</f>
        <v>2.9122679497615767E-2</v>
      </c>
      <c r="L1461" s="20">
        <f>F1461*SQRT(10)</f>
        <v>2.0591307745815499E-2</v>
      </c>
      <c r="M1461" s="20">
        <f>G1461*SQRT(10)</f>
        <v>5.0653720399401671E-2</v>
      </c>
      <c r="N1461" s="20">
        <f>H1461*SQRT(10)</f>
        <v>2.7925932202824685E-2</v>
      </c>
      <c r="O1461">
        <f>IF($J1461&lt;-K1461,1,0)</f>
        <v>0</v>
      </c>
      <c r="P1461" s="5">
        <f>IF(AND(O1451=0,O1461=0),1,0)</f>
        <v>1</v>
      </c>
      <c r="Q1461" s="5">
        <f>IF(AND(O1451=0,O1461=1),1,0)</f>
        <v>0</v>
      </c>
      <c r="R1461">
        <f>IF($J1461&lt;-L1461,1,0)</f>
        <v>0</v>
      </c>
      <c r="S1461" s="5">
        <f>IF(AND(R1451=0,R1461=0),1,0)</f>
        <v>1</v>
      </c>
      <c r="T1461" s="5">
        <f>IF(AND(R1451=0,R1461=1),1,0)</f>
        <v>0</v>
      </c>
      <c r="U1461">
        <f>IF($J1461&lt;-M1461,1,0)</f>
        <v>0</v>
      </c>
      <c r="V1461" s="5">
        <f>IF(AND(U1451=0,U1461=0),1,0)</f>
        <v>1</v>
      </c>
      <c r="W1461" s="5">
        <f>IF(AND(U1451=0,U1461=1),1,0)</f>
        <v>0</v>
      </c>
      <c r="X1461">
        <f>IF($J1461&lt;-N1461,1,0)</f>
        <v>0</v>
      </c>
      <c r="Y1461" s="5">
        <f>IF(AND(X1451=0,X1461=0),1,0)</f>
        <v>1</v>
      </c>
      <c r="Z1461" s="5">
        <f>IF(AND(X1451=0,X1461=1),1,0)</f>
        <v>0</v>
      </c>
    </row>
    <row r="1462" spans="1:26" x14ac:dyDescent="0.2">
      <c r="A1462" s="61">
        <v>34978</v>
      </c>
      <c r="B1462" s="62">
        <v>582.49</v>
      </c>
      <c r="C1462" s="16">
        <f t="shared" si="97"/>
        <v>-2.4031859494945564E-4</v>
      </c>
      <c r="D1462" s="72">
        <f t="shared" si="96"/>
        <v>1.4969616792334551E-5</v>
      </c>
      <c r="E1462" s="23">
        <f t="shared" si="92"/>
        <v>9.0007769527665153E-3</v>
      </c>
      <c r="F1462" s="23">
        <f t="shared" si="93"/>
        <v>6.3640355689466048E-3</v>
      </c>
      <c r="G1462" s="20">
        <f t="shared" si="94"/>
        <v>1.601811284234432E-2</v>
      </c>
      <c r="H1462" s="20">
        <f t="shared" si="95"/>
        <v>8.830955154436923E-3</v>
      </c>
      <c r="X1462" s="1"/>
    </row>
    <row r="1463" spans="1:26" x14ac:dyDescent="0.2">
      <c r="A1463" s="61">
        <v>34981</v>
      </c>
      <c r="B1463" s="62">
        <v>578.37</v>
      </c>
      <c r="C1463" s="16">
        <f t="shared" si="97"/>
        <v>-7.098215631033078E-3</v>
      </c>
      <c r="D1463" s="72">
        <f t="shared" si="96"/>
        <v>1.4074904966419187E-5</v>
      </c>
      <c r="E1463" s="23">
        <f t="shared" si="92"/>
        <v>8.7276514484357741E-3</v>
      </c>
      <c r="F1463" s="23">
        <f t="shared" si="93"/>
        <v>6.1709210818896775E-3</v>
      </c>
      <c r="G1463" s="20">
        <f t="shared" si="94"/>
        <v>1.601811284234432E-2</v>
      </c>
      <c r="H1463" s="20">
        <f t="shared" si="95"/>
        <v>8.830955154436923E-3</v>
      </c>
      <c r="X1463" s="1"/>
    </row>
    <row r="1464" spans="1:26" x14ac:dyDescent="0.2">
      <c r="A1464" s="61">
        <v>34982</v>
      </c>
      <c r="B1464" s="62">
        <v>577.52</v>
      </c>
      <c r="C1464" s="16">
        <f t="shared" si="97"/>
        <v>-1.4707284485816748E-3</v>
      </c>
      <c r="D1464" s="72">
        <f t="shared" si="96"/>
        <v>1.6253490577112572E-5</v>
      </c>
      <c r="E1464" s="23">
        <f t="shared" si="92"/>
        <v>9.3788152311189994E-3</v>
      </c>
      <c r="F1464" s="23">
        <f t="shared" si="93"/>
        <v>6.6313290551071602E-3</v>
      </c>
      <c r="G1464" s="20">
        <f t="shared" si="94"/>
        <v>1.601811284234432E-2</v>
      </c>
      <c r="H1464" s="20">
        <f t="shared" si="95"/>
        <v>8.830955154436923E-3</v>
      </c>
      <c r="X1464" s="1"/>
    </row>
    <row r="1465" spans="1:26" x14ac:dyDescent="0.2">
      <c r="A1465" s="61">
        <v>34983</v>
      </c>
      <c r="B1465" s="62">
        <v>579.46</v>
      </c>
      <c r="C1465" s="16">
        <f t="shared" si="97"/>
        <v>3.3535615449942313E-3</v>
      </c>
      <c r="D1465" s="72">
        <f t="shared" si="96"/>
        <v>1.5408063672653862E-5</v>
      </c>
      <c r="E1465" s="23">
        <f t="shared" si="92"/>
        <v>9.1316380777692954E-3</v>
      </c>
      <c r="F1465" s="23">
        <f t="shared" si="93"/>
        <v>6.4565614540430119E-3</v>
      </c>
      <c r="G1465" s="20">
        <f t="shared" si="94"/>
        <v>1.601811284234432E-2</v>
      </c>
      <c r="H1465" s="20">
        <f t="shared" si="95"/>
        <v>8.830955154436923E-3</v>
      </c>
      <c r="X1465" s="1"/>
    </row>
    <row r="1466" spans="1:26" x14ac:dyDescent="0.2">
      <c r="A1466" s="61">
        <v>34984</v>
      </c>
      <c r="B1466" s="62">
        <v>583.1</v>
      </c>
      <c r="C1466" s="16">
        <f t="shared" si="97"/>
        <v>6.2620628522107287E-3</v>
      </c>
      <c r="D1466" s="72">
        <f t="shared" si="96"/>
        <v>1.5158362354458475E-5</v>
      </c>
      <c r="E1466" s="23">
        <f t="shared" si="92"/>
        <v>9.0573427013665303E-3</v>
      </c>
      <c r="F1466" s="23">
        <f t="shared" si="93"/>
        <v>6.4040306091485448E-3</v>
      </c>
      <c r="G1466" s="20">
        <f t="shared" si="94"/>
        <v>1.601811284234432E-2</v>
      </c>
      <c r="H1466" s="20">
        <f t="shared" si="95"/>
        <v>8.830955154436923E-3</v>
      </c>
      <c r="X1466" s="1"/>
    </row>
    <row r="1467" spans="1:26" x14ac:dyDescent="0.2">
      <c r="A1467" s="61">
        <v>34985</v>
      </c>
      <c r="B1467" s="62">
        <v>584.5</v>
      </c>
      <c r="C1467" s="16">
        <f t="shared" si="97"/>
        <v>2.3980826840128461E-3</v>
      </c>
      <c r="D1467" s="72">
        <f t="shared" si="96"/>
        <v>1.6601666483093221E-5</v>
      </c>
      <c r="E1467" s="23">
        <f t="shared" si="92"/>
        <v>9.4787375945361886E-3</v>
      </c>
      <c r="F1467" s="23">
        <f t="shared" si="93"/>
        <v>6.7019795643084509E-3</v>
      </c>
      <c r="G1467" s="20">
        <f t="shared" si="94"/>
        <v>1.601811284234432E-2</v>
      </c>
      <c r="H1467" s="20">
        <f t="shared" si="95"/>
        <v>8.830955154436923E-3</v>
      </c>
      <c r="X1467" s="1"/>
    </row>
    <row r="1468" spans="1:26" x14ac:dyDescent="0.2">
      <c r="A1468" s="61">
        <v>34988</v>
      </c>
      <c r="B1468" s="62">
        <v>583.03</v>
      </c>
      <c r="C1468" s="16">
        <f t="shared" si="97"/>
        <v>-2.518137909560765E-3</v>
      </c>
      <c r="D1468" s="72">
        <f t="shared" si="96"/>
        <v>1.595061452766936E-5</v>
      </c>
      <c r="E1468" s="23">
        <f t="shared" si="92"/>
        <v>9.2910194238408662E-3</v>
      </c>
      <c r="F1468" s="23">
        <f t="shared" si="93"/>
        <v>6.5692526762284806E-3</v>
      </c>
      <c r="G1468" s="20">
        <f t="shared" si="94"/>
        <v>1.601811284234432E-2</v>
      </c>
      <c r="H1468" s="20">
        <f t="shared" si="95"/>
        <v>8.830955154436923E-3</v>
      </c>
      <c r="X1468" s="1"/>
    </row>
    <row r="1469" spans="1:26" x14ac:dyDescent="0.2">
      <c r="A1469" s="61">
        <v>34989</v>
      </c>
      <c r="B1469" s="62">
        <v>586.78</v>
      </c>
      <c r="C1469" s="16">
        <f t="shared" si="97"/>
        <v>6.4113195225025807E-3</v>
      </c>
      <c r="D1469" s="72">
        <f t="shared" si="96"/>
        <v>1.537403876790322E-5</v>
      </c>
      <c r="E1469" s="23">
        <f t="shared" si="92"/>
        <v>9.1215500212863468E-3</v>
      </c>
      <c r="F1469" s="23">
        <f t="shared" si="93"/>
        <v>6.4494286531063885E-3</v>
      </c>
      <c r="G1469" s="20">
        <f t="shared" si="94"/>
        <v>1.601811284234432E-2</v>
      </c>
      <c r="H1469" s="20">
        <f t="shared" si="95"/>
        <v>8.830955154436923E-3</v>
      </c>
      <c r="X1469" s="1"/>
    </row>
    <row r="1470" spans="1:26" x14ac:dyDescent="0.2">
      <c r="A1470" s="61">
        <v>34990</v>
      </c>
      <c r="B1470" s="62">
        <v>587.44000000000005</v>
      </c>
      <c r="C1470" s="16">
        <f t="shared" si="97"/>
        <v>1.1241506182903213E-3</v>
      </c>
      <c r="D1470" s="72">
        <f t="shared" si="96"/>
        <v>1.691789752300639E-5</v>
      </c>
      <c r="E1470" s="23">
        <f t="shared" ref="E1470:E1533" si="98">-NORMSINV($E$3)*SQRT(D1470)</f>
        <v>9.5685879517254935E-3</v>
      </c>
      <c r="F1470" s="23">
        <f t="shared" ref="F1470:F1533" si="99">-NORMSINV($F$3)*SQRT(D1470)</f>
        <v>6.7655086209705588E-3</v>
      </c>
      <c r="G1470" s="20">
        <f t="shared" ref="G1470:G1533" si="100">-PERCENTILE($C965:$C1469,$G$3)</f>
        <v>1.601811284234432E-2</v>
      </c>
      <c r="H1470" s="20">
        <f t="shared" ref="H1470:H1533" si="101">-PERCENTILE($C965:$C1469,$H$3)</f>
        <v>8.830955154436923E-3</v>
      </c>
      <c r="X1470" s="1"/>
    </row>
    <row r="1471" spans="1:26" x14ac:dyDescent="0.2">
      <c r="A1471" s="61">
        <v>34991</v>
      </c>
      <c r="B1471" s="62">
        <v>590.65</v>
      </c>
      <c r="C1471" s="16">
        <f t="shared" si="97"/>
        <v>5.4495122511738353E-3</v>
      </c>
      <c r="D1471" s="72">
        <f t="shared" si="96"/>
        <v>1.5978646548382156E-5</v>
      </c>
      <c r="E1471" s="23">
        <f t="shared" si="98"/>
        <v>9.2991799784161097E-3</v>
      </c>
      <c r="F1471" s="23">
        <f t="shared" si="99"/>
        <v>6.5750226291838437E-3</v>
      </c>
      <c r="G1471" s="20">
        <f t="shared" si="100"/>
        <v>1.601811284234432E-2</v>
      </c>
      <c r="H1471" s="20">
        <f t="shared" si="101"/>
        <v>8.830955154436923E-3</v>
      </c>
      <c r="J1471" s="20">
        <f>SUM($C1472:$C1481)</f>
        <v>-1.5757774129099393E-3</v>
      </c>
      <c r="K1471" s="20">
        <f>E1471*SQRT(10)</f>
        <v>2.9406589103630337E-2</v>
      </c>
      <c r="L1471" s="20">
        <f>F1471*SQRT(10)</f>
        <v>2.0792047175369633E-2</v>
      </c>
      <c r="M1471" s="20">
        <f>G1471*SQRT(10)</f>
        <v>5.0653720399401671E-2</v>
      </c>
      <c r="N1471" s="20">
        <f>H1471*SQRT(10)</f>
        <v>2.7925932202824685E-2</v>
      </c>
      <c r="O1471">
        <f>IF($J1471&lt;-K1471,1,0)</f>
        <v>0</v>
      </c>
      <c r="P1471" s="5">
        <f>IF(AND(O1461=0,O1471=0),1,0)</f>
        <v>1</v>
      </c>
      <c r="Q1471" s="5">
        <f>IF(AND(O1461=0,O1471=1),1,0)</f>
        <v>0</v>
      </c>
      <c r="R1471">
        <f>IF($J1471&lt;-L1471,1,0)</f>
        <v>0</v>
      </c>
      <c r="S1471" s="5">
        <f>IF(AND(R1461=0,R1471=0),1,0)</f>
        <v>1</v>
      </c>
      <c r="T1471" s="5">
        <f>IF(AND(R1461=0,R1471=1),1,0)</f>
        <v>0</v>
      </c>
      <c r="U1471">
        <f>IF($J1471&lt;-M1471,1,0)</f>
        <v>0</v>
      </c>
      <c r="V1471" s="5">
        <f>IF(AND(U1461=0,U1471=0),1,0)</f>
        <v>1</v>
      </c>
      <c r="W1471" s="5">
        <f>IF(AND(U1461=0,U1471=1),1,0)</f>
        <v>0</v>
      </c>
      <c r="X1471">
        <f>IF($J1471&lt;-N1471,1,0)</f>
        <v>0</v>
      </c>
      <c r="Y1471" s="5">
        <f>IF(AND(X1461=0,X1471=0),1,0)</f>
        <v>1</v>
      </c>
      <c r="Z1471" s="5">
        <f>IF(AND(X1461=0,X1471=1),1,0)</f>
        <v>0</v>
      </c>
    </row>
    <row r="1472" spans="1:26" x14ac:dyDescent="0.2">
      <c r="A1472" s="61">
        <v>34992</v>
      </c>
      <c r="B1472" s="62">
        <v>587.46</v>
      </c>
      <c r="C1472" s="16">
        <f t="shared" si="97"/>
        <v>-5.4154668004938143E-3</v>
      </c>
      <c r="D1472" s="72">
        <f t="shared" ref="D1472:D1535" si="102">0.94*D1471+0.06*(C1471^2)</f>
        <v>1.6801758782020848E-5</v>
      </c>
      <c r="E1472" s="23">
        <f t="shared" si="98"/>
        <v>9.5356879554826541E-3</v>
      </c>
      <c r="F1472" s="23">
        <f t="shared" si="99"/>
        <v>6.7422465462178586E-3</v>
      </c>
      <c r="G1472" s="20">
        <f t="shared" si="100"/>
        <v>1.601811284234432E-2</v>
      </c>
      <c r="H1472" s="20">
        <f t="shared" si="101"/>
        <v>8.830955154436923E-3</v>
      </c>
      <c r="X1472" s="1"/>
    </row>
    <row r="1473" spans="1:26" x14ac:dyDescent="0.2">
      <c r="A1473" s="61">
        <v>34995</v>
      </c>
      <c r="B1473" s="62">
        <v>585.05999999999995</v>
      </c>
      <c r="C1473" s="16">
        <f t="shared" si="97"/>
        <v>-4.0937525189525415E-3</v>
      </c>
      <c r="D1473" s="72">
        <f t="shared" si="102"/>
        <v>1.755329009513464E-5</v>
      </c>
      <c r="E1473" s="23">
        <f t="shared" si="98"/>
        <v>9.7466175113492814E-3</v>
      </c>
      <c r="F1473" s="23">
        <f t="shared" si="99"/>
        <v>6.8913851375996538E-3</v>
      </c>
      <c r="G1473" s="20">
        <f t="shared" si="100"/>
        <v>1.601811284234432E-2</v>
      </c>
      <c r="H1473" s="20">
        <f t="shared" si="101"/>
        <v>8.830955154436923E-3</v>
      </c>
      <c r="X1473" s="1"/>
    </row>
    <row r="1474" spans="1:26" x14ac:dyDescent="0.2">
      <c r="A1474" s="61">
        <v>34996</v>
      </c>
      <c r="B1474" s="62">
        <v>586.55999999999995</v>
      </c>
      <c r="C1474" s="16">
        <f t="shared" si="97"/>
        <v>2.5605585762575366E-3</v>
      </c>
      <c r="D1474" s="72">
        <f t="shared" si="102"/>
        <v>1.7505621270612378E-5</v>
      </c>
      <c r="E1474" s="23">
        <f t="shared" si="98"/>
        <v>9.7333742487676657E-3</v>
      </c>
      <c r="F1474" s="23">
        <f t="shared" si="99"/>
        <v>6.8820214354925373E-3</v>
      </c>
      <c r="G1474" s="20">
        <f t="shared" si="100"/>
        <v>1.601811284234432E-2</v>
      </c>
      <c r="H1474" s="20">
        <f t="shared" si="101"/>
        <v>8.830955154436923E-3</v>
      </c>
      <c r="X1474" s="1"/>
    </row>
    <row r="1475" spans="1:26" x14ac:dyDescent="0.2">
      <c r="A1475" s="61">
        <v>34997</v>
      </c>
      <c r="B1475" s="62">
        <v>582.47</v>
      </c>
      <c r="C1475" s="16">
        <f t="shared" si="97"/>
        <v>-6.9972826836881873E-3</v>
      </c>
      <c r="D1475" s="72">
        <f t="shared" si="102"/>
        <v>1.6848671607722396E-5</v>
      </c>
      <c r="E1475" s="23">
        <f t="shared" si="98"/>
        <v>9.5489911532316441E-3</v>
      </c>
      <c r="F1475" s="23">
        <f t="shared" si="99"/>
        <v>6.751652625726281E-3</v>
      </c>
      <c r="G1475" s="20">
        <f t="shared" si="100"/>
        <v>1.601811284234432E-2</v>
      </c>
      <c r="H1475" s="20">
        <f t="shared" si="101"/>
        <v>8.830955154436923E-3</v>
      </c>
      <c r="X1475" s="1"/>
    </row>
    <row r="1476" spans="1:26" x14ac:dyDescent="0.2">
      <c r="A1476" s="61">
        <v>34998</v>
      </c>
      <c r="B1476" s="62">
        <v>576.72</v>
      </c>
      <c r="C1476" s="16">
        <f t="shared" si="97"/>
        <v>-9.9208018713286775E-3</v>
      </c>
      <c r="D1476" s="72">
        <f t="shared" si="102"/>
        <v>1.8775469208585602E-5</v>
      </c>
      <c r="E1476" s="23">
        <f t="shared" si="98"/>
        <v>1.0080221091344011E-2</v>
      </c>
      <c r="F1476" s="23">
        <f t="shared" si="99"/>
        <v>7.1272608914546391E-3</v>
      </c>
      <c r="G1476" s="20">
        <f t="shared" si="100"/>
        <v>1.601811284234432E-2</v>
      </c>
      <c r="H1476" s="20">
        <f t="shared" si="101"/>
        <v>8.830955154436923E-3</v>
      </c>
      <c r="X1476" s="1"/>
    </row>
    <row r="1477" spans="1:26" x14ac:dyDescent="0.2">
      <c r="A1477" s="61">
        <v>34999</v>
      </c>
      <c r="B1477" s="62">
        <v>579.70000000000005</v>
      </c>
      <c r="C1477" s="16">
        <f t="shared" si="97"/>
        <v>5.1538482493641144E-3</v>
      </c>
      <c r="D1477" s="72">
        <f t="shared" si="102"/>
        <v>2.355427964227998E-5</v>
      </c>
      <c r="E1477" s="23">
        <f t="shared" si="98"/>
        <v>1.1290406317912196E-2</v>
      </c>
      <c r="F1477" s="23">
        <f t="shared" si="99"/>
        <v>7.9829272264065818E-3</v>
      </c>
      <c r="G1477" s="20">
        <f t="shared" si="100"/>
        <v>1.601811284234432E-2</v>
      </c>
      <c r="H1477" s="20">
        <f t="shared" si="101"/>
        <v>8.9508995268327354E-3</v>
      </c>
      <c r="X1477" s="1"/>
    </row>
    <row r="1478" spans="1:26" x14ac:dyDescent="0.2">
      <c r="A1478" s="61">
        <v>35002</v>
      </c>
      <c r="B1478" s="62">
        <v>583.25</v>
      </c>
      <c r="C1478" s="16">
        <f t="shared" ref="C1478:C1541" si="103">LN(B1478/B1477)</f>
        <v>6.1051825558521454E-3</v>
      </c>
      <c r="D1478" s="72">
        <f t="shared" si="102"/>
        <v>2.3734751970391591E-5</v>
      </c>
      <c r="E1478" s="23">
        <f t="shared" si="98"/>
        <v>1.1333577193940942E-2</v>
      </c>
      <c r="F1478" s="23">
        <f t="shared" si="99"/>
        <v>8.0134513680480534E-3</v>
      </c>
      <c r="G1478" s="20">
        <f t="shared" si="100"/>
        <v>1.601811284234432E-2</v>
      </c>
      <c r="H1478" s="20">
        <f t="shared" si="101"/>
        <v>8.9508995268327354E-3</v>
      </c>
      <c r="X1478" s="1"/>
    </row>
    <row r="1479" spans="1:26" x14ac:dyDescent="0.2">
      <c r="A1479" s="61">
        <v>35003</v>
      </c>
      <c r="B1479" s="62">
        <v>581.5</v>
      </c>
      <c r="C1479" s="16">
        <f t="shared" si="103"/>
        <v>-3.0049389428202372E-3</v>
      </c>
      <c r="D1479" s="72">
        <f t="shared" si="102"/>
        <v>2.4547062094584974E-5</v>
      </c>
      <c r="E1479" s="23">
        <f t="shared" si="98"/>
        <v>1.1525888627278571E-2</v>
      </c>
      <c r="F1479" s="23">
        <f t="shared" si="99"/>
        <v>8.1494259409652919E-3</v>
      </c>
      <c r="G1479" s="20">
        <f t="shared" si="100"/>
        <v>1.601811284234432E-2</v>
      </c>
      <c r="H1479" s="20">
        <f t="shared" si="101"/>
        <v>8.9508995268327354E-3</v>
      </c>
      <c r="X1479" s="1"/>
    </row>
    <row r="1480" spans="1:26" x14ac:dyDescent="0.2">
      <c r="A1480" s="61">
        <v>35004</v>
      </c>
      <c r="B1480" s="62">
        <v>584.22</v>
      </c>
      <c r="C1480" s="16">
        <f t="shared" si="103"/>
        <v>4.6666522600006827E-3</v>
      </c>
      <c r="D1480" s="72">
        <f t="shared" si="102"/>
        <v>2.3616017851914529E-5</v>
      </c>
      <c r="E1480" s="23">
        <f t="shared" si="98"/>
        <v>1.1305193297615751E-2</v>
      </c>
      <c r="F1480" s="23">
        <f t="shared" si="99"/>
        <v>7.9933824199176027E-3</v>
      </c>
      <c r="G1480" s="20">
        <f t="shared" si="100"/>
        <v>1.601811284234432E-2</v>
      </c>
      <c r="H1480" s="20">
        <f t="shared" si="101"/>
        <v>8.9508995268327354E-3</v>
      </c>
      <c r="X1480" s="1"/>
    </row>
    <row r="1481" spans="1:26" x14ac:dyDescent="0.2">
      <c r="A1481" s="61">
        <v>35005</v>
      </c>
      <c r="B1481" s="62">
        <v>589.72</v>
      </c>
      <c r="C1481" s="16">
        <f t="shared" si="103"/>
        <v>9.3702237628990378E-3</v>
      </c>
      <c r="D1481" s="72">
        <f t="shared" si="102"/>
        <v>2.3505715379745824E-5</v>
      </c>
      <c r="E1481" s="23">
        <f t="shared" si="98"/>
        <v>1.1278761020679299E-2</v>
      </c>
      <c r="F1481" s="23">
        <f t="shared" si="99"/>
        <v>7.9746933721304425E-3</v>
      </c>
      <c r="G1481" s="20">
        <f t="shared" si="100"/>
        <v>1.601811284234432E-2</v>
      </c>
      <c r="H1481" s="20">
        <f t="shared" si="101"/>
        <v>8.9508995268327354E-3</v>
      </c>
      <c r="J1481" s="20">
        <f>SUM($C1482:$C1491)</f>
        <v>1.2838617537152468E-2</v>
      </c>
      <c r="K1481" s="20">
        <f>E1481*SQRT(10)</f>
        <v>3.5666574010072054E-2</v>
      </c>
      <c r="L1481" s="20">
        <f>F1481*SQRT(10)</f>
        <v>2.5218194697380941E-2</v>
      </c>
      <c r="M1481" s="20">
        <f>G1481*SQRT(10)</f>
        <v>5.0653720399401671E-2</v>
      </c>
      <c r="N1481" s="20">
        <f>H1481*SQRT(10)</f>
        <v>2.8305229612114877E-2</v>
      </c>
      <c r="O1481">
        <f>IF($J1481&lt;-K1481,1,0)</f>
        <v>0</v>
      </c>
      <c r="P1481" s="5">
        <f>IF(AND(O1471=0,O1481=0),1,0)</f>
        <v>1</v>
      </c>
      <c r="Q1481" s="5">
        <f>IF(AND(O1471=0,O1481=1),1,0)</f>
        <v>0</v>
      </c>
      <c r="R1481">
        <f>IF($J1481&lt;-L1481,1,0)</f>
        <v>0</v>
      </c>
      <c r="S1481" s="5">
        <f>IF(AND(R1471=0,R1481=0),1,0)</f>
        <v>1</v>
      </c>
      <c r="T1481" s="5">
        <f>IF(AND(R1471=0,R1481=1),1,0)</f>
        <v>0</v>
      </c>
      <c r="U1481">
        <f>IF($J1481&lt;-M1481,1,0)</f>
        <v>0</v>
      </c>
      <c r="V1481" s="5">
        <f>IF(AND(U1471=0,U1481=0),1,0)</f>
        <v>1</v>
      </c>
      <c r="W1481" s="5">
        <f>IF(AND(U1471=0,U1481=1),1,0)</f>
        <v>0</v>
      </c>
      <c r="X1481">
        <f>IF($J1481&lt;-N1481,1,0)</f>
        <v>0</v>
      </c>
      <c r="Y1481" s="5">
        <f>IF(AND(X1471=0,X1481=0),1,0)</f>
        <v>1</v>
      </c>
      <c r="Z1481" s="5">
        <f>IF(AND(X1471=0,X1481=1),1,0)</f>
        <v>0</v>
      </c>
    </row>
    <row r="1482" spans="1:26" x14ac:dyDescent="0.2">
      <c r="A1482" s="61">
        <v>35006</v>
      </c>
      <c r="B1482" s="62">
        <v>590.57000000000005</v>
      </c>
      <c r="C1482" s="16">
        <f t="shared" si="103"/>
        <v>1.4403242371724468E-3</v>
      </c>
      <c r="D1482" s="72">
        <f t="shared" si="102"/>
        <v>2.7363438058968943E-5</v>
      </c>
      <c r="E1482" s="23">
        <f t="shared" si="98"/>
        <v>1.2169142864057203E-2</v>
      </c>
      <c r="F1482" s="23">
        <f t="shared" si="99"/>
        <v>8.6042414379182055E-3</v>
      </c>
      <c r="G1482" s="20">
        <f t="shared" si="100"/>
        <v>1.601811284234432E-2</v>
      </c>
      <c r="H1482" s="20">
        <f t="shared" si="101"/>
        <v>8.830955154436923E-3</v>
      </c>
      <c r="X1482" s="1"/>
    </row>
    <row r="1483" spans="1:26" x14ac:dyDescent="0.2">
      <c r="A1483" s="61">
        <v>35009</v>
      </c>
      <c r="B1483" s="62">
        <v>588.46</v>
      </c>
      <c r="C1483" s="16">
        <f t="shared" si="103"/>
        <v>-3.5792172422491626E-3</v>
      </c>
      <c r="D1483" s="72">
        <f t="shared" si="102"/>
        <v>2.5846103809921989E-5</v>
      </c>
      <c r="E1483" s="23">
        <f t="shared" si="98"/>
        <v>1.1826934737004731E-2</v>
      </c>
      <c r="F1483" s="23">
        <f t="shared" si="99"/>
        <v>8.3622818044362147E-3</v>
      </c>
      <c r="G1483" s="20">
        <f t="shared" si="100"/>
        <v>1.601811284234432E-2</v>
      </c>
      <c r="H1483" s="20">
        <f t="shared" si="101"/>
        <v>8.7010747211806842E-3</v>
      </c>
      <c r="X1483" s="1"/>
    </row>
    <row r="1484" spans="1:26" x14ac:dyDescent="0.2">
      <c r="A1484" s="61">
        <v>35010</v>
      </c>
      <c r="B1484" s="62">
        <v>586.32000000000005</v>
      </c>
      <c r="C1484" s="16">
        <f t="shared" si="103"/>
        <v>-3.6432393589476237E-3</v>
      </c>
      <c r="D1484" s="72">
        <f t="shared" si="102"/>
        <v>2.5063985345359492E-5</v>
      </c>
      <c r="E1484" s="23">
        <f t="shared" si="98"/>
        <v>1.1646615075230168E-2</v>
      </c>
      <c r="F1484" s="23">
        <f t="shared" si="99"/>
        <v>8.2347860618646775E-3</v>
      </c>
      <c r="G1484" s="20">
        <f t="shared" si="100"/>
        <v>1.601811284234432E-2</v>
      </c>
      <c r="H1484" s="20">
        <f t="shared" si="101"/>
        <v>8.7010747211806842E-3</v>
      </c>
      <c r="X1484" s="1"/>
    </row>
    <row r="1485" spans="1:26" x14ac:dyDescent="0.2">
      <c r="A1485" s="61">
        <v>35011</v>
      </c>
      <c r="B1485" s="62">
        <v>591.71</v>
      </c>
      <c r="C1485" s="16">
        <f t="shared" si="103"/>
        <v>9.1509343785548761E-3</v>
      </c>
      <c r="D1485" s="72">
        <f t="shared" si="102"/>
        <v>2.4356537806233024E-5</v>
      </c>
      <c r="E1485" s="23">
        <f t="shared" si="98"/>
        <v>1.1481071871272166E-2</v>
      </c>
      <c r="F1485" s="23">
        <f t="shared" si="99"/>
        <v>8.1177380732616166E-3</v>
      </c>
      <c r="G1485" s="20">
        <f t="shared" si="100"/>
        <v>1.601811284234432E-2</v>
      </c>
      <c r="H1485" s="20">
        <f t="shared" si="101"/>
        <v>8.7010747211806842E-3</v>
      </c>
      <c r="X1485" s="1"/>
    </row>
    <row r="1486" spans="1:26" x14ac:dyDescent="0.2">
      <c r="A1486" s="61">
        <v>35012</v>
      </c>
      <c r="B1486" s="62">
        <v>593.26</v>
      </c>
      <c r="C1486" s="16">
        <f t="shared" si="103"/>
        <v>2.6161014776995167E-3</v>
      </c>
      <c r="D1486" s="72">
        <f t="shared" si="102"/>
        <v>2.7919521537896089E-5</v>
      </c>
      <c r="E1486" s="23">
        <f t="shared" si="98"/>
        <v>1.2292172433245539E-2</v>
      </c>
      <c r="F1486" s="23">
        <f t="shared" si="99"/>
        <v>8.6912299899571579E-3</v>
      </c>
      <c r="G1486" s="20">
        <f t="shared" si="100"/>
        <v>1.601811284234432E-2</v>
      </c>
      <c r="H1486" s="20">
        <f t="shared" si="101"/>
        <v>8.7010747211806842E-3</v>
      </c>
      <c r="X1486" s="1"/>
    </row>
    <row r="1487" spans="1:26" x14ac:dyDescent="0.2">
      <c r="A1487" s="61">
        <v>35013</v>
      </c>
      <c r="B1487" s="62">
        <v>592.72</v>
      </c>
      <c r="C1487" s="16">
        <f t="shared" si="103"/>
        <v>-9.1063936544770203E-4</v>
      </c>
      <c r="D1487" s="72">
        <f t="shared" si="102"/>
        <v>2.6654989462119619E-5</v>
      </c>
      <c r="E1487" s="23">
        <f t="shared" si="98"/>
        <v>1.2010578213802083E-2</v>
      </c>
      <c r="F1487" s="23">
        <f t="shared" si="99"/>
        <v>8.4921276637966274E-3</v>
      </c>
      <c r="G1487" s="20">
        <f t="shared" si="100"/>
        <v>1.601811284234432E-2</v>
      </c>
      <c r="H1487" s="20">
        <f t="shared" si="101"/>
        <v>8.7010747211806842E-3</v>
      </c>
      <c r="X1487" s="1"/>
    </row>
    <row r="1488" spans="1:26" x14ac:dyDescent="0.2">
      <c r="A1488" s="61">
        <v>35016</v>
      </c>
      <c r="B1488" s="62">
        <v>592.29999999999995</v>
      </c>
      <c r="C1488" s="16">
        <f t="shared" si="103"/>
        <v>-7.0884882548205596E-4</v>
      </c>
      <c r="D1488" s="72">
        <f t="shared" si="102"/>
        <v>2.5105445937626619E-5</v>
      </c>
      <c r="E1488" s="23">
        <f t="shared" si="98"/>
        <v>1.1656243951589951E-2</v>
      </c>
      <c r="F1488" s="23">
        <f t="shared" si="99"/>
        <v>8.2415941976472021E-3</v>
      </c>
      <c r="G1488" s="20">
        <f t="shared" si="100"/>
        <v>1.601811284234432E-2</v>
      </c>
      <c r="H1488" s="20">
        <f t="shared" si="101"/>
        <v>8.7010747211806842E-3</v>
      </c>
      <c r="X1488" s="1"/>
    </row>
    <row r="1489" spans="1:26" x14ac:dyDescent="0.2">
      <c r="A1489" s="61">
        <v>35017</v>
      </c>
      <c r="B1489" s="62">
        <v>589.29</v>
      </c>
      <c r="C1489" s="16">
        <f t="shared" si="103"/>
        <v>-5.0948408686247925E-3</v>
      </c>
      <c r="D1489" s="72">
        <f t="shared" si="102"/>
        <v>2.3629267180812258E-5</v>
      </c>
      <c r="E1489" s="23">
        <f t="shared" si="98"/>
        <v>1.1308364137475097E-2</v>
      </c>
      <c r="F1489" s="23">
        <f t="shared" si="99"/>
        <v>7.9956243750015036E-3</v>
      </c>
      <c r="G1489" s="20">
        <f t="shared" si="100"/>
        <v>1.601811284234432E-2</v>
      </c>
      <c r="H1489" s="20">
        <f t="shared" si="101"/>
        <v>8.7010747211806842E-3</v>
      </c>
      <c r="X1489" s="1"/>
    </row>
    <row r="1490" spans="1:26" x14ac:dyDescent="0.2">
      <c r="A1490" s="61">
        <v>35018</v>
      </c>
      <c r="B1490" s="62">
        <v>593.96</v>
      </c>
      <c r="C1490" s="16">
        <f t="shared" si="103"/>
        <v>7.8935546135661325E-3</v>
      </c>
      <c r="D1490" s="72">
        <f t="shared" si="102"/>
        <v>2.3768955358560084E-5</v>
      </c>
      <c r="E1490" s="23">
        <f t="shared" si="98"/>
        <v>1.1341740480939005E-2</v>
      </c>
      <c r="F1490" s="23">
        <f t="shared" si="99"/>
        <v>8.0192232529739671E-3</v>
      </c>
      <c r="G1490" s="20">
        <f t="shared" si="100"/>
        <v>1.601811284234432E-2</v>
      </c>
      <c r="H1490" s="20">
        <f t="shared" si="101"/>
        <v>8.7010747211806842E-3</v>
      </c>
      <c r="X1490" s="1"/>
    </row>
    <row r="1491" spans="1:26" x14ac:dyDescent="0.2">
      <c r="A1491" s="61">
        <v>35019</v>
      </c>
      <c r="B1491" s="62">
        <v>597.34</v>
      </c>
      <c r="C1491" s="16">
        <f t="shared" si="103"/>
        <v>5.6744884909108321E-3</v>
      </c>
      <c r="D1491" s="72">
        <f t="shared" si="102"/>
        <v>2.6081310303287548E-5</v>
      </c>
      <c r="E1491" s="23">
        <f t="shared" si="98"/>
        <v>1.1880627003023116E-2</v>
      </c>
      <c r="F1491" s="23">
        <f t="shared" si="99"/>
        <v>8.4002451372142059E-3</v>
      </c>
      <c r="G1491" s="20">
        <f t="shared" si="100"/>
        <v>1.601811284234432E-2</v>
      </c>
      <c r="H1491" s="20">
        <f t="shared" si="101"/>
        <v>8.7010747211806842E-3</v>
      </c>
      <c r="J1491" s="20">
        <f>SUM($C1492:$C1501)</f>
        <v>1.6009376068739107E-2</v>
      </c>
      <c r="K1491" s="20">
        <f>E1491*SQRT(10)</f>
        <v>3.7569841360453209E-2</v>
      </c>
      <c r="L1491" s="20">
        <f>F1491*SQRT(10)</f>
        <v>2.6563907537350547E-2</v>
      </c>
      <c r="M1491" s="20">
        <f>G1491*SQRT(10)</f>
        <v>5.0653720399401671E-2</v>
      </c>
      <c r="N1491" s="20">
        <f>H1491*SQRT(10)</f>
        <v>2.7515214210245491E-2</v>
      </c>
      <c r="O1491">
        <f>IF($J1491&lt;-K1491,1,0)</f>
        <v>0</v>
      </c>
      <c r="P1491" s="5">
        <f>IF(AND(O1481=0,O1491=0),1,0)</f>
        <v>1</v>
      </c>
      <c r="Q1491" s="5">
        <f>IF(AND(O1481=0,O1491=1),1,0)</f>
        <v>0</v>
      </c>
      <c r="R1491">
        <f>IF($J1491&lt;-L1491,1,0)</f>
        <v>0</v>
      </c>
      <c r="S1491" s="5">
        <f>IF(AND(R1481=0,R1491=0),1,0)</f>
        <v>1</v>
      </c>
      <c r="T1491" s="5">
        <f>IF(AND(R1481=0,R1491=1),1,0)</f>
        <v>0</v>
      </c>
      <c r="U1491">
        <f>IF($J1491&lt;-M1491,1,0)</f>
        <v>0</v>
      </c>
      <c r="V1491" s="5">
        <f>IF(AND(U1481=0,U1491=0),1,0)</f>
        <v>1</v>
      </c>
      <c r="W1491" s="5">
        <f>IF(AND(U1481=0,U1491=1),1,0)</f>
        <v>0</v>
      </c>
      <c r="X1491">
        <f>IF($J1491&lt;-N1491,1,0)</f>
        <v>0</v>
      </c>
      <c r="Y1491" s="5">
        <f>IF(AND(X1481=0,X1491=0),1,0)</f>
        <v>1</v>
      </c>
      <c r="Z1491" s="5">
        <f>IF(AND(X1481=0,X1491=1),1,0)</f>
        <v>0</v>
      </c>
    </row>
    <row r="1492" spans="1:26" x14ac:dyDescent="0.2">
      <c r="A1492" s="61">
        <v>35020</v>
      </c>
      <c r="B1492" s="62">
        <v>600.07000000000005</v>
      </c>
      <c r="C1492" s="16">
        <f t="shared" si="103"/>
        <v>4.5598495590152902E-3</v>
      </c>
      <c r="D1492" s="72">
        <f t="shared" si="102"/>
        <v>2.6448420863099062E-5</v>
      </c>
      <c r="E1492" s="23">
        <f t="shared" si="98"/>
        <v>1.1963948410921339E-2</v>
      </c>
      <c r="F1492" s="23">
        <f t="shared" si="99"/>
        <v>8.4591578740036682E-3</v>
      </c>
      <c r="G1492" s="20">
        <f t="shared" si="100"/>
        <v>1.601811284234432E-2</v>
      </c>
      <c r="H1492" s="20">
        <f t="shared" si="101"/>
        <v>8.7010747211806842E-3</v>
      </c>
      <c r="X1492" s="1"/>
    </row>
    <row r="1493" spans="1:26" x14ac:dyDescent="0.2">
      <c r="A1493" s="61">
        <v>35023</v>
      </c>
      <c r="B1493" s="62">
        <v>596.85</v>
      </c>
      <c r="C1493" s="16">
        <f t="shared" si="103"/>
        <v>-5.3804895367394485E-3</v>
      </c>
      <c r="D1493" s="72">
        <f t="shared" si="102"/>
        <v>2.6109049291364234E-5</v>
      </c>
      <c r="E1493" s="23">
        <f t="shared" si="98"/>
        <v>1.1886943192429975E-2</v>
      </c>
      <c r="F1493" s="23">
        <f t="shared" si="99"/>
        <v>8.4047110243544373E-3</v>
      </c>
      <c r="G1493" s="20">
        <f t="shared" si="100"/>
        <v>1.601811284234432E-2</v>
      </c>
      <c r="H1493" s="20">
        <f t="shared" si="101"/>
        <v>8.7010747211806842E-3</v>
      </c>
      <c r="X1493" s="1"/>
    </row>
    <row r="1494" spans="1:26" x14ac:dyDescent="0.2">
      <c r="A1494" s="61">
        <v>35024</v>
      </c>
      <c r="B1494" s="62">
        <v>600.24</v>
      </c>
      <c r="C1494" s="16">
        <f t="shared" si="103"/>
        <v>5.6637496964258719E-3</v>
      </c>
      <c r="D1494" s="72">
        <f t="shared" si="102"/>
        <v>2.6279486393180137E-5</v>
      </c>
      <c r="E1494" s="23">
        <f t="shared" si="98"/>
        <v>1.1925678431947587E-2</v>
      </c>
      <c r="F1494" s="23">
        <f t="shared" si="99"/>
        <v>8.4320989313490628E-3</v>
      </c>
      <c r="G1494" s="20">
        <f t="shared" si="100"/>
        <v>1.601811284234432E-2</v>
      </c>
      <c r="H1494" s="20">
        <f t="shared" si="101"/>
        <v>8.7010747211806842E-3</v>
      </c>
      <c r="X1494" s="1"/>
    </row>
    <row r="1495" spans="1:26" x14ac:dyDescent="0.2">
      <c r="A1495" s="61">
        <v>35025</v>
      </c>
      <c r="B1495" s="62">
        <v>598.4</v>
      </c>
      <c r="C1495" s="16">
        <f t="shared" si="103"/>
        <v>-3.0701485772058664E-3</v>
      </c>
      <c r="D1495" s="72">
        <f t="shared" si="102"/>
        <v>2.6627400847015175E-5</v>
      </c>
      <c r="E1495" s="23">
        <f t="shared" si="98"/>
        <v>1.2004360972472173E-2</v>
      </c>
      <c r="F1495" s="23">
        <f t="shared" si="99"/>
        <v>8.4877317382924273E-3</v>
      </c>
      <c r="G1495" s="20">
        <f t="shared" si="100"/>
        <v>1.601811284234432E-2</v>
      </c>
      <c r="H1495" s="20">
        <f t="shared" si="101"/>
        <v>8.7010747211806842E-3</v>
      </c>
      <c r="X1495" s="1"/>
    </row>
    <row r="1496" spans="1:26" x14ac:dyDescent="0.2">
      <c r="A1496" s="61">
        <v>35027</v>
      </c>
      <c r="B1496" s="62">
        <v>599.97</v>
      </c>
      <c r="C1496" s="16">
        <f t="shared" si="103"/>
        <v>2.6202273058372693E-3</v>
      </c>
      <c r="D1496" s="72">
        <f t="shared" si="102"/>
        <v>2.5595305533361413E-5</v>
      </c>
      <c r="E1496" s="23">
        <f t="shared" si="98"/>
        <v>1.176941338712907E-2</v>
      </c>
      <c r="F1496" s="23">
        <f t="shared" si="99"/>
        <v>8.3216111025064196E-3</v>
      </c>
      <c r="G1496" s="20">
        <f t="shared" si="100"/>
        <v>1.601811284234432E-2</v>
      </c>
      <c r="H1496" s="20">
        <f t="shared" si="101"/>
        <v>8.7010747211806842E-3</v>
      </c>
      <c r="X1496" s="1"/>
    </row>
    <row r="1497" spans="1:26" x14ac:dyDescent="0.2">
      <c r="A1497" s="61">
        <v>35030</v>
      </c>
      <c r="B1497" s="62">
        <v>601.32000000000005</v>
      </c>
      <c r="C1497" s="16">
        <f t="shared" si="103"/>
        <v>2.2475847935289543E-3</v>
      </c>
      <c r="D1497" s="72">
        <f t="shared" si="102"/>
        <v>2.4471522669415039E-5</v>
      </c>
      <c r="E1497" s="23">
        <f t="shared" si="98"/>
        <v>1.1508140477680453E-2</v>
      </c>
      <c r="F1497" s="23">
        <f t="shared" si="99"/>
        <v>8.1368770403628075E-3</v>
      </c>
      <c r="G1497" s="20">
        <f t="shared" si="100"/>
        <v>1.601811284234432E-2</v>
      </c>
      <c r="H1497" s="20">
        <f t="shared" si="101"/>
        <v>8.7010747211806842E-3</v>
      </c>
      <c r="X1497" s="1"/>
    </row>
    <row r="1498" spans="1:26" x14ac:dyDescent="0.2">
      <c r="A1498" s="61">
        <v>35031</v>
      </c>
      <c r="B1498" s="62">
        <v>606.45000000000005</v>
      </c>
      <c r="C1498" s="16">
        <f t="shared" si="103"/>
        <v>8.4950459952559312E-3</v>
      </c>
      <c r="D1498" s="72">
        <f t="shared" si="102"/>
        <v>2.3306329553496292E-5</v>
      </c>
      <c r="E1498" s="23">
        <f t="shared" si="98"/>
        <v>1.123082343903971E-2</v>
      </c>
      <c r="F1498" s="23">
        <f t="shared" si="99"/>
        <v>7.9407989121027603E-3</v>
      </c>
      <c r="G1498" s="20">
        <f t="shared" si="100"/>
        <v>1.601811284234432E-2</v>
      </c>
      <c r="H1498" s="20">
        <f t="shared" si="101"/>
        <v>8.7010747211806842E-3</v>
      </c>
      <c r="X1498" s="1"/>
    </row>
    <row r="1499" spans="1:26" x14ac:dyDescent="0.2">
      <c r="A1499" s="61">
        <v>35032</v>
      </c>
      <c r="B1499" s="62">
        <v>607.64</v>
      </c>
      <c r="C1499" s="16">
        <f t="shared" si="103"/>
        <v>1.9603165845723039E-3</v>
      </c>
      <c r="D1499" s="72">
        <f t="shared" si="102"/>
        <v>2.6237898167977343E-5</v>
      </c>
      <c r="E1499" s="23">
        <f t="shared" si="98"/>
        <v>1.1916238289739233E-2</v>
      </c>
      <c r="F1499" s="23">
        <f t="shared" si="99"/>
        <v>8.4254242408078866E-3</v>
      </c>
      <c r="G1499" s="20">
        <f t="shared" si="100"/>
        <v>1.601811284234432E-2</v>
      </c>
      <c r="H1499" s="20">
        <f t="shared" si="101"/>
        <v>8.7010747211806842E-3</v>
      </c>
      <c r="X1499" s="1"/>
    </row>
    <row r="1500" spans="1:26" x14ac:dyDescent="0.2">
      <c r="A1500" s="61">
        <v>35033</v>
      </c>
      <c r="B1500" s="62">
        <v>605.37</v>
      </c>
      <c r="C1500" s="16">
        <f t="shared" si="103"/>
        <v>-3.7427599935593962E-3</v>
      </c>
      <c r="D1500" s="72">
        <f t="shared" si="102"/>
        <v>2.4894194744603655E-5</v>
      </c>
      <c r="E1500" s="23">
        <f t="shared" si="98"/>
        <v>1.1607099288965471E-2</v>
      </c>
      <c r="F1500" s="23">
        <f t="shared" si="99"/>
        <v>8.2068462661511379E-3</v>
      </c>
      <c r="G1500" s="20">
        <f t="shared" si="100"/>
        <v>1.601811284234432E-2</v>
      </c>
      <c r="H1500" s="20">
        <f t="shared" si="101"/>
        <v>8.7010747211806842E-3</v>
      </c>
      <c r="X1500" s="1"/>
    </row>
    <row r="1501" spans="1:26" x14ac:dyDescent="0.2">
      <c r="A1501" s="61">
        <v>35034</v>
      </c>
      <c r="B1501" s="62">
        <v>606.98</v>
      </c>
      <c r="C1501" s="16">
        <f t="shared" si="103"/>
        <v>2.6560002416081974E-3</v>
      </c>
      <c r="D1501" s="72">
        <f t="shared" si="102"/>
        <v>2.4241038202090756E-5</v>
      </c>
      <c r="E1501" s="23">
        <f t="shared" si="98"/>
        <v>1.145381768882631E-2</v>
      </c>
      <c r="F1501" s="23">
        <f t="shared" si="99"/>
        <v>8.0984678938761951E-3</v>
      </c>
      <c r="G1501" s="20">
        <f t="shared" si="100"/>
        <v>1.601811284234432E-2</v>
      </c>
      <c r="H1501" s="20">
        <f t="shared" si="101"/>
        <v>8.7010747211806842E-3</v>
      </c>
      <c r="J1501" s="20">
        <f>SUM($C1502:$C1511)</f>
        <v>1.530291773065756E-2</v>
      </c>
      <c r="K1501" s="20">
        <f>E1501*SQRT(10)</f>
        <v>3.6220151801016863E-2</v>
      </c>
      <c r="L1501" s="20">
        <f>F1501*SQRT(10)</f>
        <v>2.5609604102395558E-2</v>
      </c>
      <c r="M1501" s="20">
        <f>G1501*SQRT(10)</f>
        <v>5.0653720399401671E-2</v>
      </c>
      <c r="N1501" s="20">
        <f>H1501*SQRT(10)</f>
        <v>2.7515214210245491E-2</v>
      </c>
      <c r="O1501">
        <f>IF($J1501&lt;-K1501,1,0)</f>
        <v>0</v>
      </c>
      <c r="P1501" s="5">
        <f>IF(AND(O1491=0,O1501=0),1,0)</f>
        <v>1</v>
      </c>
      <c r="Q1501" s="5">
        <f>IF(AND(O1491=0,O1501=1),1,0)</f>
        <v>0</v>
      </c>
      <c r="R1501">
        <f>IF($J1501&lt;-L1501,1,0)</f>
        <v>0</v>
      </c>
      <c r="S1501" s="5">
        <f>IF(AND(R1491=0,R1501=0),1,0)</f>
        <v>1</v>
      </c>
      <c r="T1501" s="5">
        <f>IF(AND(R1491=0,R1501=1),1,0)</f>
        <v>0</v>
      </c>
      <c r="U1501">
        <f>IF($J1501&lt;-M1501,1,0)</f>
        <v>0</v>
      </c>
      <c r="V1501" s="5">
        <f>IF(AND(U1491=0,U1501=0),1,0)</f>
        <v>1</v>
      </c>
      <c r="W1501" s="5">
        <f>IF(AND(U1491=0,U1501=1),1,0)</f>
        <v>0</v>
      </c>
      <c r="X1501">
        <f>IF($J1501&lt;-N1501,1,0)</f>
        <v>0</v>
      </c>
      <c r="Y1501" s="5">
        <f>IF(AND(X1491=0,X1501=0),1,0)</f>
        <v>1</v>
      </c>
      <c r="Z1501" s="5">
        <f>IF(AND(X1491=0,X1501=1),1,0)</f>
        <v>0</v>
      </c>
    </row>
    <row r="1502" spans="1:26" x14ac:dyDescent="0.2">
      <c r="A1502" s="61">
        <v>35037</v>
      </c>
      <c r="B1502" s="62">
        <v>613.67999999999995</v>
      </c>
      <c r="C1502" s="16">
        <f t="shared" si="103"/>
        <v>1.0977778063530124E-2</v>
      </c>
      <c r="D1502" s="72">
        <f t="shared" si="102"/>
        <v>2.3209836146970677E-5</v>
      </c>
      <c r="E1502" s="23">
        <f t="shared" si="98"/>
        <v>1.1207550267095585E-2</v>
      </c>
      <c r="F1502" s="23">
        <f t="shared" si="99"/>
        <v>7.9243435222145463E-3</v>
      </c>
      <c r="G1502" s="20">
        <f t="shared" si="100"/>
        <v>1.601811284234432E-2</v>
      </c>
      <c r="H1502" s="20">
        <f t="shared" si="101"/>
        <v>8.7010747211806842E-3</v>
      </c>
      <c r="X1502" s="1"/>
    </row>
    <row r="1503" spans="1:26" x14ac:dyDescent="0.2">
      <c r="A1503" s="61">
        <v>35038</v>
      </c>
      <c r="B1503" s="62">
        <v>617.67999999999995</v>
      </c>
      <c r="C1503" s="16">
        <f t="shared" si="103"/>
        <v>6.4969043495193887E-3</v>
      </c>
      <c r="D1503" s="72">
        <f t="shared" si="102"/>
        <v>2.9047942650879827E-5</v>
      </c>
      <c r="E1503" s="23">
        <f t="shared" si="98"/>
        <v>1.2538117843834551E-2</v>
      </c>
      <c r="F1503" s="23">
        <f t="shared" si="99"/>
        <v>8.8651266823450928E-3</v>
      </c>
      <c r="G1503" s="20">
        <f t="shared" si="100"/>
        <v>1.601811284234432E-2</v>
      </c>
      <c r="H1503" s="20">
        <f t="shared" si="101"/>
        <v>8.7010747211806842E-3</v>
      </c>
      <c r="X1503" s="1"/>
    </row>
    <row r="1504" spans="1:26" x14ac:dyDescent="0.2">
      <c r="A1504" s="61">
        <v>35039</v>
      </c>
      <c r="B1504" s="62">
        <v>620.17999999999995</v>
      </c>
      <c r="C1504" s="16">
        <f t="shared" si="103"/>
        <v>4.0392344837766499E-3</v>
      </c>
      <c r="D1504" s="72">
        <f t="shared" si="102"/>
        <v>2.9837652059435275E-5</v>
      </c>
      <c r="E1504" s="23">
        <f t="shared" si="98"/>
        <v>1.2707408194285522E-2</v>
      </c>
      <c r="F1504" s="23">
        <f t="shared" si="99"/>
        <v>8.9848241059567596E-3</v>
      </c>
      <c r="G1504" s="20">
        <f t="shared" si="100"/>
        <v>1.601811284234432E-2</v>
      </c>
      <c r="H1504" s="20">
        <f t="shared" si="101"/>
        <v>8.7010747211806842E-3</v>
      </c>
      <c r="X1504" s="1"/>
    </row>
    <row r="1505" spans="1:26" x14ac:dyDescent="0.2">
      <c r="A1505" s="61">
        <v>35040</v>
      </c>
      <c r="B1505" s="62">
        <v>616.16999999999996</v>
      </c>
      <c r="C1505" s="16">
        <f t="shared" si="103"/>
        <v>-6.4868589986699574E-3</v>
      </c>
      <c r="D1505" s="72">
        <f t="shared" si="102"/>
        <v>2.9026317848764981E-5</v>
      </c>
      <c r="E1505" s="23">
        <f t="shared" si="98"/>
        <v>1.2533449960794689E-2</v>
      </c>
      <c r="F1505" s="23">
        <f t="shared" si="99"/>
        <v>8.8618262368554135E-3</v>
      </c>
      <c r="G1505" s="20">
        <f t="shared" si="100"/>
        <v>1.601811284234432E-2</v>
      </c>
      <c r="H1505" s="20">
        <f t="shared" si="101"/>
        <v>8.7010747211806842E-3</v>
      </c>
      <c r="X1505" s="1"/>
    </row>
    <row r="1506" spans="1:26" x14ac:dyDescent="0.2">
      <c r="A1506" s="61">
        <v>35041</v>
      </c>
      <c r="B1506" s="62">
        <v>617.48</v>
      </c>
      <c r="C1506" s="16">
        <f t="shared" si="103"/>
        <v>2.1237798279735666E-3</v>
      </c>
      <c r="D1506" s="72">
        <f t="shared" si="102"/>
        <v>2.9809499157956605E-5</v>
      </c>
      <c r="E1506" s="23">
        <f t="shared" si="98"/>
        <v>1.2701411830401547E-2</v>
      </c>
      <c r="F1506" s="23">
        <f t="shared" si="99"/>
        <v>8.9805843527396515E-3</v>
      </c>
      <c r="G1506" s="20">
        <f t="shared" si="100"/>
        <v>1.601811284234432E-2</v>
      </c>
      <c r="H1506" s="20">
        <f t="shared" si="101"/>
        <v>8.7010747211806842E-3</v>
      </c>
      <c r="X1506" s="1"/>
    </row>
    <row r="1507" spans="1:26" x14ac:dyDescent="0.2">
      <c r="A1507" s="61">
        <v>35044</v>
      </c>
      <c r="B1507" s="62">
        <v>619.52</v>
      </c>
      <c r="C1507" s="16">
        <f t="shared" si="103"/>
        <v>3.2983053345169541E-3</v>
      </c>
      <c r="D1507" s="72">
        <f t="shared" si="102"/>
        <v>2.8291555653941652E-5</v>
      </c>
      <c r="E1507" s="23">
        <f t="shared" si="98"/>
        <v>1.2373799436285958E-2</v>
      </c>
      <c r="F1507" s="23">
        <f t="shared" si="99"/>
        <v>8.7489446909726175E-3</v>
      </c>
      <c r="G1507" s="20">
        <f t="shared" si="100"/>
        <v>1.601811284234432E-2</v>
      </c>
      <c r="H1507" s="20">
        <f t="shared" si="101"/>
        <v>8.7010747211806842E-3</v>
      </c>
      <c r="X1507" s="1"/>
    </row>
    <row r="1508" spans="1:26" x14ac:dyDescent="0.2">
      <c r="A1508" s="61">
        <v>35045</v>
      </c>
      <c r="B1508" s="62">
        <v>618.78</v>
      </c>
      <c r="C1508" s="16">
        <f t="shared" si="103"/>
        <v>-1.1951870921249287E-3</v>
      </c>
      <c r="D1508" s="72">
        <f t="shared" si="102"/>
        <v>2.7246791399487332E-5</v>
      </c>
      <c r="E1508" s="23">
        <f t="shared" si="98"/>
        <v>1.2143177452338607E-2</v>
      </c>
      <c r="F1508" s="23">
        <f t="shared" si="99"/>
        <v>8.5858824890622729E-3</v>
      </c>
      <c r="G1508" s="20">
        <f t="shared" si="100"/>
        <v>1.601811284234432E-2</v>
      </c>
      <c r="H1508" s="20">
        <f t="shared" si="101"/>
        <v>8.7010747211806842E-3</v>
      </c>
      <c r="X1508" s="1"/>
    </row>
    <row r="1509" spans="1:26" x14ac:dyDescent="0.2">
      <c r="A1509" s="61">
        <v>35046</v>
      </c>
      <c r="B1509" s="62">
        <v>621.69000000000005</v>
      </c>
      <c r="C1509" s="16">
        <f t="shared" si="103"/>
        <v>4.6917786614733429E-3</v>
      </c>
      <c r="D1509" s="72">
        <f t="shared" si="102"/>
        <v>2.5697692246629012E-5</v>
      </c>
      <c r="E1509" s="23">
        <f t="shared" si="98"/>
        <v>1.1792929982005313E-2</v>
      </c>
      <c r="F1509" s="23">
        <f t="shared" si="99"/>
        <v>8.3382386055584675E-3</v>
      </c>
      <c r="G1509" s="20">
        <f t="shared" si="100"/>
        <v>1.601811284234432E-2</v>
      </c>
      <c r="H1509" s="20">
        <f t="shared" si="101"/>
        <v>8.7010747211806842E-3</v>
      </c>
      <c r="X1509" s="1"/>
    </row>
    <row r="1510" spans="1:26" x14ac:dyDescent="0.2">
      <c r="A1510" s="61">
        <v>35047</v>
      </c>
      <c r="B1510" s="62">
        <v>616.91999999999996</v>
      </c>
      <c r="C1510" s="16">
        <f t="shared" si="103"/>
        <v>-7.7022203620924629E-3</v>
      </c>
      <c r="D1510" s="72">
        <f t="shared" si="102"/>
        <v>2.5476597932326666E-5</v>
      </c>
      <c r="E1510" s="23">
        <f t="shared" si="98"/>
        <v>1.1742089186859773E-2</v>
      </c>
      <c r="F1510" s="23">
        <f t="shared" si="99"/>
        <v>8.3022914167371394E-3</v>
      </c>
      <c r="G1510" s="20">
        <f t="shared" si="100"/>
        <v>1.601811284234432E-2</v>
      </c>
      <c r="H1510" s="20">
        <f t="shared" si="101"/>
        <v>8.7010747211806842E-3</v>
      </c>
      <c r="X1510" s="1"/>
    </row>
    <row r="1511" spans="1:26" x14ac:dyDescent="0.2">
      <c r="A1511" s="61">
        <v>35048</v>
      </c>
      <c r="B1511" s="62">
        <v>616.34</v>
      </c>
      <c r="C1511" s="16">
        <f t="shared" si="103"/>
        <v>-9.4059653724511659E-4</v>
      </c>
      <c r="D1511" s="72">
        <f t="shared" si="102"/>
        <v>2.7507453966760972E-5</v>
      </c>
      <c r="E1511" s="23">
        <f t="shared" si="98"/>
        <v>1.2201124412741529E-2</v>
      </c>
      <c r="F1511" s="23">
        <f t="shared" si="99"/>
        <v>8.626854120628278E-3</v>
      </c>
      <c r="G1511" s="20">
        <f t="shared" si="100"/>
        <v>1.601811284234432E-2</v>
      </c>
      <c r="H1511" s="20">
        <f t="shared" si="101"/>
        <v>8.7010747211806842E-3</v>
      </c>
      <c r="J1511" s="20">
        <f>SUM($C1512:$C1521)</f>
        <v>7.0974454612507216E-3</v>
      </c>
      <c r="K1511" s="20">
        <f>E1511*SQRT(10)</f>
        <v>3.8583343159347576E-2</v>
      </c>
      <c r="L1511" s="20">
        <f>F1511*SQRT(10)</f>
        <v>2.7280508063194334E-2</v>
      </c>
      <c r="M1511" s="20">
        <f>G1511*SQRT(10)</f>
        <v>5.0653720399401671E-2</v>
      </c>
      <c r="N1511" s="20">
        <f>H1511*SQRT(10)</f>
        <v>2.7515214210245491E-2</v>
      </c>
      <c r="O1511">
        <f>IF($J1511&lt;-K1511,1,0)</f>
        <v>0</v>
      </c>
      <c r="P1511" s="5">
        <f>IF(AND(O1501=0,O1511=0),1,0)</f>
        <v>1</v>
      </c>
      <c r="Q1511" s="5">
        <f>IF(AND(O1501=0,O1511=1),1,0)</f>
        <v>0</v>
      </c>
      <c r="R1511">
        <f>IF($J1511&lt;-L1511,1,0)</f>
        <v>0</v>
      </c>
      <c r="S1511" s="5">
        <f>IF(AND(R1501=0,R1511=0),1,0)</f>
        <v>1</v>
      </c>
      <c r="T1511" s="5">
        <f>IF(AND(R1501=0,R1511=1),1,0)</f>
        <v>0</v>
      </c>
      <c r="U1511">
        <f>IF($J1511&lt;-M1511,1,0)</f>
        <v>0</v>
      </c>
      <c r="V1511" s="5">
        <f>IF(AND(U1501=0,U1511=0),1,0)</f>
        <v>1</v>
      </c>
      <c r="W1511" s="5">
        <f>IF(AND(U1501=0,U1511=1),1,0)</f>
        <v>0</v>
      </c>
      <c r="X1511">
        <f>IF($J1511&lt;-N1511,1,0)</f>
        <v>0</v>
      </c>
      <c r="Y1511" s="5">
        <f>IF(AND(X1501=0,X1511=0),1,0)</f>
        <v>1</v>
      </c>
      <c r="Z1511" s="5">
        <f>IF(AND(X1501=0,X1511=1),1,0)</f>
        <v>0</v>
      </c>
    </row>
    <row r="1512" spans="1:26" x14ac:dyDescent="0.2">
      <c r="A1512" s="61">
        <v>35051</v>
      </c>
      <c r="B1512" s="62">
        <v>606.80999999999995</v>
      </c>
      <c r="C1512" s="16">
        <f t="shared" si="103"/>
        <v>-1.5583032085054597E-2</v>
      </c>
      <c r="D1512" s="72">
        <f t="shared" si="102"/>
        <v>2.5910090039507962E-5</v>
      </c>
      <c r="E1512" s="23">
        <f t="shared" si="98"/>
        <v>1.1841565436754114E-2</v>
      </c>
      <c r="F1512" s="23">
        <f t="shared" si="99"/>
        <v>8.3726264995766745E-3</v>
      </c>
      <c r="G1512" s="20">
        <f t="shared" si="100"/>
        <v>1.601811284234432E-2</v>
      </c>
      <c r="H1512" s="20">
        <f t="shared" si="101"/>
        <v>8.7010747211806842E-3</v>
      </c>
      <c r="X1512" s="1"/>
    </row>
    <row r="1513" spans="1:26" x14ac:dyDescent="0.2">
      <c r="A1513" s="61">
        <v>35052</v>
      </c>
      <c r="B1513" s="62">
        <v>611.92999999999995</v>
      </c>
      <c r="C1513" s="16">
        <f t="shared" si="103"/>
        <v>8.4021696524584823E-3</v>
      </c>
      <c r="D1513" s="72">
        <f t="shared" si="102"/>
        <v>3.8925337974967942E-5</v>
      </c>
      <c r="E1513" s="23">
        <f t="shared" si="98"/>
        <v>1.4514124838020273E-2</v>
      </c>
      <c r="F1513" s="23">
        <f t="shared" si="99"/>
        <v>1.0262270380214418E-2</v>
      </c>
      <c r="G1513" s="20">
        <f t="shared" si="100"/>
        <v>1.601811284234432E-2</v>
      </c>
      <c r="H1513" s="20">
        <f t="shared" si="101"/>
        <v>8.830955154436923E-3</v>
      </c>
      <c r="X1513" s="1"/>
    </row>
    <row r="1514" spans="1:26" x14ac:dyDescent="0.2">
      <c r="A1514" s="61">
        <v>35053</v>
      </c>
      <c r="B1514" s="62">
        <v>605.94000000000005</v>
      </c>
      <c r="C1514" s="16">
        <f t="shared" si="103"/>
        <v>-9.8369256190516518E-3</v>
      </c>
      <c r="D1514" s="72">
        <f t="shared" si="102"/>
        <v>4.0825604988591521E-5</v>
      </c>
      <c r="E1514" s="23">
        <f t="shared" si="98"/>
        <v>1.4864180578901169E-2</v>
      </c>
      <c r="F1514" s="23">
        <f t="shared" si="99"/>
        <v>1.0509778700637273E-2</v>
      </c>
      <c r="G1514" s="20">
        <f t="shared" si="100"/>
        <v>1.601811284234432E-2</v>
      </c>
      <c r="H1514" s="20">
        <f t="shared" si="101"/>
        <v>8.830955154436923E-3</v>
      </c>
      <c r="X1514" s="1"/>
    </row>
    <row r="1515" spans="1:26" x14ac:dyDescent="0.2">
      <c r="A1515" s="61">
        <v>35054</v>
      </c>
      <c r="B1515" s="62">
        <v>610.49</v>
      </c>
      <c r="C1515" s="16">
        <f t="shared" si="103"/>
        <v>7.4809421337048111E-3</v>
      </c>
      <c r="D1515" s="72">
        <f t="shared" si="102"/>
        <v>4.4181975027361309E-5</v>
      </c>
      <c r="E1515" s="23">
        <f t="shared" si="98"/>
        <v>1.5463123378009973E-2</v>
      </c>
      <c r="F1515" s="23">
        <f t="shared" si="99"/>
        <v>1.0933263617250086E-2</v>
      </c>
      <c r="G1515" s="20">
        <f t="shared" si="100"/>
        <v>1.601811284234432E-2</v>
      </c>
      <c r="H1515" s="20">
        <f t="shared" si="101"/>
        <v>8.9508995268327354E-3</v>
      </c>
      <c r="X1515" s="1"/>
    </row>
    <row r="1516" spans="1:26" x14ac:dyDescent="0.2">
      <c r="A1516" s="61">
        <v>35055</v>
      </c>
      <c r="B1516" s="62">
        <v>611.95000000000005</v>
      </c>
      <c r="C1516" s="16">
        <f t="shared" si="103"/>
        <v>2.3886664281220892E-3</v>
      </c>
      <c r="D1516" s="72">
        <f t="shared" si="102"/>
        <v>4.4888926238190023E-5</v>
      </c>
      <c r="E1516" s="23">
        <f t="shared" si="98"/>
        <v>1.5586344341264553E-2</v>
      </c>
      <c r="F1516" s="23">
        <f t="shared" si="99"/>
        <v>1.1020387495233862E-2</v>
      </c>
      <c r="G1516" s="20">
        <f t="shared" si="100"/>
        <v>1.601811284234432E-2</v>
      </c>
      <c r="H1516" s="20">
        <f t="shared" si="101"/>
        <v>8.9508995268327354E-3</v>
      </c>
      <c r="X1516" s="1"/>
    </row>
    <row r="1517" spans="1:26" x14ac:dyDescent="0.2">
      <c r="A1517" s="61">
        <v>35059</v>
      </c>
      <c r="B1517" s="62">
        <v>614.29999999999995</v>
      </c>
      <c r="C1517" s="16">
        <f t="shared" si="103"/>
        <v>3.8328283415340523E-3</v>
      </c>
      <c r="D1517" s="72">
        <f t="shared" si="102"/>
        <v>4.2537934302188868E-5</v>
      </c>
      <c r="E1517" s="23">
        <f t="shared" si="98"/>
        <v>1.5172699488178473E-2</v>
      </c>
      <c r="F1517" s="23">
        <f t="shared" si="99"/>
        <v>1.0727918237105831E-2</v>
      </c>
      <c r="G1517" s="20">
        <f t="shared" si="100"/>
        <v>1.601811284234432E-2</v>
      </c>
      <c r="H1517" s="20">
        <f t="shared" si="101"/>
        <v>8.9508995268327354E-3</v>
      </c>
      <c r="X1517" s="1"/>
    </row>
    <row r="1518" spans="1:26" x14ac:dyDescent="0.2">
      <c r="A1518" s="61">
        <v>35060</v>
      </c>
      <c r="B1518" s="62">
        <v>614.53</v>
      </c>
      <c r="C1518" s="16">
        <f t="shared" si="103"/>
        <v>3.7433982354901442E-4</v>
      </c>
      <c r="D1518" s="72">
        <f t="shared" si="102"/>
        <v>4.086709262979753E-5</v>
      </c>
      <c r="E1518" s="23">
        <f t="shared" si="98"/>
        <v>1.4871731271663803E-2</v>
      </c>
      <c r="F1518" s="23">
        <f t="shared" si="99"/>
        <v>1.0515117448343582E-2</v>
      </c>
      <c r="G1518" s="20">
        <f t="shared" si="100"/>
        <v>1.601811284234432E-2</v>
      </c>
      <c r="H1518" s="20">
        <f t="shared" si="101"/>
        <v>8.9508995268327354E-3</v>
      </c>
      <c r="X1518" s="1"/>
    </row>
    <row r="1519" spans="1:26" x14ac:dyDescent="0.2">
      <c r="A1519" s="61">
        <v>35061</v>
      </c>
      <c r="B1519" s="62">
        <v>614.12</v>
      </c>
      <c r="C1519" s="16">
        <f t="shared" si="103"/>
        <v>-6.6739920273238757E-4</v>
      </c>
      <c r="D1519" s="72">
        <f t="shared" si="102"/>
        <v>3.8423474890219354E-5</v>
      </c>
      <c r="E1519" s="23">
        <f t="shared" si="98"/>
        <v>1.4420256231431339E-2</v>
      </c>
      <c r="F1519" s="23">
        <f t="shared" si="99"/>
        <v>1.0195900204142471E-2</v>
      </c>
      <c r="G1519" s="20">
        <f t="shared" si="100"/>
        <v>1.601811284234432E-2</v>
      </c>
      <c r="H1519" s="20">
        <f t="shared" si="101"/>
        <v>8.9508995268327354E-3</v>
      </c>
      <c r="X1519" s="1"/>
    </row>
    <row r="1520" spans="1:26" x14ac:dyDescent="0.2">
      <c r="A1520" s="61">
        <v>35062</v>
      </c>
      <c r="B1520" s="62">
        <v>615.92999999999995</v>
      </c>
      <c r="C1520" s="16">
        <f t="shared" si="103"/>
        <v>2.9429719220842895E-3</v>
      </c>
      <c r="D1520" s="72">
        <f t="shared" si="102"/>
        <v>3.614479169855466E-5</v>
      </c>
      <c r="E1520" s="23">
        <f t="shared" si="98"/>
        <v>1.3986128731891005E-2</v>
      </c>
      <c r="F1520" s="23">
        <f t="shared" si="99"/>
        <v>9.8889486084045783E-3</v>
      </c>
      <c r="G1520" s="20">
        <f t="shared" si="100"/>
        <v>1.601811284234432E-2</v>
      </c>
      <c r="H1520" s="20">
        <f t="shared" si="101"/>
        <v>8.9508995268327354E-3</v>
      </c>
      <c r="X1520" s="1"/>
    </row>
    <row r="1521" spans="1:26" x14ac:dyDescent="0.2">
      <c r="A1521" s="61">
        <v>35066</v>
      </c>
      <c r="B1521" s="62">
        <v>620.73</v>
      </c>
      <c r="C1521" s="16">
        <f t="shared" si="103"/>
        <v>7.7628840666366201E-3</v>
      </c>
      <c r="D1521" s="72">
        <f t="shared" si="102"/>
        <v>3.4495769220691972E-5</v>
      </c>
      <c r="E1521" s="23">
        <f t="shared" si="98"/>
        <v>1.3663362007222037E-2</v>
      </c>
      <c r="F1521" s="23">
        <f t="shared" si="99"/>
        <v>9.6607350967216395E-3</v>
      </c>
      <c r="G1521" s="20">
        <f t="shared" si="100"/>
        <v>1.601811284234432E-2</v>
      </c>
      <c r="H1521" s="20">
        <f t="shared" si="101"/>
        <v>8.9508995268327354E-3</v>
      </c>
      <c r="J1521" s="20">
        <f>SUM($C1522:$C1531)</f>
        <v>-1.9997900335876992E-2</v>
      </c>
      <c r="K1521" s="20">
        <f>E1521*SQRT(10)</f>
        <v>4.320734443823164E-2</v>
      </c>
      <c r="L1521" s="20">
        <f>F1521*SQRT(10)</f>
        <v>3.054992677716745E-2</v>
      </c>
      <c r="M1521" s="20">
        <f>G1521*SQRT(10)</f>
        <v>5.0653720399401671E-2</v>
      </c>
      <c r="N1521" s="20">
        <f>H1521*SQRT(10)</f>
        <v>2.8305229612114877E-2</v>
      </c>
      <c r="O1521">
        <f>IF($J1521&lt;-K1521,1,0)</f>
        <v>0</v>
      </c>
      <c r="P1521" s="5">
        <f>IF(AND(O1511=0,O1521=0),1,0)</f>
        <v>1</v>
      </c>
      <c r="Q1521" s="5">
        <f>IF(AND(O1511=0,O1521=1),1,0)</f>
        <v>0</v>
      </c>
      <c r="R1521">
        <f>IF($J1521&lt;-L1521,1,0)</f>
        <v>0</v>
      </c>
      <c r="S1521" s="5">
        <f>IF(AND(R1511=0,R1521=0),1,0)</f>
        <v>1</v>
      </c>
      <c r="T1521" s="5">
        <f>IF(AND(R1511=0,R1521=1),1,0)</f>
        <v>0</v>
      </c>
      <c r="U1521">
        <f>IF($J1521&lt;-M1521,1,0)</f>
        <v>0</v>
      </c>
      <c r="V1521" s="5">
        <f>IF(AND(U1511=0,U1521=0),1,0)</f>
        <v>1</v>
      </c>
      <c r="W1521" s="5">
        <f>IF(AND(U1511=0,U1521=1),1,0)</f>
        <v>0</v>
      </c>
      <c r="X1521">
        <f>IF($J1521&lt;-N1521,1,0)</f>
        <v>0</v>
      </c>
      <c r="Y1521" s="5">
        <f>IF(AND(X1511=0,X1521=0),1,0)</f>
        <v>1</v>
      </c>
      <c r="Z1521" s="5">
        <f>IF(AND(X1511=0,X1521=1),1,0)</f>
        <v>0</v>
      </c>
    </row>
    <row r="1522" spans="1:26" x14ac:dyDescent="0.2">
      <c r="A1522" s="61">
        <v>35067</v>
      </c>
      <c r="B1522" s="62">
        <v>621.32000000000005</v>
      </c>
      <c r="C1522" s="16">
        <f t="shared" si="103"/>
        <v>9.5004234028728827E-4</v>
      </c>
      <c r="D1522" s="72">
        <f t="shared" si="102"/>
        <v>3.6041765209372899E-5</v>
      </c>
      <c r="E1522" s="23">
        <f t="shared" si="98"/>
        <v>1.3966181597773002E-2</v>
      </c>
      <c r="F1522" s="23">
        <f t="shared" si="99"/>
        <v>9.8748449069472836E-3</v>
      </c>
      <c r="G1522" s="20">
        <f t="shared" si="100"/>
        <v>1.601811284234432E-2</v>
      </c>
      <c r="H1522" s="20">
        <f t="shared" si="101"/>
        <v>8.9508995268327354E-3</v>
      </c>
      <c r="X1522" s="1"/>
    </row>
    <row r="1523" spans="1:26" x14ac:dyDescent="0.2">
      <c r="A1523" s="61">
        <v>35068</v>
      </c>
      <c r="B1523" s="62">
        <v>617.70000000000005</v>
      </c>
      <c r="C1523" s="16">
        <f t="shared" si="103"/>
        <v>-5.843344417853065E-3</v>
      </c>
      <c r="D1523" s="72">
        <f t="shared" si="102"/>
        <v>3.3933414123710837E-5</v>
      </c>
      <c r="E1523" s="23">
        <f t="shared" si="98"/>
        <v>1.3551533305230495E-2</v>
      </c>
      <c r="F1523" s="23">
        <f t="shared" si="99"/>
        <v>9.5816661629131456E-3</v>
      </c>
      <c r="G1523" s="20">
        <f t="shared" si="100"/>
        <v>1.601811284234432E-2</v>
      </c>
      <c r="H1523" s="20">
        <f t="shared" si="101"/>
        <v>8.9508995268327354E-3</v>
      </c>
      <c r="X1523" s="1"/>
    </row>
    <row r="1524" spans="1:26" x14ac:dyDescent="0.2">
      <c r="A1524" s="61">
        <v>35069</v>
      </c>
      <c r="B1524" s="62">
        <v>616.72</v>
      </c>
      <c r="C1524" s="16">
        <f t="shared" si="103"/>
        <v>-1.5877905508467139E-3</v>
      </c>
      <c r="D1524" s="72">
        <f t="shared" si="102"/>
        <v>3.394608971542746E-5</v>
      </c>
      <c r="E1524" s="23">
        <f t="shared" si="98"/>
        <v>1.3554064109594319E-2</v>
      </c>
      <c r="F1524" s="23">
        <f t="shared" si="99"/>
        <v>9.583455578324053E-3</v>
      </c>
      <c r="G1524" s="20">
        <f t="shared" si="100"/>
        <v>1.601811284234432E-2</v>
      </c>
      <c r="H1524" s="20">
        <f t="shared" si="101"/>
        <v>8.9508995268327354E-3</v>
      </c>
      <c r="X1524" s="1"/>
    </row>
    <row r="1525" spans="1:26" x14ac:dyDescent="0.2">
      <c r="A1525" s="61">
        <v>35072</v>
      </c>
      <c r="B1525" s="62">
        <v>618.46</v>
      </c>
      <c r="C1525" s="16">
        <f t="shared" si="103"/>
        <v>2.8174049951854812E-3</v>
      </c>
      <c r="D1525" s="72">
        <f t="shared" si="102"/>
        <v>3.2060589062503299E-5</v>
      </c>
      <c r="E1525" s="23">
        <f t="shared" si="98"/>
        <v>1.3172263412325282E-2</v>
      </c>
      <c r="F1525" s="23">
        <f t="shared" si="99"/>
        <v>9.3135018587263314E-3</v>
      </c>
      <c r="G1525" s="20">
        <f t="shared" si="100"/>
        <v>1.601811284234432E-2</v>
      </c>
      <c r="H1525" s="20">
        <f t="shared" si="101"/>
        <v>8.9508995268327354E-3</v>
      </c>
      <c r="X1525" s="1"/>
    </row>
    <row r="1526" spans="1:26" x14ac:dyDescent="0.2">
      <c r="A1526" s="61">
        <v>35073</v>
      </c>
      <c r="B1526" s="62">
        <v>609.45000000000005</v>
      </c>
      <c r="C1526" s="16">
        <f t="shared" si="103"/>
        <v>-1.4675606044346822E-2</v>
      </c>
      <c r="D1526" s="72">
        <f t="shared" si="102"/>
        <v>3.0613219973166865E-5</v>
      </c>
      <c r="E1526" s="23">
        <f t="shared" si="98"/>
        <v>1.2871500094760643E-2</v>
      </c>
      <c r="F1526" s="23">
        <f t="shared" si="99"/>
        <v>9.1008459445913389E-3</v>
      </c>
      <c r="G1526" s="20">
        <f t="shared" si="100"/>
        <v>1.601811284234432E-2</v>
      </c>
      <c r="H1526" s="20">
        <f t="shared" si="101"/>
        <v>8.9508995268327354E-3</v>
      </c>
      <c r="X1526" s="1"/>
    </row>
    <row r="1527" spans="1:26" x14ac:dyDescent="0.2">
      <c r="A1527" s="61">
        <v>35074</v>
      </c>
      <c r="B1527" s="62">
        <v>598.48</v>
      </c>
      <c r="C1527" s="16">
        <f t="shared" si="103"/>
        <v>-1.8163803537695977E-2</v>
      </c>
      <c r="D1527" s="72">
        <f t="shared" si="102"/>
        <v>4.1698831540908992E-5</v>
      </c>
      <c r="E1527" s="23">
        <f t="shared" si="98"/>
        <v>1.5022305888169047E-2</v>
      </c>
      <c r="F1527" s="23">
        <f t="shared" si="99"/>
        <v>1.062158183694565E-2</v>
      </c>
      <c r="G1527" s="20">
        <f t="shared" si="100"/>
        <v>1.601811284234432E-2</v>
      </c>
      <c r="H1527" s="20">
        <f t="shared" si="101"/>
        <v>8.9817542169764297E-3</v>
      </c>
      <c r="X1527" s="1"/>
    </row>
    <row r="1528" spans="1:26" x14ac:dyDescent="0.2">
      <c r="A1528" s="61">
        <v>35075</v>
      </c>
      <c r="B1528" s="62">
        <v>602.69000000000005</v>
      </c>
      <c r="C1528" s="16">
        <f t="shared" si="103"/>
        <v>7.0098607845455489E-3</v>
      </c>
      <c r="D1528" s="72">
        <f t="shared" si="102"/>
        <v>5.8992327185815462E-5</v>
      </c>
      <c r="E1528" s="23">
        <f t="shared" si="98"/>
        <v>1.7867855130704699E-2</v>
      </c>
      <c r="F1528" s="23">
        <f t="shared" si="99"/>
        <v>1.2633538881067252E-2</v>
      </c>
      <c r="G1528" s="20">
        <f t="shared" si="100"/>
        <v>1.6465020454338945E-2</v>
      </c>
      <c r="H1528" s="20">
        <f t="shared" si="101"/>
        <v>9.3082292367311931E-3</v>
      </c>
      <c r="X1528" s="1"/>
    </row>
    <row r="1529" spans="1:26" x14ac:dyDescent="0.2">
      <c r="A1529" s="61">
        <v>35076</v>
      </c>
      <c r="B1529" s="62">
        <v>601.80999999999995</v>
      </c>
      <c r="C1529" s="16">
        <f t="shared" si="103"/>
        <v>-1.461187474590011E-3</v>
      </c>
      <c r="D1529" s="72">
        <f t="shared" si="102"/>
        <v>5.8401076447789104E-5</v>
      </c>
      <c r="E1529" s="23">
        <f t="shared" si="98"/>
        <v>1.7778089334778598E-2</v>
      </c>
      <c r="F1529" s="23">
        <f t="shared" si="99"/>
        <v>1.2570069613786618E-2</v>
      </c>
      <c r="G1529" s="20">
        <f t="shared" si="100"/>
        <v>1.6465020454338945E-2</v>
      </c>
      <c r="H1529" s="20">
        <f t="shared" si="101"/>
        <v>9.3082292367311931E-3</v>
      </c>
      <c r="X1529" s="1"/>
    </row>
    <row r="1530" spans="1:26" x14ac:dyDescent="0.2">
      <c r="A1530" s="61">
        <v>35079</v>
      </c>
      <c r="B1530" s="62">
        <v>599.82000000000005</v>
      </c>
      <c r="C1530" s="16">
        <f t="shared" si="103"/>
        <v>-3.3121706669605971E-3</v>
      </c>
      <c r="D1530" s="72">
        <f t="shared" si="102"/>
        <v>5.5025115991075681E-5</v>
      </c>
      <c r="E1530" s="23">
        <f t="shared" si="98"/>
        <v>1.7256596385157232E-2</v>
      </c>
      <c r="F1530" s="23">
        <f t="shared" si="99"/>
        <v>1.2201345924958269E-2</v>
      </c>
      <c r="G1530" s="20">
        <f t="shared" si="100"/>
        <v>1.6465020454338945E-2</v>
      </c>
      <c r="H1530" s="20">
        <f t="shared" si="101"/>
        <v>9.3082292367311931E-3</v>
      </c>
      <c r="X1530" s="1"/>
    </row>
    <row r="1531" spans="1:26" x14ac:dyDescent="0.2">
      <c r="A1531" s="61">
        <v>35080</v>
      </c>
      <c r="B1531" s="62">
        <v>608.44000000000005</v>
      </c>
      <c r="C1531" s="16">
        <f t="shared" si="103"/>
        <v>1.4268694236397877E-2</v>
      </c>
      <c r="D1531" s="72">
        <f t="shared" si="102"/>
        <v>5.2381837503235591E-5</v>
      </c>
      <c r="E1531" s="23">
        <f t="shared" si="98"/>
        <v>1.6837012047039523E-2</v>
      </c>
      <c r="F1531" s="23">
        <f t="shared" si="99"/>
        <v>1.1904677130034595E-2</v>
      </c>
      <c r="G1531" s="20">
        <f t="shared" si="100"/>
        <v>1.6465020454338945E-2</v>
      </c>
      <c r="H1531" s="20">
        <f t="shared" si="101"/>
        <v>9.3082292367311931E-3</v>
      </c>
      <c r="J1531" s="20">
        <f>SUM($C1532:$C1541)</f>
        <v>3.5059581839958609E-2</v>
      </c>
      <c r="K1531" s="20">
        <f>E1531*SQRT(10)</f>
        <v>5.324330706033896E-2</v>
      </c>
      <c r="L1531" s="20">
        <f>F1531*SQRT(10)</f>
        <v>3.7645894539825815E-2</v>
      </c>
      <c r="M1531" s="20">
        <f>G1531*SQRT(10)</f>
        <v>5.2066966356971472E-2</v>
      </c>
      <c r="N1531" s="20">
        <f>H1531*SQRT(10)</f>
        <v>2.9435205371041218E-2</v>
      </c>
      <c r="O1531">
        <f>IF($J1531&lt;-K1531,1,0)</f>
        <v>0</v>
      </c>
      <c r="P1531" s="5">
        <f>IF(AND(O1521=0,O1531=0),1,0)</f>
        <v>1</v>
      </c>
      <c r="Q1531" s="5">
        <f>IF(AND(O1521=0,O1531=1),1,0)</f>
        <v>0</v>
      </c>
      <c r="R1531">
        <f>IF($J1531&lt;-L1531,1,0)</f>
        <v>0</v>
      </c>
      <c r="S1531" s="5">
        <f>IF(AND(R1521=0,R1531=0),1,0)</f>
        <v>1</v>
      </c>
      <c r="T1531" s="5">
        <f>IF(AND(R1521=0,R1531=1),1,0)</f>
        <v>0</v>
      </c>
      <c r="U1531">
        <f>IF($J1531&lt;-M1531,1,0)</f>
        <v>0</v>
      </c>
      <c r="V1531" s="5">
        <f>IF(AND(U1521=0,U1531=0),1,0)</f>
        <v>1</v>
      </c>
      <c r="W1531" s="5">
        <f>IF(AND(U1521=0,U1531=1),1,0)</f>
        <v>0</v>
      </c>
      <c r="X1531">
        <f>IF($J1531&lt;-N1531,1,0)</f>
        <v>0</v>
      </c>
      <c r="Y1531" s="5">
        <f>IF(AND(X1521=0,X1531=0),1,0)</f>
        <v>1</v>
      </c>
      <c r="Z1531" s="5">
        <f>IF(AND(X1521=0,X1531=1),1,0)</f>
        <v>0</v>
      </c>
    </row>
    <row r="1532" spans="1:26" x14ac:dyDescent="0.2">
      <c r="A1532" s="61">
        <v>35081</v>
      </c>
      <c r="B1532" s="62">
        <v>606.37</v>
      </c>
      <c r="C1532" s="16">
        <f t="shared" si="103"/>
        <v>-3.4079436346892487E-3</v>
      </c>
      <c r="D1532" s="72">
        <f t="shared" si="102"/>
        <v>6.1454665365750287E-5</v>
      </c>
      <c r="E1532" s="23">
        <f t="shared" si="98"/>
        <v>1.8236944953999613E-2</v>
      </c>
      <c r="F1532" s="23">
        <f t="shared" si="99"/>
        <v>1.2894505326065436E-2</v>
      </c>
      <c r="G1532" s="20">
        <f t="shared" si="100"/>
        <v>1.6465020454338945E-2</v>
      </c>
      <c r="H1532" s="20">
        <f t="shared" si="101"/>
        <v>9.3082292367311931E-3</v>
      </c>
      <c r="X1532" s="1"/>
    </row>
    <row r="1533" spans="1:26" x14ac:dyDescent="0.2">
      <c r="A1533" s="61">
        <v>35082</v>
      </c>
      <c r="B1533" s="62">
        <v>608.24</v>
      </c>
      <c r="C1533" s="16">
        <f t="shared" si="103"/>
        <v>3.0791801113282768E-3</v>
      </c>
      <c r="D1533" s="72">
        <f t="shared" si="102"/>
        <v>5.8464230232838404E-5</v>
      </c>
      <c r="E1533" s="23">
        <f t="shared" si="98"/>
        <v>1.778769917704302E-2</v>
      </c>
      <c r="F1533" s="23">
        <f t="shared" si="99"/>
        <v>1.2576864291435412E-2</v>
      </c>
      <c r="G1533" s="20">
        <f t="shared" si="100"/>
        <v>1.6465020454338945E-2</v>
      </c>
      <c r="H1533" s="20">
        <f t="shared" si="101"/>
        <v>9.3082292367311931E-3</v>
      </c>
      <c r="X1533" s="1"/>
    </row>
    <row r="1534" spans="1:26" x14ac:dyDescent="0.2">
      <c r="A1534" s="61">
        <v>35083</v>
      </c>
      <c r="B1534" s="62">
        <v>611.83000000000004</v>
      </c>
      <c r="C1534" s="16">
        <f t="shared" si="103"/>
        <v>5.8849252269742476E-3</v>
      </c>
      <c r="D1534" s="72">
        <f t="shared" si="102"/>
        <v>5.5525257428348069E-5</v>
      </c>
      <c r="E1534" s="23">
        <f t="shared" ref="E1534:E1597" si="104">-NORMSINV($E$3)*SQRT(D1534)</f>
        <v>1.7334844431356616E-2</v>
      </c>
      <c r="F1534" s="23">
        <f t="shared" ref="F1534:F1597" si="105">-NORMSINV($F$3)*SQRT(D1534)</f>
        <v>1.2256671520940336E-2</v>
      </c>
      <c r="G1534" s="20">
        <f t="shared" ref="G1534:G1597" si="106">-PERCENTILE($C1029:$C1533,$G$3)</f>
        <v>1.6465020454338945E-2</v>
      </c>
      <c r="H1534" s="20">
        <f t="shared" ref="H1534:H1597" si="107">-PERCENTILE($C1029:$C1533,$H$3)</f>
        <v>9.3082292367311931E-3</v>
      </c>
      <c r="X1534" s="1"/>
    </row>
    <row r="1535" spans="1:26" x14ac:dyDescent="0.2">
      <c r="A1535" s="61">
        <v>35086</v>
      </c>
      <c r="B1535" s="62">
        <v>613.4</v>
      </c>
      <c r="C1535" s="16">
        <f t="shared" si="103"/>
        <v>2.5627855329956972E-3</v>
      </c>
      <c r="D1535" s="72">
        <f t="shared" si="102"/>
        <v>5.4271682678271859E-5</v>
      </c>
      <c r="E1535" s="23">
        <f t="shared" si="104"/>
        <v>1.7138045899415946E-2</v>
      </c>
      <c r="F1535" s="23">
        <f t="shared" si="105"/>
        <v>1.2117524326897054E-2</v>
      </c>
      <c r="G1535" s="20">
        <f t="shared" si="106"/>
        <v>1.6465020454338945E-2</v>
      </c>
      <c r="H1535" s="20">
        <f t="shared" si="107"/>
        <v>9.3082292367311931E-3</v>
      </c>
      <c r="X1535" s="1"/>
    </row>
    <row r="1536" spans="1:26" x14ac:dyDescent="0.2">
      <c r="A1536" s="61">
        <v>35087</v>
      </c>
      <c r="B1536" s="62">
        <v>612.79</v>
      </c>
      <c r="C1536" s="16">
        <f t="shared" si="103"/>
        <v>-9.949519247774174E-4</v>
      </c>
      <c r="D1536" s="72">
        <f t="shared" ref="D1536:D1599" si="108">0.94*D1535+0.06*(C1535^2)</f>
        <v>5.1409453898863464E-5</v>
      </c>
      <c r="E1536" s="23">
        <f t="shared" si="104"/>
        <v>1.6680004114472034E-2</v>
      </c>
      <c r="F1536" s="23">
        <f t="shared" si="105"/>
        <v>1.1793664039419217E-2</v>
      </c>
      <c r="G1536" s="20">
        <f t="shared" si="106"/>
        <v>1.6465020454338945E-2</v>
      </c>
      <c r="H1536" s="20">
        <f t="shared" si="107"/>
        <v>9.3082292367311931E-3</v>
      </c>
      <c r="X1536" s="1"/>
    </row>
    <row r="1537" spans="1:26" x14ac:dyDescent="0.2">
      <c r="A1537" s="61">
        <v>35088</v>
      </c>
      <c r="B1537" s="62">
        <v>619.96</v>
      </c>
      <c r="C1537" s="16">
        <f t="shared" si="103"/>
        <v>1.1632660073476391E-2</v>
      </c>
      <c r="D1537" s="72">
        <f t="shared" si="108"/>
        <v>4.8384282424888749E-5</v>
      </c>
      <c r="E1537" s="23">
        <f t="shared" si="104"/>
        <v>1.6181799300628338E-2</v>
      </c>
      <c r="F1537" s="23">
        <f t="shared" si="105"/>
        <v>1.1441406320717815E-2</v>
      </c>
      <c r="G1537" s="20">
        <f t="shared" si="106"/>
        <v>1.6465020454338945E-2</v>
      </c>
      <c r="H1537" s="20">
        <f t="shared" si="107"/>
        <v>9.3082292367311931E-3</v>
      </c>
      <c r="X1537" s="1"/>
    </row>
    <row r="1538" spans="1:26" x14ac:dyDescent="0.2">
      <c r="A1538" s="61">
        <v>35089</v>
      </c>
      <c r="B1538" s="62">
        <v>617.03</v>
      </c>
      <c r="C1538" s="16">
        <f t="shared" si="103"/>
        <v>-4.7373147392027852E-3</v>
      </c>
      <c r="D1538" s="72">
        <f t="shared" si="108"/>
        <v>5.360035230249853E-5</v>
      </c>
      <c r="E1538" s="23">
        <f t="shared" si="104"/>
        <v>1.7031718883554956E-2</v>
      </c>
      <c r="F1538" s="23">
        <f t="shared" si="105"/>
        <v>1.2042345382409232E-2</v>
      </c>
      <c r="G1538" s="20">
        <f t="shared" si="106"/>
        <v>1.6465020454338945E-2</v>
      </c>
      <c r="H1538" s="20">
        <f t="shared" si="107"/>
        <v>9.3082292367311931E-3</v>
      </c>
      <c r="X1538" s="1"/>
    </row>
    <row r="1539" spans="1:26" x14ac:dyDescent="0.2">
      <c r="A1539" s="61">
        <v>35090</v>
      </c>
      <c r="B1539" s="62">
        <v>621.62</v>
      </c>
      <c r="C1539" s="16">
        <f t="shared" si="103"/>
        <v>7.4113284783601987E-3</v>
      </c>
      <c r="D1539" s="72">
        <f t="shared" si="108"/>
        <v>5.173086022064469E-5</v>
      </c>
      <c r="E1539" s="23">
        <f t="shared" si="104"/>
        <v>1.6732063660581664E-2</v>
      </c>
      <c r="F1539" s="23">
        <f t="shared" si="105"/>
        <v>1.1830472951014684E-2</v>
      </c>
      <c r="G1539" s="20">
        <f t="shared" si="106"/>
        <v>1.6465020454338945E-2</v>
      </c>
      <c r="H1539" s="20">
        <f t="shared" si="107"/>
        <v>9.3082292367311931E-3</v>
      </c>
      <c r="X1539" s="1"/>
    </row>
    <row r="1540" spans="1:26" x14ac:dyDescent="0.2">
      <c r="A1540" s="61">
        <v>35093</v>
      </c>
      <c r="B1540" s="62">
        <v>624.22</v>
      </c>
      <c r="C1540" s="16">
        <f t="shared" si="103"/>
        <v>4.1738967678652929E-3</v>
      </c>
      <c r="D1540" s="72">
        <f t="shared" si="108"/>
        <v>5.1922675996255184E-5</v>
      </c>
      <c r="E1540" s="23">
        <f t="shared" si="104"/>
        <v>1.6763055839242806E-2</v>
      </c>
      <c r="F1540" s="23">
        <f t="shared" si="105"/>
        <v>1.1852386095668049E-2</v>
      </c>
      <c r="G1540" s="20">
        <f t="shared" si="106"/>
        <v>1.6465020454338945E-2</v>
      </c>
      <c r="H1540" s="20">
        <f t="shared" si="107"/>
        <v>9.3082292367311931E-3</v>
      </c>
      <c r="X1540" s="1"/>
    </row>
    <row r="1541" spans="1:26" x14ac:dyDescent="0.2">
      <c r="A1541" s="61">
        <v>35094</v>
      </c>
      <c r="B1541" s="62">
        <v>630.15</v>
      </c>
      <c r="C1541" s="16">
        <f t="shared" si="103"/>
        <v>9.4550159476279542E-3</v>
      </c>
      <c r="D1541" s="72">
        <f t="shared" si="108"/>
        <v>4.9852600290207648E-5</v>
      </c>
      <c r="E1541" s="23">
        <f t="shared" si="104"/>
        <v>1.6425498771244443E-2</v>
      </c>
      <c r="F1541" s="23">
        <f t="shared" si="105"/>
        <v>1.1613715012208902E-2</v>
      </c>
      <c r="G1541" s="20">
        <f t="shared" si="106"/>
        <v>1.6465020454338945E-2</v>
      </c>
      <c r="H1541" s="20">
        <f t="shared" si="107"/>
        <v>9.3082292367311931E-3</v>
      </c>
      <c r="J1541" s="20">
        <f>SUM($C1542:$C1551)</f>
        <v>4.7054377609689786E-2</v>
      </c>
      <c r="K1541" s="20">
        <f>E1541*SQRT(10)</f>
        <v>5.1941987821429475E-2</v>
      </c>
      <c r="L1541" s="20">
        <f>F1541*SQRT(10)</f>
        <v>3.672579153467035E-2</v>
      </c>
      <c r="M1541" s="20">
        <f>G1541*SQRT(10)</f>
        <v>5.2066966356971472E-2</v>
      </c>
      <c r="N1541" s="20">
        <f>H1541*SQRT(10)</f>
        <v>2.9435205371041218E-2</v>
      </c>
      <c r="O1541">
        <f>IF($J1541&lt;-K1541,1,0)</f>
        <v>0</v>
      </c>
      <c r="P1541" s="5">
        <f>IF(AND(O1531=0,O1541=0),1,0)</f>
        <v>1</v>
      </c>
      <c r="Q1541" s="5">
        <f>IF(AND(O1531=0,O1541=1),1,0)</f>
        <v>0</v>
      </c>
      <c r="R1541">
        <f>IF($J1541&lt;-L1541,1,0)</f>
        <v>0</v>
      </c>
      <c r="S1541" s="5">
        <f>IF(AND(R1531=0,R1541=0),1,0)</f>
        <v>1</v>
      </c>
      <c r="T1541" s="5">
        <f>IF(AND(R1531=0,R1541=1),1,0)</f>
        <v>0</v>
      </c>
      <c r="U1541">
        <f>IF($J1541&lt;-M1541,1,0)</f>
        <v>0</v>
      </c>
      <c r="V1541" s="5">
        <f>IF(AND(U1531=0,U1541=0),1,0)</f>
        <v>1</v>
      </c>
      <c r="W1541" s="5">
        <f>IF(AND(U1531=0,U1541=1),1,0)</f>
        <v>0</v>
      </c>
      <c r="X1541">
        <f>IF($J1541&lt;-N1541,1,0)</f>
        <v>0</v>
      </c>
      <c r="Y1541" s="5">
        <f>IF(AND(X1531=0,X1541=0),1,0)</f>
        <v>1</v>
      </c>
      <c r="Z1541" s="5">
        <f>IF(AND(X1531=0,X1541=1),1,0)</f>
        <v>0</v>
      </c>
    </row>
    <row r="1542" spans="1:26" x14ac:dyDescent="0.2">
      <c r="A1542" s="61">
        <v>35095</v>
      </c>
      <c r="B1542" s="62">
        <v>636.02</v>
      </c>
      <c r="C1542" s="16">
        <f t="shared" ref="C1542:C1605" si="109">LN(B1542/B1541)</f>
        <v>9.2721231030698514E-3</v>
      </c>
      <c r="D1542" s="72">
        <f t="shared" si="108"/>
        <v>5.2225283866989121E-5</v>
      </c>
      <c r="E1542" s="23">
        <f t="shared" si="104"/>
        <v>1.6811832824531369E-2</v>
      </c>
      <c r="F1542" s="23">
        <f t="shared" si="105"/>
        <v>1.1886874059424003E-2</v>
      </c>
      <c r="G1542" s="20">
        <f t="shared" si="106"/>
        <v>1.6465020454338945E-2</v>
      </c>
      <c r="H1542" s="20">
        <f t="shared" si="107"/>
        <v>9.3082292367311931E-3</v>
      </c>
      <c r="X1542" s="1"/>
    </row>
    <row r="1543" spans="1:26" x14ac:dyDescent="0.2">
      <c r="A1543" s="61">
        <v>35096</v>
      </c>
      <c r="B1543" s="62">
        <v>638.46</v>
      </c>
      <c r="C1543" s="16">
        <f t="shared" si="109"/>
        <v>3.8290172951246713E-3</v>
      </c>
      <c r="D1543" s="72">
        <f t="shared" si="108"/>
        <v>5.4250102845278671E-5</v>
      </c>
      <c r="E1543" s="23">
        <f t="shared" si="104"/>
        <v>1.7134638294183185E-2</v>
      </c>
      <c r="F1543" s="23">
        <f t="shared" si="105"/>
        <v>1.2115114965902994E-2</v>
      </c>
      <c r="G1543" s="20">
        <f t="shared" si="106"/>
        <v>1.6465020454338945E-2</v>
      </c>
      <c r="H1543" s="20">
        <f t="shared" si="107"/>
        <v>9.3082292367311931E-3</v>
      </c>
    </row>
    <row r="1544" spans="1:26" x14ac:dyDescent="0.2">
      <c r="A1544" s="61">
        <v>35097</v>
      </c>
      <c r="B1544" s="62">
        <v>635.85</v>
      </c>
      <c r="C1544" s="16">
        <f t="shared" si="109"/>
        <v>-4.0963402149393384E-3</v>
      </c>
      <c r="D1544" s="72">
        <f t="shared" si="108"/>
        <v>5.1874779081343775E-5</v>
      </c>
      <c r="E1544" s="23">
        <f t="shared" si="104"/>
        <v>1.6755322378948681E-2</v>
      </c>
      <c r="F1544" s="23">
        <f t="shared" si="105"/>
        <v>1.1846918121443036E-2</v>
      </c>
      <c r="G1544" s="20">
        <f t="shared" si="106"/>
        <v>1.6465020454338945E-2</v>
      </c>
      <c r="H1544" s="20">
        <f t="shared" si="107"/>
        <v>9.3082292367311931E-3</v>
      </c>
    </row>
    <row r="1545" spans="1:26" x14ac:dyDescent="0.2">
      <c r="A1545" s="61">
        <v>35100</v>
      </c>
      <c r="B1545" s="62">
        <v>641.42999999999995</v>
      </c>
      <c r="C1545" s="16">
        <f t="shared" si="109"/>
        <v>8.7373723832427554E-3</v>
      </c>
      <c r="D1545" s="72">
        <f t="shared" si="108"/>
        <v>4.9769092525854902E-5</v>
      </c>
      <c r="E1545" s="23">
        <f t="shared" si="104"/>
        <v>1.641173588257203E-2</v>
      </c>
      <c r="F1545" s="23">
        <f t="shared" si="105"/>
        <v>1.1603983906383003E-2</v>
      </c>
      <c r="G1545" s="20">
        <f t="shared" si="106"/>
        <v>1.6465020454338945E-2</v>
      </c>
      <c r="H1545" s="20">
        <f t="shared" si="107"/>
        <v>9.3082292367311931E-3</v>
      </c>
    </row>
    <row r="1546" spans="1:26" x14ac:dyDescent="0.2">
      <c r="A1546" s="61">
        <v>35101</v>
      </c>
      <c r="B1546" s="62">
        <v>646.33000000000004</v>
      </c>
      <c r="C1546" s="16">
        <f t="shared" si="109"/>
        <v>7.610150413668448E-3</v>
      </c>
      <c r="D1546" s="72">
        <f t="shared" si="108"/>
        <v>5.1363447544110796E-5</v>
      </c>
      <c r="E1546" s="23">
        <f t="shared" si="104"/>
        <v>1.6672538970526504E-2</v>
      </c>
      <c r="F1546" s="23">
        <f t="shared" si="105"/>
        <v>1.178838577934834E-2</v>
      </c>
      <c r="G1546" s="20">
        <f t="shared" si="106"/>
        <v>1.6465020454338945E-2</v>
      </c>
      <c r="H1546" s="20">
        <f t="shared" si="107"/>
        <v>9.3082292367311931E-3</v>
      </c>
    </row>
    <row r="1547" spans="1:26" x14ac:dyDescent="0.2">
      <c r="A1547" s="61">
        <v>35102</v>
      </c>
      <c r="B1547" s="62">
        <v>649.92999999999995</v>
      </c>
      <c r="C1547" s="16">
        <f t="shared" si="109"/>
        <v>5.5544555190902446E-3</v>
      </c>
      <c r="D1547" s="72">
        <f t="shared" si="108"/>
        <v>5.1756504050583624E-5</v>
      </c>
      <c r="E1547" s="23">
        <f t="shared" si="104"/>
        <v>1.6736210324986803E-2</v>
      </c>
      <c r="F1547" s="23">
        <f t="shared" si="105"/>
        <v>1.1833404866770989E-2</v>
      </c>
      <c r="G1547" s="20">
        <f t="shared" si="106"/>
        <v>1.601811284234432E-2</v>
      </c>
      <c r="H1547" s="20">
        <f t="shared" si="107"/>
        <v>8.9817542169764297E-3</v>
      </c>
    </row>
    <row r="1548" spans="1:26" x14ac:dyDescent="0.2">
      <c r="A1548" s="61">
        <v>35103</v>
      </c>
      <c r="B1548" s="62">
        <v>656.07</v>
      </c>
      <c r="C1548" s="16">
        <f t="shared" si="109"/>
        <v>9.4028257855840094E-3</v>
      </c>
      <c r="D1548" s="72">
        <f t="shared" si="108"/>
        <v>5.0502232374361729E-5</v>
      </c>
      <c r="E1548" s="23">
        <f t="shared" si="104"/>
        <v>1.6532173182695023E-2</v>
      </c>
      <c r="F1548" s="23">
        <f t="shared" si="105"/>
        <v>1.168913958414647E-2</v>
      </c>
      <c r="G1548" s="20">
        <f t="shared" si="106"/>
        <v>1.601811284234432E-2</v>
      </c>
      <c r="H1548" s="20">
        <f t="shared" si="107"/>
        <v>8.9817542169764297E-3</v>
      </c>
    </row>
    <row r="1549" spans="1:26" x14ac:dyDescent="0.2">
      <c r="A1549" s="61">
        <v>35104</v>
      </c>
      <c r="B1549" s="62">
        <v>656.37</v>
      </c>
      <c r="C1549" s="16">
        <f t="shared" si="109"/>
        <v>4.5716376401954637E-4</v>
      </c>
      <c r="D1549" s="72">
        <f t="shared" si="108"/>
        <v>5.2776886397142634E-5</v>
      </c>
      <c r="E1549" s="23">
        <f t="shared" si="104"/>
        <v>1.6900382764336544E-2</v>
      </c>
      <c r="F1549" s="23">
        <f t="shared" si="105"/>
        <v>1.1949483650741005E-2</v>
      </c>
      <c r="G1549" s="20">
        <f t="shared" si="106"/>
        <v>1.601811284234432E-2</v>
      </c>
      <c r="H1549" s="20">
        <f t="shared" si="107"/>
        <v>8.9817542169764297E-3</v>
      </c>
    </row>
    <row r="1550" spans="1:26" x14ac:dyDescent="0.2">
      <c r="A1550" s="61">
        <v>35107</v>
      </c>
      <c r="B1550" s="62">
        <v>661.45</v>
      </c>
      <c r="C1550" s="16">
        <f t="shared" si="109"/>
        <v>7.709740576028001E-3</v>
      </c>
      <c r="D1550" s="72">
        <f t="shared" si="108"/>
        <v>4.9622813135742028E-5</v>
      </c>
      <c r="E1550" s="23">
        <f t="shared" si="104"/>
        <v>1.6387599765144756E-2</v>
      </c>
      <c r="F1550" s="23">
        <f t="shared" si="105"/>
        <v>1.1586918367417921E-2</v>
      </c>
      <c r="G1550" s="20">
        <f t="shared" si="106"/>
        <v>1.601811284234432E-2</v>
      </c>
      <c r="H1550" s="20">
        <f t="shared" si="107"/>
        <v>8.9817542169764297E-3</v>
      </c>
    </row>
    <row r="1551" spans="1:26" x14ac:dyDescent="0.2">
      <c r="A1551" s="61">
        <v>35108</v>
      </c>
      <c r="B1551" s="62">
        <v>660.51</v>
      </c>
      <c r="C1551" s="16">
        <f t="shared" si="109"/>
        <v>-1.4221310151984043E-3</v>
      </c>
      <c r="D1551" s="72">
        <f t="shared" si="108"/>
        <v>5.0211850332576661E-5</v>
      </c>
      <c r="E1551" s="23">
        <f t="shared" si="104"/>
        <v>1.6484575614428343E-2</v>
      </c>
      <c r="F1551" s="23">
        <f t="shared" si="105"/>
        <v>1.1655485531942521E-2</v>
      </c>
      <c r="G1551" s="20">
        <f t="shared" si="106"/>
        <v>1.601811284234432E-2</v>
      </c>
      <c r="H1551" s="20">
        <f t="shared" si="107"/>
        <v>8.9817542169764297E-3</v>
      </c>
      <c r="J1551" s="20">
        <f>SUM($C1552:$C1561)</f>
        <v>-2.4149619131736567E-2</v>
      </c>
      <c r="K1551" s="20">
        <f>E1551*SQRT(10)</f>
        <v>5.2128805202863185E-2</v>
      </c>
      <c r="L1551" s="20">
        <f>F1551*SQRT(10)</f>
        <v>3.6857881516077599E-2</v>
      </c>
      <c r="M1551" s="20">
        <f>G1551*SQRT(10)</f>
        <v>5.0653720399401671E-2</v>
      </c>
      <c r="N1551" s="20">
        <f>H1551*SQRT(10)</f>
        <v>2.8402800709467699E-2</v>
      </c>
      <c r="O1551">
        <f>IF($J1551&lt;-K1551,1,0)</f>
        <v>0</v>
      </c>
      <c r="P1551" s="5">
        <f>IF(AND(O1541=0,O1551=0),1,0)</f>
        <v>1</v>
      </c>
      <c r="Q1551" s="5">
        <f>IF(AND(O1541=0,O1551=1),1,0)</f>
        <v>0</v>
      </c>
      <c r="R1551">
        <f>IF($J1551&lt;-L1551,1,0)</f>
        <v>0</v>
      </c>
      <c r="S1551" s="5">
        <f>IF(AND(R1541=0,R1551=0),1,0)</f>
        <v>1</v>
      </c>
      <c r="T1551" s="5">
        <f>IF(AND(R1541=0,R1551=1),1,0)</f>
        <v>0</v>
      </c>
      <c r="U1551">
        <f>IF($J1551&lt;-M1551,1,0)</f>
        <v>0</v>
      </c>
      <c r="V1551" s="5">
        <f>IF(AND(U1541=0,U1551=0),1,0)</f>
        <v>1</v>
      </c>
      <c r="W1551" s="5">
        <f>IF(AND(U1541=0,U1551=1),1,0)</f>
        <v>0</v>
      </c>
      <c r="X1551">
        <f>IF($J1551&lt;-N1551,1,0)</f>
        <v>0</v>
      </c>
      <c r="Y1551" s="5">
        <f>IF(AND(X1541=0,X1551=0),1,0)</f>
        <v>1</v>
      </c>
      <c r="Z1551" s="5">
        <f>IF(AND(X1541=0,X1551=1),1,0)</f>
        <v>0</v>
      </c>
    </row>
    <row r="1552" spans="1:26" x14ac:dyDescent="0.2">
      <c r="A1552" s="61">
        <v>35109</v>
      </c>
      <c r="B1552" s="62">
        <v>655.58</v>
      </c>
      <c r="C1552" s="16">
        <f t="shared" si="109"/>
        <v>-7.4919238951913682E-3</v>
      </c>
      <c r="D1552" s="72">
        <f t="shared" si="108"/>
        <v>4.7320486710085416E-5</v>
      </c>
      <c r="E1552" s="23">
        <f t="shared" si="104"/>
        <v>1.6002920936538184E-2</v>
      </c>
      <c r="F1552" s="23">
        <f t="shared" si="105"/>
        <v>1.131492965347468E-2</v>
      </c>
      <c r="G1552" s="20">
        <f t="shared" si="106"/>
        <v>1.601811284234432E-2</v>
      </c>
      <c r="H1552" s="20">
        <f t="shared" si="107"/>
        <v>8.9817542169764297E-3</v>
      </c>
    </row>
    <row r="1553" spans="1:26" x14ac:dyDescent="0.2">
      <c r="A1553" s="61">
        <v>35110</v>
      </c>
      <c r="B1553" s="62">
        <v>651.32000000000005</v>
      </c>
      <c r="C1553" s="16">
        <f t="shared" si="109"/>
        <v>-6.5192671019799232E-3</v>
      </c>
      <c r="D1553" s="72">
        <f t="shared" si="108"/>
        <v>4.7848992926560654E-5</v>
      </c>
      <c r="E1553" s="23">
        <f t="shared" si="104"/>
        <v>1.6092038352887805E-2</v>
      </c>
      <c r="F1553" s="23">
        <f t="shared" si="105"/>
        <v>1.1377940481366299E-2</v>
      </c>
      <c r="G1553" s="20">
        <f t="shared" si="106"/>
        <v>1.601811284234432E-2</v>
      </c>
      <c r="H1553" s="20">
        <f t="shared" si="107"/>
        <v>8.9817542169764297E-3</v>
      </c>
    </row>
    <row r="1554" spans="1:26" x14ac:dyDescent="0.2">
      <c r="A1554" s="61">
        <v>35111</v>
      </c>
      <c r="B1554" s="62">
        <v>647.98</v>
      </c>
      <c r="C1554" s="16">
        <f t="shared" si="109"/>
        <v>-5.1412412175848134E-3</v>
      </c>
      <c r="D1554" s="72">
        <f t="shared" si="108"/>
        <v>4.752810396378447E-5</v>
      </c>
      <c r="E1554" s="23">
        <f t="shared" si="104"/>
        <v>1.603798868811725E-2</v>
      </c>
      <c r="F1554" s="23">
        <f t="shared" si="105"/>
        <v>1.13397244483622E-2</v>
      </c>
      <c r="G1554" s="20">
        <f t="shared" si="106"/>
        <v>1.601811284234432E-2</v>
      </c>
      <c r="H1554" s="20">
        <f t="shared" si="107"/>
        <v>8.9817542169764297E-3</v>
      </c>
    </row>
    <row r="1555" spans="1:26" x14ac:dyDescent="0.2">
      <c r="A1555" s="61">
        <v>35115</v>
      </c>
      <c r="B1555" s="62">
        <v>640.65</v>
      </c>
      <c r="C1555" s="16">
        <f t="shared" si="109"/>
        <v>-1.1376545722849539E-2</v>
      </c>
      <c r="D1555" s="72">
        <f t="shared" si="108"/>
        <v>4.6262359401400979E-5</v>
      </c>
      <c r="E1555" s="23">
        <f t="shared" si="104"/>
        <v>1.5822989768431134E-2</v>
      </c>
      <c r="F1555" s="23">
        <f t="shared" si="105"/>
        <v>1.1187708596914288E-2</v>
      </c>
      <c r="G1555" s="20">
        <f t="shared" si="106"/>
        <v>1.601811284234432E-2</v>
      </c>
      <c r="H1555" s="20">
        <f t="shared" si="107"/>
        <v>8.9817542169764297E-3</v>
      </c>
    </row>
    <row r="1556" spans="1:26" x14ac:dyDescent="0.2">
      <c r="A1556" s="61">
        <v>35116</v>
      </c>
      <c r="B1556" s="62">
        <v>648.1</v>
      </c>
      <c r="C1556" s="16">
        <f t="shared" si="109"/>
        <v>1.1561719478085252E-2</v>
      </c>
      <c r="D1556" s="72">
        <f t="shared" si="108"/>
        <v>5.1252165392362081E-5</v>
      </c>
      <c r="E1556" s="23">
        <f t="shared" si="104"/>
        <v>1.6654468123191456E-2</v>
      </c>
      <c r="F1556" s="23">
        <f t="shared" si="105"/>
        <v>1.1775608714012229E-2</v>
      </c>
      <c r="G1556" s="20">
        <f t="shared" si="106"/>
        <v>1.601811284234432E-2</v>
      </c>
      <c r="H1556" s="20">
        <f t="shared" si="107"/>
        <v>9.3082292367311931E-3</v>
      </c>
    </row>
    <row r="1557" spans="1:26" x14ac:dyDescent="0.2">
      <c r="A1557" s="61">
        <v>35117</v>
      </c>
      <c r="B1557" s="62">
        <v>658.86</v>
      </c>
      <c r="C1557" s="16">
        <f t="shared" si="109"/>
        <v>1.646606340400655E-2</v>
      </c>
      <c r="D1557" s="72">
        <f t="shared" si="108"/>
        <v>5.6197436906216505E-5</v>
      </c>
      <c r="E1557" s="23">
        <f t="shared" si="104"/>
        <v>1.7439455147230967E-2</v>
      </c>
      <c r="F1557" s="23">
        <f t="shared" si="105"/>
        <v>1.2330636948615189E-2</v>
      </c>
      <c r="G1557" s="20">
        <f t="shared" si="106"/>
        <v>1.601811284234432E-2</v>
      </c>
      <c r="H1557" s="20">
        <f t="shared" si="107"/>
        <v>9.3082292367311931E-3</v>
      </c>
    </row>
    <row r="1558" spans="1:26" x14ac:dyDescent="0.2">
      <c r="A1558" s="61">
        <v>35118</v>
      </c>
      <c r="B1558" s="62">
        <v>659.08</v>
      </c>
      <c r="C1558" s="16">
        <f t="shared" si="109"/>
        <v>3.3385435155387468E-4</v>
      </c>
      <c r="D1558" s="72">
        <f t="shared" si="108"/>
        <v>6.9093465333329334E-5</v>
      </c>
      <c r="E1558" s="23">
        <f t="shared" si="104"/>
        <v>1.9337180256172076E-2</v>
      </c>
      <c r="F1558" s="23">
        <f t="shared" si="105"/>
        <v>1.3672431124469329E-2</v>
      </c>
      <c r="G1558" s="20">
        <f t="shared" si="106"/>
        <v>1.601811284234432E-2</v>
      </c>
      <c r="H1558" s="20">
        <f t="shared" si="107"/>
        <v>9.3082292367311931E-3</v>
      </c>
    </row>
    <row r="1559" spans="1:26" x14ac:dyDescent="0.2">
      <c r="A1559" s="61">
        <v>35121</v>
      </c>
      <c r="B1559" s="62">
        <v>650.46</v>
      </c>
      <c r="C1559" s="16">
        <f t="shared" si="109"/>
        <v>-1.3165118287975312E-2</v>
      </c>
      <c r="D1559" s="72">
        <f t="shared" si="108"/>
        <v>6.4954544937012657E-5</v>
      </c>
      <c r="E1559" s="23">
        <f t="shared" si="104"/>
        <v>1.8749057043389878E-2</v>
      </c>
      <c r="F1559" s="23">
        <f t="shared" si="105"/>
        <v>1.3256596239913208E-2</v>
      </c>
      <c r="G1559" s="20">
        <f t="shared" si="106"/>
        <v>1.601811284234432E-2</v>
      </c>
      <c r="H1559" s="20">
        <f t="shared" si="107"/>
        <v>9.3082292367311931E-3</v>
      </c>
    </row>
    <row r="1560" spans="1:26" x14ac:dyDescent="0.2">
      <c r="A1560" s="61">
        <v>35122</v>
      </c>
      <c r="B1560" s="62">
        <v>647.24</v>
      </c>
      <c r="C1560" s="16">
        <f t="shared" si="109"/>
        <v>-4.9626363696481492E-3</v>
      </c>
      <c r="D1560" s="72">
        <f t="shared" si="108"/>
        <v>7.1456492612974814E-5</v>
      </c>
      <c r="E1560" s="23">
        <f t="shared" si="104"/>
        <v>1.9665070415201515E-2</v>
      </c>
      <c r="F1560" s="23">
        <f t="shared" si="105"/>
        <v>1.3904267181036595E-2</v>
      </c>
      <c r="G1560" s="20">
        <f t="shared" si="106"/>
        <v>1.601811284234432E-2</v>
      </c>
      <c r="H1560" s="20">
        <f t="shared" si="107"/>
        <v>9.3082292367311931E-3</v>
      </c>
    </row>
    <row r="1561" spans="1:26" x14ac:dyDescent="0.2">
      <c r="A1561" s="61">
        <v>35123</v>
      </c>
      <c r="B1561" s="62">
        <v>644.75</v>
      </c>
      <c r="C1561" s="16">
        <f t="shared" si="109"/>
        <v>-3.8545237701531352E-3</v>
      </c>
      <c r="D1561" s="72">
        <f t="shared" si="108"/>
        <v>6.8646768640437587E-5</v>
      </c>
      <c r="E1561" s="23">
        <f t="shared" si="104"/>
        <v>1.9274570421025206E-2</v>
      </c>
      <c r="F1561" s="23">
        <f t="shared" si="105"/>
        <v>1.3628162588549427E-2</v>
      </c>
      <c r="G1561" s="20">
        <f t="shared" si="106"/>
        <v>1.601811284234432E-2</v>
      </c>
      <c r="H1561" s="20">
        <f t="shared" si="107"/>
        <v>9.3082292367311931E-3</v>
      </c>
      <c r="J1561" s="20">
        <f>SUM($C1562:$C1571)</f>
        <v>-9.6626638191832856E-3</v>
      </c>
      <c r="K1561" s="20">
        <f>E1561*SQRT(10)</f>
        <v>6.0951543451750245E-2</v>
      </c>
      <c r="L1561" s="20">
        <f>F1561*SQRT(10)</f>
        <v>4.309603410291233E-2</v>
      </c>
      <c r="M1561" s="20">
        <f>G1561*SQRT(10)</f>
        <v>5.0653720399401671E-2</v>
      </c>
      <c r="N1561" s="20">
        <f>H1561*SQRT(10)</f>
        <v>2.9435205371041218E-2</v>
      </c>
      <c r="O1561">
        <f>IF($J1561&lt;-K1561,1,0)</f>
        <v>0</v>
      </c>
      <c r="P1561" s="5">
        <f>IF(AND(O1551=0,O1561=0),1,0)</f>
        <v>1</v>
      </c>
      <c r="Q1561" s="5">
        <f>IF(AND(O1551=0,O1561=1),1,0)</f>
        <v>0</v>
      </c>
      <c r="R1561">
        <f>IF($J1561&lt;-L1561,1,0)</f>
        <v>0</v>
      </c>
      <c r="S1561" s="5">
        <f>IF(AND(R1551=0,R1561=0),1,0)</f>
        <v>1</v>
      </c>
      <c r="T1561" s="5">
        <f>IF(AND(R1551=0,R1561=1),1,0)</f>
        <v>0</v>
      </c>
      <c r="U1561">
        <f>IF($J1561&lt;-M1561,1,0)</f>
        <v>0</v>
      </c>
      <c r="V1561" s="5">
        <f>IF(AND(U1551=0,U1561=0),1,0)</f>
        <v>1</v>
      </c>
      <c r="W1561" s="5">
        <f>IF(AND(U1551=0,U1561=1),1,0)</f>
        <v>0</v>
      </c>
      <c r="X1561">
        <f>IF($J1561&lt;-N1561,1,0)</f>
        <v>0</v>
      </c>
      <c r="Y1561" s="5">
        <f>IF(AND(X1551=0,X1561=0),1,0)</f>
        <v>1</v>
      </c>
      <c r="Z1561" s="5">
        <f>IF(AND(X1551=0,X1561=1),1,0)</f>
        <v>0</v>
      </c>
    </row>
    <row r="1562" spans="1:26" x14ac:dyDescent="0.2">
      <c r="A1562" s="61">
        <v>35124</v>
      </c>
      <c r="B1562" s="62">
        <v>640.42999999999995</v>
      </c>
      <c r="C1562" s="16">
        <f t="shared" si="109"/>
        <v>-6.7228190146970982E-3</v>
      </c>
      <c r="D1562" s="72">
        <f t="shared" si="108"/>
        <v>6.5419403731691855E-5</v>
      </c>
      <c r="E1562" s="23">
        <f t="shared" si="104"/>
        <v>1.8816027921387625E-2</v>
      </c>
      <c r="F1562" s="23">
        <f t="shared" si="105"/>
        <v>1.3303948268732258E-2</v>
      </c>
      <c r="G1562" s="20">
        <f t="shared" si="106"/>
        <v>1.601811284234432E-2</v>
      </c>
      <c r="H1562" s="20">
        <f t="shared" si="107"/>
        <v>9.3082292367311931E-3</v>
      </c>
    </row>
    <row r="1563" spans="1:26" x14ac:dyDescent="0.2">
      <c r="A1563" s="61">
        <v>35125</v>
      </c>
      <c r="B1563" s="62">
        <v>644.37</v>
      </c>
      <c r="C1563" s="16">
        <f t="shared" si="109"/>
        <v>6.1332695375245702E-3</v>
      </c>
      <c r="D1563" s="72">
        <f t="shared" si="108"/>
        <v>6.4206017238052716E-5</v>
      </c>
      <c r="E1563" s="23">
        <f t="shared" si="104"/>
        <v>1.8640713160466699E-2</v>
      </c>
      <c r="F1563" s="23">
        <f t="shared" si="105"/>
        <v>1.3179991261451992E-2</v>
      </c>
      <c r="G1563" s="20">
        <f t="shared" si="106"/>
        <v>1.601811284234432E-2</v>
      </c>
      <c r="H1563" s="20">
        <f t="shared" si="107"/>
        <v>9.3082292367311931E-3</v>
      </c>
    </row>
    <row r="1564" spans="1:26" x14ac:dyDescent="0.2">
      <c r="A1564" s="61">
        <v>35128</v>
      </c>
      <c r="B1564" s="62">
        <v>650.80999999999995</v>
      </c>
      <c r="C1564" s="16">
        <f t="shared" si="109"/>
        <v>9.9446456462990301E-3</v>
      </c>
      <c r="D1564" s="72">
        <f t="shared" si="108"/>
        <v>6.2610675916965165E-5</v>
      </c>
      <c r="E1564" s="23">
        <f t="shared" si="104"/>
        <v>1.8407671452945151E-2</v>
      </c>
      <c r="F1564" s="23">
        <f t="shared" si="105"/>
        <v>1.3015218184250102E-2</v>
      </c>
      <c r="G1564" s="20">
        <f t="shared" si="106"/>
        <v>1.601811284234432E-2</v>
      </c>
      <c r="H1564" s="20">
        <f t="shared" si="107"/>
        <v>9.3082292367311931E-3</v>
      </c>
    </row>
    <row r="1565" spans="1:26" x14ac:dyDescent="0.2">
      <c r="A1565" s="61">
        <v>35129</v>
      </c>
      <c r="B1565" s="62">
        <v>655.79</v>
      </c>
      <c r="C1565" s="16">
        <f t="shared" si="109"/>
        <v>7.6228748123191832E-3</v>
      </c>
      <c r="D1565" s="72">
        <f t="shared" si="108"/>
        <v>6.4787793983774508E-5</v>
      </c>
      <c r="E1565" s="23">
        <f t="shared" si="104"/>
        <v>1.8724975339398583E-2</v>
      </c>
      <c r="F1565" s="23">
        <f t="shared" si="105"/>
        <v>1.3239569174187029E-2</v>
      </c>
      <c r="G1565" s="20">
        <f t="shared" si="106"/>
        <v>1.601811284234432E-2</v>
      </c>
      <c r="H1565" s="20">
        <f t="shared" si="107"/>
        <v>9.3082292367311931E-3</v>
      </c>
    </row>
    <row r="1566" spans="1:26" x14ac:dyDescent="0.2">
      <c r="A1566" s="61">
        <v>35130</v>
      </c>
      <c r="B1566" s="62">
        <v>652</v>
      </c>
      <c r="C1566" s="16">
        <f t="shared" si="109"/>
        <v>-5.7960538162469431E-3</v>
      </c>
      <c r="D1566" s="72">
        <f t="shared" si="108"/>
        <v>6.4387019569005452E-5</v>
      </c>
      <c r="E1566" s="23">
        <f t="shared" si="104"/>
        <v>1.8666969562242484E-2</v>
      </c>
      <c r="F1566" s="23">
        <f t="shared" si="105"/>
        <v>1.3198555955998975E-2</v>
      </c>
      <c r="G1566" s="20">
        <f t="shared" si="106"/>
        <v>1.601811284234432E-2</v>
      </c>
      <c r="H1566" s="20">
        <f t="shared" si="107"/>
        <v>9.3082292367311931E-3</v>
      </c>
    </row>
    <row r="1567" spans="1:26" x14ac:dyDescent="0.2">
      <c r="A1567" s="61">
        <v>35131</v>
      </c>
      <c r="B1567" s="62">
        <v>653.65</v>
      </c>
      <c r="C1567" s="16">
        <f t="shared" si="109"/>
        <v>2.5274780812161771E-3</v>
      </c>
      <c r="D1567" s="72">
        <f t="shared" si="108"/>
        <v>6.2539452785314971E-5</v>
      </c>
      <c r="E1567" s="23">
        <f t="shared" si="104"/>
        <v>1.8397198597885273E-2</v>
      </c>
      <c r="F1567" s="23">
        <f t="shared" si="105"/>
        <v>1.3007813309931003E-2</v>
      </c>
      <c r="G1567" s="20">
        <f t="shared" si="106"/>
        <v>1.601811284234432E-2</v>
      </c>
      <c r="H1567" s="20">
        <f t="shared" si="107"/>
        <v>9.3082292367311931E-3</v>
      </c>
    </row>
    <row r="1568" spans="1:26" x14ac:dyDescent="0.2">
      <c r="A1568" s="61">
        <v>35132</v>
      </c>
      <c r="B1568" s="62">
        <v>633.5</v>
      </c>
      <c r="C1568" s="16">
        <f t="shared" si="109"/>
        <v>-3.1312040246675277E-2</v>
      </c>
      <c r="D1568" s="72">
        <f t="shared" si="108"/>
        <v>5.9170374345257765E-5</v>
      </c>
      <c r="E1568" s="23">
        <f t="shared" si="104"/>
        <v>1.7894798668956883E-2</v>
      </c>
      <c r="F1568" s="23">
        <f t="shared" si="105"/>
        <v>1.2652589418225321E-2</v>
      </c>
      <c r="G1568" s="20">
        <f t="shared" si="106"/>
        <v>1.601811284234432E-2</v>
      </c>
      <c r="H1568" s="20">
        <f t="shared" si="107"/>
        <v>9.3082292367311931E-3</v>
      </c>
    </row>
    <row r="1569" spans="1:26" x14ac:dyDescent="0.2">
      <c r="A1569" s="61">
        <v>35135</v>
      </c>
      <c r="B1569" s="62">
        <v>640.02</v>
      </c>
      <c r="C1569" s="16">
        <f t="shared" si="109"/>
        <v>1.0239426104252585E-2</v>
      </c>
      <c r="D1569" s="72">
        <f t="shared" si="108"/>
        <v>1.1444678374910702E-4</v>
      </c>
      <c r="E1569" s="23">
        <f t="shared" si="104"/>
        <v>2.4887223863337443E-2</v>
      </c>
      <c r="F1569" s="23">
        <f t="shared" si="105"/>
        <v>1.7596611793600208E-2</v>
      </c>
      <c r="G1569" s="20">
        <f t="shared" si="106"/>
        <v>1.6465020454338945E-2</v>
      </c>
      <c r="H1569" s="20">
        <f t="shared" si="107"/>
        <v>9.747452870393053E-3</v>
      </c>
    </row>
    <row r="1570" spans="1:26" x14ac:dyDescent="0.2">
      <c r="A1570" s="61">
        <v>35136</v>
      </c>
      <c r="B1570" s="62">
        <v>637.09</v>
      </c>
      <c r="C1570" s="16">
        <f t="shared" si="109"/>
        <v>-4.5884929892469105E-3</v>
      </c>
      <c r="D1570" s="72">
        <f t="shared" si="108"/>
        <v>1.1387072754082756E-4</v>
      </c>
      <c r="E1570" s="23">
        <f t="shared" si="104"/>
        <v>2.4824511198376305E-2</v>
      </c>
      <c r="F1570" s="23">
        <f t="shared" si="105"/>
        <v>1.7552270551446283E-2</v>
      </c>
      <c r="G1570" s="20">
        <f t="shared" si="106"/>
        <v>1.6465020454338945E-2</v>
      </c>
      <c r="H1570" s="20">
        <f t="shared" si="107"/>
        <v>9.747452870393053E-3</v>
      </c>
    </row>
    <row r="1571" spans="1:26" x14ac:dyDescent="0.2">
      <c r="A1571" s="61">
        <v>35137</v>
      </c>
      <c r="B1571" s="62">
        <v>638.54999999999995</v>
      </c>
      <c r="C1571" s="16">
        <f t="shared" si="109"/>
        <v>2.2890480660714011E-3</v>
      </c>
      <c r="D1571" s="72">
        <f t="shared" si="108"/>
        <v>1.0830173996311997E-4</v>
      </c>
      <c r="E1571" s="23">
        <f t="shared" si="104"/>
        <v>2.42098654143286E-2</v>
      </c>
      <c r="F1571" s="23">
        <f t="shared" si="105"/>
        <v>1.7117682776134242E-2</v>
      </c>
      <c r="G1571" s="20">
        <f t="shared" si="106"/>
        <v>1.6465020454338945E-2</v>
      </c>
      <c r="H1571" s="20">
        <f t="shared" si="107"/>
        <v>9.747452870393053E-3</v>
      </c>
      <c r="J1571" s="20">
        <f>SUM($C1572:$C1581)</f>
        <v>1.609405126113065E-2</v>
      </c>
      <c r="K1571" s="20">
        <f>E1571*SQRT(10)</f>
        <v>7.6558316555414424E-2</v>
      </c>
      <c r="L1571" s="20">
        <f>F1571*SQRT(10)</f>
        <v>5.4130865836818365E-2</v>
      </c>
      <c r="M1571" s="20">
        <f>G1571*SQRT(10)</f>
        <v>5.2066966356971472E-2</v>
      </c>
      <c r="N1571" s="20">
        <f>H1571*SQRT(10)</f>
        <v>3.0824152455588099E-2</v>
      </c>
      <c r="O1571">
        <f>IF($J1571&lt;-K1571,1,0)</f>
        <v>0</v>
      </c>
      <c r="P1571" s="5">
        <f>IF(AND(O1561=0,O1571=0),1,0)</f>
        <v>1</v>
      </c>
      <c r="Q1571" s="5">
        <f>IF(AND(O1561=0,O1571=1),1,0)</f>
        <v>0</v>
      </c>
      <c r="R1571">
        <f>IF($J1571&lt;-L1571,1,0)</f>
        <v>0</v>
      </c>
      <c r="S1571" s="5">
        <f>IF(AND(R1561=0,R1571=0),1,0)</f>
        <v>1</v>
      </c>
      <c r="T1571" s="5">
        <f>IF(AND(R1561=0,R1571=1),1,0)</f>
        <v>0</v>
      </c>
      <c r="U1571">
        <f>IF($J1571&lt;-M1571,1,0)</f>
        <v>0</v>
      </c>
      <c r="V1571" s="5">
        <f>IF(AND(U1561=0,U1571=0),1,0)</f>
        <v>1</v>
      </c>
      <c r="W1571" s="5">
        <f>IF(AND(U1561=0,U1571=1),1,0)</f>
        <v>0</v>
      </c>
      <c r="X1571">
        <f>IF($J1571&lt;-N1571,1,0)</f>
        <v>0</v>
      </c>
      <c r="Y1571" s="5">
        <f>IF(AND(X1561=0,X1571=0),1,0)</f>
        <v>1</v>
      </c>
      <c r="Z1571" s="5">
        <f>IF(AND(X1561=0,X1571=1),1,0)</f>
        <v>0</v>
      </c>
    </row>
    <row r="1572" spans="1:26" x14ac:dyDescent="0.2">
      <c r="A1572" s="61">
        <v>35138</v>
      </c>
      <c r="B1572" s="62">
        <v>640.87</v>
      </c>
      <c r="C1572" s="16">
        <f t="shared" si="109"/>
        <v>3.62664729772834E-3</v>
      </c>
      <c r="D1572" s="72">
        <f t="shared" si="108"/>
        <v>1.0211802002825988E-4</v>
      </c>
      <c r="E1572" s="23">
        <f t="shared" si="104"/>
        <v>2.3508550442365328E-2</v>
      </c>
      <c r="F1572" s="23">
        <f t="shared" si="105"/>
        <v>1.6621815202698016E-2</v>
      </c>
      <c r="G1572" s="20">
        <f t="shared" si="106"/>
        <v>1.6465020454338945E-2</v>
      </c>
      <c r="H1572" s="20">
        <f t="shared" si="107"/>
        <v>9.747452870393053E-3</v>
      </c>
    </row>
    <row r="1573" spans="1:26" x14ac:dyDescent="0.2">
      <c r="A1573" s="61">
        <v>35139</v>
      </c>
      <c r="B1573" s="62">
        <v>641.42999999999995</v>
      </c>
      <c r="C1573" s="16">
        <f t="shared" si="109"/>
        <v>8.7343060999933231E-4</v>
      </c>
      <c r="D1573" s="72">
        <f t="shared" si="108"/>
        <v>9.6780093063891491E-5</v>
      </c>
      <c r="E1573" s="23">
        <f t="shared" si="104"/>
        <v>2.2885883131078755E-2</v>
      </c>
      <c r="F1573" s="23">
        <f t="shared" si="105"/>
        <v>1.6181555774268327E-2</v>
      </c>
      <c r="G1573" s="20">
        <f t="shared" si="106"/>
        <v>1.6465020454338945E-2</v>
      </c>
      <c r="H1573" s="20">
        <f t="shared" si="107"/>
        <v>9.747452870393053E-3</v>
      </c>
    </row>
    <row r="1574" spans="1:26" x14ac:dyDescent="0.2">
      <c r="A1574" s="61">
        <v>35142</v>
      </c>
      <c r="B1574" s="62">
        <v>652.65</v>
      </c>
      <c r="C1574" s="16">
        <f t="shared" si="109"/>
        <v>1.7340938984800092E-2</v>
      </c>
      <c r="D1574" s="72">
        <f t="shared" si="108"/>
        <v>9.1019060341887022E-5</v>
      </c>
      <c r="E1574" s="23">
        <f t="shared" si="104"/>
        <v>2.2194268309274293E-2</v>
      </c>
      <c r="F1574" s="23">
        <f t="shared" si="105"/>
        <v>1.5692546731041077E-2</v>
      </c>
      <c r="G1574" s="20">
        <f t="shared" si="106"/>
        <v>1.6465020454338945E-2</v>
      </c>
      <c r="H1574" s="20">
        <f t="shared" si="107"/>
        <v>9.747452870393053E-3</v>
      </c>
    </row>
    <row r="1575" spans="1:26" x14ac:dyDescent="0.2">
      <c r="A1575" s="61">
        <v>35143</v>
      </c>
      <c r="B1575" s="62">
        <v>651.69000000000005</v>
      </c>
      <c r="C1575" s="16">
        <f t="shared" si="109"/>
        <v>-1.4720090978499213E-3</v>
      </c>
      <c r="D1575" s="72">
        <f t="shared" si="108"/>
        <v>1.0360040661384738E-4</v>
      </c>
      <c r="E1575" s="23">
        <f t="shared" si="104"/>
        <v>2.3678565488822287E-2</v>
      </c>
      <c r="F1575" s="23">
        <f t="shared" si="105"/>
        <v>1.6742025025537326E-2</v>
      </c>
      <c r="G1575" s="20">
        <f t="shared" si="106"/>
        <v>1.6465020454338945E-2</v>
      </c>
      <c r="H1575" s="20">
        <f t="shared" si="107"/>
        <v>9.747452870393053E-3</v>
      </c>
    </row>
    <row r="1576" spans="1:26" x14ac:dyDescent="0.2">
      <c r="A1576" s="61">
        <v>35144</v>
      </c>
      <c r="B1576" s="62">
        <v>649.98</v>
      </c>
      <c r="C1576" s="16">
        <f t="shared" si="109"/>
        <v>-2.6273955514177203E-3</v>
      </c>
      <c r="D1576" s="72">
        <f t="shared" si="108"/>
        <v>9.7514390864065711E-5</v>
      </c>
      <c r="E1576" s="23">
        <f t="shared" si="104"/>
        <v>2.2972539887110729E-2</v>
      </c>
      <c r="F1576" s="23">
        <f t="shared" si="105"/>
        <v>1.6242826782379188E-2</v>
      </c>
      <c r="G1576" s="20">
        <f t="shared" si="106"/>
        <v>1.6465020454338945E-2</v>
      </c>
      <c r="H1576" s="20">
        <f t="shared" si="107"/>
        <v>9.747452870393053E-3</v>
      </c>
    </row>
    <row r="1577" spans="1:26" x14ac:dyDescent="0.2">
      <c r="A1577" s="61">
        <v>35145</v>
      </c>
      <c r="B1577" s="62">
        <v>649.19000000000005</v>
      </c>
      <c r="C1577" s="16">
        <f t="shared" si="109"/>
        <v>-1.2161612373602182E-3</v>
      </c>
      <c r="D1577" s="72">
        <f t="shared" si="108"/>
        <v>9.2077719855238331E-5</v>
      </c>
      <c r="E1577" s="23">
        <f t="shared" si="104"/>
        <v>2.2322967977147348E-2</v>
      </c>
      <c r="F1577" s="23">
        <f t="shared" si="105"/>
        <v>1.5783544349174918E-2</v>
      </c>
      <c r="G1577" s="20">
        <f t="shared" si="106"/>
        <v>1.6465020454338945E-2</v>
      </c>
      <c r="H1577" s="20">
        <f t="shared" si="107"/>
        <v>9.747452870393053E-3</v>
      </c>
    </row>
    <row r="1578" spans="1:26" x14ac:dyDescent="0.2">
      <c r="A1578" s="61">
        <v>35146</v>
      </c>
      <c r="B1578" s="62">
        <v>650.62</v>
      </c>
      <c r="C1578" s="16">
        <f t="shared" si="109"/>
        <v>2.2003224731856489E-3</v>
      </c>
      <c r="D1578" s="72">
        <f t="shared" si="108"/>
        <v>8.664179955323948E-5</v>
      </c>
      <c r="E1578" s="23">
        <f t="shared" si="104"/>
        <v>2.1654012849786134E-2</v>
      </c>
      <c r="F1578" s="23">
        <f t="shared" si="105"/>
        <v>1.5310556934099884E-2</v>
      </c>
      <c r="G1578" s="20">
        <f t="shared" si="106"/>
        <v>1.6465020454338945E-2</v>
      </c>
      <c r="H1578" s="20">
        <f t="shared" si="107"/>
        <v>9.747452870393053E-3</v>
      </c>
    </row>
    <row r="1579" spans="1:26" x14ac:dyDescent="0.2">
      <c r="A1579" s="61">
        <v>35149</v>
      </c>
      <c r="B1579" s="62">
        <v>650.04</v>
      </c>
      <c r="C1579" s="16">
        <f t="shared" si="109"/>
        <v>-8.9185496354867041E-4</v>
      </c>
      <c r="D1579" s="72">
        <f t="shared" si="108"/>
        <v>8.1733776719205444E-5</v>
      </c>
      <c r="E1579" s="23">
        <f t="shared" si="104"/>
        <v>2.1031751497574015E-2</v>
      </c>
      <c r="F1579" s="23">
        <f t="shared" si="105"/>
        <v>1.4870584540667607E-2</v>
      </c>
      <c r="G1579" s="20">
        <f t="shared" si="106"/>
        <v>1.6465020454338945E-2</v>
      </c>
      <c r="H1579" s="20">
        <f t="shared" si="107"/>
        <v>9.747452870393053E-3</v>
      </c>
    </row>
    <row r="1580" spans="1:26" x14ac:dyDescent="0.2">
      <c r="A1580" s="61">
        <v>35150</v>
      </c>
      <c r="B1580" s="62">
        <v>652.97</v>
      </c>
      <c r="C1580" s="16">
        <f t="shared" si="109"/>
        <v>4.497286956221788E-3</v>
      </c>
      <c r="D1580" s="72">
        <f t="shared" si="108"/>
        <v>7.6877474432613492E-5</v>
      </c>
      <c r="E1580" s="23">
        <f t="shared" si="104"/>
        <v>2.0397371785487055E-2</v>
      </c>
      <c r="F1580" s="23">
        <f t="shared" si="105"/>
        <v>1.4422043812114323E-2</v>
      </c>
      <c r="G1580" s="20">
        <f t="shared" si="106"/>
        <v>1.6465020454338945E-2</v>
      </c>
      <c r="H1580" s="20">
        <f t="shared" si="107"/>
        <v>9.747452870393053E-3</v>
      </c>
    </row>
    <row r="1581" spans="1:26" x14ac:dyDescent="0.2">
      <c r="A1581" s="61">
        <v>35151</v>
      </c>
      <c r="B1581" s="62">
        <v>648.91</v>
      </c>
      <c r="C1581" s="16">
        <f t="shared" si="109"/>
        <v>-6.2371542106280202E-3</v>
      </c>
      <c r="D1581" s="72">
        <f t="shared" si="108"/>
        <v>7.3478361364652845E-5</v>
      </c>
      <c r="E1581" s="23">
        <f t="shared" si="104"/>
        <v>1.9941342348807994E-2</v>
      </c>
      <c r="F1581" s="23">
        <f t="shared" si="105"/>
        <v>1.4099606363576038E-2</v>
      </c>
      <c r="G1581" s="20">
        <f t="shared" si="106"/>
        <v>1.6465020454338945E-2</v>
      </c>
      <c r="H1581" s="20">
        <f t="shared" si="107"/>
        <v>9.747452870393053E-3</v>
      </c>
      <c r="J1581" s="20">
        <f>SUM($C1582:$C1591)</f>
        <v>-2.7702948851812549E-2</v>
      </c>
      <c r="K1581" s="20">
        <f>E1581*SQRT(10)</f>
        <v>6.3060061423405159E-2</v>
      </c>
      <c r="L1581" s="20">
        <f>F1581*SQRT(10)</f>
        <v>4.4586870220704428E-2</v>
      </c>
      <c r="M1581" s="20">
        <f>G1581*SQRT(10)</f>
        <v>5.2066966356971472E-2</v>
      </c>
      <c r="N1581" s="20">
        <f>H1581*SQRT(10)</f>
        <v>3.0824152455588099E-2</v>
      </c>
      <c r="O1581">
        <f>IF($J1581&lt;-K1581,1,0)</f>
        <v>0</v>
      </c>
      <c r="P1581" s="5">
        <f>IF(AND(O1571=0,O1581=0),1,0)</f>
        <v>1</v>
      </c>
      <c r="Q1581" s="5">
        <f>IF(AND(O1571=0,O1581=1),1,0)</f>
        <v>0</v>
      </c>
      <c r="R1581">
        <f>IF($J1581&lt;-L1581,1,0)</f>
        <v>0</v>
      </c>
      <c r="S1581" s="5">
        <f>IF(AND(R1571=0,R1581=0),1,0)</f>
        <v>1</v>
      </c>
      <c r="T1581" s="5">
        <f>IF(AND(R1571=0,R1581=1),1,0)</f>
        <v>0</v>
      </c>
      <c r="U1581">
        <f>IF($J1581&lt;-M1581,1,0)</f>
        <v>0</v>
      </c>
      <c r="V1581" s="5">
        <f>IF(AND(U1571=0,U1581=0),1,0)</f>
        <v>1</v>
      </c>
      <c r="W1581" s="5">
        <f>IF(AND(U1571=0,U1581=1),1,0)</f>
        <v>0</v>
      </c>
      <c r="X1581">
        <f>IF($J1581&lt;-N1581,1,0)</f>
        <v>0</v>
      </c>
      <c r="Y1581" s="5">
        <f>IF(AND(X1571=0,X1581=0),1,0)</f>
        <v>1</v>
      </c>
      <c r="Z1581" s="5">
        <f>IF(AND(X1571=0,X1581=1),1,0)</f>
        <v>0</v>
      </c>
    </row>
    <row r="1582" spans="1:26" x14ac:dyDescent="0.2">
      <c r="A1582" s="61">
        <v>35152</v>
      </c>
      <c r="B1582" s="62">
        <v>648.94000000000005</v>
      </c>
      <c r="C1582" s="16">
        <f t="shared" si="109"/>
        <v>4.6230303972536056E-5</v>
      </c>
      <c r="D1582" s="72">
        <f t="shared" si="108"/>
        <v>7.1403785241602963E-5</v>
      </c>
      <c r="E1582" s="23">
        <f t="shared" si="104"/>
        <v>1.9657816453137186E-2</v>
      </c>
      <c r="F1582" s="23">
        <f t="shared" si="105"/>
        <v>1.3899138237964742E-2</v>
      </c>
      <c r="G1582" s="20">
        <f t="shared" si="106"/>
        <v>1.6465020454338945E-2</v>
      </c>
      <c r="H1582" s="20">
        <f t="shared" si="107"/>
        <v>9.747452870393053E-3</v>
      </c>
    </row>
    <row r="1583" spans="1:26" x14ac:dyDescent="0.2">
      <c r="A1583" s="61">
        <v>35153</v>
      </c>
      <c r="B1583" s="62">
        <v>645.5</v>
      </c>
      <c r="C1583" s="16">
        <f t="shared" si="109"/>
        <v>-5.31505222067698E-3</v>
      </c>
      <c r="D1583" s="72">
        <f t="shared" si="108"/>
        <v>6.7119686361567102E-5</v>
      </c>
      <c r="E1583" s="23">
        <f t="shared" si="104"/>
        <v>1.9058978378556361E-2</v>
      </c>
      <c r="F1583" s="23">
        <f t="shared" si="105"/>
        <v>1.347572736725091E-2</v>
      </c>
      <c r="G1583" s="20">
        <f t="shared" si="106"/>
        <v>1.601811284234432E-2</v>
      </c>
      <c r="H1583" s="20">
        <f t="shared" si="107"/>
        <v>9.3070847730863174E-3</v>
      </c>
    </row>
    <row r="1584" spans="1:26" x14ac:dyDescent="0.2">
      <c r="A1584" s="61">
        <v>35156</v>
      </c>
      <c r="B1584" s="62">
        <v>653.73</v>
      </c>
      <c r="C1584" s="16">
        <f t="shared" si="109"/>
        <v>1.266921189024257E-2</v>
      </c>
      <c r="D1584" s="72">
        <f t="shared" si="108"/>
        <v>6.4787491986384468E-5</v>
      </c>
      <c r="E1584" s="23">
        <f t="shared" si="104"/>
        <v>1.8724931697688293E-2</v>
      </c>
      <c r="F1584" s="23">
        <f t="shared" si="105"/>
        <v>1.3239538317140125E-2</v>
      </c>
      <c r="G1584" s="20">
        <f t="shared" si="106"/>
        <v>1.601811284234432E-2</v>
      </c>
      <c r="H1584" s="20">
        <f t="shared" si="107"/>
        <v>8.9508995268327354E-3</v>
      </c>
    </row>
    <row r="1585" spans="1:26" x14ac:dyDescent="0.2">
      <c r="A1585" s="61">
        <v>35157</v>
      </c>
      <c r="B1585" s="62">
        <v>655.26</v>
      </c>
      <c r="C1585" s="16">
        <f t="shared" si="109"/>
        <v>2.3376812607522343E-3</v>
      </c>
      <c r="D1585" s="72">
        <f t="shared" si="108"/>
        <v>7.0530778262393215E-5</v>
      </c>
      <c r="E1585" s="23">
        <f t="shared" si="104"/>
        <v>1.9537275298673926E-2</v>
      </c>
      <c r="F1585" s="23">
        <f t="shared" si="105"/>
        <v>1.3813909129572016E-2</v>
      </c>
      <c r="G1585" s="20">
        <f t="shared" si="106"/>
        <v>1.601811284234432E-2</v>
      </c>
      <c r="H1585" s="20">
        <f t="shared" si="107"/>
        <v>8.9508995268327354E-3</v>
      </c>
    </row>
    <row r="1586" spans="1:26" x14ac:dyDescent="0.2">
      <c r="A1586" s="61">
        <v>35158</v>
      </c>
      <c r="B1586" s="62">
        <v>655.88</v>
      </c>
      <c r="C1586" s="16">
        <f t="shared" si="109"/>
        <v>9.4574194397559891E-4</v>
      </c>
      <c r="D1586" s="72">
        <f t="shared" si="108"/>
        <v>6.6626816787261953E-5</v>
      </c>
      <c r="E1586" s="23">
        <f t="shared" si="104"/>
        <v>1.8988873024217652E-2</v>
      </c>
      <c r="F1586" s="23">
        <f t="shared" si="105"/>
        <v>1.3426159094319979E-2</v>
      </c>
      <c r="G1586" s="20">
        <f t="shared" si="106"/>
        <v>1.601811284234432E-2</v>
      </c>
      <c r="H1586" s="20">
        <f t="shared" si="107"/>
        <v>8.830955154436923E-3</v>
      </c>
    </row>
    <row r="1587" spans="1:26" x14ac:dyDescent="0.2">
      <c r="A1587" s="61">
        <v>35159</v>
      </c>
      <c r="B1587" s="62">
        <v>655.86</v>
      </c>
      <c r="C1587" s="16">
        <f t="shared" si="109"/>
        <v>-3.049384786857856E-5</v>
      </c>
      <c r="D1587" s="72">
        <f t="shared" si="108"/>
        <v>6.2682873449501915E-5</v>
      </c>
      <c r="E1587" s="23">
        <f t="shared" si="104"/>
        <v>1.8418281508974808E-2</v>
      </c>
      <c r="F1587" s="23">
        <f t="shared" si="105"/>
        <v>1.3022720067067062E-2</v>
      </c>
      <c r="G1587" s="20">
        <f t="shared" si="106"/>
        <v>1.601811284234432E-2</v>
      </c>
      <c r="H1587" s="20">
        <f t="shared" si="107"/>
        <v>8.830955154436923E-3</v>
      </c>
    </row>
    <row r="1588" spans="1:26" x14ac:dyDescent="0.2">
      <c r="A1588" s="61">
        <v>35163</v>
      </c>
      <c r="B1588" s="62">
        <v>644.24</v>
      </c>
      <c r="C1588" s="16">
        <f t="shared" si="109"/>
        <v>-1.7876024046509616E-2</v>
      </c>
      <c r="D1588" s="72">
        <f t="shared" si="108"/>
        <v>5.8921956835017272E-5</v>
      </c>
      <c r="E1588" s="23">
        <f t="shared" si="104"/>
        <v>1.7857194910238676E-2</v>
      </c>
      <c r="F1588" s="23">
        <f t="shared" si="105"/>
        <v>1.2626001529283669E-2</v>
      </c>
      <c r="G1588" s="20">
        <f t="shared" si="106"/>
        <v>1.601811284234432E-2</v>
      </c>
      <c r="H1588" s="20">
        <f t="shared" si="107"/>
        <v>8.830955154436923E-3</v>
      </c>
    </row>
    <row r="1589" spans="1:26" x14ac:dyDescent="0.2">
      <c r="A1589" s="61">
        <v>35164</v>
      </c>
      <c r="B1589" s="62">
        <v>642.19000000000005</v>
      </c>
      <c r="C1589" s="16">
        <f t="shared" si="109"/>
        <v>-3.1871174261738542E-3</v>
      </c>
      <c r="D1589" s="72">
        <f t="shared" si="108"/>
        <v>7.4559773567599641E-5</v>
      </c>
      <c r="E1589" s="23">
        <f t="shared" si="104"/>
        <v>2.0087548963254952E-2</v>
      </c>
      <c r="F1589" s="23">
        <f t="shared" si="105"/>
        <v>1.420298233874335E-2</v>
      </c>
      <c r="G1589" s="20">
        <f t="shared" si="106"/>
        <v>1.6965283729381199E-2</v>
      </c>
      <c r="H1589" s="20">
        <f t="shared" si="107"/>
        <v>8.9508995268327354E-3</v>
      </c>
    </row>
    <row r="1590" spans="1:26" x14ac:dyDescent="0.2">
      <c r="A1590" s="61">
        <v>35165</v>
      </c>
      <c r="B1590" s="62">
        <v>633.5</v>
      </c>
      <c r="C1590" s="16">
        <f t="shared" si="109"/>
        <v>-1.362421029992191E-2</v>
      </c>
      <c r="D1590" s="72">
        <f t="shared" si="108"/>
        <v>7.0695650202836925E-5</v>
      </c>
      <c r="E1590" s="23">
        <f t="shared" si="104"/>
        <v>1.9560097025129983E-2</v>
      </c>
      <c r="F1590" s="23">
        <f t="shared" si="105"/>
        <v>1.3830045323111006E-2</v>
      </c>
      <c r="G1590" s="20">
        <f t="shared" si="106"/>
        <v>1.6965283729381199E-2</v>
      </c>
      <c r="H1590" s="20">
        <f t="shared" si="107"/>
        <v>8.9508995268327354E-3</v>
      </c>
    </row>
    <row r="1591" spans="1:26" x14ac:dyDescent="0.2">
      <c r="A1591" s="61">
        <v>35166</v>
      </c>
      <c r="B1591" s="62">
        <v>631.17999999999995</v>
      </c>
      <c r="C1591" s="16">
        <f t="shared" si="109"/>
        <v>-3.6689164096045486E-3</v>
      </c>
      <c r="D1591" s="72">
        <f t="shared" si="108"/>
        <v>7.7591057568456603E-5</v>
      </c>
      <c r="E1591" s="23">
        <f t="shared" si="104"/>
        <v>2.049181818078491E-2</v>
      </c>
      <c r="F1591" s="23">
        <f t="shared" si="105"/>
        <v>1.4488822516018277E-2</v>
      </c>
      <c r="G1591" s="20">
        <f t="shared" si="106"/>
        <v>1.6965283729381199E-2</v>
      </c>
      <c r="H1591" s="20">
        <f t="shared" si="107"/>
        <v>9.3070847730863174E-3</v>
      </c>
      <c r="J1591" s="20">
        <f>SUM($C1592:$C1601)</f>
        <v>3.3786944941697393E-2</v>
      </c>
      <c r="K1591" s="20">
        <f>E1591*SQRT(10)</f>
        <v>6.4800818849328368E-2</v>
      </c>
      <c r="L1591" s="20">
        <f>F1591*SQRT(10)</f>
        <v>4.5817679764549209E-2</v>
      </c>
      <c r="M1591" s="20">
        <f>G1591*SQRT(10)</f>
        <v>5.3648937735840257E-2</v>
      </c>
      <c r="N1591" s="20">
        <f>H1591*SQRT(10)</f>
        <v>2.9431586259224152E-2</v>
      </c>
      <c r="O1591">
        <f>IF($J1591&lt;-K1591,1,0)</f>
        <v>0</v>
      </c>
      <c r="P1591" s="5">
        <f>IF(AND(O1581=0,O1591=0),1,0)</f>
        <v>1</v>
      </c>
      <c r="Q1591" s="5">
        <f>IF(AND(O1581=0,O1591=1),1,0)</f>
        <v>0</v>
      </c>
      <c r="R1591">
        <f>IF($J1591&lt;-L1591,1,0)</f>
        <v>0</v>
      </c>
      <c r="S1591" s="5">
        <f>IF(AND(R1581=0,R1591=0),1,0)</f>
        <v>1</v>
      </c>
      <c r="T1591" s="5">
        <f>IF(AND(R1581=0,R1591=1),1,0)</f>
        <v>0</v>
      </c>
      <c r="U1591">
        <f>IF($J1591&lt;-M1591,1,0)</f>
        <v>0</v>
      </c>
      <c r="V1591" s="5">
        <f>IF(AND(U1581=0,U1591=0),1,0)</f>
        <v>1</v>
      </c>
      <c r="W1591" s="5">
        <f>IF(AND(U1581=0,U1591=1),1,0)</f>
        <v>0</v>
      </c>
      <c r="X1591">
        <f>IF($J1591&lt;-N1591,1,0)</f>
        <v>0</v>
      </c>
      <c r="Y1591" s="5">
        <f>IF(AND(X1581=0,X1591=0),1,0)</f>
        <v>1</v>
      </c>
      <c r="Z1591" s="5">
        <f>IF(AND(X1581=0,X1591=1),1,0)</f>
        <v>0</v>
      </c>
    </row>
    <row r="1592" spans="1:26" x14ac:dyDescent="0.2">
      <c r="A1592" s="61">
        <v>35167</v>
      </c>
      <c r="B1592" s="62">
        <v>636.71</v>
      </c>
      <c r="C1592" s="16">
        <f t="shared" si="109"/>
        <v>8.7232095320328371E-3</v>
      </c>
      <c r="D1592" s="72">
        <f t="shared" si="108"/>
        <v>7.3743250971589134E-5</v>
      </c>
      <c r="E1592" s="23">
        <f t="shared" si="104"/>
        <v>1.9977254297349919E-2</v>
      </c>
      <c r="F1592" s="23">
        <f t="shared" si="105"/>
        <v>1.41249980513237E-2</v>
      </c>
      <c r="G1592" s="20">
        <f t="shared" si="106"/>
        <v>1.6965283729381199E-2</v>
      </c>
      <c r="H1592" s="20">
        <f t="shared" si="107"/>
        <v>9.3070847730863174E-3</v>
      </c>
    </row>
    <row r="1593" spans="1:26" x14ac:dyDescent="0.2">
      <c r="A1593" s="61">
        <v>35170</v>
      </c>
      <c r="B1593" s="62">
        <v>642.49</v>
      </c>
      <c r="C1593" s="16">
        <f t="shared" si="109"/>
        <v>9.036959562294963E-3</v>
      </c>
      <c r="D1593" s="72">
        <f t="shared" si="108"/>
        <v>7.3884318985678704E-5</v>
      </c>
      <c r="E1593" s="23">
        <f t="shared" si="104"/>
        <v>1.9996353029010989E-2</v>
      </c>
      <c r="F1593" s="23">
        <f t="shared" si="105"/>
        <v>1.4138501886409343E-2</v>
      </c>
      <c r="G1593" s="20">
        <f t="shared" si="106"/>
        <v>1.6965283729381199E-2</v>
      </c>
      <c r="H1593" s="20">
        <f t="shared" si="107"/>
        <v>9.3070847730863174E-3</v>
      </c>
    </row>
    <row r="1594" spans="1:26" x14ac:dyDescent="0.2">
      <c r="A1594" s="61">
        <v>35171</v>
      </c>
      <c r="B1594" s="62">
        <v>645</v>
      </c>
      <c r="C1594" s="16">
        <f t="shared" si="109"/>
        <v>3.8990643498556109E-3</v>
      </c>
      <c r="D1594" s="72">
        <f t="shared" si="108"/>
        <v>7.4351258134371239E-5</v>
      </c>
      <c r="E1594" s="23">
        <f t="shared" si="104"/>
        <v>2.0059440666162342E-2</v>
      </c>
      <c r="F1594" s="23">
        <f t="shared" si="105"/>
        <v>1.4183108254159473E-2</v>
      </c>
      <c r="G1594" s="20">
        <f t="shared" si="106"/>
        <v>1.6965283729381199E-2</v>
      </c>
      <c r="H1594" s="20">
        <f t="shared" si="107"/>
        <v>9.3070847730863174E-3</v>
      </c>
    </row>
    <row r="1595" spans="1:26" x14ac:dyDescent="0.2">
      <c r="A1595" s="61">
        <v>35172</v>
      </c>
      <c r="B1595" s="62">
        <v>641.61</v>
      </c>
      <c r="C1595" s="16">
        <f t="shared" si="109"/>
        <v>-5.2696743300160373E-3</v>
      </c>
      <c r="D1595" s="72">
        <f t="shared" si="108"/>
        <v>7.0802344814567853E-5</v>
      </c>
      <c r="E1595" s="23">
        <f t="shared" si="104"/>
        <v>1.9574851611380069E-2</v>
      </c>
      <c r="F1595" s="23">
        <f t="shared" si="105"/>
        <v>1.3840477612700382E-2</v>
      </c>
      <c r="G1595" s="20">
        <f t="shared" si="106"/>
        <v>1.6965283729381199E-2</v>
      </c>
      <c r="H1595" s="20">
        <f t="shared" si="107"/>
        <v>9.3070847730863174E-3</v>
      </c>
    </row>
    <row r="1596" spans="1:26" x14ac:dyDescent="0.2">
      <c r="A1596" s="61">
        <v>35173</v>
      </c>
      <c r="B1596" s="62">
        <v>643.61</v>
      </c>
      <c r="C1596" s="16">
        <f t="shared" si="109"/>
        <v>3.1123101327587715E-3</v>
      </c>
      <c r="D1596" s="72">
        <f t="shared" si="108"/>
        <v>6.8220372178359577E-5</v>
      </c>
      <c r="E1596" s="23">
        <f t="shared" si="104"/>
        <v>1.9214615590131347E-2</v>
      </c>
      <c r="F1596" s="23">
        <f t="shared" si="105"/>
        <v>1.358577128407194E-2</v>
      </c>
      <c r="G1596" s="20">
        <f t="shared" si="106"/>
        <v>1.6965283729381199E-2</v>
      </c>
      <c r="H1596" s="20">
        <f t="shared" si="107"/>
        <v>9.3070847730863174E-3</v>
      </c>
    </row>
    <row r="1597" spans="1:26" x14ac:dyDescent="0.2">
      <c r="A1597" s="61">
        <v>35174</v>
      </c>
      <c r="B1597" s="62">
        <v>645.07000000000005</v>
      </c>
      <c r="C1597" s="16">
        <f t="shared" si="109"/>
        <v>2.2658854403970691E-3</v>
      </c>
      <c r="D1597" s="72">
        <f t="shared" si="108"/>
        <v>6.4708338309406373E-5</v>
      </c>
      <c r="E1597" s="23">
        <f t="shared" si="104"/>
        <v>1.8713489672945997E-2</v>
      </c>
      <c r="F1597" s="23">
        <f t="shared" si="105"/>
        <v>1.3231448187496556E-2</v>
      </c>
      <c r="G1597" s="20">
        <f t="shared" si="106"/>
        <v>1.601811284234432E-2</v>
      </c>
      <c r="H1597" s="20">
        <f t="shared" si="107"/>
        <v>8.9508995268327354E-3</v>
      </c>
    </row>
    <row r="1598" spans="1:26" x14ac:dyDescent="0.2">
      <c r="A1598" s="61">
        <v>35177</v>
      </c>
      <c r="B1598" s="62">
        <v>647.89</v>
      </c>
      <c r="C1598" s="16">
        <f t="shared" si="109"/>
        <v>4.3620908172565193E-3</v>
      </c>
      <c r="D1598" s="72">
        <f t="shared" si="108"/>
        <v>6.1133892220582191E-5</v>
      </c>
      <c r="E1598" s="23">
        <f t="shared" ref="E1598:E1661" si="110">-NORMSINV($E$3)*SQRT(D1598)</f>
        <v>1.81892872553392E-2</v>
      </c>
      <c r="F1598" s="23">
        <f t="shared" ref="F1598:F1661" si="111">-NORMSINV($F$3)*SQRT(D1598)</f>
        <v>1.2860808758424594E-2</v>
      </c>
      <c r="G1598" s="20">
        <f t="shared" ref="G1598:G1661" si="112">-PERCENTILE($C1093:$C1597,$G$3)</f>
        <v>1.601811284234432E-2</v>
      </c>
      <c r="H1598" s="20">
        <f t="shared" ref="H1598:H1661" si="113">-PERCENTILE($C1093:$C1597,$H$3)</f>
        <v>8.9508995268327354E-3</v>
      </c>
    </row>
    <row r="1599" spans="1:26" x14ac:dyDescent="0.2">
      <c r="A1599" s="61">
        <v>35178</v>
      </c>
      <c r="B1599" s="62">
        <v>651.58000000000004</v>
      </c>
      <c r="C1599" s="16">
        <f t="shared" si="109"/>
        <v>5.6792537235580871E-3</v>
      </c>
      <c r="D1599" s="72">
        <f t="shared" si="108"/>
        <v>5.860752886522687E-5</v>
      </c>
      <c r="E1599" s="23">
        <f t="shared" si="110"/>
        <v>1.7809485087547528E-2</v>
      </c>
      <c r="F1599" s="23">
        <f t="shared" si="111"/>
        <v>1.2592268107137117E-2</v>
      </c>
      <c r="G1599" s="20">
        <f t="shared" si="112"/>
        <v>1.601811284234432E-2</v>
      </c>
      <c r="H1599" s="20">
        <f t="shared" si="113"/>
        <v>8.9508995268327354E-3</v>
      </c>
    </row>
    <row r="1600" spans="1:26" x14ac:dyDescent="0.2">
      <c r="A1600" s="61">
        <v>35179</v>
      </c>
      <c r="B1600" s="62">
        <v>650.16999999999996</v>
      </c>
      <c r="C1600" s="16">
        <f t="shared" si="109"/>
        <v>-2.1663154237271426E-3</v>
      </c>
      <c r="D1600" s="72">
        <f t="shared" ref="D1600:D1663" si="114">0.94*D1599+0.06*(C1599^2)</f>
        <v>5.702631250470616E-5</v>
      </c>
      <c r="E1600" s="23">
        <f t="shared" si="110"/>
        <v>1.756759468646131E-2</v>
      </c>
      <c r="F1600" s="23">
        <f t="shared" si="111"/>
        <v>1.2421238525537911E-2</v>
      </c>
      <c r="G1600" s="20">
        <f t="shared" si="112"/>
        <v>1.601811284234432E-2</v>
      </c>
      <c r="H1600" s="20">
        <f t="shared" si="113"/>
        <v>8.9508995268327354E-3</v>
      </c>
    </row>
    <row r="1601" spans="1:26" x14ac:dyDescent="0.2">
      <c r="A1601" s="61">
        <v>35180</v>
      </c>
      <c r="B1601" s="62">
        <v>652.87</v>
      </c>
      <c r="C1601" s="16">
        <f t="shared" si="109"/>
        <v>4.1441611372867154E-3</v>
      </c>
      <c r="D1601" s="72">
        <f t="shared" si="114"/>
        <v>5.3886309105328477E-5</v>
      </c>
      <c r="E1601" s="23">
        <f t="shared" si="110"/>
        <v>1.707709038909146E-2</v>
      </c>
      <c r="F1601" s="23">
        <f t="shared" si="111"/>
        <v>1.207442548800081E-2</v>
      </c>
      <c r="G1601" s="20">
        <f t="shared" si="112"/>
        <v>1.601811284234432E-2</v>
      </c>
      <c r="H1601" s="20">
        <f t="shared" si="113"/>
        <v>8.9508995268327354E-3</v>
      </c>
      <c r="J1601" s="20">
        <f>SUM($C1602:$C1611)</f>
        <v>-1.1445773527439387E-2</v>
      </c>
      <c r="K1601" s="20">
        <f>E1601*SQRT(10)</f>
        <v>5.4002501438100065E-2</v>
      </c>
      <c r="L1601" s="20">
        <f>F1601*SQRT(10)</f>
        <v>3.8182685980072642E-2</v>
      </c>
      <c r="M1601" s="20">
        <f>G1601*SQRT(10)</f>
        <v>5.0653720399401671E-2</v>
      </c>
      <c r="N1601" s="20">
        <f>H1601*SQRT(10)</f>
        <v>2.8305229612114877E-2</v>
      </c>
      <c r="O1601">
        <f>IF($J1601&lt;-K1601,1,0)</f>
        <v>0</v>
      </c>
      <c r="P1601" s="5">
        <f>IF(AND(O1591=0,O1601=0),1,0)</f>
        <v>1</v>
      </c>
      <c r="Q1601" s="5">
        <f>IF(AND(O1591=0,O1601=1),1,0)</f>
        <v>0</v>
      </c>
      <c r="R1601">
        <f>IF($J1601&lt;-L1601,1,0)</f>
        <v>0</v>
      </c>
      <c r="S1601" s="5">
        <f>IF(AND(R1591=0,R1601=0),1,0)</f>
        <v>1</v>
      </c>
      <c r="T1601" s="5">
        <f>IF(AND(R1591=0,R1601=1),1,0)</f>
        <v>0</v>
      </c>
      <c r="U1601">
        <f>IF($J1601&lt;-M1601,1,0)</f>
        <v>0</v>
      </c>
      <c r="V1601" s="5">
        <f>IF(AND(U1591=0,U1601=0),1,0)</f>
        <v>1</v>
      </c>
      <c r="W1601" s="5">
        <f>IF(AND(U1591=0,U1601=1),1,0)</f>
        <v>0</v>
      </c>
      <c r="X1601">
        <f>IF($J1601&lt;-N1601,1,0)</f>
        <v>0</v>
      </c>
      <c r="Y1601" s="5">
        <f>IF(AND(X1591=0,X1601=0),1,0)</f>
        <v>1</v>
      </c>
      <c r="Z1601" s="5">
        <f>IF(AND(X1591=0,X1601=1),1,0)</f>
        <v>0</v>
      </c>
    </row>
    <row r="1602" spans="1:26" x14ac:dyDescent="0.2">
      <c r="A1602" s="61">
        <v>35181</v>
      </c>
      <c r="B1602" s="62">
        <v>653.46</v>
      </c>
      <c r="C1602" s="16">
        <f t="shared" si="109"/>
        <v>9.0329402236344163E-4</v>
      </c>
      <c r="D1602" s="72">
        <f t="shared" si="114"/>
        <v>5.1683574850916617E-5</v>
      </c>
      <c r="E1602" s="23">
        <f t="shared" si="110"/>
        <v>1.6724414815253053E-2</v>
      </c>
      <c r="F1602" s="23">
        <f t="shared" si="111"/>
        <v>1.1825064804141576E-2</v>
      </c>
      <c r="G1602" s="20">
        <f t="shared" si="112"/>
        <v>1.601811284234432E-2</v>
      </c>
      <c r="H1602" s="20">
        <f t="shared" si="113"/>
        <v>8.9508995268327354E-3</v>
      </c>
    </row>
    <row r="1603" spans="1:26" x14ac:dyDescent="0.2">
      <c r="A1603" s="61">
        <v>35184</v>
      </c>
      <c r="B1603" s="62">
        <v>654.16</v>
      </c>
      <c r="C1603" s="16">
        <f t="shared" si="109"/>
        <v>1.0706475380717355E-3</v>
      </c>
      <c r="D1603" s="72">
        <f t="shared" si="114"/>
        <v>4.8631516765311866E-5</v>
      </c>
      <c r="E1603" s="23">
        <f t="shared" si="110"/>
        <v>1.6223089556429041E-2</v>
      </c>
      <c r="F1603" s="23">
        <f t="shared" si="111"/>
        <v>1.1470600762258309E-2</v>
      </c>
      <c r="G1603" s="20">
        <f t="shared" si="112"/>
        <v>1.601811284234432E-2</v>
      </c>
      <c r="H1603" s="20">
        <f t="shared" si="113"/>
        <v>8.9508995268327354E-3</v>
      </c>
    </row>
    <row r="1604" spans="1:26" x14ac:dyDescent="0.2">
      <c r="A1604" s="61">
        <v>35185</v>
      </c>
      <c r="B1604" s="62">
        <v>654.16999999999996</v>
      </c>
      <c r="C1604" s="16">
        <f t="shared" si="109"/>
        <v>1.5286663151109786E-5</v>
      </c>
      <c r="D1604" s="72">
        <f t="shared" si="114"/>
        <v>4.5782402928439891E-5</v>
      </c>
      <c r="E1604" s="23">
        <f t="shared" si="110"/>
        <v>1.5740696663385321E-2</v>
      </c>
      <c r="F1604" s="23">
        <f t="shared" si="111"/>
        <v>1.1129522925795126E-2</v>
      </c>
      <c r="G1604" s="20">
        <f t="shared" si="112"/>
        <v>1.601811284234432E-2</v>
      </c>
      <c r="H1604" s="20">
        <f t="shared" si="113"/>
        <v>8.9508995268327354E-3</v>
      </c>
    </row>
    <row r="1605" spans="1:26" x14ac:dyDescent="0.2">
      <c r="A1605" s="61">
        <v>35186</v>
      </c>
      <c r="B1605" s="62">
        <v>654.58000000000004</v>
      </c>
      <c r="C1605" s="16">
        <f t="shared" si="109"/>
        <v>6.2655207398320829E-4</v>
      </c>
      <c r="D1605" s="72">
        <f t="shared" si="114"/>
        <v>4.3035472773657717E-5</v>
      </c>
      <c r="E1605" s="23">
        <f t="shared" si="110"/>
        <v>1.5261174117398335E-2</v>
      </c>
      <c r="F1605" s="23">
        <f t="shared" si="111"/>
        <v>1.0790474579770394E-2</v>
      </c>
      <c r="G1605" s="20">
        <f t="shared" si="112"/>
        <v>1.601811284234432E-2</v>
      </c>
      <c r="H1605" s="20">
        <f t="shared" si="113"/>
        <v>8.9508995268327354E-3</v>
      </c>
    </row>
    <row r="1606" spans="1:26" x14ac:dyDescent="0.2">
      <c r="A1606" s="61">
        <v>35187</v>
      </c>
      <c r="B1606" s="62">
        <v>643.38</v>
      </c>
      <c r="C1606" s="16">
        <f t="shared" ref="C1606:C1669" si="115">LN(B1606/B1605)</f>
        <v>-1.7258279130746734E-2</v>
      </c>
      <c r="D1606" s="72">
        <f t="shared" si="114"/>
        <v>4.0476898457323009E-5</v>
      </c>
      <c r="E1606" s="23">
        <f t="shared" si="110"/>
        <v>1.480056422395911E-2</v>
      </c>
      <c r="F1606" s="23">
        <f t="shared" si="111"/>
        <v>1.0464798500845347E-2</v>
      </c>
      <c r="G1606" s="20">
        <f t="shared" si="112"/>
        <v>1.601811284234432E-2</v>
      </c>
      <c r="H1606" s="20">
        <f t="shared" si="113"/>
        <v>8.9508995268327354E-3</v>
      </c>
    </row>
    <row r="1607" spans="1:26" x14ac:dyDescent="0.2">
      <c r="A1607" s="61">
        <v>35188</v>
      </c>
      <c r="B1607" s="62">
        <v>641.63</v>
      </c>
      <c r="C1607" s="16">
        <f t="shared" si="115"/>
        <v>-2.7237158961924495E-3</v>
      </c>
      <c r="D1607" s="72">
        <f t="shared" si="114"/>
        <v>5.5919176463169724E-5</v>
      </c>
      <c r="E1607" s="23">
        <f t="shared" si="110"/>
        <v>1.739622601859878E-2</v>
      </c>
      <c r="F1607" s="23">
        <f t="shared" si="111"/>
        <v>1.2300071619236011E-2</v>
      </c>
      <c r="G1607" s="20">
        <f t="shared" si="112"/>
        <v>1.7209359253467883E-2</v>
      </c>
      <c r="H1607" s="20">
        <f t="shared" si="113"/>
        <v>9.3070847730863174E-3</v>
      </c>
    </row>
    <row r="1608" spans="1:26" x14ac:dyDescent="0.2">
      <c r="A1608" s="61">
        <v>35191</v>
      </c>
      <c r="B1608" s="62">
        <v>640.80999999999995</v>
      </c>
      <c r="C1608" s="16">
        <f t="shared" si="115"/>
        <v>-1.2788124383982793E-3</v>
      </c>
      <c r="D1608" s="72">
        <f t="shared" si="114"/>
        <v>5.300914357236982E-5</v>
      </c>
      <c r="E1608" s="23">
        <f t="shared" si="110"/>
        <v>1.6937529007924036E-2</v>
      </c>
      <c r="F1608" s="23">
        <f t="shared" si="111"/>
        <v>1.1975748051768173E-2</v>
      </c>
      <c r="G1608" s="20">
        <f t="shared" si="112"/>
        <v>1.7209359253467883E-2</v>
      </c>
      <c r="H1608" s="20">
        <f t="shared" si="113"/>
        <v>9.3070847730863174E-3</v>
      </c>
    </row>
    <row r="1609" spans="1:26" x14ac:dyDescent="0.2">
      <c r="A1609" s="61">
        <v>35192</v>
      </c>
      <c r="B1609" s="62">
        <v>638.26</v>
      </c>
      <c r="C1609" s="16">
        <f t="shared" si="115"/>
        <v>-3.9872772849098544E-3</v>
      </c>
      <c r="D1609" s="72">
        <f t="shared" si="114"/>
        <v>4.9926716633183753E-5</v>
      </c>
      <c r="E1609" s="23">
        <f t="shared" si="110"/>
        <v>1.6437704210380329E-2</v>
      </c>
      <c r="F1609" s="23">
        <f t="shared" si="111"/>
        <v>1.1622344917071897E-2</v>
      </c>
      <c r="G1609" s="20">
        <f t="shared" si="112"/>
        <v>1.7209359253467883E-2</v>
      </c>
      <c r="H1609" s="20">
        <f t="shared" si="113"/>
        <v>9.3070847730863174E-3</v>
      </c>
    </row>
    <row r="1610" spans="1:26" x14ac:dyDescent="0.2">
      <c r="A1610" s="61">
        <v>35193</v>
      </c>
      <c r="B1610" s="62">
        <v>644.77</v>
      </c>
      <c r="C1610" s="16">
        <f t="shared" si="115"/>
        <v>1.014794021484886E-2</v>
      </c>
      <c r="D1610" s="72">
        <f t="shared" si="114"/>
        <v>4.7885016443998215E-5</v>
      </c>
      <c r="E1610" s="23">
        <f t="shared" si="110"/>
        <v>1.6098094726526471E-2</v>
      </c>
      <c r="F1610" s="23">
        <f t="shared" si="111"/>
        <v>1.1382222664721976E-2</v>
      </c>
      <c r="G1610" s="20">
        <f t="shared" si="112"/>
        <v>1.7209359253467883E-2</v>
      </c>
      <c r="H1610" s="20">
        <f t="shared" si="113"/>
        <v>8.9508995268327354E-3</v>
      </c>
    </row>
    <row r="1611" spans="1:26" x14ac:dyDescent="0.2">
      <c r="A1611" s="61">
        <v>35194</v>
      </c>
      <c r="B1611" s="62">
        <v>645.44000000000005</v>
      </c>
      <c r="C1611" s="16">
        <f t="shared" si="115"/>
        <v>1.0385907103895747E-3</v>
      </c>
      <c r="D1611" s="72">
        <f t="shared" si="114"/>
        <v>5.1190756893607126E-5</v>
      </c>
      <c r="E1611" s="23">
        <f t="shared" si="110"/>
        <v>1.6644487740809837E-2</v>
      </c>
      <c r="F1611" s="23">
        <f t="shared" si="111"/>
        <v>1.1768552044482298E-2</v>
      </c>
      <c r="G1611" s="20">
        <f t="shared" si="112"/>
        <v>1.7209359253467883E-2</v>
      </c>
      <c r="H1611" s="20">
        <f t="shared" si="113"/>
        <v>8.9508995268327354E-3</v>
      </c>
      <c r="J1611" s="20">
        <f>SUM($C1612:$C1621)</f>
        <v>4.626082127711699E-2</v>
      </c>
      <c r="K1611" s="20">
        <f>E1611*SQRT(10)</f>
        <v>5.2634491747709407E-2</v>
      </c>
      <c r="L1611" s="20">
        <f>F1611*SQRT(10)</f>
        <v>3.7215429222795283E-2</v>
      </c>
      <c r="M1611" s="20">
        <f>G1611*SQRT(10)</f>
        <v>5.4420772313053464E-2</v>
      </c>
      <c r="N1611" s="20">
        <f>H1611*SQRT(10)</f>
        <v>2.8305229612114877E-2</v>
      </c>
      <c r="O1611">
        <f>IF($J1611&lt;-K1611,1,0)</f>
        <v>0</v>
      </c>
      <c r="P1611" s="5">
        <f>IF(AND(O1601=0,O1611=0),1,0)</f>
        <v>1</v>
      </c>
      <c r="Q1611" s="5">
        <f>IF(AND(O1601=0,O1611=1),1,0)</f>
        <v>0</v>
      </c>
      <c r="R1611">
        <f>IF($J1611&lt;-L1611,1,0)</f>
        <v>0</v>
      </c>
      <c r="S1611" s="5">
        <f>IF(AND(R1601=0,R1611=0),1,0)</f>
        <v>1</v>
      </c>
      <c r="T1611" s="5">
        <f>IF(AND(R1601=0,R1611=1),1,0)</f>
        <v>0</v>
      </c>
      <c r="U1611">
        <f>IF($J1611&lt;-M1611,1,0)</f>
        <v>0</v>
      </c>
      <c r="V1611" s="5">
        <f>IF(AND(U1601=0,U1611=0),1,0)</f>
        <v>1</v>
      </c>
      <c r="W1611" s="5">
        <f>IF(AND(U1601=0,U1611=1),1,0)</f>
        <v>0</v>
      </c>
      <c r="X1611">
        <f>IF($J1611&lt;-N1611,1,0)</f>
        <v>0</v>
      </c>
      <c r="Y1611" s="5">
        <f>IF(AND(X1601=0,X1611=0),1,0)</f>
        <v>1</v>
      </c>
      <c r="Z1611" s="5">
        <f>IF(AND(X1601=0,X1611=1),1,0)</f>
        <v>0</v>
      </c>
    </row>
    <row r="1612" spans="1:26" x14ac:dyDescent="0.2">
      <c r="A1612" s="61">
        <v>35195</v>
      </c>
      <c r="B1612" s="62">
        <v>652.09</v>
      </c>
      <c r="C1612" s="16">
        <f t="shared" si="115"/>
        <v>1.0250334444418146E-2</v>
      </c>
      <c r="D1612" s="72">
        <f t="shared" si="114"/>
        <v>4.8184031719813148E-5</v>
      </c>
      <c r="E1612" s="23">
        <f t="shared" si="110"/>
        <v>1.6148278327122133E-2</v>
      </c>
      <c r="F1612" s="23">
        <f t="shared" si="111"/>
        <v>1.1417705181491869E-2</v>
      </c>
      <c r="G1612" s="20">
        <f t="shared" si="112"/>
        <v>1.7209359253467883E-2</v>
      </c>
      <c r="H1612" s="20">
        <f t="shared" si="113"/>
        <v>8.830955154436923E-3</v>
      </c>
    </row>
    <row r="1613" spans="1:26" x14ac:dyDescent="0.2">
      <c r="A1613" s="61">
        <v>35198</v>
      </c>
      <c r="B1613" s="62">
        <v>661.51</v>
      </c>
      <c r="C1613" s="16">
        <f t="shared" si="115"/>
        <v>1.4342511388456452E-2</v>
      </c>
      <c r="D1613" s="72">
        <f t="shared" si="114"/>
        <v>5.159715118996986E-5</v>
      </c>
      <c r="E1613" s="23">
        <f t="shared" si="110"/>
        <v>1.6710425942604416E-2</v>
      </c>
      <c r="F1613" s="23">
        <f t="shared" si="111"/>
        <v>1.1815173915435793E-2</v>
      </c>
      <c r="G1613" s="20">
        <f t="shared" si="112"/>
        <v>1.7209359253467883E-2</v>
      </c>
      <c r="H1613" s="20">
        <f t="shared" si="113"/>
        <v>8.830955154436923E-3</v>
      </c>
    </row>
    <row r="1614" spans="1:26" x14ac:dyDescent="0.2">
      <c r="A1614" s="61">
        <v>35199</v>
      </c>
      <c r="B1614" s="62">
        <v>665.6</v>
      </c>
      <c r="C1614" s="16">
        <f t="shared" si="115"/>
        <v>6.163788908277206E-3</v>
      </c>
      <c r="D1614" s="72">
        <f t="shared" si="114"/>
        <v>6.084378009425185E-5</v>
      </c>
      <c r="E1614" s="23">
        <f t="shared" si="110"/>
        <v>1.814607711480298E-2</v>
      </c>
      <c r="F1614" s="23">
        <f t="shared" si="111"/>
        <v>1.2830256854655091E-2</v>
      </c>
      <c r="G1614" s="20">
        <f t="shared" si="112"/>
        <v>1.7209359253467883E-2</v>
      </c>
      <c r="H1614" s="20">
        <f t="shared" si="113"/>
        <v>8.830955154436923E-3</v>
      </c>
    </row>
    <row r="1615" spans="1:26" x14ac:dyDescent="0.2">
      <c r="A1615" s="61">
        <v>35200</v>
      </c>
      <c r="B1615" s="62">
        <v>665.42</v>
      </c>
      <c r="C1615" s="16">
        <f t="shared" si="115"/>
        <v>-2.704692658222195E-4</v>
      </c>
      <c r="D1615" s="72">
        <f t="shared" si="114"/>
        <v>5.9472690910944798E-5</v>
      </c>
      <c r="E1615" s="23">
        <f t="shared" si="110"/>
        <v>1.7940454975857167E-2</v>
      </c>
      <c r="F1615" s="23">
        <f t="shared" si="111"/>
        <v>1.2684870893767368E-2</v>
      </c>
      <c r="G1615" s="20">
        <f t="shared" si="112"/>
        <v>1.7209359253467883E-2</v>
      </c>
      <c r="H1615" s="20">
        <f t="shared" si="113"/>
        <v>8.830955154436923E-3</v>
      </c>
    </row>
    <row r="1616" spans="1:26" x14ac:dyDescent="0.2">
      <c r="A1616" s="61">
        <v>35201</v>
      </c>
      <c r="B1616" s="62">
        <v>664.85</v>
      </c>
      <c r="C1616" s="16">
        <f t="shared" si="115"/>
        <v>-8.5696893846170824E-4</v>
      </c>
      <c r="D1616" s="72">
        <f t="shared" si="114"/>
        <v>5.5908718673713375E-5</v>
      </c>
      <c r="E1616" s="23">
        <f t="shared" si="110"/>
        <v>1.7394599254873713E-2</v>
      </c>
      <c r="F1616" s="23">
        <f t="shared" si="111"/>
        <v>1.2298921409397137E-2</v>
      </c>
      <c r="G1616" s="20">
        <f t="shared" si="112"/>
        <v>1.7209359253467883E-2</v>
      </c>
      <c r="H1616" s="20">
        <f t="shared" si="113"/>
        <v>8.830955154436923E-3</v>
      </c>
    </row>
    <row r="1617" spans="1:26" x14ac:dyDescent="0.2">
      <c r="A1617" s="61">
        <v>35202</v>
      </c>
      <c r="B1617" s="62">
        <v>668.91</v>
      </c>
      <c r="C1617" s="16">
        <f t="shared" si="115"/>
        <v>6.0880706276739026E-3</v>
      </c>
      <c r="D1617" s="72">
        <f t="shared" si="114"/>
        <v>5.2598259298979864E-5</v>
      </c>
      <c r="E1617" s="23">
        <f t="shared" si="110"/>
        <v>1.6871758254055836E-2</v>
      </c>
      <c r="F1617" s="23">
        <f t="shared" si="111"/>
        <v>1.1929244575544935E-2</v>
      </c>
      <c r="G1617" s="20">
        <f t="shared" si="112"/>
        <v>1.7209359253467883E-2</v>
      </c>
      <c r="H1617" s="20">
        <f t="shared" si="113"/>
        <v>8.830955154436923E-3</v>
      </c>
    </row>
    <row r="1618" spans="1:26" x14ac:dyDescent="0.2">
      <c r="A1618" s="61">
        <v>35205</v>
      </c>
      <c r="B1618" s="62">
        <v>673.15</v>
      </c>
      <c r="C1618" s="16">
        <f t="shared" si="115"/>
        <v>6.3186654948548535E-3</v>
      </c>
      <c r="D1618" s="72">
        <f t="shared" si="114"/>
        <v>5.166623997909381E-5</v>
      </c>
      <c r="E1618" s="23">
        <f t="shared" si="110"/>
        <v>1.672160986317929E-2</v>
      </c>
      <c r="F1618" s="23">
        <f t="shared" si="111"/>
        <v>1.1823081551489022E-2</v>
      </c>
      <c r="G1618" s="20">
        <f t="shared" si="112"/>
        <v>1.7209359253467883E-2</v>
      </c>
      <c r="H1618" s="20">
        <f t="shared" si="113"/>
        <v>8.830955154436923E-3</v>
      </c>
    </row>
    <row r="1619" spans="1:26" x14ac:dyDescent="0.2">
      <c r="A1619" s="61">
        <v>35206</v>
      </c>
      <c r="B1619" s="62">
        <v>672.76</v>
      </c>
      <c r="C1619" s="16">
        <f t="shared" si="115"/>
        <v>-5.7953356601167093E-4</v>
      </c>
      <c r="D1619" s="72">
        <f t="shared" si="114"/>
        <v>5.0961797598500344E-5</v>
      </c>
      <c r="E1619" s="23">
        <f t="shared" si="110"/>
        <v>1.660722338682305E-2</v>
      </c>
      <c r="F1619" s="23">
        <f t="shared" si="111"/>
        <v>1.1742204133021961E-2</v>
      </c>
      <c r="G1619" s="20">
        <f t="shared" si="112"/>
        <v>1.7209359253467883E-2</v>
      </c>
      <c r="H1619" s="20">
        <f t="shared" si="113"/>
        <v>8.830955154436923E-3</v>
      </c>
    </row>
    <row r="1620" spans="1:26" x14ac:dyDescent="0.2">
      <c r="A1620" s="61">
        <v>35207</v>
      </c>
      <c r="B1620" s="62">
        <v>678.42</v>
      </c>
      <c r="C1620" s="16">
        <f t="shared" si="115"/>
        <v>8.3779113159766026E-3</v>
      </c>
      <c r="D1620" s="72">
        <f t="shared" si="114"/>
        <v>4.7924241291838375E-5</v>
      </c>
      <c r="E1620" s="23">
        <f t="shared" si="110"/>
        <v>1.6104686726534128E-2</v>
      </c>
      <c r="F1620" s="23">
        <f t="shared" si="111"/>
        <v>1.1386883564857527E-2</v>
      </c>
      <c r="G1620" s="20">
        <f t="shared" si="112"/>
        <v>1.7209359253467883E-2</v>
      </c>
      <c r="H1620" s="20">
        <f t="shared" si="113"/>
        <v>8.830955154436923E-3</v>
      </c>
    </row>
    <row r="1621" spans="1:26" x14ac:dyDescent="0.2">
      <c r="A1621" s="61">
        <v>35208</v>
      </c>
      <c r="B1621" s="62">
        <v>676</v>
      </c>
      <c r="C1621" s="16">
        <f t="shared" si="115"/>
        <v>-3.5734891322445773E-3</v>
      </c>
      <c r="D1621" s="72">
        <f t="shared" si="114"/>
        <v>4.9260150695430194E-5</v>
      </c>
      <c r="E1621" s="23">
        <f t="shared" si="110"/>
        <v>1.632760653682885E-2</v>
      </c>
      <c r="F1621" s="23">
        <f t="shared" si="111"/>
        <v>1.154449991388864E-2</v>
      </c>
      <c r="G1621" s="20">
        <f t="shared" si="112"/>
        <v>1.7209359253467883E-2</v>
      </c>
      <c r="H1621" s="20">
        <f t="shared" si="113"/>
        <v>8.830955154436923E-3</v>
      </c>
      <c r="J1621" s="20">
        <f>SUM($C1622:$C1631)</f>
        <v>-3.9872283816151568E-3</v>
      </c>
      <c r="K1621" s="20">
        <f>E1621*SQRT(10)</f>
        <v>5.1632425395433078E-2</v>
      </c>
      <c r="L1621" s="20">
        <f>F1621*SQRT(10)</f>
        <v>3.6506914175505827E-2</v>
      </c>
      <c r="M1621" s="20">
        <f>G1621*SQRT(10)</f>
        <v>5.4420772313053464E-2</v>
      </c>
      <c r="N1621" s="20">
        <f>H1621*SQRT(10)</f>
        <v>2.7925932202824685E-2</v>
      </c>
      <c r="O1621">
        <f>IF($J1621&lt;-K1621,1,0)</f>
        <v>0</v>
      </c>
      <c r="P1621" s="5">
        <f>IF(AND(O1611=0,O1621=0),1,0)</f>
        <v>1</v>
      </c>
      <c r="Q1621" s="5">
        <f>IF(AND(O1611=0,O1621=1),1,0)</f>
        <v>0</v>
      </c>
      <c r="R1621">
        <f>IF($J1621&lt;-L1621,1,0)</f>
        <v>0</v>
      </c>
      <c r="S1621" s="5">
        <f>IF(AND(R1611=0,R1621=0),1,0)</f>
        <v>1</v>
      </c>
      <c r="T1621" s="5">
        <f>IF(AND(R1611=0,R1621=1),1,0)</f>
        <v>0</v>
      </c>
      <c r="U1621">
        <f>IF($J1621&lt;-M1621,1,0)</f>
        <v>0</v>
      </c>
      <c r="V1621" s="5">
        <f>IF(AND(U1611=0,U1621=0),1,0)</f>
        <v>1</v>
      </c>
      <c r="W1621" s="5">
        <f>IF(AND(U1611=0,U1621=1),1,0)</f>
        <v>0</v>
      </c>
      <c r="X1621">
        <f>IF($J1621&lt;-N1621,1,0)</f>
        <v>0</v>
      </c>
      <c r="Y1621" s="5">
        <f>IF(AND(X1611=0,X1621=0),1,0)</f>
        <v>1</v>
      </c>
      <c r="Z1621" s="5">
        <f>IF(AND(X1611=0,X1621=1),1,0)</f>
        <v>0</v>
      </c>
    </row>
    <row r="1622" spans="1:26" x14ac:dyDescent="0.2">
      <c r="A1622" s="61">
        <v>35209</v>
      </c>
      <c r="B1622" s="62">
        <v>678.51</v>
      </c>
      <c r="C1622" s="16">
        <f t="shared" si="115"/>
        <v>3.7061415168657564E-3</v>
      </c>
      <c r="D1622" s="72">
        <f t="shared" si="114"/>
        <v>4.7070731128400587E-5</v>
      </c>
      <c r="E1622" s="23">
        <f t="shared" si="110"/>
        <v>1.59606336860241E-2</v>
      </c>
      <c r="F1622" s="23">
        <f t="shared" si="111"/>
        <v>1.1285030282809588E-2</v>
      </c>
      <c r="G1622" s="20">
        <f t="shared" si="112"/>
        <v>1.7209359253467883E-2</v>
      </c>
      <c r="H1622" s="20">
        <f t="shared" si="113"/>
        <v>8.830955154436923E-3</v>
      </c>
    </row>
    <row r="1623" spans="1:26" x14ac:dyDescent="0.2">
      <c r="A1623" s="61">
        <v>35213</v>
      </c>
      <c r="B1623" s="62">
        <v>672.23</v>
      </c>
      <c r="C1623" s="16">
        <f t="shared" si="115"/>
        <v>-9.2986736901629723E-3</v>
      </c>
      <c r="D1623" s="72">
        <f t="shared" si="114"/>
        <v>4.5070616357278713E-5</v>
      </c>
      <c r="E1623" s="23">
        <f t="shared" si="110"/>
        <v>1.5617855732082533E-2</v>
      </c>
      <c r="F1623" s="23">
        <f t="shared" si="111"/>
        <v>1.1042667750932341E-2</v>
      </c>
      <c r="G1623" s="20">
        <f t="shared" si="112"/>
        <v>1.7209359253467883E-2</v>
      </c>
      <c r="H1623" s="20">
        <f t="shared" si="113"/>
        <v>8.830955154436923E-3</v>
      </c>
    </row>
    <row r="1624" spans="1:26" x14ac:dyDescent="0.2">
      <c r="A1624" s="61">
        <v>35214</v>
      </c>
      <c r="B1624" s="62">
        <v>667.93</v>
      </c>
      <c r="C1624" s="16">
        <f t="shared" si="115"/>
        <v>-6.4171662430825066E-3</v>
      </c>
      <c r="D1624" s="72">
        <f t="shared" si="114"/>
        <v>4.7554299319609733E-5</v>
      </c>
      <c r="E1624" s="23">
        <f t="shared" si="110"/>
        <v>1.6042407788748141E-2</v>
      </c>
      <c r="F1624" s="23">
        <f t="shared" si="111"/>
        <v>1.1342848991248367E-2</v>
      </c>
      <c r="G1624" s="20">
        <f t="shared" si="112"/>
        <v>1.7209359253467883E-2</v>
      </c>
      <c r="H1624" s="20">
        <f t="shared" si="113"/>
        <v>8.9508995268327354E-3</v>
      </c>
    </row>
    <row r="1625" spans="1:26" x14ac:dyDescent="0.2">
      <c r="A1625" s="61">
        <v>35215</v>
      </c>
      <c r="B1625" s="62">
        <v>671.7</v>
      </c>
      <c r="C1625" s="16">
        <f t="shared" si="115"/>
        <v>5.628434646234407E-3</v>
      </c>
      <c r="D1625" s="72">
        <f t="shared" si="114"/>
        <v>4.7171842715914608E-5</v>
      </c>
      <c r="E1625" s="23">
        <f t="shared" si="110"/>
        <v>1.5977766830719161E-2</v>
      </c>
      <c r="F1625" s="23">
        <f t="shared" si="111"/>
        <v>1.129714434172022E-2</v>
      </c>
      <c r="G1625" s="20">
        <f t="shared" si="112"/>
        <v>1.7209359253467883E-2</v>
      </c>
      <c r="H1625" s="20">
        <f t="shared" si="113"/>
        <v>8.9508995268327354E-3</v>
      </c>
    </row>
    <row r="1626" spans="1:26" x14ac:dyDescent="0.2">
      <c r="A1626" s="61">
        <v>35216</v>
      </c>
      <c r="B1626" s="62">
        <v>669.12</v>
      </c>
      <c r="C1626" s="16">
        <f t="shared" si="115"/>
        <v>-3.8483960325501726E-3</v>
      </c>
      <c r="D1626" s="72">
        <f t="shared" si="114"/>
        <v>4.6242288746975639E-5</v>
      </c>
      <c r="E1626" s="23">
        <f t="shared" si="110"/>
        <v>1.5819557040226008E-2</v>
      </c>
      <c r="F1626" s="23">
        <f t="shared" si="111"/>
        <v>1.1185281472621508E-2</v>
      </c>
      <c r="G1626" s="20">
        <f t="shared" si="112"/>
        <v>1.7209359253467883E-2</v>
      </c>
      <c r="H1626" s="20">
        <f t="shared" si="113"/>
        <v>8.9508995268327354E-3</v>
      </c>
    </row>
    <row r="1627" spans="1:26" x14ac:dyDescent="0.2">
      <c r="A1627" s="61">
        <v>35219</v>
      </c>
      <c r="B1627" s="62">
        <v>667.68</v>
      </c>
      <c r="C1627" s="16">
        <f t="shared" si="115"/>
        <v>-2.1543993970263254E-3</v>
      </c>
      <c r="D1627" s="72">
        <f t="shared" si="114"/>
        <v>4.4356360543557974E-5</v>
      </c>
      <c r="E1627" s="23">
        <f t="shared" si="110"/>
        <v>1.5493609670038801E-2</v>
      </c>
      <c r="F1627" s="23">
        <f t="shared" si="111"/>
        <v>1.0954819072724085E-2</v>
      </c>
      <c r="G1627" s="20">
        <f t="shared" si="112"/>
        <v>1.7209359253467883E-2</v>
      </c>
      <c r="H1627" s="20">
        <f t="shared" si="113"/>
        <v>8.9508995268327354E-3</v>
      </c>
    </row>
    <row r="1628" spans="1:26" x14ac:dyDescent="0.2">
      <c r="A1628" s="61">
        <v>35220</v>
      </c>
      <c r="B1628" s="62">
        <v>672.56</v>
      </c>
      <c r="C1628" s="16">
        <f t="shared" si="115"/>
        <v>7.2823099837990169E-3</v>
      </c>
      <c r="D1628" s="72">
        <f t="shared" si="114"/>
        <v>4.1973465116658939E-5</v>
      </c>
      <c r="E1628" s="23">
        <f t="shared" si="110"/>
        <v>1.5071694069244508E-2</v>
      </c>
      <c r="F1628" s="23">
        <f t="shared" si="111"/>
        <v>1.0656501949142543E-2</v>
      </c>
      <c r="G1628" s="20">
        <f t="shared" si="112"/>
        <v>1.7209359253467883E-2</v>
      </c>
      <c r="H1628" s="20">
        <f t="shared" si="113"/>
        <v>8.9508995268327354E-3</v>
      </c>
    </row>
    <row r="1629" spans="1:26" x14ac:dyDescent="0.2">
      <c r="A1629" s="61">
        <v>35221</v>
      </c>
      <c r="B1629" s="62">
        <v>678.44</v>
      </c>
      <c r="C1629" s="16">
        <f t="shared" si="115"/>
        <v>8.7047181765971086E-3</v>
      </c>
      <c r="D1629" s="72">
        <f t="shared" si="114"/>
        <v>4.2636979531667729E-5</v>
      </c>
      <c r="E1629" s="23">
        <f t="shared" si="110"/>
        <v>1.5190353257393667E-2</v>
      </c>
      <c r="F1629" s="23">
        <f t="shared" si="111"/>
        <v>1.0740400405678727E-2</v>
      </c>
      <c r="G1629" s="20">
        <f t="shared" si="112"/>
        <v>1.7209359253467883E-2</v>
      </c>
      <c r="H1629" s="20">
        <f t="shared" si="113"/>
        <v>8.9508995268327354E-3</v>
      </c>
    </row>
    <row r="1630" spans="1:26" x14ac:dyDescent="0.2">
      <c r="A1630" s="61">
        <v>35222</v>
      </c>
      <c r="B1630" s="62">
        <v>673.03</v>
      </c>
      <c r="C1630" s="16">
        <f t="shared" si="115"/>
        <v>-8.0061398293830958E-3</v>
      </c>
      <c r="D1630" s="72">
        <f t="shared" si="114"/>
        <v>4.4625087871806464E-5</v>
      </c>
      <c r="E1630" s="23">
        <f t="shared" si="110"/>
        <v>1.5540471824843026E-2</v>
      </c>
      <c r="F1630" s="23">
        <f t="shared" si="111"/>
        <v>1.0987953147879665E-2</v>
      </c>
      <c r="G1630" s="20">
        <f t="shared" si="112"/>
        <v>1.7209359253467883E-2</v>
      </c>
      <c r="H1630" s="20">
        <f t="shared" si="113"/>
        <v>8.9508995268327354E-3</v>
      </c>
    </row>
    <row r="1631" spans="1:26" x14ac:dyDescent="0.2">
      <c r="A1631" s="61">
        <v>35223</v>
      </c>
      <c r="B1631" s="62">
        <v>673.31</v>
      </c>
      <c r="C1631" s="16">
        <f t="shared" si="115"/>
        <v>4.1594248709362507E-4</v>
      </c>
      <c r="D1631" s="72">
        <f t="shared" si="114"/>
        <v>4.5793479097556136E-5</v>
      </c>
      <c r="E1631" s="23">
        <f t="shared" si="110"/>
        <v>1.5742600627172986E-2</v>
      </c>
      <c r="F1631" s="23">
        <f t="shared" si="111"/>
        <v>1.1130869131053881E-2</v>
      </c>
      <c r="G1631" s="20">
        <f t="shared" si="112"/>
        <v>1.7209359253467883E-2</v>
      </c>
      <c r="H1631" s="20">
        <f t="shared" si="113"/>
        <v>8.9508995268327354E-3</v>
      </c>
      <c r="J1631" s="20">
        <f>SUM($C1632:$C1641)</f>
        <v>-9.655710581518687E-3</v>
      </c>
      <c r="K1631" s="20">
        <f>E1631*SQRT(10)</f>
        <v>4.9782474276261854E-2</v>
      </c>
      <c r="L1631" s="20">
        <f>F1631*SQRT(10)</f>
        <v>3.5198898791389509E-2</v>
      </c>
      <c r="M1631" s="20">
        <f>G1631*SQRT(10)</f>
        <v>5.4420772313053464E-2</v>
      </c>
      <c r="N1631" s="20">
        <f>H1631*SQRT(10)</f>
        <v>2.8305229612114877E-2</v>
      </c>
      <c r="O1631">
        <f>IF($J1631&lt;-K1631,1,0)</f>
        <v>0</v>
      </c>
      <c r="P1631" s="5">
        <f>IF(AND(O1621=0,O1631=0),1,0)</f>
        <v>1</v>
      </c>
      <c r="Q1631" s="5">
        <f>IF(AND(O1621=0,O1631=1),1,0)</f>
        <v>0</v>
      </c>
      <c r="R1631">
        <f>IF($J1631&lt;-L1631,1,0)</f>
        <v>0</v>
      </c>
      <c r="S1631" s="5">
        <f>IF(AND(R1621=0,R1631=0),1,0)</f>
        <v>1</v>
      </c>
      <c r="T1631" s="5">
        <f>IF(AND(R1621=0,R1631=1),1,0)</f>
        <v>0</v>
      </c>
      <c r="U1631">
        <f>IF($J1631&lt;-M1631,1,0)</f>
        <v>0</v>
      </c>
      <c r="V1631" s="5">
        <f>IF(AND(U1621=0,U1631=0),1,0)</f>
        <v>1</v>
      </c>
      <c r="W1631" s="5">
        <f>IF(AND(U1621=0,U1631=1),1,0)</f>
        <v>0</v>
      </c>
      <c r="X1631">
        <f>IF($J1631&lt;-N1631,1,0)</f>
        <v>0</v>
      </c>
      <c r="Y1631" s="5">
        <f>IF(AND(X1621=0,X1631=0),1,0)</f>
        <v>1</v>
      </c>
      <c r="Z1631" s="5">
        <f>IF(AND(X1621=0,X1631=1),1,0)</f>
        <v>0</v>
      </c>
    </row>
    <row r="1632" spans="1:26" x14ac:dyDescent="0.2">
      <c r="A1632" s="61">
        <v>35226</v>
      </c>
      <c r="B1632" s="62">
        <v>672.16</v>
      </c>
      <c r="C1632" s="16">
        <f t="shared" si="115"/>
        <v>-1.7094402402770712E-3</v>
      </c>
      <c r="D1632" s="72">
        <f t="shared" si="114"/>
        <v>4.3056250840856938E-5</v>
      </c>
      <c r="E1632" s="23">
        <f t="shared" si="110"/>
        <v>1.5264857816164303E-2</v>
      </c>
      <c r="F1632" s="23">
        <f t="shared" si="111"/>
        <v>1.0793079153808272E-2</v>
      </c>
      <c r="G1632" s="20">
        <f t="shared" si="112"/>
        <v>1.7209359253467883E-2</v>
      </c>
      <c r="H1632" s="20">
        <f t="shared" si="113"/>
        <v>8.9508995268327354E-3</v>
      </c>
    </row>
    <row r="1633" spans="1:26" x14ac:dyDescent="0.2">
      <c r="A1633" s="61">
        <v>35227</v>
      </c>
      <c r="B1633" s="62">
        <v>670.97</v>
      </c>
      <c r="C1633" s="16">
        <f t="shared" si="115"/>
        <v>-1.7719808378562141E-3</v>
      </c>
      <c r="D1633" s="72">
        <f t="shared" si="114"/>
        <v>4.0648206946510229E-5</v>
      </c>
      <c r="E1633" s="23">
        <f t="shared" si="110"/>
        <v>1.4831851024270808E-2</v>
      </c>
      <c r="F1633" s="23">
        <f t="shared" si="111"/>
        <v>1.0486919958922472E-2</v>
      </c>
      <c r="G1633" s="20">
        <f t="shared" si="112"/>
        <v>1.7209359253467883E-2</v>
      </c>
      <c r="H1633" s="20">
        <f t="shared" si="113"/>
        <v>8.9508995268327354E-3</v>
      </c>
    </row>
    <row r="1634" spans="1:26" x14ac:dyDescent="0.2">
      <c r="A1634" s="61">
        <v>35228</v>
      </c>
      <c r="B1634" s="62">
        <v>669.04</v>
      </c>
      <c r="C1634" s="16">
        <f t="shared" si="115"/>
        <v>-2.880577509945411E-3</v>
      </c>
      <c r="D1634" s="72">
        <f t="shared" si="114"/>
        <v>3.8397709495103387E-5</v>
      </c>
      <c r="E1634" s="23">
        <f t="shared" si="110"/>
        <v>1.441542056902234E-2</v>
      </c>
      <c r="F1634" s="23">
        <f t="shared" si="111"/>
        <v>1.0192481129574599E-2</v>
      </c>
      <c r="G1634" s="20">
        <f t="shared" si="112"/>
        <v>1.7209359253467883E-2</v>
      </c>
      <c r="H1634" s="20">
        <f t="shared" si="113"/>
        <v>8.9508995268327354E-3</v>
      </c>
    </row>
    <row r="1635" spans="1:26" x14ac:dyDescent="0.2">
      <c r="A1635" s="61">
        <v>35229</v>
      </c>
      <c r="B1635" s="62">
        <v>667.92</v>
      </c>
      <c r="C1635" s="16">
        <f t="shared" si="115"/>
        <v>-1.6754431875253049E-3</v>
      </c>
      <c r="D1635" s="72">
        <f t="shared" si="114"/>
        <v>3.6591710532845379E-5</v>
      </c>
      <c r="E1635" s="23">
        <f t="shared" si="110"/>
        <v>1.407233010042965E-2</v>
      </c>
      <c r="F1635" s="23">
        <f t="shared" si="111"/>
        <v>9.9498976329555292E-3</v>
      </c>
      <c r="G1635" s="20">
        <f t="shared" si="112"/>
        <v>1.7209359253467883E-2</v>
      </c>
      <c r="H1635" s="20">
        <f t="shared" si="113"/>
        <v>8.9508995268327354E-3</v>
      </c>
    </row>
    <row r="1636" spans="1:26" x14ac:dyDescent="0.2">
      <c r="A1636" s="61">
        <v>35230</v>
      </c>
      <c r="B1636" s="62">
        <v>665.85</v>
      </c>
      <c r="C1636" s="16">
        <f t="shared" si="115"/>
        <v>-3.1039859375909962E-3</v>
      </c>
      <c r="D1636" s="72">
        <f t="shared" si="114"/>
        <v>3.4564634493352149E-5</v>
      </c>
      <c r="E1636" s="23">
        <f t="shared" si="110"/>
        <v>1.367699356313372E-2</v>
      </c>
      <c r="F1636" s="23">
        <f t="shared" si="111"/>
        <v>9.6703733431905033E-3</v>
      </c>
      <c r="G1636" s="20">
        <f t="shared" si="112"/>
        <v>1.7209359253467883E-2</v>
      </c>
      <c r="H1636" s="20">
        <f t="shared" si="113"/>
        <v>8.9508995268327354E-3</v>
      </c>
    </row>
    <row r="1637" spans="1:26" x14ac:dyDescent="0.2">
      <c r="A1637" s="61">
        <v>35233</v>
      </c>
      <c r="B1637" s="62">
        <v>665.16</v>
      </c>
      <c r="C1637" s="16">
        <f t="shared" si="115"/>
        <v>-1.0368067284403603E-3</v>
      </c>
      <c r="D1637" s="72">
        <f t="shared" si="114"/>
        <v>3.306884014579678E-5</v>
      </c>
      <c r="E1637" s="23">
        <f t="shared" si="110"/>
        <v>1.3377782769445158E-2</v>
      </c>
      <c r="F1637" s="23">
        <f t="shared" si="111"/>
        <v>9.4588151473103711E-3</v>
      </c>
      <c r="G1637" s="20">
        <f t="shared" si="112"/>
        <v>1.601811284234432E-2</v>
      </c>
      <c r="H1637" s="20">
        <f t="shared" si="113"/>
        <v>8.830955154436923E-3</v>
      </c>
    </row>
    <row r="1638" spans="1:26" x14ac:dyDescent="0.2">
      <c r="A1638" s="61">
        <v>35234</v>
      </c>
      <c r="B1638" s="62">
        <v>662.06</v>
      </c>
      <c r="C1638" s="16">
        <f t="shared" si="115"/>
        <v>-4.6714269486706145E-3</v>
      </c>
      <c r="D1638" s="72">
        <f t="shared" si="114"/>
        <v>3.1149207828577328E-5</v>
      </c>
      <c r="E1638" s="23">
        <f t="shared" si="110"/>
        <v>1.29836907071615E-2</v>
      </c>
      <c r="F1638" s="23">
        <f t="shared" si="111"/>
        <v>9.1801707686112802E-3</v>
      </c>
      <c r="G1638" s="20">
        <f t="shared" si="112"/>
        <v>1.601811284234432E-2</v>
      </c>
      <c r="H1638" s="20">
        <f t="shared" si="113"/>
        <v>8.830955154436923E-3</v>
      </c>
    </row>
    <row r="1639" spans="1:26" x14ac:dyDescent="0.2">
      <c r="A1639" s="61">
        <v>35235</v>
      </c>
      <c r="B1639" s="62">
        <v>661.96</v>
      </c>
      <c r="C1639" s="16">
        <f t="shared" si="115"/>
        <v>-1.510551203003553E-4</v>
      </c>
      <c r="D1639" s="72">
        <f t="shared" si="114"/>
        <v>3.0589589143068648E-5</v>
      </c>
      <c r="E1639" s="23">
        <f t="shared" si="110"/>
        <v>1.2866531278150047E-2</v>
      </c>
      <c r="F1639" s="23">
        <f t="shared" si="111"/>
        <v>9.0973327228093363E-3</v>
      </c>
      <c r="G1639" s="20">
        <f t="shared" si="112"/>
        <v>1.601811284234432E-2</v>
      </c>
      <c r="H1639" s="20">
        <f t="shared" si="113"/>
        <v>8.830955154436923E-3</v>
      </c>
    </row>
    <row r="1640" spans="1:26" x14ac:dyDescent="0.2">
      <c r="A1640" s="61">
        <v>35236</v>
      </c>
      <c r="B1640" s="62">
        <v>662.1</v>
      </c>
      <c r="C1640" s="16">
        <f t="shared" si="115"/>
        <v>2.1147078005788206E-4</v>
      </c>
      <c r="D1640" s="72">
        <f t="shared" si="114"/>
        <v>2.8755582853446664E-5</v>
      </c>
      <c r="E1640" s="23">
        <f t="shared" si="110"/>
        <v>1.2474861871230866E-2</v>
      </c>
      <c r="F1640" s="23">
        <f t="shared" si="111"/>
        <v>8.8204012923359075E-3</v>
      </c>
      <c r="G1640" s="20">
        <f t="shared" si="112"/>
        <v>1.601811284234432E-2</v>
      </c>
      <c r="H1640" s="20">
        <f t="shared" si="113"/>
        <v>8.6882669980823703E-3</v>
      </c>
    </row>
    <row r="1641" spans="1:26" x14ac:dyDescent="0.2">
      <c r="A1641" s="61">
        <v>35237</v>
      </c>
      <c r="B1641" s="62">
        <v>666.84</v>
      </c>
      <c r="C1641" s="16">
        <f t="shared" si="115"/>
        <v>7.1335351490297589E-3</v>
      </c>
      <c r="D1641" s="72">
        <f t="shared" si="114"/>
        <v>2.7032931075688962E-5</v>
      </c>
      <c r="E1641" s="23">
        <f t="shared" si="110"/>
        <v>1.2095427613094003E-2</v>
      </c>
      <c r="F1641" s="23">
        <f t="shared" si="111"/>
        <v>8.5521207730505523E-3</v>
      </c>
      <c r="G1641" s="20">
        <f t="shared" si="112"/>
        <v>1.601811284234432E-2</v>
      </c>
      <c r="H1641" s="20">
        <f t="shared" si="113"/>
        <v>8.6882669980823703E-3</v>
      </c>
      <c r="J1641" s="20">
        <f>SUM($C1642:$C1651)</f>
        <v>-2.1677697079922155E-2</v>
      </c>
      <c r="K1641" s="20">
        <f>E1641*SQRT(10)</f>
        <v>3.8249100531070911E-2</v>
      </c>
      <c r="L1641" s="20">
        <f>F1641*SQRT(10)</f>
        <v>2.7044180467679695E-2</v>
      </c>
      <c r="M1641" s="20">
        <f>G1641*SQRT(10)</f>
        <v>5.0653720399401671E-2</v>
      </c>
      <c r="N1641" s="20">
        <f>H1641*SQRT(10)</f>
        <v>2.7474712633614069E-2</v>
      </c>
      <c r="O1641">
        <f>IF($J1641&lt;-K1641,1,0)</f>
        <v>0</v>
      </c>
      <c r="P1641" s="5">
        <f>IF(AND(O1631=0,O1641=0),1,0)</f>
        <v>1</v>
      </c>
      <c r="Q1641" s="5">
        <f>IF(AND(O1631=0,O1641=1),1,0)</f>
        <v>0</v>
      </c>
      <c r="R1641">
        <f>IF($J1641&lt;-L1641,1,0)</f>
        <v>0</v>
      </c>
      <c r="S1641" s="5">
        <f>IF(AND(R1631=0,R1641=0),1,0)</f>
        <v>1</v>
      </c>
      <c r="T1641" s="5">
        <f>IF(AND(R1631=0,R1641=1),1,0)</f>
        <v>0</v>
      </c>
      <c r="U1641">
        <f>IF($J1641&lt;-M1641,1,0)</f>
        <v>0</v>
      </c>
      <c r="V1641" s="5">
        <f>IF(AND(U1631=0,U1641=0),1,0)</f>
        <v>1</v>
      </c>
      <c r="W1641" s="5">
        <f>IF(AND(U1631=0,U1641=1),1,0)</f>
        <v>0</v>
      </c>
      <c r="X1641">
        <f>IF($J1641&lt;-N1641,1,0)</f>
        <v>0</v>
      </c>
      <c r="Y1641" s="5">
        <f>IF(AND(X1631=0,X1641=0),1,0)</f>
        <v>1</v>
      </c>
      <c r="Z1641" s="5">
        <f>IF(AND(X1631=0,X1641=1),1,0)</f>
        <v>0</v>
      </c>
    </row>
    <row r="1642" spans="1:26" x14ac:dyDescent="0.2">
      <c r="A1642" s="61">
        <v>35240</v>
      </c>
      <c r="B1642" s="62">
        <v>668.85</v>
      </c>
      <c r="C1642" s="16">
        <f t="shared" si="115"/>
        <v>3.0096826617651076E-3</v>
      </c>
      <c r="D1642" s="72">
        <f t="shared" si="114"/>
        <v>2.8464194634494205E-5</v>
      </c>
      <c r="E1642" s="23">
        <f t="shared" si="110"/>
        <v>1.2411495334038763E-2</v>
      </c>
      <c r="F1642" s="23">
        <f t="shared" si="111"/>
        <v>8.7755977271895061E-3</v>
      </c>
      <c r="G1642" s="20">
        <f t="shared" si="112"/>
        <v>1.601811284234432E-2</v>
      </c>
      <c r="H1642" s="20">
        <f t="shared" si="113"/>
        <v>8.6882669980823703E-3</v>
      </c>
    </row>
    <row r="1643" spans="1:26" x14ac:dyDescent="0.2">
      <c r="A1643" s="61">
        <v>35241</v>
      </c>
      <c r="B1643" s="62">
        <v>668.48</v>
      </c>
      <c r="C1643" s="16">
        <f t="shared" si="115"/>
        <v>-5.5334137339435488E-4</v>
      </c>
      <c r="D1643" s="72">
        <f t="shared" si="114"/>
        <v>2.7299834339896319E-5</v>
      </c>
      <c r="E1643" s="23">
        <f t="shared" si="110"/>
        <v>1.2154991626191722E-2</v>
      </c>
      <c r="F1643" s="23">
        <f t="shared" si="111"/>
        <v>8.5942357482323983E-3</v>
      </c>
      <c r="G1643" s="20">
        <f t="shared" si="112"/>
        <v>1.601811284234432E-2</v>
      </c>
      <c r="H1643" s="20">
        <f t="shared" si="113"/>
        <v>8.3476308589291639E-3</v>
      </c>
    </row>
    <row r="1644" spans="1:26" x14ac:dyDescent="0.2">
      <c r="A1644" s="61">
        <v>35242</v>
      </c>
      <c r="B1644" s="62">
        <v>664.39</v>
      </c>
      <c r="C1644" s="16">
        <f t="shared" si="115"/>
        <v>-6.1371519163227828E-3</v>
      </c>
      <c r="D1644" s="72">
        <f t="shared" si="114"/>
        <v>2.5680215480033137E-5</v>
      </c>
      <c r="E1644" s="23">
        <f t="shared" si="110"/>
        <v>1.1788919167789166E-2</v>
      </c>
      <c r="F1644" s="23">
        <f t="shared" si="111"/>
        <v>8.3354027432250323E-3</v>
      </c>
      <c r="G1644" s="20">
        <f t="shared" si="112"/>
        <v>1.601811284234432E-2</v>
      </c>
      <c r="H1644" s="20">
        <f t="shared" si="113"/>
        <v>8.3476308589291639E-3</v>
      </c>
    </row>
    <row r="1645" spans="1:26" x14ac:dyDescent="0.2">
      <c r="A1645" s="61">
        <v>35243</v>
      </c>
      <c r="B1645" s="62">
        <v>668.55</v>
      </c>
      <c r="C1645" s="16">
        <f t="shared" si="115"/>
        <v>6.2418616087962717E-3</v>
      </c>
      <c r="D1645" s="72">
        <f t="shared" si="114"/>
        <v>2.6399280569872612E-5</v>
      </c>
      <c r="E1645" s="23">
        <f t="shared" si="110"/>
        <v>1.1952828932931927E-2</v>
      </c>
      <c r="F1645" s="23">
        <f t="shared" si="111"/>
        <v>8.4512958023398449E-3</v>
      </c>
      <c r="G1645" s="20">
        <f t="shared" si="112"/>
        <v>1.601811284234432E-2</v>
      </c>
      <c r="H1645" s="20">
        <f t="shared" si="113"/>
        <v>8.3476308589291639E-3</v>
      </c>
    </row>
    <row r="1646" spans="1:26" x14ac:dyDescent="0.2">
      <c r="A1646" s="61">
        <v>35244</v>
      </c>
      <c r="B1646" s="62">
        <v>670.63</v>
      </c>
      <c r="C1646" s="16">
        <f t="shared" si="115"/>
        <v>3.1063810280882154E-3</v>
      </c>
      <c r="D1646" s="72">
        <f t="shared" si="114"/>
        <v>2.7152973916282141E-5</v>
      </c>
      <c r="E1646" s="23">
        <f t="shared" si="110"/>
        <v>1.2122253434246088E-2</v>
      </c>
      <c r="F1646" s="23">
        <f t="shared" si="111"/>
        <v>8.5710880778592322E-3</v>
      </c>
      <c r="G1646" s="20">
        <f t="shared" si="112"/>
        <v>1.601811284234432E-2</v>
      </c>
      <c r="H1646" s="20">
        <f t="shared" si="113"/>
        <v>8.3476308589291639E-3</v>
      </c>
    </row>
    <row r="1647" spans="1:26" x14ac:dyDescent="0.2">
      <c r="A1647" s="61">
        <v>35247</v>
      </c>
      <c r="B1647" s="62">
        <v>675.88</v>
      </c>
      <c r="C1647" s="16">
        <f t="shared" si="115"/>
        <v>7.7979764036862353E-3</v>
      </c>
      <c r="D1647" s="72">
        <f t="shared" si="114"/>
        <v>2.6102771666805198E-5</v>
      </c>
      <c r="E1647" s="23">
        <f t="shared" si="110"/>
        <v>1.1885514066234832E-2</v>
      </c>
      <c r="F1647" s="23">
        <f t="shared" si="111"/>
        <v>8.4037005549265041E-3</v>
      </c>
      <c r="G1647" s="20">
        <f t="shared" si="112"/>
        <v>1.601811284234432E-2</v>
      </c>
      <c r="H1647" s="20">
        <f t="shared" si="113"/>
        <v>8.3476308589291639E-3</v>
      </c>
    </row>
    <row r="1648" spans="1:26" x14ac:dyDescent="0.2">
      <c r="A1648" s="61">
        <v>35248</v>
      </c>
      <c r="B1648" s="62">
        <v>673.61</v>
      </c>
      <c r="C1648" s="16">
        <f t="shared" si="115"/>
        <v>-3.3642370688262424E-3</v>
      </c>
      <c r="D1648" s="72">
        <f t="shared" si="114"/>
        <v>2.8185111526343725E-5</v>
      </c>
      <c r="E1648" s="23">
        <f t="shared" si="110"/>
        <v>1.2350499913285497E-2</v>
      </c>
      <c r="F1648" s="23">
        <f t="shared" si="111"/>
        <v>8.7324706694639678E-3</v>
      </c>
      <c r="G1648" s="20">
        <f t="shared" si="112"/>
        <v>1.601811284234432E-2</v>
      </c>
      <c r="H1648" s="20">
        <f t="shared" si="113"/>
        <v>8.3476308589291639E-3</v>
      </c>
    </row>
    <row r="1649" spans="1:26" x14ac:dyDescent="0.2">
      <c r="A1649" s="61">
        <v>35249</v>
      </c>
      <c r="B1649" s="62">
        <v>672.4</v>
      </c>
      <c r="C1649" s="16">
        <f t="shared" si="115"/>
        <v>-1.797906889162239E-3</v>
      </c>
      <c r="D1649" s="72">
        <f t="shared" si="114"/>
        <v>2.7173090298078977E-5</v>
      </c>
      <c r="E1649" s="23">
        <f t="shared" si="110"/>
        <v>1.2126743011159687E-2</v>
      </c>
      <c r="F1649" s="23">
        <f t="shared" si="111"/>
        <v>8.5742624512847275E-3</v>
      </c>
      <c r="G1649" s="20">
        <f t="shared" si="112"/>
        <v>1.601811284234432E-2</v>
      </c>
      <c r="H1649" s="20">
        <f t="shared" si="113"/>
        <v>8.3476308589291639E-3</v>
      </c>
    </row>
    <row r="1650" spans="1:26" x14ac:dyDescent="0.2">
      <c r="A1650" s="61">
        <v>35251</v>
      </c>
      <c r="B1650" s="62">
        <v>657.44</v>
      </c>
      <c r="C1650" s="16">
        <f t="shared" si="115"/>
        <v>-2.2499896399360803E-2</v>
      </c>
      <c r="D1650" s="72">
        <f t="shared" si="114"/>
        <v>2.5736653031120057E-5</v>
      </c>
      <c r="E1650" s="23">
        <f t="shared" si="110"/>
        <v>1.1801866344485367E-2</v>
      </c>
      <c r="F1650" s="23">
        <f t="shared" si="111"/>
        <v>8.3445570966152391E-3</v>
      </c>
      <c r="G1650" s="20">
        <f t="shared" si="112"/>
        <v>1.601811284234432E-2</v>
      </c>
      <c r="H1650" s="20">
        <f t="shared" si="113"/>
        <v>8.3476308589291639E-3</v>
      </c>
    </row>
    <row r="1651" spans="1:26" x14ac:dyDescent="0.2">
      <c r="A1651" s="61">
        <v>35254</v>
      </c>
      <c r="B1651" s="62">
        <v>652.54</v>
      </c>
      <c r="C1651" s="16">
        <f t="shared" si="115"/>
        <v>-7.4810651351915631E-3</v>
      </c>
      <c r="D1651" s="72">
        <f t="shared" si="114"/>
        <v>5.4567174128171003E-5</v>
      </c>
      <c r="E1651" s="23">
        <f t="shared" si="110"/>
        <v>1.718463807540389E-2</v>
      </c>
      <c r="F1651" s="23">
        <f t="shared" si="111"/>
        <v>1.2150467512444025E-2</v>
      </c>
      <c r="G1651" s="20">
        <f t="shared" si="112"/>
        <v>1.7209359253467883E-2</v>
      </c>
      <c r="H1651" s="20">
        <f t="shared" si="113"/>
        <v>8.6882669980823703E-3</v>
      </c>
      <c r="J1651" s="20">
        <f>SUM($C1652:$C1661)</f>
        <v>-2.9186327407060182E-2</v>
      </c>
      <c r="K1651" s="20">
        <f>E1651*SQRT(10)</f>
        <v>5.4342597083928655E-2</v>
      </c>
      <c r="L1651" s="20">
        <f>F1651*SQRT(10)</f>
        <v>3.84231519752034E-2</v>
      </c>
      <c r="M1651" s="20">
        <f>G1651*SQRT(10)</f>
        <v>5.4420772313053464E-2</v>
      </c>
      <c r="N1651" s="20">
        <f>H1651*SQRT(10)</f>
        <v>2.7474712633614069E-2</v>
      </c>
      <c r="O1651">
        <f>IF($J1651&lt;-K1651,1,0)</f>
        <v>0</v>
      </c>
      <c r="P1651" s="5">
        <f>IF(AND(O1641=0,O1651=0),1,0)</f>
        <v>1</v>
      </c>
      <c r="Q1651" s="5">
        <f>IF(AND(O1641=0,O1651=1),1,0)</f>
        <v>0</v>
      </c>
      <c r="R1651">
        <f>IF($J1651&lt;-L1651,1,0)</f>
        <v>0</v>
      </c>
      <c r="S1651" s="5">
        <f>IF(AND(R1641=0,R1651=0),1,0)</f>
        <v>1</v>
      </c>
      <c r="T1651" s="5">
        <f>IF(AND(R1641=0,R1651=1),1,0)</f>
        <v>0</v>
      </c>
      <c r="U1651">
        <f>IF($J1651&lt;-M1651,1,0)</f>
        <v>0</v>
      </c>
      <c r="V1651" s="5">
        <f>IF(AND(U1641=0,U1651=0),1,0)</f>
        <v>1</v>
      </c>
      <c r="W1651" s="5">
        <f>IF(AND(U1641=0,U1651=1),1,0)</f>
        <v>0</v>
      </c>
      <c r="X1651">
        <f>IF($J1651&lt;-N1651,1,0)</f>
        <v>1</v>
      </c>
      <c r="Y1651" s="5">
        <f>IF(AND(X1641=0,X1651=0),1,0)</f>
        <v>0</v>
      </c>
      <c r="Z1651" s="5">
        <f>IF(AND(X1641=0,X1651=1),1,0)</f>
        <v>1</v>
      </c>
    </row>
    <row r="1652" spans="1:26" x14ac:dyDescent="0.2">
      <c r="A1652" s="61">
        <v>35255</v>
      </c>
      <c r="B1652" s="62">
        <v>654.75</v>
      </c>
      <c r="C1652" s="16">
        <f t="shared" si="115"/>
        <v>3.3810433879130639E-3</v>
      </c>
      <c r="D1652" s="72">
        <f t="shared" si="114"/>
        <v>5.4651123813899463E-5</v>
      </c>
      <c r="E1652" s="23">
        <f t="shared" si="110"/>
        <v>1.7197851976898271E-2</v>
      </c>
      <c r="F1652" s="23">
        <f t="shared" si="111"/>
        <v>1.2159810454676245E-2</v>
      </c>
      <c r="G1652" s="20">
        <f t="shared" si="112"/>
        <v>1.7209359253467883E-2</v>
      </c>
      <c r="H1652" s="20">
        <f t="shared" si="113"/>
        <v>8.6882669980823703E-3</v>
      </c>
      <c r="J1652" s="20"/>
      <c r="K1652" s="20"/>
      <c r="L1652" s="20"/>
      <c r="M1652" s="20"/>
      <c r="N1652" s="20"/>
      <c r="P1652" s="5"/>
      <c r="Q1652" s="5"/>
      <c r="S1652" s="5"/>
      <c r="T1652" s="5"/>
      <c r="V1652" s="5"/>
      <c r="W1652" s="5"/>
      <c r="Y1652" s="5"/>
      <c r="Z1652" s="5"/>
    </row>
    <row r="1653" spans="1:26" x14ac:dyDescent="0.2">
      <c r="A1653" s="61">
        <v>35256</v>
      </c>
      <c r="B1653" s="62">
        <v>656.06</v>
      </c>
      <c r="C1653" s="16">
        <f t="shared" si="115"/>
        <v>1.9987647883787955E-3</v>
      </c>
      <c r="D1653" s="72">
        <f t="shared" si="114"/>
        <v>5.2057943648522529E-5</v>
      </c>
      <c r="E1653" s="23">
        <f t="shared" si="110"/>
        <v>1.6784876982676392E-2</v>
      </c>
      <c r="F1653" s="23">
        <f t="shared" si="111"/>
        <v>1.186781482295406E-2</v>
      </c>
      <c r="G1653" s="20">
        <f t="shared" si="112"/>
        <v>1.7209359253467883E-2</v>
      </c>
      <c r="H1653" s="20">
        <f t="shared" si="113"/>
        <v>8.6882669980823703E-3</v>
      </c>
    </row>
    <row r="1654" spans="1:26" x14ac:dyDescent="0.2">
      <c r="A1654" s="61">
        <v>35257</v>
      </c>
      <c r="B1654" s="62">
        <v>645.66999999999996</v>
      </c>
      <c r="C1654" s="16">
        <f t="shared" si="115"/>
        <v>-1.5963710828027874E-2</v>
      </c>
      <c r="D1654" s="72">
        <f t="shared" si="114"/>
        <v>4.9174170670366952E-5</v>
      </c>
      <c r="E1654" s="23">
        <f t="shared" si="110"/>
        <v>1.631335098631408E-2</v>
      </c>
      <c r="F1654" s="23">
        <f t="shared" si="111"/>
        <v>1.1534420469524336E-2</v>
      </c>
      <c r="G1654" s="20">
        <f t="shared" si="112"/>
        <v>1.7209359253467883E-2</v>
      </c>
      <c r="H1654" s="20">
        <f t="shared" si="113"/>
        <v>8.6882669980823703E-3</v>
      </c>
    </row>
    <row r="1655" spans="1:26" x14ac:dyDescent="0.2">
      <c r="A1655" s="61">
        <v>35258</v>
      </c>
      <c r="B1655" s="62">
        <v>646.19000000000005</v>
      </c>
      <c r="C1655" s="16">
        <f t="shared" si="115"/>
        <v>8.0504083737249136E-4</v>
      </c>
      <c r="D1655" s="72">
        <f t="shared" si="114"/>
        <v>6.1514124234198593E-5</v>
      </c>
      <c r="E1655" s="23">
        <f t="shared" si="110"/>
        <v>1.8245765162750623E-2</v>
      </c>
      <c r="F1655" s="23">
        <f t="shared" si="111"/>
        <v>1.2900741690160613E-2</v>
      </c>
      <c r="G1655" s="20">
        <f t="shared" si="112"/>
        <v>1.7209359253467883E-2</v>
      </c>
      <c r="H1655" s="20">
        <f t="shared" si="113"/>
        <v>8.830955154436923E-3</v>
      </c>
    </row>
    <row r="1656" spans="1:26" x14ac:dyDescent="0.2">
      <c r="A1656" s="61">
        <v>35261</v>
      </c>
      <c r="B1656" s="62">
        <v>629.79999999999995</v>
      </c>
      <c r="C1656" s="16">
        <f t="shared" si="115"/>
        <v>-2.5691269518620483E-2</v>
      </c>
      <c r="D1656" s="72">
        <f t="shared" si="114"/>
        <v>5.7862162225136918E-5</v>
      </c>
      <c r="E1656" s="23">
        <f t="shared" si="110"/>
        <v>1.7695872781950634E-2</v>
      </c>
      <c r="F1656" s="23">
        <f t="shared" si="111"/>
        <v>1.2511938069221176E-2</v>
      </c>
      <c r="G1656" s="20">
        <f t="shared" si="112"/>
        <v>1.7209359253467883E-2</v>
      </c>
      <c r="H1656" s="20">
        <f t="shared" si="113"/>
        <v>8.830955154436923E-3</v>
      </c>
    </row>
    <row r="1657" spans="1:26" x14ac:dyDescent="0.2">
      <c r="A1657" s="61">
        <v>35262</v>
      </c>
      <c r="B1657" s="62">
        <v>628.37</v>
      </c>
      <c r="C1657" s="16">
        <f t="shared" si="115"/>
        <v>-2.2731437178693196E-3</v>
      </c>
      <c r="D1657" s="72">
        <f t="shared" si="114"/>
        <v>9.3992912260332573E-5</v>
      </c>
      <c r="E1657" s="23">
        <f t="shared" si="110"/>
        <v>2.2553929112690607E-2</v>
      </c>
      <c r="F1657" s="23">
        <f t="shared" si="111"/>
        <v>1.5946846349586097E-2</v>
      </c>
      <c r="G1657" s="20">
        <f t="shared" si="112"/>
        <v>1.78513142498791E-2</v>
      </c>
      <c r="H1657" s="20">
        <f t="shared" si="113"/>
        <v>9.2080973890455685E-3</v>
      </c>
    </row>
    <row r="1658" spans="1:26" x14ac:dyDescent="0.2">
      <c r="A1658" s="61">
        <v>35263</v>
      </c>
      <c r="B1658" s="62">
        <v>634.07000000000005</v>
      </c>
      <c r="C1658" s="16">
        <f t="shared" si="115"/>
        <v>9.0301934880623429E-3</v>
      </c>
      <c r="D1658" s="72">
        <f t="shared" si="114"/>
        <v>8.8663368466437945E-5</v>
      </c>
      <c r="E1658" s="23">
        <f t="shared" si="110"/>
        <v>2.1905177242881064E-2</v>
      </c>
      <c r="F1658" s="23">
        <f t="shared" si="111"/>
        <v>1.5488143729072925E-2</v>
      </c>
      <c r="G1658" s="20">
        <f t="shared" si="112"/>
        <v>1.78513142498791E-2</v>
      </c>
      <c r="H1658" s="20">
        <f t="shared" si="113"/>
        <v>9.2080973890455685E-3</v>
      </c>
    </row>
    <row r="1659" spans="1:26" x14ac:dyDescent="0.2">
      <c r="A1659" s="61">
        <v>35264</v>
      </c>
      <c r="B1659" s="62">
        <v>643.55999999999995</v>
      </c>
      <c r="C1659" s="16">
        <f t="shared" si="115"/>
        <v>1.485590434571667E-2</v>
      </c>
      <c r="D1659" s="72">
        <f t="shared" si="114"/>
        <v>8.8236230024362283E-5</v>
      </c>
      <c r="E1659" s="23">
        <f t="shared" si="110"/>
        <v>2.1852349115966362E-2</v>
      </c>
      <c r="F1659" s="23">
        <f t="shared" si="111"/>
        <v>1.5450791389326004E-2</v>
      </c>
      <c r="G1659" s="20">
        <f t="shared" si="112"/>
        <v>1.78513142498791E-2</v>
      </c>
      <c r="H1659" s="20">
        <f t="shared" si="113"/>
        <v>9.2080973890455685E-3</v>
      </c>
    </row>
    <row r="1660" spans="1:26" x14ac:dyDescent="0.2">
      <c r="A1660" s="61">
        <v>35265</v>
      </c>
      <c r="B1660" s="62">
        <v>638.73</v>
      </c>
      <c r="C1660" s="16">
        <f t="shared" si="115"/>
        <v>-7.533432909723135E-3</v>
      </c>
      <c r="D1660" s="72">
        <f t="shared" si="114"/>
        <v>9.6183929858645551E-5</v>
      </c>
      <c r="E1660" s="23">
        <f t="shared" si="110"/>
        <v>2.2815285980213464E-2</v>
      </c>
      <c r="F1660" s="23">
        <f t="shared" si="111"/>
        <v>1.6131639774623997E-2</v>
      </c>
      <c r="G1660" s="20">
        <f t="shared" si="112"/>
        <v>1.78513142498791E-2</v>
      </c>
      <c r="H1660" s="20">
        <f t="shared" si="113"/>
        <v>9.2080973890455685E-3</v>
      </c>
    </row>
    <row r="1661" spans="1:26" x14ac:dyDescent="0.2">
      <c r="A1661" s="61">
        <v>35268</v>
      </c>
      <c r="B1661" s="62">
        <v>633.77</v>
      </c>
      <c r="C1661" s="16">
        <f t="shared" si="115"/>
        <v>-7.7957172802627381E-3</v>
      </c>
      <c r="D1661" s="72">
        <f t="shared" si="114"/>
        <v>9.3818050751444783E-5</v>
      </c>
      <c r="E1661" s="23">
        <f t="shared" si="110"/>
        <v>2.2532940029967623E-2</v>
      </c>
      <c r="F1661" s="23">
        <f t="shared" si="111"/>
        <v>1.5932005934174227E-2</v>
      </c>
      <c r="G1661" s="20">
        <f t="shared" si="112"/>
        <v>1.78513142498791E-2</v>
      </c>
      <c r="H1661" s="20">
        <f t="shared" si="113"/>
        <v>9.2080973890455685E-3</v>
      </c>
      <c r="J1661" s="20">
        <f>SUM($C1662:$C1671)</f>
        <v>4.090214656936618E-2</v>
      </c>
      <c r="K1661" s="20">
        <f>E1661*SQRT(10)</f>
        <v>7.1255412874680429E-2</v>
      </c>
      <c r="L1661" s="20">
        <f>F1661*SQRT(10)</f>
        <v>5.038142644730921E-2</v>
      </c>
      <c r="M1661" s="20">
        <f>G1661*SQRT(10)</f>
        <v>5.645081225703813E-2</v>
      </c>
      <c r="N1661" s="20">
        <f>H1661*SQRT(10)</f>
        <v>2.9118560666033584E-2</v>
      </c>
      <c r="O1661">
        <f>IF($J1661&lt;-K1661,1,0)</f>
        <v>0</v>
      </c>
      <c r="P1661" s="5">
        <f>IF(AND(O1651=0,O1661=0),1,0)</f>
        <v>1</v>
      </c>
      <c r="Q1661" s="5">
        <f>IF(AND(O1651=0,O1661=1),1,0)</f>
        <v>0</v>
      </c>
      <c r="R1661">
        <f>IF($J1661&lt;-L1661,1,0)</f>
        <v>0</v>
      </c>
      <c r="S1661" s="5">
        <f>IF(AND(R1651=0,R1661=0),1,0)</f>
        <v>1</v>
      </c>
      <c r="T1661" s="5">
        <f>IF(AND(R1651=0,R1661=1),1,0)</f>
        <v>0</v>
      </c>
      <c r="U1661">
        <f>IF($J1661&lt;-M1661,1,0)</f>
        <v>0</v>
      </c>
      <c r="V1661" s="5">
        <f>IF(AND(U1651=0,U1661=0),1,0)</f>
        <v>1</v>
      </c>
      <c r="W1661" s="5">
        <f>IF(AND(U1651=0,U1661=1),1,0)</f>
        <v>0</v>
      </c>
      <c r="X1661">
        <f>IF($J1661&lt;-N1661,1,0)</f>
        <v>0</v>
      </c>
      <c r="Y1661" s="5">
        <f>IF(AND(X1651=0,X1661=0),1,0)</f>
        <v>0</v>
      </c>
      <c r="Z1661" s="5">
        <f>IF(AND(X1651=0,X1661=1),1,0)</f>
        <v>0</v>
      </c>
    </row>
    <row r="1662" spans="1:26" x14ac:dyDescent="0.2">
      <c r="A1662" s="61">
        <v>35269</v>
      </c>
      <c r="B1662" s="62">
        <v>626.87</v>
      </c>
      <c r="C1662" s="16">
        <f t="shared" si="115"/>
        <v>-1.0946929980241837E-2</v>
      </c>
      <c r="D1662" s="72">
        <f t="shared" si="114"/>
        <v>9.1835360181185323E-5</v>
      </c>
      <c r="E1662" s="23">
        <f t="shared" ref="E1662:E1725" si="116">-NORMSINV($E$3)*SQRT(D1662)</f>
        <v>2.2293570246562713E-2</v>
      </c>
      <c r="F1662" s="23">
        <f t="shared" ref="F1662:F1725" si="117">-NORMSINV($F$3)*SQRT(D1662)</f>
        <v>1.5762758565451056E-2</v>
      </c>
      <c r="G1662" s="20">
        <f t="shared" ref="G1662:G1725" si="118">-PERCENTILE($C1157:$C1661,$G$3)</f>
        <v>1.78513142498791E-2</v>
      </c>
      <c r="H1662" s="20">
        <f t="shared" ref="H1662:H1725" si="119">-PERCENTILE($C1157:$C1661,$H$3)</f>
        <v>9.2080973890455685E-3</v>
      </c>
    </row>
    <row r="1663" spans="1:26" x14ac:dyDescent="0.2">
      <c r="A1663" s="61">
        <v>35270</v>
      </c>
      <c r="B1663" s="62">
        <v>626.65</v>
      </c>
      <c r="C1663" s="16">
        <f t="shared" si="115"/>
        <v>-3.5101155507511432E-4</v>
      </c>
      <c r="D1663" s="72">
        <f t="shared" si="114"/>
        <v>9.3515355129853261E-5</v>
      </c>
      <c r="E1663" s="23">
        <f t="shared" si="116"/>
        <v>2.2496560395876559E-2</v>
      </c>
      <c r="F1663" s="23">
        <f t="shared" si="117"/>
        <v>1.5906283567476802E-2</v>
      </c>
      <c r="G1663" s="20">
        <f t="shared" si="118"/>
        <v>1.78513142498791E-2</v>
      </c>
      <c r="H1663" s="20">
        <f t="shared" si="119"/>
        <v>9.3713842386395265E-3</v>
      </c>
    </row>
    <row r="1664" spans="1:26" x14ac:dyDescent="0.2">
      <c r="A1664" s="61">
        <v>35271</v>
      </c>
      <c r="B1664" s="62">
        <v>631.16999999999996</v>
      </c>
      <c r="C1664" s="16">
        <f t="shared" si="115"/>
        <v>7.1870688275071874E-3</v>
      </c>
      <c r="D1664" s="72">
        <f t="shared" ref="D1664:D1727" si="120">0.94*D1663+0.06*(C1663^2)</f>
        <v>8.7911826368769833E-5</v>
      </c>
      <c r="E1664" s="23">
        <f t="shared" si="116"/>
        <v>2.1812141654339253E-2</v>
      </c>
      <c r="F1664" s="23">
        <f t="shared" si="117"/>
        <v>1.5422362541763759E-2</v>
      </c>
      <c r="G1664" s="20">
        <f t="shared" si="118"/>
        <v>1.78513142498791E-2</v>
      </c>
      <c r="H1664" s="20">
        <f t="shared" si="119"/>
        <v>9.3713842386395265E-3</v>
      </c>
    </row>
    <row r="1665" spans="1:26" x14ac:dyDescent="0.2">
      <c r="A1665" s="61">
        <v>35272</v>
      </c>
      <c r="B1665" s="62">
        <v>635.9</v>
      </c>
      <c r="C1665" s="16">
        <f t="shared" si="115"/>
        <v>7.4660783883235852E-3</v>
      </c>
      <c r="D1665" s="72">
        <f t="shared" si="120"/>
        <v>8.5736354286523181E-5</v>
      </c>
      <c r="E1665" s="23">
        <f t="shared" si="116"/>
        <v>2.1540568662459601E-2</v>
      </c>
      <c r="F1665" s="23">
        <f t="shared" si="117"/>
        <v>1.5230345764883609E-2</v>
      </c>
      <c r="G1665" s="20">
        <f t="shared" si="118"/>
        <v>1.78513142498791E-2</v>
      </c>
      <c r="H1665" s="20">
        <f t="shared" si="119"/>
        <v>9.3713842386395265E-3</v>
      </c>
    </row>
    <row r="1666" spans="1:26" x14ac:dyDescent="0.2">
      <c r="A1666" s="61">
        <v>35275</v>
      </c>
      <c r="B1666" s="62">
        <v>630.91</v>
      </c>
      <c r="C1666" s="16">
        <f t="shared" si="115"/>
        <v>-7.8780966497304008E-3</v>
      </c>
      <c r="D1666" s="72">
        <f t="shared" si="120"/>
        <v>8.3936712619367342E-5</v>
      </c>
      <c r="E1666" s="23">
        <f t="shared" si="116"/>
        <v>2.1313296966583153E-2</v>
      </c>
      <c r="F1666" s="23">
        <f t="shared" si="117"/>
        <v>1.5069652397637355E-2</v>
      </c>
      <c r="G1666" s="20">
        <f t="shared" si="118"/>
        <v>1.78513142498791E-2</v>
      </c>
      <c r="H1666" s="20">
        <f t="shared" si="119"/>
        <v>9.3713842386395265E-3</v>
      </c>
    </row>
    <row r="1667" spans="1:26" x14ac:dyDescent="0.2">
      <c r="A1667" s="61">
        <v>35276</v>
      </c>
      <c r="B1667" s="62">
        <v>635.26</v>
      </c>
      <c r="C1667" s="16">
        <f t="shared" si="115"/>
        <v>6.871142286664157E-3</v>
      </c>
      <c r="D1667" s="72">
        <f t="shared" si="120"/>
        <v>8.2624374271554897E-5</v>
      </c>
      <c r="E1667" s="23">
        <f t="shared" si="116"/>
        <v>2.1146025418257147E-2</v>
      </c>
      <c r="F1667" s="23">
        <f t="shared" si="117"/>
        <v>1.4951382376193008E-2</v>
      </c>
      <c r="G1667" s="20">
        <f t="shared" si="118"/>
        <v>1.78513142498791E-2</v>
      </c>
      <c r="H1667" s="20">
        <f t="shared" si="119"/>
        <v>9.3713842386395265E-3</v>
      </c>
    </row>
    <row r="1668" spans="1:26" x14ac:dyDescent="0.2">
      <c r="A1668" s="61">
        <v>35277</v>
      </c>
      <c r="B1668" s="62">
        <v>639.95000000000005</v>
      </c>
      <c r="C1668" s="16">
        <f t="shared" si="115"/>
        <v>7.3556843915051099E-3</v>
      </c>
      <c r="D1668" s="72">
        <f t="shared" si="120"/>
        <v>8.0499667594676659E-5</v>
      </c>
      <c r="E1668" s="23">
        <f t="shared" si="116"/>
        <v>2.0872366965855985E-2</v>
      </c>
      <c r="F1668" s="23">
        <f t="shared" si="117"/>
        <v>1.4757891066057989E-2</v>
      </c>
      <c r="G1668" s="20">
        <f t="shared" si="118"/>
        <v>1.78513142498791E-2</v>
      </c>
      <c r="H1668" s="20">
        <f t="shared" si="119"/>
        <v>9.3713842386395265E-3</v>
      </c>
    </row>
    <row r="1669" spans="1:26" x14ac:dyDescent="0.2">
      <c r="A1669" s="61">
        <v>35278</v>
      </c>
      <c r="B1669" s="62">
        <v>650.02</v>
      </c>
      <c r="C1669" s="16">
        <f t="shared" si="115"/>
        <v>1.5613083345288072E-2</v>
      </c>
      <c r="D1669" s="72">
        <f t="shared" si="120"/>
        <v>7.8916053111041974E-5</v>
      </c>
      <c r="E1669" s="23">
        <f t="shared" si="116"/>
        <v>2.0666043364718768E-2</v>
      </c>
      <c r="F1669" s="23">
        <f t="shared" si="117"/>
        <v>1.461200913350473E-2</v>
      </c>
      <c r="G1669" s="20">
        <f t="shared" si="118"/>
        <v>1.78513142498791E-2</v>
      </c>
      <c r="H1669" s="20">
        <f t="shared" si="119"/>
        <v>9.3713842386395265E-3</v>
      </c>
    </row>
    <row r="1670" spans="1:26" x14ac:dyDescent="0.2">
      <c r="A1670" s="61">
        <v>35279</v>
      </c>
      <c r="B1670" s="62">
        <v>662.49</v>
      </c>
      <c r="C1670" s="16">
        <f t="shared" ref="C1670:C1733" si="121">LN(B1670/B1669)</f>
        <v>1.9002331759744945E-2</v>
      </c>
      <c r="D1670" s="72">
        <f t="shared" si="120"/>
        <v>8.8807192217194166E-5</v>
      </c>
      <c r="E1670" s="23">
        <f t="shared" si="116"/>
        <v>2.192293659612702E-2</v>
      </c>
      <c r="F1670" s="23">
        <f t="shared" si="117"/>
        <v>1.5500700551259704E-2</v>
      </c>
      <c r="G1670" s="20">
        <f t="shared" si="118"/>
        <v>1.78513142498791E-2</v>
      </c>
      <c r="H1670" s="20">
        <f t="shared" si="119"/>
        <v>9.3713842386395265E-3</v>
      </c>
    </row>
    <row r="1671" spans="1:26" x14ac:dyDescent="0.2">
      <c r="A1671" s="61">
        <v>35282</v>
      </c>
      <c r="B1671" s="62">
        <v>660.23</v>
      </c>
      <c r="C1671" s="16">
        <f t="shared" si="121"/>
        <v>-3.4172042446195265E-3</v>
      </c>
      <c r="D1671" s="72">
        <f t="shared" si="120"/>
        <v>1.0514407742260719E-4</v>
      </c>
      <c r="E1671" s="23">
        <f t="shared" si="116"/>
        <v>2.3854321349846747E-2</v>
      </c>
      <c r="F1671" s="23">
        <f t="shared" si="117"/>
        <v>1.6866293914421043E-2</v>
      </c>
      <c r="G1671" s="20">
        <f t="shared" si="118"/>
        <v>1.78513142498791E-2</v>
      </c>
      <c r="H1671" s="20">
        <f t="shared" si="119"/>
        <v>9.3713842386395265E-3</v>
      </c>
      <c r="J1671" s="20">
        <f>SUM($C1672:$C1681)</f>
        <v>9.5719032610259436E-3</v>
      </c>
      <c r="K1671" s="20">
        <f>E1671*SQRT(10)</f>
        <v>7.5433987503097988E-2</v>
      </c>
      <c r="L1671" s="20">
        <f>F1671*SQRT(10)</f>
        <v>5.3335904455407555E-2</v>
      </c>
      <c r="M1671" s="20">
        <f>G1671*SQRT(10)</f>
        <v>5.645081225703813E-2</v>
      </c>
      <c r="N1671" s="20">
        <f>H1671*SQRT(10)</f>
        <v>2.9634919022703831E-2</v>
      </c>
      <c r="O1671">
        <f>IF($J1671&lt;-K1671,1,0)</f>
        <v>0</v>
      </c>
      <c r="P1671" s="5">
        <f>IF(AND(O1661=0,O1671=0),1,0)</f>
        <v>1</v>
      </c>
      <c r="Q1671" s="5">
        <f>IF(AND(O1661=0,O1671=1),1,0)</f>
        <v>0</v>
      </c>
      <c r="R1671">
        <f>IF($J1671&lt;-L1671,1,0)</f>
        <v>0</v>
      </c>
      <c r="S1671" s="5">
        <f>IF(AND(R1661=0,R1671=0),1,0)</f>
        <v>1</v>
      </c>
      <c r="T1671" s="5">
        <f>IF(AND(R1661=0,R1671=1),1,0)</f>
        <v>0</v>
      </c>
      <c r="U1671">
        <f>IF($J1671&lt;-M1671,1,0)</f>
        <v>0</v>
      </c>
      <c r="V1671" s="5">
        <f>IF(AND(U1661=0,U1671=0),1,0)</f>
        <v>1</v>
      </c>
      <c r="W1671" s="5">
        <f>IF(AND(U1661=0,U1671=1),1,0)</f>
        <v>0</v>
      </c>
      <c r="X1671">
        <f>IF($J1671&lt;-N1671,1,0)</f>
        <v>0</v>
      </c>
      <c r="Y1671" s="5">
        <f>IF(AND(X1661=0,X1671=0),1,0)</f>
        <v>1</v>
      </c>
      <c r="Z1671" s="5">
        <f>IF(AND(X1661=0,X1671=1),1,0)</f>
        <v>0</v>
      </c>
    </row>
    <row r="1672" spans="1:26" x14ac:dyDescent="0.2">
      <c r="A1672" s="61">
        <v>35283</v>
      </c>
      <c r="B1672" s="62">
        <v>662.38</v>
      </c>
      <c r="C1672" s="16">
        <f t="shared" si="121"/>
        <v>3.2511502162955144E-3</v>
      </c>
      <c r="D1672" s="72">
        <f t="shared" si="120"/>
        <v>9.9536069868217498E-5</v>
      </c>
      <c r="E1672" s="23">
        <f t="shared" si="116"/>
        <v>2.3209452863194379E-2</v>
      </c>
      <c r="F1672" s="23">
        <f t="shared" si="117"/>
        <v>1.6410337055598207E-2</v>
      </c>
      <c r="G1672" s="20">
        <f t="shared" si="118"/>
        <v>1.78513142498791E-2</v>
      </c>
      <c r="H1672" s="20">
        <f t="shared" si="119"/>
        <v>9.3713842386395265E-3</v>
      </c>
    </row>
    <row r="1673" spans="1:26" x14ac:dyDescent="0.2">
      <c r="A1673" s="61">
        <v>35284</v>
      </c>
      <c r="B1673" s="62">
        <v>664.16</v>
      </c>
      <c r="C1673" s="16">
        <f t="shared" si="121"/>
        <v>2.6836749262184822E-3</v>
      </c>
      <c r="D1673" s="72">
        <f t="shared" si="120"/>
        <v>9.4198104339859542E-5</v>
      </c>
      <c r="E1673" s="23">
        <f t="shared" si="116"/>
        <v>2.2578533971291437E-2</v>
      </c>
      <c r="F1673" s="23">
        <f t="shared" si="117"/>
        <v>1.5964243313884435E-2</v>
      </c>
      <c r="G1673" s="20">
        <f t="shared" si="118"/>
        <v>1.78513142498791E-2</v>
      </c>
      <c r="H1673" s="20">
        <f t="shared" si="119"/>
        <v>9.3713842386395265E-3</v>
      </c>
    </row>
    <row r="1674" spans="1:26" x14ac:dyDescent="0.2">
      <c r="A1674" s="61">
        <v>35285</v>
      </c>
      <c r="B1674" s="62">
        <v>662.59</v>
      </c>
      <c r="C1674" s="16">
        <f t="shared" si="121"/>
        <v>-2.3666866143949752E-3</v>
      </c>
      <c r="D1674" s="72">
        <f t="shared" si="120"/>
        <v>8.8978344746044796E-5</v>
      </c>
      <c r="E1674" s="23">
        <f t="shared" si="116"/>
        <v>2.1944051777544476E-2</v>
      </c>
      <c r="F1674" s="23">
        <f t="shared" si="117"/>
        <v>1.5515630125260997E-2</v>
      </c>
      <c r="G1674" s="20">
        <f t="shared" si="118"/>
        <v>1.78513142498791E-2</v>
      </c>
      <c r="H1674" s="20">
        <f t="shared" si="119"/>
        <v>9.3713842386395265E-3</v>
      </c>
    </row>
    <row r="1675" spans="1:26" x14ac:dyDescent="0.2">
      <c r="A1675" s="61">
        <v>35286</v>
      </c>
      <c r="B1675" s="62">
        <v>662.1</v>
      </c>
      <c r="C1675" s="16">
        <f t="shared" si="121"/>
        <v>-7.3979575953319677E-4</v>
      </c>
      <c r="D1675" s="72">
        <f t="shared" si="120"/>
        <v>8.3975716393127486E-5</v>
      </c>
      <c r="E1675" s="23">
        <f t="shared" si="116"/>
        <v>2.1318248330755633E-2</v>
      </c>
      <c r="F1675" s="23">
        <f t="shared" si="117"/>
        <v>1.5073153279602748E-2</v>
      </c>
      <c r="G1675" s="20">
        <f t="shared" si="118"/>
        <v>1.78513142498791E-2</v>
      </c>
      <c r="H1675" s="20">
        <f t="shared" si="119"/>
        <v>9.3713842386395265E-3</v>
      </c>
    </row>
    <row r="1676" spans="1:26" x14ac:dyDescent="0.2">
      <c r="A1676" s="61">
        <v>35289</v>
      </c>
      <c r="B1676" s="62">
        <v>665.77</v>
      </c>
      <c r="C1676" s="16">
        <f t="shared" si="121"/>
        <v>5.5276636188070624E-3</v>
      </c>
      <c r="D1676" s="72">
        <f t="shared" si="120"/>
        <v>7.8970011275489221E-5</v>
      </c>
      <c r="E1676" s="23">
        <f t="shared" si="116"/>
        <v>2.0673107271093005E-2</v>
      </c>
      <c r="F1676" s="23">
        <f t="shared" si="117"/>
        <v>1.4617003696936007E-2</v>
      </c>
      <c r="G1676" s="20">
        <f t="shared" si="118"/>
        <v>1.78513142498791E-2</v>
      </c>
      <c r="H1676" s="20">
        <f t="shared" si="119"/>
        <v>9.3713842386395265E-3</v>
      </c>
    </row>
    <row r="1677" spans="1:26" x14ac:dyDescent="0.2">
      <c r="A1677" s="61">
        <v>35290</v>
      </c>
      <c r="B1677" s="62">
        <v>660.2</v>
      </c>
      <c r="C1677" s="16">
        <f t="shared" si="121"/>
        <v>-8.4014461305146546E-3</v>
      </c>
      <c r="D1677" s="72">
        <f t="shared" si="120"/>
        <v>7.6065114503920855E-5</v>
      </c>
      <c r="E1677" s="23">
        <f t="shared" si="116"/>
        <v>2.0289316636626278E-2</v>
      </c>
      <c r="F1677" s="23">
        <f t="shared" si="117"/>
        <v>1.4345642984233966E-2</v>
      </c>
      <c r="G1677" s="20">
        <f t="shared" si="118"/>
        <v>1.78513142498791E-2</v>
      </c>
      <c r="H1677" s="20">
        <f t="shared" si="119"/>
        <v>9.3713842386395265E-3</v>
      </c>
    </row>
    <row r="1678" spans="1:26" x14ac:dyDescent="0.2">
      <c r="A1678" s="61">
        <v>35291</v>
      </c>
      <c r="B1678" s="62">
        <v>662.05</v>
      </c>
      <c r="C1678" s="16">
        <f t="shared" si="121"/>
        <v>2.7982623666730848E-3</v>
      </c>
      <c r="D1678" s="72">
        <f t="shared" si="120"/>
        <v>7.5736265458721975E-5</v>
      </c>
      <c r="E1678" s="23">
        <f t="shared" si="116"/>
        <v>2.0245411165617518E-2</v>
      </c>
      <c r="F1678" s="23">
        <f t="shared" si="117"/>
        <v>1.4314599444255428E-2</v>
      </c>
      <c r="G1678" s="20">
        <f t="shared" si="118"/>
        <v>1.78513142498791E-2</v>
      </c>
      <c r="H1678" s="20">
        <f t="shared" si="119"/>
        <v>9.3713842386395265E-3</v>
      </c>
    </row>
    <row r="1679" spans="1:26" x14ac:dyDescent="0.2">
      <c r="A1679" s="61">
        <v>35292</v>
      </c>
      <c r="B1679" s="62">
        <v>662.28</v>
      </c>
      <c r="C1679" s="16">
        <f t="shared" si="121"/>
        <v>3.4734545364448693E-4</v>
      </c>
      <c r="D1679" s="72">
        <f t="shared" si="120"/>
        <v>7.1661905867562986E-5</v>
      </c>
      <c r="E1679" s="23">
        <f t="shared" si="116"/>
        <v>1.9693315345147053E-2</v>
      </c>
      <c r="F1679" s="23">
        <f t="shared" si="117"/>
        <v>1.3924237872429026E-2</v>
      </c>
      <c r="G1679" s="20">
        <f t="shared" si="118"/>
        <v>1.78513142498791E-2</v>
      </c>
      <c r="H1679" s="20">
        <f t="shared" si="119"/>
        <v>9.3713842386395265E-3</v>
      </c>
    </row>
    <row r="1680" spans="1:26" x14ac:dyDescent="0.2">
      <c r="A1680" s="61">
        <v>35293</v>
      </c>
      <c r="B1680" s="62">
        <v>665.21</v>
      </c>
      <c r="C1680" s="16">
        <f t="shared" si="121"/>
        <v>4.4143530391269397E-3</v>
      </c>
      <c r="D1680" s="72">
        <f t="shared" si="120"/>
        <v>6.736943044735926E-5</v>
      </c>
      <c r="E1680" s="23">
        <f t="shared" si="116"/>
        <v>1.9094403511536205E-2</v>
      </c>
      <c r="F1680" s="23">
        <f t="shared" si="117"/>
        <v>1.3500774850096165E-2</v>
      </c>
      <c r="G1680" s="20">
        <f t="shared" si="118"/>
        <v>1.78513142498791E-2</v>
      </c>
      <c r="H1680" s="20">
        <f t="shared" si="119"/>
        <v>9.3713842386395265E-3</v>
      </c>
    </row>
    <row r="1681" spans="1:26" x14ac:dyDescent="0.2">
      <c r="A1681" s="61">
        <v>35296</v>
      </c>
      <c r="B1681" s="62">
        <v>666.58</v>
      </c>
      <c r="C1681" s="16">
        <f t="shared" si="121"/>
        <v>2.0573821447031999E-3</v>
      </c>
      <c r="D1681" s="72">
        <f t="shared" si="120"/>
        <v>6.4496455385760663E-5</v>
      </c>
      <c r="E1681" s="23">
        <f t="shared" si="116"/>
        <v>1.8682826545385008E-2</v>
      </c>
      <c r="F1681" s="23">
        <f t="shared" si="117"/>
        <v>1.3209767699747852E-2</v>
      </c>
      <c r="G1681" s="20">
        <f t="shared" si="118"/>
        <v>1.78513142498791E-2</v>
      </c>
      <c r="H1681" s="20">
        <f t="shared" si="119"/>
        <v>9.3713842386395265E-3</v>
      </c>
      <c r="J1681" s="20">
        <f>SUM($C1682:$C1691)</f>
        <v>-1.7952499100033541E-2</v>
      </c>
      <c r="K1681" s="20">
        <f>E1681*SQRT(10)</f>
        <v>5.908028501327179E-2</v>
      </c>
      <c r="L1681" s="20">
        <f>F1681*SQRT(10)</f>
        <v>4.1772953292926476E-2</v>
      </c>
      <c r="M1681" s="20">
        <f>G1681*SQRT(10)</f>
        <v>5.645081225703813E-2</v>
      </c>
      <c r="N1681" s="20">
        <f>H1681*SQRT(10)</f>
        <v>2.9634919022703831E-2</v>
      </c>
      <c r="O1681">
        <f>IF($J1681&lt;-K1681,1,0)</f>
        <v>0</v>
      </c>
      <c r="P1681" s="5">
        <f>IF(AND(O1671=0,O1681=0),1,0)</f>
        <v>1</v>
      </c>
      <c r="Q1681" s="5">
        <f>IF(AND(O1671=0,O1681=1),1,0)</f>
        <v>0</v>
      </c>
      <c r="R1681">
        <f>IF($J1681&lt;-L1681,1,0)</f>
        <v>0</v>
      </c>
      <c r="S1681" s="5">
        <f>IF(AND(R1671=0,R1681=0),1,0)</f>
        <v>1</v>
      </c>
      <c r="T1681" s="5">
        <f>IF(AND(R1671=0,R1681=1),1,0)</f>
        <v>0</v>
      </c>
      <c r="U1681">
        <f>IF($J1681&lt;-M1681,1,0)</f>
        <v>0</v>
      </c>
      <c r="V1681" s="5">
        <f>IF(AND(U1671=0,U1681=0),1,0)</f>
        <v>1</v>
      </c>
      <c r="W1681" s="5">
        <f>IF(AND(U1671=0,U1681=1),1,0)</f>
        <v>0</v>
      </c>
      <c r="X1681">
        <f>IF($J1681&lt;-N1681,1,0)</f>
        <v>0</v>
      </c>
      <c r="Y1681" s="5">
        <f>IF(AND(X1671=0,X1681=0),1,0)</f>
        <v>1</v>
      </c>
      <c r="Z1681" s="5">
        <f>IF(AND(X1671=0,X1681=1),1,0)</f>
        <v>0</v>
      </c>
    </row>
    <row r="1682" spans="1:26" x14ac:dyDescent="0.2">
      <c r="A1682" s="61">
        <v>35297</v>
      </c>
      <c r="B1682" s="62">
        <v>665.69</v>
      </c>
      <c r="C1682" s="16">
        <f t="shared" si="121"/>
        <v>-1.3360657109936995E-3</v>
      </c>
      <c r="D1682" s="72">
        <f t="shared" si="120"/>
        <v>6.0880637339975629E-5</v>
      </c>
      <c r="E1682" s="23">
        <f t="shared" si="116"/>
        <v>1.8151572443710021E-2</v>
      </c>
      <c r="F1682" s="23">
        <f t="shared" si="117"/>
        <v>1.2834142349075294E-2</v>
      </c>
      <c r="G1682" s="20">
        <f t="shared" si="118"/>
        <v>1.78513142498791E-2</v>
      </c>
      <c r="H1682" s="20">
        <f t="shared" si="119"/>
        <v>9.3713842386395265E-3</v>
      </c>
    </row>
    <row r="1683" spans="1:26" x14ac:dyDescent="0.2">
      <c r="A1683" s="61">
        <v>35298</v>
      </c>
      <c r="B1683" s="62">
        <v>665.07</v>
      </c>
      <c r="C1683" s="16">
        <f t="shared" si="121"/>
        <v>-9.3179843827517761E-4</v>
      </c>
      <c r="D1683" s="72">
        <f t="shared" si="120"/>
        <v>5.7334903394622676E-5</v>
      </c>
      <c r="E1683" s="23">
        <f t="shared" si="116"/>
        <v>1.7615062996946589E-2</v>
      </c>
      <c r="F1683" s="23">
        <f t="shared" si="117"/>
        <v>1.2454801185507311E-2</v>
      </c>
      <c r="G1683" s="20">
        <f t="shared" si="118"/>
        <v>1.78513142498791E-2</v>
      </c>
      <c r="H1683" s="20">
        <f t="shared" si="119"/>
        <v>9.3713842386395265E-3</v>
      </c>
    </row>
    <row r="1684" spans="1:26" x14ac:dyDescent="0.2">
      <c r="A1684" s="61">
        <v>35299</v>
      </c>
      <c r="B1684" s="62">
        <v>670.68</v>
      </c>
      <c r="C1684" s="16">
        <f t="shared" si="121"/>
        <v>8.3998247956354379E-3</v>
      </c>
      <c r="D1684" s="72">
        <f t="shared" si="120"/>
        <v>5.3946904090719635E-5</v>
      </c>
      <c r="E1684" s="23">
        <f t="shared" si="116"/>
        <v>1.7086689258636038E-2</v>
      </c>
      <c r="F1684" s="23">
        <f t="shared" si="117"/>
        <v>1.2081212407343877E-2</v>
      </c>
      <c r="G1684" s="20">
        <f t="shared" si="118"/>
        <v>1.78513142498791E-2</v>
      </c>
      <c r="H1684" s="20">
        <f t="shared" si="119"/>
        <v>9.3713842386395265E-3</v>
      </c>
    </row>
    <row r="1685" spans="1:26" x14ac:dyDescent="0.2">
      <c r="A1685" s="61">
        <v>35300</v>
      </c>
      <c r="B1685" s="62">
        <v>667.03</v>
      </c>
      <c r="C1685" s="16">
        <f t="shared" si="121"/>
        <v>-5.4571006541969365E-3</v>
      </c>
      <c r="D1685" s="72">
        <f t="shared" si="120"/>
        <v>5.4943513241118773E-5</v>
      </c>
      <c r="E1685" s="23">
        <f t="shared" si="116"/>
        <v>1.7243795792463185E-2</v>
      </c>
      <c r="F1685" s="23">
        <f t="shared" si="117"/>
        <v>1.2192295214376725E-2</v>
      </c>
      <c r="G1685" s="20">
        <f t="shared" si="118"/>
        <v>1.78513142498791E-2</v>
      </c>
      <c r="H1685" s="20">
        <f t="shared" si="119"/>
        <v>9.3713842386395265E-3</v>
      </c>
    </row>
    <row r="1686" spans="1:26" x14ac:dyDescent="0.2">
      <c r="A1686" s="61">
        <v>35303</v>
      </c>
      <c r="B1686" s="62">
        <v>663.88</v>
      </c>
      <c r="C1686" s="16">
        <f t="shared" si="121"/>
        <v>-4.7336121628920678E-3</v>
      </c>
      <c r="D1686" s="72">
        <f t="shared" si="120"/>
        <v>5.3433699299653836E-5</v>
      </c>
      <c r="E1686" s="23">
        <f t="shared" si="116"/>
        <v>1.7005220953296336E-2</v>
      </c>
      <c r="F1686" s="23">
        <f t="shared" si="117"/>
        <v>1.2023609914176406E-2</v>
      </c>
      <c r="G1686" s="20">
        <f t="shared" si="118"/>
        <v>1.78513142498791E-2</v>
      </c>
      <c r="H1686" s="20">
        <f t="shared" si="119"/>
        <v>9.3713842386395265E-3</v>
      </c>
    </row>
    <row r="1687" spans="1:26" x14ac:dyDescent="0.2">
      <c r="A1687" s="61">
        <v>35304</v>
      </c>
      <c r="B1687" s="62">
        <v>666.4</v>
      </c>
      <c r="C1687" s="16">
        <f t="shared" si="121"/>
        <v>3.7886806001148337E-3</v>
      </c>
      <c r="D1687" s="72">
        <f t="shared" si="120"/>
        <v>5.1572102388195389E-5</v>
      </c>
      <c r="E1687" s="23">
        <f t="shared" si="116"/>
        <v>1.670636925583889E-2</v>
      </c>
      <c r="F1687" s="23">
        <f t="shared" si="117"/>
        <v>1.1812305618731702E-2</v>
      </c>
      <c r="G1687" s="20">
        <f t="shared" si="118"/>
        <v>1.78513142498791E-2</v>
      </c>
      <c r="H1687" s="20">
        <f t="shared" si="119"/>
        <v>9.3713842386395265E-3</v>
      </c>
    </row>
    <row r="1688" spans="1:26" x14ac:dyDescent="0.2">
      <c r="A1688" s="61">
        <v>35305</v>
      </c>
      <c r="B1688" s="62">
        <v>664.81</v>
      </c>
      <c r="C1688" s="16">
        <f t="shared" si="121"/>
        <v>-2.3888053065958233E-3</v>
      </c>
      <c r="D1688" s="72">
        <f t="shared" si="120"/>
        <v>4.9339022286284854E-5</v>
      </c>
      <c r="E1688" s="23">
        <f t="shared" si="116"/>
        <v>1.6340672567088876E-2</v>
      </c>
      <c r="F1688" s="23">
        <f t="shared" si="117"/>
        <v>1.1553738303169489E-2</v>
      </c>
      <c r="G1688" s="20">
        <f t="shared" si="118"/>
        <v>1.78513142498791E-2</v>
      </c>
      <c r="H1688" s="20">
        <f t="shared" si="119"/>
        <v>9.3713842386395265E-3</v>
      </c>
    </row>
    <row r="1689" spans="1:26" x14ac:dyDescent="0.2">
      <c r="A1689" s="61">
        <v>35306</v>
      </c>
      <c r="B1689" s="62">
        <v>657.4</v>
      </c>
      <c r="C1689" s="16">
        <f t="shared" si="121"/>
        <v>-1.1208624315918077E-2</v>
      </c>
      <c r="D1689" s="72">
        <f t="shared" si="120"/>
        <v>4.6721064396676978E-5</v>
      </c>
      <c r="E1689" s="23">
        <f t="shared" si="116"/>
        <v>1.5901241090597529E-2</v>
      </c>
      <c r="F1689" s="23">
        <f t="shared" si="117"/>
        <v>1.1243036509182016E-2</v>
      </c>
      <c r="G1689" s="20">
        <f t="shared" si="118"/>
        <v>1.78513142498791E-2</v>
      </c>
      <c r="H1689" s="20">
        <f t="shared" si="119"/>
        <v>9.3713842386395265E-3</v>
      </c>
    </row>
    <row r="1690" spans="1:26" x14ac:dyDescent="0.2">
      <c r="A1690" s="61">
        <v>35307</v>
      </c>
      <c r="B1690" s="62">
        <v>651.99</v>
      </c>
      <c r="C1690" s="16">
        <f t="shared" si="121"/>
        <v>-8.2634368443984182E-3</v>
      </c>
      <c r="D1690" s="72">
        <f t="shared" si="120"/>
        <v>5.1455796076199753E-5</v>
      </c>
      <c r="E1690" s="23">
        <f t="shared" si="116"/>
        <v>1.6687520373927733E-2</v>
      </c>
      <c r="F1690" s="23">
        <f t="shared" si="117"/>
        <v>1.1798978440917278E-2</v>
      </c>
      <c r="G1690" s="20">
        <f t="shared" si="118"/>
        <v>1.78513142498791E-2</v>
      </c>
      <c r="H1690" s="20">
        <f t="shared" si="119"/>
        <v>9.747452870393053E-3</v>
      </c>
    </row>
    <row r="1691" spans="1:26" x14ac:dyDescent="0.2">
      <c r="A1691" s="61">
        <v>35311</v>
      </c>
      <c r="B1691" s="62">
        <v>654.72</v>
      </c>
      <c r="C1691" s="16">
        <f t="shared" si="121"/>
        <v>4.1784389374863859E-3</v>
      </c>
      <c r="D1691" s="72">
        <f t="shared" si="120"/>
        <v>5.246551162050944E-5</v>
      </c>
      <c r="E1691" s="23">
        <f t="shared" si="116"/>
        <v>1.6850454301337154E-2</v>
      </c>
      <c r="F1691" s="23">
        <f t="shared" si="117"/>
        <v>1.1914181530035381E-2</v>
      </c>
      <c r="G1691" s="20">
        <f t="shared" si="118"/>
        <v>1.78513142498791E-2</v>
      </c>
      <c r="H1691" s="20">
        <f t="shared" si="119"/>
        <v>9.747452870393053E-3</v>
      </c>
      <c r="J1691" s="20">
        <f>SUM($C1692:$C1701)</f>
        <v>4.219934465814483E-2</v>
      </c>
      <c r="K1691" s="20">
        <f>E1691*SQRT(10)</f>
        <v>5.3285815200806663E-2</v>
      </c>
      <c r="L1691" s="20">
        <f>F1691*SQRT(10)</f>
        <v>3.7675950091621613E-2</v>
      </c>
      <c r="M1691" s="20">
        <f>G1691*SQRT(10)</f>
        <v>5.645081225703813E-2</v>
      </c>
      <c r="N1691" s="20">
        <f>H1691*SQRT(10)</f>
        <v>3.0824152455588099E-2</v>
      </c>
      <c r="O1691">
        <f>IF($J1691&lt;-K1691,1,0)</f>
        <v>0</v>
      </c>
      <c r="P1691" s="5">
        <f>IF(AND(O1681=0,O1691=0),1,0)</f>
        <v>1</v>
      </c>
      <c r="Q1691" s="5">
        <f>IF(AND(O1681=0,O1691=1),1,0)</f>
        <v>0</v>
      </c>
      <c r="R1691">
        <f>IF($J1691&lt;-L1691,1,0)</f>
        <v>0</v>
      </c>
      <c r="S1691" s="5">
        <f>IF(AND(R1681=0,R1691=0),1,0)</f>
        <v>1</v>
      </c>
      <c r="T1691" s="5">
        <f>IF(AND(R1681=0,R1691=1),1,0)</f>
        <v>0</v>
      </c>
      <c r="U1691">
        <f>IF($J1691&lt;-M1691,1,0)</f>
        <v>0</v>
      </c>
      <c r="V1691" s="5">
        <f>IF(AND(U1681=0,U1691=0),1,0)</f>
        <v>1</v>
      </c>
      <c r="W1691" s="5">
        <f>IF(AND(U1681=0,U1691=1),1,0)</f>
        <v>0</v>
      </c>
      <c r="X1691">
        <f>IF($J1691&lt;-N1691,1,0)</f>
        <v>0</v>
      </c>
      <c r="Y1691" s="5">
        <f>IF(AND(X1681=0,X1691=0),1,0)</f>
        <v>1</v>
      </c>
      <c r="Z1691" s="5">
        <f>IF(AND(X1681=0,X1691=1),1,0)</f>
        <v>0</v>
      </c>
    </row>
    <row r="1692" spans="1:26" x14ac:dyDescent="0.2">
      <c r="A1692" s="61">
        <v>35312</v>
      </c>
      <c r="B1692" s="62">
        <v>655.61</v>
      </c>
      <c r="C1692" s="16">
        <f t="shared" si="121"/>
        <v>1.3584366333112697E-3</v>
      </c>
      <c r="D1692" s="72">
        <f t="shared" si="120"/>
        <v>5.036514204053701E-5</v>
      </c>
      <c r="E1692" s="23">
        <f t="shared" si="116"/>
        <v>1.6509719311013225E-2</v>
      </c>
      <c r="F1692" s="23">
        <f t="shared" si="117"/>
        <v>1.1673263483806089E-2</v>
      </c>
      <c r="G1692" s="20">
        <f t="shared" si="118"/>
        <v>1.78513142498791E-2</v>
      </c>
      <c r="H1692" s="20">
        <f t="shared" si="119"/>
        <v>9.747452870393053E-3</v>
      </c>
    </row>
    <row r="1693" spans="1:26" x14ac:dyDescent="0.2">
      <c r="A1693" s="61">
        <v>35313</v>
      </c>
      <c r="B1693" s="62">
        <v>649.44000000000005</v>
      </c>
      <c r="C1693" s="16">
        <f t="shared" si="121"/>
        <v>-9.4556468659307141E-3</v>
      </c>
      <c r="D1693" s="72">
        <f t="shared" si="120"/>
        <v>4.7453954523308113E-5</v>
      </c>
      <c r="E1693" s="23">
        <f t="shared" si="116"/>
        <v>1.6025473229087404E-2</v>
      </c>
      <c r="F1693" s="23">
        <f t="shared" si="117"/>
        <v>1.1330875342685478E-2</v>
      </c>
      <c r="G1693" s="20">
        <f t="shared" si="118"/>
        <v>1.78513142498791E-2</v>
      </c>
      <c r="H1693" s="20">
        <f t="shared" si="119"/>
        <v>9.747452870393053E-3</v>
      </c>
    </row>
    <row r="1694" spans="1:26" x14ac:dyDescent="0.2">
      <c r="A1694" s="61">
        <v>35314</v>
      </c>
      <c r="B1694" s="62">
        <v>655.68</v>
      </c>
      <c r="C1694" s="16">
        <f t="shared" si="121"/>
        <v>9.5624119599472552E-3</v>
      </c>
      <c r="D1694" s="72">
        <f t="shared" si="120"/>
        <v>4.9971272711100745E-5</v>
      </c>
      <c r="E1694" s="23">
        <f t="shared" si="116"/>
        <v>1.6445037321268195E-2</v>
      </c>
      <c r="F1694" s="23">
        <f t="shared" si="117"/>
        <v>1.1627529822637973E-2</v>
      </c>
      <c r="G1694" s="20">
        <f t="shared" si="118"/>
        <v>1.78513142498791E-2</v>
      </c>
      <c r="H1694" s="20">
        <f t="shared" si="119"/>
        <v>9.7606698684274632E-3</v>
      </c>
    </row>
    <row r="1695" spans="1:26" x14ac:dyDescent="0.2">
      <c r="A1695" s="61">
        <v>35317</v>
      </c>
      <c r="B1695" s="62">
        <v>663.76</v>
      </c>
      <c r="C1695" s="16">
        <f t="shared" si="121"/>
        <v>1.2247773305494886E-2</v>
      </c>
      <c r="D1695" s="72">
        <f t="shared" si="120"/>
        <v>5.2459379697939235E-5</v>
      </c>
      <c r="E1695" s="23">
        <f t="shared" si="116"/>
        <v>1.6849469571587183E-2</v>
      </c>
      <c r="F1695" s="23">
        <f t="shared" si="117"/>
        <v>1.1913485272902525E-2</v>
      </c>
      <c r="G1695" s="20">
        <f t="shared" si="118"/>
        <v>1.78513142498791E-2</v>
      </c>
      <c r="H1695" s="20">
        <f t="shared" si="119"/>
        <v>9.7606698684274632E-3</v>
      </c>
    </row>
    <row r="1696" spans="1:26" x14ac:dyDescent="0.2">
      <c r="A1696" s="61">
        <v>35318</v>
      </c>
      <c r="B1696" s="62">
        <v>663.81</v>
      </c>
      <c r="C1696" s="16">
        <f t="shared" si="121"/>
        <v>7.5325594919370048E-5</v>
      </c>
      <c r="D1696" s="72">
        <f t="shared" si="120"/>
        <v>5.8312293972630466E-5</v>
      </c>
      <c r="E1696" s="23">
        <f t="shared" si="116"/>
        <v>1.7764570893001676E-2</v>
      </c>
      <c r="F1696" s="23">
        <f t="shared" si="117"/>
        <v>1.2560511345121976E-2</v>
      </c>
      <c r="G1696" s="20">
        <f t="shared" si="118"/>
        <v>1.78513142498791E-2</v>
      </c>
      <c r="H1696" s="20">
        <f t="shared" si="119"/>
        <v>9.4424298678963039E-3</v>
      </c>
    </row>
    <row r="1697" spans="1:26" x14ac:dyDescent="0.2">
      <c r="A1697" s="61">
        <v>35319</v>
      </c>
      <c r="B1697" s="62">
        <v>667.28</v>
      </c>
      <c r="C1697" s="16">
        <f t="shared" si="121"/>
        <v>5.2137839824070147E-3</v>
      </c>
      <c r="D1697" s="72">
        <f t="shared" si="120"/>
        <v>5.4813896770987633E-5</v>
      </c>
      <c r="E1697" s="23">
        <f t="shared" si="116"/>
        <v>1.7223443984270261E-2</v>
      </c>
      <c r="F1697" s="23">
        <f t="shared" si="117"/>
        <v>1.2177905386486108E-2</v>
      </c>
      <c r="G1697" s="20">
        <f t="shared" si="118"/>
        <v>1.78513142498791E-2</v>
      </c>
      <c r="H1697" s="20">
        <f t="shared" si="119"/>
        <v>9.4424298678963039E-3</v>
      </c>
    </row>
    <row r="1698" spans="1:26" x14ac:dyDescent="0.2">
      <c r="A1698" s="61">
        <v>35320</v>
      </c>
      <c r="B1698" s="62">
        <v>671.13</v>
      </c>
      <c r="C1698" s="16">
        <f t="shared" si="121"/>
        <v>5.7531109585665747E-3</v>
      </c>
      <c r="D1698" s="72">
        <f t="shared" si="120"/>
        <v>5.315607556964061E-5</v>
      </c>
      <c r="E1698" s="23">
        <f t="shared" si="116"/>
        <v>1.6960986685686703E-2</v>
      </c>
      <c r="F1698" s="23">
        <f t="shared" si="117"/>
        <v>1.1992333897237948E-2</v>
      </c>
      <c r="G1698" s="20">
        <f t="shared" si="118"/>
        <v>1.78513142498791E-2</v>
      </c>
      <c r="H1698" s="20">
        <f t="shared" si="119"/>
        <v>9.4424298678963039E-3</v>
      </c>
    </row>
    <row r="1699" spans="1:26" x14ac:dyDescent="0.2">
      <c r="A1699" s="61">
        <v>35321</v>
      </c>
      <c r="B1699" s="62">
        <v>680.54</v>
      </c>
      <c r="C1699" s="16">
        <f t="shared" si="121"/>
        <v>1.3923741780699819E-2</v>
      </c>
      <c r="D1699" s="72">
        <f t="shared" si="120"/>
        <v>5.19526081775569E-5</v>
      </c>
      <c r="E1699" s="23">
        <f t="shared" si="116"/>
        <v>1.6767886893549477E-2</v>
      </c>
      <c r="F1699" s="23">
        <f t="shared" si="117"/>
        <v>1.1855801912058626E-2</v>
      </c>
      <c r="G1699" s="20">
        <f t="shared" si="118"/>
        <v>1.78513142498791E-2</v>
      </c>
      <c r="H1699" s="20">
        <f t="shared" si="119"/>
        <v>9.4424298678963039E-3</v>
      </c>
    </row>
    <row r="1700" spans="1:26" x14ac:dyDescent="0.2">
      <c r="A1700" s="61">
        <v>35324</v>
      </c>
      <c r="B1700" s="62">
        <v>683.98</v>
      </c>
      <c r="C1700" s="16">
        <f t="shared" si="121"/>
        <v>5.0420767563556746E-3</v>
      </c>
      <c r="D1700" s="72">
        <f t="shared" si="120"/>
        <v>6.0467686797439831E-5</v>
      </c>
      <c r="E1700" s="23">
        <f t="shared" si="116"/>
        <v>1.8089907059954804E-2</v>
      </c>
      <c r="F1700" s="23">
        <f t="shared" si="117"/>
        <v>1.2790541591312897E-2</v>
      </c>
      <c r="G1700" s="20">
        <f t="shared" si="118"/>
        <v>1.78513142498791E-2</v>
      </c>
      <c r="H1700" s="20">
        <f t="shared" si="119"/>
        <v>9.4424298678963039E-3</v>
      </c>
    </row>
    <row r="1701" spans="1:26" x14ac:dyDescent="0.2">
      <c r="A1701" s="61">
        <v>35325</v>
      </c>
      <c r="B1701" s="62">
        <v>682.94</v>
      </c>
      <c r="C1701" s="16">
        <f t="shared" si="121"/>
        <v>-1.5216694476263115E-3</v>
      </c>
      <c r="D1701" s="72">
        <f t="shared" si="120"/>
        <v>5.8364977870612364E-5</v>
      </c>
      <c r="E1701" s="23">
        <f t="shared" si="116"/>
        <v>1.7772594034258949E-2</v>
      </c>
      <c r="F1701" s="23">
        <f t="shared" si="117"/>
        <v>1.2566184139437834E-2</v>
      </c>
      <c r="G1701" s="20">
        <f t="shared" si="118"/>
        <v>1.78513142498791E-2</v>
      </c>
      <c r="H1701" s="20">
        <f t="shared" si="119"/>
        <v>9.4424298678963039E-3</v>
      </c>
      <c r="J1701" s="20">
        <f>SUM($C1702:$C1711)</f>
        <v>8.9503665968170797E-3</v>
      </c>
      <c r="K1701" s="20">
        <f>E1701*SQRT(10)</f>
        <v>5.6201877077778892E-2</v>
      </c>
      <c r="L1701" s="20">
        <f>F1701*SQRT(10)</f>
        <v>3.9737763377706473E-2</v>
      </c>
      <c r="M1701" s="20">
        <f>G1701*SQRT(10)</f>
        <v>5.645081225703813E-2</v>
      </c>
      <c r="N1701" s="20">
        <f>H1701*SQRT(10)</f>
        <v>2.9859585028955145E-2</v>
      </c>
      <c r="O1701">
        <f>IF($J1701&lt;-K1701,1,0)</f>
        <v>0</v>
      </c>
      <c r="P1701" s="5">
        <f>IF(AND(O1691=0,O1701=0),1,0)</f>
        <v>1</v>
      </c>
      <c r="Q1701" s="5">
        <f>IF(AND(O1691=0,O1701=1),1,0)</f>
        <v>0</v>
      </c>
      <c r="R1701">
        <f>IF($J1701&lt;-L1701,1,0)</f>
        <v>0</v>
      </c>
      <c r="S1701" s="5">
        <f>IF(AND(R1691=0,R1701=0),1,0)</f>
        <v>1</v>
      </c>
      <c r="T1701" s="5">
        <f>IF(AND(R1691=0,R1701=1),1,0)</f>
        <v>0</v>
      </c>
      <c r="U1701">
        <f>IF($J1701&lt;-M1701,1,0)</f>
        <v>0</v>
      </c>
      <c r="V1701" s="5">
        <f>IF(AND(U1691=0,U1701=0),1,0)</f>
        <v>1</v>
      </c>
      <c r="W1701" s="5">
        <f>IF(AND(U1691=0,U1701=1),1,0)</f>
        <v>0</v>
      </c>
      <c r="X1701">
        <f>IF($J1701&lt;-N1701,1,0)</f>
        <v>0</v>
      </c>
      <c r="Y1701" s="5">
        <f>IF(AND(X1691=0,X1701=0),1,0)</f>
        <v>1</v>
      </c>
      <c r="Z1701" s="5">
        <f>IF(AND(X1691=0,X1701=1),1,0)</f>
        <v>0</v>
      </c>
    </row>
    <row r="1702" spans="1:26" x14ac:dyDescent="0.2">
      <c r="A1702" s="61">
        <v>35326</v>
      </c>
      <c r="B1702" s="62">
        <v>681.47</v>
      </c>
      <c r="C1702" s="16">
        <f t="shared" si="121"/>
        <v>-2.1547783566171568E-3</v>
      </c>
      <c r="D1702" s="72">
        <f t="shared" si="120"/>
        <v>5.5002007872845984E-5</v>
      </c>
      <c r="E1702" s="23">
        <f t="shared" si="116"/>
        <v>1.7252972500524717E-2</v>
      </c>
      <c r="F1702" s="23">
        <f t="shared" si="117"/>
        <v>1.2198783642744177E-2</v>
      </c>
      <c r="G1702" s="20">
        <f t="shared" si="118"/>
        <v>1.78513142498791E-2</v>
      </c>
      <c r="H1702" s="20">
        <f t="shared" si="119"/>
        <v>9.4424298678963039E-3</v>
      </c>
    </row>
    <row r="1703" spans="1:26" x14ac:dyDescent="0.2">
      <c r="A1703" s="61">
        <v>35327</v>
      </c>
      <c r="B1703" s="62">
        <v>683</v>
      </c>
      <c r="C1703" s="16">
        <f t="shared" si="121"/>
        <v>2.242629946055342E-3</v>
      </c>
      <c r="D1703" s="72">
        <f t="shared" si="120"/>
        <v>5.1980471586443968E-5</v>
      </c>
      <c r="E1703" s="23">
        <f t="shared" si="116"/>
        <v>1.6772382797392099E-2</v>
      </c>
      <c r="F1703" s="23">
        <f t="shared" si="117"/>
        <v>1.185898075896475E-2</v>
      </c>
      <c r="G1703" s="20">
        <f t="shared" si="118"/>
        <v>1.78513142498791E-2</v>
      </c>
      <c r="H1703" s="20">
        <f t="shared" si="119"/>
        <v>9.3713842386395265E-3</v>
      </c>
    </row>
    <row r="1704" spans="1:26" x14ac:dyDescent="0.2">
      <c r="A1704" s="61">
        <v>35328</v>
      </c>
      <c r="B1704" s="62">
        <v>687.02</v>
      </c>
      <c r="C1704" s="16">
        <f t="shared" si="121"/>
        <v>5.8685443093246603E-3</v>
      </c>
      <c r="D1704" s="72">
        <f t="shared" si="120"/>
        <v>4.9163406635753976E-5</v>
      </c>
      <c r="E1704" s="23">
        <f t="shared" si="116"/>
        <v>1.6311565424069415E-2</v>
      </c>
      <c r="F1704" s="23">
        <f t="shared" si="117"/>
        <v>1.153315798055308E-2</v>
      </c>
      <c r="G1704" s="20">
        <f t="shared" si="118"/>
        <v>1.78513142498791E-2</v>
      </c>
      <c r="H1704" s="20">
        <f t="shared" si="119"/>
        <v>9.3713842386395265E-3</v>
      </c>
    </row>
    <row r="1705" spans="1:26" x14ac:dyDescent="0.2">
      <c r="A1705" s="61">
        <v>35331</v>
      </c>
      <c r="B1705" s="62">
        <v>686.48</v>
      </c>
      <c r="C1705" s="16">
        <f t="shared" si="121"/>
        <v>-7.8631238124918733E-4</v>
      </c>
      <c r="D1705" s="72">
        <f t="shared" si="120"/>
        <v>4.8279990976239148E-5</v>
      </c>
      <c r="E1705" s="23">
        <f t="shared" si="116"/>
        <v>1.6164350104339562E-2</v>
      </c>
      <c r="F1705" s="23">
        <f t="shared" si="117"/>
        <v>1.1429068796255866E-2</v>
      </c>
      <c r="G1705" s="20">
        <f t="shared" si="118"/>
        <v>1.78513142498791E-2</v>
      </c>
      <c r="H1705" s="20">
        <f t="shared" si="119"/>
        <v>9.3713842386395265E-3</v>
      </c>
    </row>
    <row r="1706" spans="1:26" x14ac:dyDescent="0.2">
      <c r="A1706" s="61">
        <v>35332</v>
      </c>
      <c r="B1706" s="62">
        <v>685.61</v>
      </c>
      <c r="C1706" s="16">
        <f t="shared" si="121"/>
        <v>-1.2681385573726021E-3</v>
      </c>
      <c r="D1706" s="72">
        <f t="shared" si="120"/>
        <v>4.5420288747319141E-5</v>
      </c>
      <c r="E1706" s="23">
        <f t="shared" si="116"/>
        <v>1.5678322860832296E-2</v>
      </c>
      <c r="F1706" s="23">
        <f t="shared" si="117"/>
        <v>1.1085421277670638E-2</v>
      </c>
      <c r="G1706" s="20">
        <f t="shared" si="118"/>
        <v>1.78513142498791E-2</v>
      </c>
      <c r="H1706" s="20">
        <f t="shared" si="119"/>
        <v>9.3713842386395265E-3</v>
      </c>
    </row>
    <row r="1707" spans="1:26" x14ac:dyDescent="0.2">
      <c r="A1707" s="61">
        <v>35333</v>
      </c>
      <c r="B1707" s="62">
        <v>685.83</v>
      </c>
      <c r="C1707" s="16">
        <f t="shared" si="121"/>
        <v>3.2083066249662611E-4</v>
      </c>
      <c r="D1707" s="72">
        <f t="shared" si="120"/>
        <v>4.2791561946521689E-5</v>
      </c>
      <c r="E1707" s="23">
        <f t="shared" si="116"/>
        <v>1.5217865020905446E-2</v>
      </c>
      <c r="F1707" s="23">
        <f t="shared" si="117"/>
        <v>1.075985270879347E-2</v>
      </c>
      <c r="G1707" s="20">
        <f t="shared" si="118"/>
        <v>1.78513142498791E-2</v>
      </c>
      <c r="H1707" s="20">
        <f t="shared" si="119"/>
        <v>9.3713842386395265E-3</v>
      </c>
    </row>
    <row r="1708" spans="1:26" x14ac:dyDescent="0.2">
      <c r="A1708" s="61">
        <v>35334</v>
      </c>
      <c r="B1708" s="62">
        <v>685.86</v>
      </c>
      <c r="C1708" s="16">
        <f t="shared" si="121"/>
        <v>4.374166175277149E-5</v>
      </c>
      <c r="D1708" s="72">
        <f t="shared" si="120"/>
        <v>4.0230244168570263E-5</v>
      </c>
      <c r="E1708" s="23">
        <f t="shared" si="116"/>
        <v>1.4755400176743486E-2</v>
      </c>
      <c r="F1708" s="23">
        <f t="shared" si="117"/>
        <v>1.0432865079494485E-2</v>
      </c>
      <c r="G1708" s="20">
        <f t="shared" si="118"/>
        <v>1.78513142498791E-2</v>
      </c>
      <c r="H1708" s="20">
        <f t="shared" si="119"/>
        <v>9.3713842386395265E-3</v>
      </c>
    </row>
    <row r="1709" spans="1:26" x14ac:dyDescent="0.2">
      <c r="A1709" s="61">
        <v>35335</v>
      </c>
      <c r="B1709" s="62">
        <v>686.19</v>
      </c>
      <c r="C1709" s="16">
        <f t="shared" si="121"/>
        <v>4.810320416360555E-4</v>
      </c>
      <c r="D1709" s="72">
        <f t="shared" si="120"/>
        <v>3.781654431843442E-5</v>
      </c>
      <c r="E1709" s="23">
        <f t="shared" si="116"/>
        <v>1.430591295928557E-2</v>
      </c>
      <c r="F1709" s="23">
        <f t="shared" si="117"/>
        <v>1.0115053333386304E-2</v>
      </c>
      <c r="G1709" s="20">
        <f t="shared" si="118"/>
        <v>1.78513142498791E-2</v>
      </c>
      <c r="H1709" s="20">
        <f t="shared" si="119"/>
        <v>9.3713842386395265E-3</v>
      </c>
    </row>
    <row r="1710" spans="1:26" x14ac:dyDescent="0.2">
      <c r="A1710" s="61">
        <v>35338</v>
      </c>
      <c r="B1710" s="62">
        <v>687.33</v>
      </c>
      <c r="C1710" s="16">
        <f t="shared" si="121"/>
        <v>1.6599689291342272E-3</v>
      </c>
      <c r="D1710" s="72">
        <f t="shared" si="120"/>
        <v>3.5561435168833186E-5</v>
      </c>
      <c r="E1710" s="23">
        <f t="shared" si="116"/>
        <v>1.3872805518369681E-2</v>
      </c>
      <c r="F1710" s="23">
        <f t="shared" si="117"/>
        <v>9.8088229742041462E-3</v>
      </c>
      <c r="G1710" s="20">
        <f t="shared" si="118"/>
        <v>1.78513142498791E-2</v>
      </c>
      <c r="H1710" s="20">
        <f t="shared" si="119"/>
        <v>9.3713842386395265E-3</v>
      </c>
    </row>
    <row r="1711" spans="1:26" x14ac:dyDescent="0.2">
      <c r="A1711" s="61">
        <v>35339</v>
      </c>
      <c r="B1711" s="62">
        <v>689.08</v>
      </c>
      <c r="C1711" s="16">
        <f t="shared" si="121"/>
        <v>2.5428483416563442E-3</v>
      </c>
      <c r="D1711" s="72">
        <f t="shared" si="120"/>
        <v>3.3593078869444655E-5</v>
      </c>
      <c r="E1711" s="23">
        <f t="shared" si="116"/>
        <v>1.3483404483123568E-2</v>
      </c>
      <c r="F1711" s="23">
        <f t="shared" si="117"/>
        <v>9.5334954050514415E-3</v>
      </c>
      <c r="G1711" s="20">
        <f t="shared" si="118"/>
        <v>1.78513142498791E-2</v>
      </c>
      <c r="H1711" s="20">
        <f t="shared" si="119"/>
        <v>9.3713842386395265E-3</v>
      </c>
      <c r="J1711" s="20">
        <f>SUM($C1712:$C1721)</f>
        <v>1.9387665793699833E-2</v>
      </c>
      <c r="K1711" s="20">
        <f>E1711*SQRT(10)</f>
        <v>4.2638268779995839E-2</v>
      </c>
      <c r="L1711" s="20">
        <f>F1711*SQRT(10)</f>
        <v>3.0147559542712071E-2</v>
      </c>
      <c r="M1711" s="20">
        <f>G1711*SQRT(10)</f>
        <v>5.645081225703813E-2</v>
      </c>
      <c r="N1711" s="20">
        <f>H1711*SQRT(10)</f>
        <v>2.9634919022703831E-2</v>
      </c>
      <c r="O1711">
        <f>IF($J1711&lt;-K1711,1,0)</f>
        <v>0</v>
      </c>
      <c r="P1711" s="5">
        <f>IF(AND(O1701=0,O1711=0),1,0)</f>
        <v>1</v>
      </c>
      <c r="Q1711" s="5">
        <f>IF(AND(O1701=0,O1711=1),1,0)</f>
        <v>0</v>
      </c>
      <c r="R1711">
        <f>IF($J1711&lt;-L1711,1,0)</f>
        <v>0</v>
      </c>
      <c r="S1711" s="5">
        <f>IF(AND(R1701=0,R1711=0),1,0)</f>
        <v>1</v>
      </c>
      <c r="T1711" s="5">
        <f>IF(AND(R1701=0,R1711=1),1,0)</f>
        <v>0</v>
      </c>
      <c r="U1711">
        <f>IF($J1711&lt;-M1711,1,0)</f>
        <v>0</v>
      </c>
      <c r="V1711" s="5">
        <f>IF(AND(U1701=0,U1711=0),1,0)</f>
        <v>1</v>
      </c>
      <c r="W1711" s="5">
        <f>IF(AND(U1701=0,U1711=1),1,0)</f>
        <v>0</v>
      </c>
      <c r="X1711">
        <f>IF($J1711&lt;-N1711,1,0)</f>
        <v>0</v>
      </c>
      <c r="Y1711" s="5">
        <f>IF(AND(X1701=0,X1711=0),1,0)</f>
        <v>1</v>
      </c>
      <c r="Z1711" s="5">
        <f>IF(AND(X1701=0,X1711=1),1,0)</f>
        <v>0</v>
      </c>
    </row>
    <row r="1712" spans="1:26" x14ac:dyDescent="0.2">
      <c r="A1712" s="61">
        <v>35340</v>
      </c>
      <c r="B1712" s="62">
        <v>694.01</v>
      </c>
      <c r="C1712" s="16">
        <f t="shared" si="121"/>
        <v>7.1289950467262045E-3</v>
      </c>
      <c r="D1712" s="72">
        <f t="shared" si="120"/>
        <v>3.1965458798597844E-5</v>
      </c>
      <c r="E1712" s="23">
        <f t="shared" si="116"/>
        <v>1.3152706506960026E-2</v>
      </c>
      <c r="F1712" s="23">
        <f t="shared" si="117"/>
        <v>9.2996740700791794E-3</v>
      </c>
      <c r="G1712" s="20">
        <f t="shared" si="118"/>
        <v>1.78513142498791E-2</v>
      </c>
      <c r="H1712" s="20">
        <f t="shared" si="119"/>
        <v>9.3713842386395265E-3</v>
      </c>
    </row>
    <row r="1713" spans="1:26" x14ac:dyDescent="0.2">
      <c r="A1713" s="61">
        <v>35341</v>
      </c>
      <c r="B1713" s="62">
        <v>692.78</v>
      </c>
      <c r="C1713" s="16">
        <f t="shared" si="121"/>
        <v>-1.773881153645601E-3</v>
      </c>
      <c r="D1713" s="72">
        <f t="shared" si="120"/>
        <v>3.3096885493256779E-5</v>
      </c>
      <c r="E1713" s="23">
        <f t="shared" si="116"/>
        <v>1.3383454348044811E-2</v>
      </c>
      <c r="F1713" s="23">
        <f t="shared" si="117"/>
        <v>9.4628252597850696E-3</v>
      </c>
      <c r="G1713" s="20">
        <f t="shared" si="118"/>
        <v>1.78513142498791E-2</v>
      </c>
      <c r="H1713" s="20">
        <f t="shared" si="119"/>
        <v>9.2080973890455685E-3</v>
      </c>
    </row>
    <row r="1714" spans="1:26" x14ac:dyDescent="0.2">
      <c r="A1714" s="61">
        <v>35342</v>
      </c>
      <c r="B1714" s="62">
        <v>701.46</v>
      </c>
      <c r="C1714" s="16">
        <f t="shared" si="121"/>
        <v>1.2451388775533581E-2</v>
      </c>
      <c r="D1714" s="72">
        <f t="shared" si="120"/>
        <v>3.129987162449691E-5</v>
      </c>
      <c r="E1714" s="23">
        <f t="shared" si="116"/>
        <v>1.3015052859567285E-2</v>
      </c>
      <c r="F1714" s="23">
        <f t="shared" si="117"/>
        <v>9.2023455046897906E-3</v>
      </c>
      <c r="G1714" s="20">
        <f t="shared" si="118"/>
        <v>1.78513142498791E-2</v>
      </c>
      <c r="H1714" s="20">
        <f t="shared" si="119"/>
        <v>9.2080973890455685E-3</v>
      </c>
    </row>
    <row r="1715" spans="1:26" x14ac:dyDescent="0.2">
      <c r="A1715" s="61">
        <v>35345</v>
      </c>
      <c r="B1715" s="62">
        <v>703.38</v>
      </c>
      <c r="C1715" s="16">
        <f t="shared" si="121"/>
        <v>2.7334090650093065E-3</v>
      </c>
      <c r="D1715" s="72">
        <f t="shared" si="120"/>
        <v>3.8724104273396115E-5</v>
      </c>
      <c r="E1715" s="23">
        <f t="shared" si="116"/>
        <v>1.4476559130703675E-2</v>
      </c>
      <c r="F1715" s="23">
        <f t="shared" si="117"/>
        <v>1.0235709395669413E-2</v>
      </c>
      <c r="G1715" s="20">
        <f t="shared" si="118"/>
        <v>1.78513142498791E-2</v>
      </c>
      <c r="H1715" s="20">
        <f t="shared" si="119"/>
        <v>9.2080973890455685E-3</v>
      </c>
    </row>
    <row r="1716" spans="1:26" x14ac:dyDescent="0.2">
      <c r="A1716" s="61">
        <v>35346</v>
      </c>
      <c r="B1716" s="62">
        <v>700.64</v>
      </c>
      <c r="C1716" s="16">
        <f t="shared" si="121"/>
        <v>-3.9030832587036569E-3</v>
      </c>
      <c r="D1716" s="72">
        <f t="shared" si="120"/>
        <v>3.684894952399285E-5</v>
      </c>
      <c r="E1716" s="23">
        <f t="shared" si="116"/>
        <v>1.4121707570938415E-2</v>
      </c>
      <c r="F1716" s="23">
        <f t="shared" si="117"/>
        <v>9.9848101722031339E-3</v>
      </c>
      <c r="G1716" s="20">
        <f t="shared" si="118"/>
        <v>1.78513142498791E-2</v>
      </c>
      <c r="H1716" s="20">
        <f t="shared" si="119"/>
        <v>9.2080973890455685E-3</v>
      </c>
    </row>
    <row r="1717" spans="1:26" x14ac:dyDescent="0.2">
      <c r="A1717" s="61">
        <v>35347</v>
      </c>
      <c r="B1717" s="62">
        <v>696.74</v>
      </c>
      <c r="C1717" s="16">
        <f t="shared" si="121"/>
        <v>-5.5818891442238694E-3</v>
      </c>
      <c r="D1717" s="72">
        <f t="shared" si="120"/>
        <v>3.5552056088015642E-5</v>
      </c>
      <c r="E1717" s="23">
        <f t="shared" si="116"/>
        <v>1.3870975969817819E-2</v>
      </c>
      <c r="F1717" s="23">
        <f t="shared" si="117"/>
        <v>9.8075293845373591E-3</v>
      </c>
      <c r="G1717" s="20">
        <f t="shared" si="118"/>
        <v>1.78513142498791E-2</v>
      </c>
      <c r="H1717" s="20">
        <f t="shared" si="119"/>
        <v>9.2080973890455685E-3</v>
      </c>
    </row>
    <row r="1718" spans="1:26" x14ac:dyDescent="0.2">
      <c r="A1718" s="61">
        <v>35348</v>
      </c>
      <c r="B1718" s="62">
        <v>694.61</v>
      </c>
      <c r="C1718" s="16">
        <f t="shared" si="121"/>
        <v>-3.0617769274008601E-3</v>
      </c>
      <c r="D1718" s="72">
        <f t="shared" si="120"/>
        <v>3.5288381907838963E-5</v>
      </c>
      <c r="E1718" s="23">
        <f t="shared" si="116"/>
        <v>1.3819442735796272E-2</v>
      </c>
      <c r="F1718" s="23">
        <f t="shared" si="117"/>
        <v>9.7710926040219647E-3</v>
      </c>
      <c r="G1718" s="20">
        <f t="shared" si="118"/>
        <v>1.78513142498791E-2</v>
      </c>
      <c r="H1718" s="20">
        <f t="shared" si="119"/>
        <v>9.2080973890455685E-3</v>
      </c>
    </row>
    <row r="1719" spans="1:26" x14ac:dyDescent="0.2">
      <c r="A1719" s="61">
        <v>35349</v>
      </c>
      <c r="B1719" s="62">
        <v>700.66</v>
      </c>
      <c r="C1719" s="16">
        <f t="shared" si="121"/>
        <v>8.6722109941984524E-3</v>
      </c>
      <c r="D1719" s="72">
        <f t="shared" si="120"/>
        <v>3.3733547670558478E-5</v>
      </c>
      <c r="E1719" s="23">
        <f t="shared" si="116"/>
        <v>1.3511565371118238E-2</v>
      </c>
      <c r="F1719" s="23">
        <f t="shared" si="117"/>
        <v>9.5534066742442771E-3</v>
      </c>
      <c r="G1719" s="20">
        <f t="shared" si="118"/>
        <v>1.78513142498791E-2</v>
      </c>
      <c r="H1719" s="20">
        <f t="shared" si="119"/>
        <v>9.2080973890455685E-3</v>
      </c>
    </row>
    <row r="1720" spans="1:26" x14ac:dyDescent="0.2">
      <c r="A1720" s="61">
        <v>35352</v>
      </c>
      <c r="B1720" s="62">
        <v>703.54</v>
      </c>
      <c r="C1720" s="16">
        <f t="shared" si="121"/>
        <v>4.1019855267159693E-3</v>
      </c>
      <c r="D1720" s="72">
        <f t="shared" si="120"/>
        <v>3.6221969421998762E-5</v>
      </c>
      <c r="E1720" s="23">
        <f t="shared" si="116"/>
        <v>1.4001052624597041E-2</v>
      </c>
      <c r="F1720" s="23">
        <f t="shared" si="117"/>
        <v>9.8995006068050232E-3</v>
      </c>
      <c r="G1720" s="20">
        <f t="shared" si="118"/>
        <v>1.78513142498791E-2</v>
      </c>
      <c r="H1720" s="20">
        <f t="shared" si="119"/>
        <v>9.2080973890455685E-3</v>
      </c>
    </row>
    <row r="1721" spans="1:26" x14ac:dyDescent="0.2">
      <c r="A1721" s="61">
        <v>35353</v>
      </c>
      <c r="B1721" s="62">
        <v>702.57</v>
      </c>
      <c r="C1721" s="16">
        <f t="shared" si="121"/>
        <v>-1.3796931305096907E-3</v>
      </c>
      <c r="D1721" s="72">
        <f t="shared" si="120"/>
        <v>3.5058228372362066E-5</v>
      </c>
      <c r="E1721" s="23">
        <f t="shared" si="116"/>
        <v>1.3774303281510011E-2</v>
      </c>
      <c r="F1721" s="23">
        <f t="shared" si="117"/>
        <v>9.7391765712007868E-3</v>
      </c>
      <c r="G1721" s="20">
        <f t="shared" si="118"/>
        <v>1.78513142498791E-2</v>
      </c>
      <c r="H1721" s="20">
        <f t="shared" si="119"/>
        <v>9.2080973890455685E-3</v>
      </c>
      <c r="J1721" s="20">
        <f>SUM($C1722:$C1731)</f>
        <v>-1.5241408293525244E-3</v>
      </c>
      <c r="K1721" s="20">
        <f>E1721*SQRT(10)</f>
        <v>4.3558171551503114E-2</v>
      </c>
      <c r="L1721" s="20">
        <f>F1721*SQRT(10)</f>
        <v>3.0797980499543524E-2</v>
      </c>
      <c r="M1721" s="20">
        <f>G1721*SQRT(10)</f>
        <v>5.645081225703813E-2</v>
      </c>
      <c r="N1721" s="20">
        <f>H1721*SQRT(10)</f>
        <v>2.9118560666033584E-2</v>
      </c>
      <c r="O1721">
        <f>IF($J1721&lt;-K1721,1,0)</f>
        <v>0</v>
      </c>
      <c r="P1721" s="5">
        <f>IF(AND(O1711=0,O1721=0),1,0)</f>
        <v>1</v>
      </c>
      <c r="Q1721" s="5">
        <f>IF(AND(O1711=0,O1721=1),1,0)</f>
        <v>0</v>
      </c>
      <c r="R1721">
        <f>IF($J1721&lt;-L1721,1,0)</f>
        <v>0</v>
      </c>
      <c r="S1721" s="5">
        <f>IF(AND(R1711=0,R1721=0),1,0)</f>
        <v>1</v>
      </c>
      <c r="T1721" s="5">
        <f>IF(AND(R1711=0,R1721=1),1,0)</f>
        <v>0</v>
      </c>
      <c r="U1721">
        <f>IF($J1721&lt;-M1721,1,0)</f>
        <v>0</v>
      </c>
      <c r="V1721" s="5">
        <f>IF(AND(U1711=0,U1721=0),1,0)</f>
        <v>1</v>
      </c>
      <c r="W1721" s="5">
        <f>IF(AND(U1711=0,U1721=1),1,0)</f>
        <v>0</v>
      </c>
      <c r="X1721">
        <f>IF($J1721&lt;-N1721,1,0)</f>
        <v>0</v>
      </c>
      <c r="Y1721" s="5">
        <f>IF(AND(X1711=0,X1721=0),1,0)</f>
        <v>1</v>
      </c>
      <c r="Z1721" s="5">
        <f>IF(AND(X1711=0,X1721=1),1,0)</f>
        <v>0</v>
      </c>
    </row>
    <row r="1722" spans="1:26" x14ac:dyDescent="0.2">
      <c r="A1722" s="61">
        <v>35354</v>
      </c>
      <c r="B1722" s="62">
        <v>704.41</v>
      </c>
      <c r="C1722" s="16">
        <f t="shared" si="121"/>
        <v>2.6155326286867262E-3</v>
      </c>
      <c r="D1722" s="72">
        <f t="shared" si="120"/>
        <v>3.3068947858082878E-5</v>
      </c>
      <c r="E1722" s="23">
        <f t="shared" si="116"/>
        <v>1.3377804556577475E-2</v>
      </c>
      <c r="F1722" s="23">
        <f t="shared" si="117"/>
        <v>9.4588305519899604E-3</v>
      </c>
      <c r="G1722" s="20">
        <f t="shared" si="118"/>
        <v>1.78513142498791E-2</v>
      </c>
      <c r="H1722" s="20">
        <f t="shared" si="119"/>
        <v>9.2080973890455685E-3</v>
      </c>
    </row>
    <row r="1723" spans="1:26" x14ac:dyDescent="0.2">
      <c r="A1723" s="61">
        <v>35355</v>
      </c>
      <c r="B1723" s="62">
        <v>706.99</v>
      </c>
      <c r="C1723" s="16">
        <f t="shared" si="121"/>
        <v>3.6559485244165211E-3</v>
      </c>
      <c r="D1723" s="72">
        <f t="shared" si="120"/>
        <v>3.1495271642501403E-5</v>
      </c>
      <c r="E1723" s="23">
        <f t="shared" si="116"/>
        <v>1.3055615083426632E-2</v>
      </c>
      <c r="F1723" s="23">
        <f t="shared" si="117"/>
        <v>9.2310251883161165E-3</v>
      </c>
      <c r="G1723" s="20">
        <f t="shared" si="118"/>
        <v>1.78513142498791E-2</v>
      </c>
      <c r="H1723" s="20">
        <f t="shared" si="119"/>
        <v>9.2080973890455685E-3</v>
      </c>
    </row>
    <row r="1724" spans="1:26" x14ac:dyDescent="0.2">
      <c r="A1724" s="61">
        <v>35356</v>
      </c>
      <c r="B1724" s="62">
        <v>710.82</v>
      </c>
      <c r="C1724" s="16">
        <f t="shared" si="121"/>
        <v>5.4027116697513136E-3</v>
      </c>
      <c r="D1724" s="72">
        <f t="shared" si="120"/>
        <v>3.0407512920742319E-5</v>
      </c>
      <c r="E1724" s="23">
        <f t="shared" si="116"/>
        <v>1.282818186018495E-2</v>
      </c>
      <c r="F1724" s="23">
        <f t="shared" si="117"/>
        <v>9.0702176124961911E-3</v>
      </c>
      <c r="G1724" s="20">
        <f t="shared" si="118"/>
        <v>1.78513142498791E-2</v>
      </c>
      <c r="H1724" s="20">
        <f t="shared" si="119"/>
        <v>9.2080973890455685E-3</v>
      </c>
    </row>
    <row r="1725" spans="1:26" x14ac:dyDescent="0.2">
      <c r="A1725" s="61">
        <v>35359</v>
      </c>
      <c r="B1725" s="62">
        <v>709.85</v>
      </c>
      <c r="C1725" s="16">
        <f t="shared" si="121"/>
        <v>-1.3655530851397867E-3</v>
      </c>
      <c r="D1725" s="72">
        <f t="shared" si="120"/>
        <v>3.0334419748685802E-5</v>
      </c>
      <c r="E1725" s="23">
        <f t="shared" si="116"/>
        <v>1.2812754477752918E-2</v>
      </c>
      <c r="F1725" s="23">
        <f t="shared" si="117"/>
        <v>9.0593096196586384E-3</v>
      </c>
      <c r="G1725" s="20">
        <f t="shared" si="118"/>
        <v>1.78513142498791E-2</v>
      </c>
      <c r="H1725" s="20">
        <f t="shared" si="119"/>
        <v>9.2080973890455685E-3</v>
      </c>
    </row>
    <row r="1726" spans="1:26" x14ac:dyDescent="0.2">
      <c r="A1726" s="61">
        <v>35360</v>
      </c>
      <c r="B1726" s="62">
        <v>706.57</v>
      </c>
      <c r="C1726" s="16">
        <f t="shared" si="121"/>
        <v>-4.6314029214055766E-3</v>
      </c>
      <c r="D1726" s="72">
        <f t="shared" si="120"/>
        <v>2.8626238677464738E-5</v>
      </c>
      <c r="E1726" s="23">
        <f t="shared" ref="E1726:E1789" si="122">-NORMSINV($E$3)*SQRT(D1726)</f>
        <v>1.2446773946714215E-2</v>
      </c>
      <c r="F1726" s="23">
        <f t="shared" ref="F1726:F1789" si="123">-NORMSINV($F$3)*SQRT(D1726)</f>
        <v>8.8005416122638545E-3</v>
      </c>
      <c r="G1726" s="20">
        <f t="shared" ref="G1726:G1789" si="124">-PERCENTILE($C1221:$C1725,$G$3)</f>
        <v>1.78513142498791E-2</v>
      </c>
      <c r="H1726" s="20">
        <f t="shared" ref="H1726:H1789" si="125">-PERCENTILE($C1221:$C1725,$H$3)</f>
        <v>9.2080973890455685E-3</v>
      </c>
    </row>
    <row r="1727" spans="1:26" x14ac:dyDescent="0.2">
      <c r="A1727" s="61">
        <v>35361</v>
      </c>
      <c r="B1727" s="62">
        <v>707.27</v>
      </c>
      <c r="C1727" s="16">
        <f t="shared" si="121"/>
        <v>9.9021113732370206E-4</v>
      </c>
      <c r="D1727" s="72">
        <f t="shared" si="120"/>
        <v>2.8195657938041099E-5</v>
      </c>
      <c r="E1727" s="23">
        <f t="shared" si="122"/>
        <v>1.2352810375570318E-2</v>
      </c>
      <c r="F1727" s="23">
        <f t="shared" si="123"/>
        <v>8.7341042911211284E-3</v>
      </c>
      <c r="G1727" s="20">
        <f t="shared" si="124"/>
        <v>1.78513142498791E-2</v>
      </c>
      <c r="H1727" s="20">
        <f t="shared" si="125"/>
        <v>9.2080973890455685E-3</v>
      </c>
    </row>
    <row r="1728" spans="1:26" x14ac:dyDescent="0.2">
      <c r="A1728" s="61">
        <v>35362</v>
      </c>
      <c r="B1728" s="62">
        <v>702.29</v>
      </c>
      <c r="C1728" s="16">
        <f t="shared" si="121"/>
        <v>-7.0660641911333361E-3</v>
      </c>
      <c r="D1728" s="72">
        <f t="shared" ref="D1728:D1791" si="126">0.94*D1727+0.06*(C1727^2)</f>
        <v>2.6562749547547423E-5</v>
      </c>
      <c r="E1728" s="23">
        <f t="shared" si="122"/>
        <v>1.1989778828229613E-2</v>
      </c>
      <c r="F1728" s="23">
        <f t="shared" si="123"/>
        <v>8.4774213745184828E-3</v>
      </c>
      <c r="G1728" s="20">
        <f t="shared" si="124"/>
        <v>1.78513142498791E-2</v>
      </c>
      <c r="H1728" s="20">
        <f t="shared" si="125"/>
        <v>9.2080973890455685E-3</v>
      </c>
    </row>
    <row r="1729" spans="1:26" x14ac:dyDescent="0.2">
      <c r="A1729" s="61">
        <v>35363</v>
      </c>
      <c r="B1729" s="62">
        <v>700.92</v>
      </c>
      <c r="C1729" s="16">
        <f t="shared" si="121"/>
        <v>-1.9526662941494752E-3</v>
      </c>
      <c r="D1729" s="72">
        <f t="shared" si="126"/>
        <v>2.7964740363887583E-5</v>
      </c>
      <c r="E1729" s="23">
        <f t="shared" si="122"/>
        <v>1.2302122688430794E-2</v>
      </c>
      <c r="F1729" s="23">
        <f t="shared" si="123"/>
        <v>8.6982653579316532E-3</v>
      </c>
      <c r="G1729" s="20">
        <f t="shared" si="124"/>
        <v>1.78513142498791E-2</v>
      </c>
      <c r="H1729" s="20">
        <f t="shared" si="125"/>
        <v>9.2080973890455685E-3</v>
      </c>
    </row>
    <row r="1730" spans="1:26" x14ac:dyDescent="0.2">
      <c r="A1730" s="61">
        <v>35366</v>
      </c>
      <c r="B1730" s="62">
        <v>697.26</v>
      </c>
      <c r="C1730" s="16">
        <f t="shared" si="121"/>
        <v>-5.2353893773808948E-3</v>
      </c>
      <c r="D1730" s="72">
        <f t="shared" si="126"/>
        <v>2.6515630281432774E-5</v>
      </c>
      <c r="E1730" s="23">
        <f t="shared" si="122"/>
        <v>1.1979139862944327E-2</v>
      </c>
      <c r="F1730" s="23">
        <f t="shared" si="123"/>
        <v>8.4698990512959826E-3</v>
      </c>
      <c r="G1730" s="20">
        <f t="shared" si="124"/>
        <v>1.78513142498791E-2</v>
      </c>
      <c r="H1730" s="20">
        <f t="shared" si="125"/>
        <v>9.2080973890455685E-3</v>
      </c>
    </row>
    <row r="1731" spans="1:26" x14ac:dyDescent="0.2">
      <c r="A1731" s="61">
        <v>35367</v>
      </c>
      <c r="B1731" s="62">
        <v>701.5</v>
      </c>
      <c r="C1731" s="16">
        <f t="shared" si="121"/>
        <v>6.0625310796782799E-3</v>
      </c>
      <c r="D1731" s="72">
        <f t="shared" si="126"/>
        <v>2.6569250580514369E-5</v>
      </c>
      <c r="E1731" s="23">
        <f t="shared" si="122"/>
        <v>1.1991245942518776E-2</v>
      </c>
      <c r="F1731" s="23">
        <f t="shared" si="123"/>
        <v>8.4784587035811789E-3</v>
      </c>
      <c r="G1731" s="20">
        <f t="shared" si="124"/>
        <v>1.78513142498791E-2</v>
      </c>
      <c r="H1731" s="20">
        <f t="shared" si="125"/>
        <v>9.2080973890455685E-3</v>
      </c>
      <c r="J1731" s="20">
        <f>SUM($C1732:$C1741)</f>
        <v>3.9220713153281378E-2</v>
      </c>
      <c r="K1731" s="20">
        <f>E1731*SQRT(10)</f>
        <v>3.7919649161611849E-2</v>
      </c>
      <c r="L1731" s="20">
        <f>F1731*SQRT(10)</f>
        <v>2.6811240550994923E-2</v>
      </c>
      <c r="M1731" s="20">
        <f>G1731*SQRT(10)</f>
        <v>5.645081225703813E-2</v>
      </c>
      <c r="N1731" s="20">
        <f>H1731*SQRT(10)</f>
        <v>2.9118560666033584E-2</v>
      </c>
      <c r="O1731">
        <f>IF($J1731&lt;-K1731,1,0)</f>
        <v>0</v>
      </c>
      <c r="P1731" s="5">
        <f>IF(AND(O1721=0,O1731=0),1,0)</f>
        <v>1</v>
      </c>
      <c r="Q1731" s="5">
        <f>IF(AND(O1721=0,O1731=1),1,0)</f>
        <v>0</v>
      </c>
      <c r="R1731">
        <f>IF($J1731&lt;-L1731,1,0)</f>
        <v>0</v>
      </c>
      <c r="S1731" s="5">
        <f>IF(AND(R1721=0,R1731=0),1,0)</f>
        <v>1</v>
      </c>
      <c r="T1731" s="5">
        <f>IF(AND(R1721=0,R1731=1),1,0)</f>
        <v>0</v>
      </c>
      <c r="U1731">
        <f>IF($J1731&lt;-M1731,1,0)</f>
        <v>0</v>
      </c>
      <c r="V1731" s="5">
        <f>IF(AND(U1721=0,U1731=0),1,0)</f>
        <v>1</v>
      </c>
      <c r="W1731" s="5">
        <f>IF(AND(U1721=0,U1731=1),1,0)</f>
        <v>0</v>
      </c>
      <c r="X1731">
        <f>IF($J1731&lt;-N1731,1,0)</f>
        <v>0</v>
      </c>
      <c r="Y1731" s="5">
        <f>IF(AND(X1721=0,X1731=0),1,0)</f>
        <v>1</v>
      </c>
      <c r="Z1731" s="5">
        <f>IF(AND(X1721=0,X1731=1),1,0)</f>
        <v>0</v>
      </c>
    </row>
    <row r="1732" spans="1:26" x14ac:dyDescent="0.2">
      <c r="A1732" s="61">
        <v>35368</v>
      </c>
      <c r="B1732" s="62">
        <v>700.9</v>
      </c>
      <c r="C1732" s="16">
        <f t="shared" si="121"/>
        <v>-8.5567603623661363E-4</v>
      </c>
      <c r="D1732" s="72">
        <f t="shared" si="126"/>
        <v>2.7180352531207409E-5</v>
      </c>
      <c r="E1732" s="23">
        <f t="shared" si="122"/>
        <v>1.2128363389086556E-2</v>
      </c>
      <c r="F1732" s="23">
        <f t="shared" si="123"/>
        <v>8.5754081460192866E-3</v>
      </c>
      <c r="G1732" s="20">
        <f t="shared" si="124"/>
        <v>1.78513142498791E-2</v>
      </c>
      <c r="H1732" s="20">
        <f t="shared" si="125"/>
        <v>9.2080973890455685E-3</v>
      </c>
    </row>
    <row r="1733" spans="1:26" x14ac:dyDescent="0.2">
      <c r="A1733" s="61">
        <v>35369</v>
      </c>
      <c r="B1733" s="62">
        <v>705.27</v>
      </c>
      <c r="C1733" s="16">
        <f t="shared" si="121"/>
        <v>6.2154847117613325E-3</v>
      </c>
      <c r="D1733" s="72">
        <f t="shared" si="126"/>
        <v>2.5593462268074338E-5</v>
      </c>
      <c r="E1733" s="23">
        <f t="shared" si="122"/>
        <v>1.1768989587895424E-2</v>
      </c>
      <c r="F1733" s="23">
        <f t="shared" si="123"/>
        <v>8.3213114535526499E-3</v>
      </c>
      <c r="G1733" s="20">
        <f t="shared" si="124"/>
        <v>1.78513142498791E-2</v>
      </c>
      <c r="H1733" s="20">
        <f t="shared" si="125"/>
        <v>9.2080973890455685E-3</v>
      </c>
    </row>
    <row r="1734" spans="1:26" x14ac:dyDescent="0.2">
      <c r="A1734" s="61">
        <v>35370</v>
      </c>
      <c r="B1734" s="62">
        <v>703.77</v>
      </c>
      <c r="C1734" s="16">
        <f t="shared" ref="C1734:C1797" si="127">LN(B1734/B1733)</f>
        <v>-2.1291099850090705E-3</v>
      </c>
      <c r="D1734" s="72">
        <f t="shared" si="126"/>
        <v>2.637578954411821E-5</v>
      </c>
      <c r="E1734" s="23">
        <f t="shared" si="122"/>
        <v>1.1947509721631309E-2</v>
      </c>
      <c r="F1734" s="23">
        <f t="shared" si="123"/>
        <v>8.4475348325820654E-3</v>
      </c>
      <c r="G1734" s="20">
        <f t="shared" si="124"/>
        <v>1.78513142498791E-2</v>
      </c>
      <c r="H1734" s="20">
        <f t="shared" si="125"/>
        <v>9.2080973890455685E-3</v>
      </c>
    </row>
    <row r="1735" spans="1:26" x14ac:dyDescent="0.2">
      <c r="A1735" s="61">
        <v>35373</v>
      </c>
      <c r="B1735" s="62">
        <v>706.73</v>
      </c>
      <c r="C1735" s="16">
        <f t="shared" si="127"/>
        <v>4.1970993905575491E-3</v>
      </c>
      <c r="D1735" s="72">
        <f t="shared" si="126"/>
        <v>2.5065228731167038E-5</v>
      </c>
      <c r="E1735" s="23">
        <f t="shared" si="122"/>
        <v>1.1646903956988145E-2</v>
      </c>
      <c r="F1735" s="23">
        <f t="shared" si="123"/>
        <v>8.2349903168742883E-3</v>
      </c>
      <c r="G1735" s="20">
        <f t="shared" si="124"/>
        <v>1.78513142498791E-2</v>
      </c>
      <c r="H1735" s="20">
        <f t="shared" si="125"/>
        <v>9.2080973890455685E-3</v>
      </c>
    </row>
    <row r="1736" spans="1:26" x14ac:dyDescent="0.2">
      <c r="A1736" s="61">
        <v>35374</v>
      </c>
      <c r="B1736" s="62">
        <v>714.14</v>
      </c>
      <c r="C1736" s="16">
        <f t="shared" si="127"/>
        <v>1.0430323926504942E-2</v>
      </c>
      <c r="D1736" s="72">
        <f t="shared" si="126"/>
        <v>2.4618253604950127E-5</v>
      </c>
      <c r="E1736" s="23">
        <f t="shared" si="122"/>
        <v>1.1542590245993876E-2</v>
      </c>
      <c r="F1736" s="23">
        <f t="shared" si="123"/>
        <v>8.1612348876952227E-3</v>
      </c>
      <c r="G1736" s="20">
        <f t="shared" si="124"/>
        <v>1.78513142498791E-2</v>
      </c>
      <c r="H1736" s="20">
        <f t="shared" si="125"/>
        <v>8.7569229737636985E-3</v>
      </c>
    </row>
    <row r="1737" spans="1:26" x14ac:dyDescent="0.2">
      <c r="A1737" s="61">
        <v>35375</v>
      </c>
      <c r="B1737" s="62">
        <v>724.59</v>
      </c>
      <c r="C1737" s="16">
        <f t="shared" si="127"/>
        <v>1.4526956098015031E-2</v>
      </c>
      <c r="D1737" s="72">
        <f t="shared" si="126"/>
        <v>2.9668657821362406E-5</v>
      </c>
      <c r="E1737" s="23">
        <f t="shared" si="122"/>
        <v>1.2671371040273738E-2</v>
      </c>
      <c r="F1737" s="23">
        <f t="shared" si="123"/>
        <v>8.9593438911777339E-3</v>
      </c>
      <c r="G1737" s="20">
        <f t="shared" si="124"/>
        <v>1.78513142498791E-2</v>
      </c>
      <c r="H1737" s="20">
        <f t="shared" si="125"/>
        <v>8.7569229737636985E-3</v>
      </c>
    </row>
    <row r="1738" spans="1:26" x14ac:dyDescent="0.2">
      <c r="A1738" s="61">
        <v>35376</v>
      </c>
      <c r="B1738" s="62">
        <v>727.65</v>
      </c>
      <c r="C1738" s="16">
        <f t="shared" si="127"/>
        <v>4.2141857112264515E-3</v>
      </c>
      <c r="D1738" s="72">
        <f t="shared" si="126"/>
        <v>4.0550485560500021E-5</v>
      </c>
      <c r="E1738" s="23">
        <f t="shared" si="122"/>
        <v>1.4814011846269716E-2</v>
      </c>
      <c r="F1738" s="23">
        <f t="shared" si="123"/>
        <v>1.0474306696321311E-2</v>
      </c>
      <c r="G1738" s="20">
        <f t="shared" si="124"/>
        <v>1.78513142498791E-2</v>
      </c>
      <c r="H1738" s="20">
        <f t="shared" si="125"/>
        <v>8.7569229737636985E-3</v>
      </c>
    </row>
    <row r="1739" spans="1:26" x14ac:dyDescent="0.2">
      <c r="A1739" s="61">
        <v>35377</v>
      </c>
      <c r="B1739" s="62">
        <v>730.82</v>
      </c>
      <c r="C1739" s="16">
        <f t="shared" si="127"/>
        <v>4.3470280387863276E-3</v>
      </c>
      <c r="D1739" s="72">
        <f t="shared" si="126"/>
        <v>3.9183018099392327E-5</v>
      </c>
      <c r="E1739" s="23">
        <f t="shared" si="122"/>
        <v>1.4562086301213941E-2</v>
      </c>
      <c r="F1739" s="23">
        <f t="shared" si="123"/>
        <v>1.0296181725791024E-2</v>
      </c>
      <c r="G1739" s="20">
        <f t="shared" si="124"/>
        <v>1.78513142498791E-2</v>
      </c>
      <c r="H1739" s="20">
        <f t="shared" si="125"/>
        <v>8.7569229737636985E-3</v>
      </c>
    </row>
    <row r="1740" spans="1:26" x14ac:dyDescent="0.2">
      <c r="A1740" s="61">
        <v>35380</v>
      </c>
      <c r="B1740" s="62">
        <v>731.87</v>
      </c>
      <c r="C1740" s="16">
        <f t="shared" si="127"/>
        <v>1.435711162803835E-3</v>
      </c>
      <c r="D1740" s="72">
        <f t="shared" si="126"/>
        <v>3.7965836179628454E-5</v>
      </c>
      <c r="E1740" s="23">
        <f t="shared" si="122"/>
        <v>1.4334123530612277E-2</v>
      </c>
      <c r="F1740" s="23">
        <f t="shared" si="123"/>
        <v>1.013499973137901E-2</v>
      </c>
      <c r="G1740" s="20">
        <f t="shared" si="124"/>
        <v>1.78513142498791E-2</v>
      </c>
      <c r="H1740" s="20">
        <f t="shared" si="125"/>
        <v>8.7569229737636985E-3</v>
      </c>
    </row>
    <row r="1741" spans="1:26" x14ac:dyDescent="0.2">
      <c r="A1741" s="61">
        <v>35381</v>
      </c>
      <c r="B1741" s="62">
        <v>729.56</v>
      </c>
      <c r="C1741" s="16">
        <f t="shared" si="127"/>
        <v>-3.1612898651283963E-3</v>
      </c>
      <c r="D1741" s="72">
        <f t="shared" si="126"/>
        <v>3.5811562001430717E-5</v>
      </c>
      <c r="E1741" s="23">
        <f t="shared" si="122"/>
        <v>1.3921508286205921E-2</v>
      </c>
      <c r="F1741" s="23">
        <f t="shared" si="123"/>
        <v>9.8432584622117365E-3</v>
      </c>
      <c r="G1741" s="20">
        <f t="shared" si="124"/>
        <v>1.78513142498791E-2</v>
      </c>
      <c r="H1741" s="20">
        <f t="shared" si="125"/>
        <v>8.7569229737636985E-3</v>
      </c>
      <c r="J1741" s="20">
        <f>SUM($C1742:$C1751)</f>
        <v>3.5546852031040015E-2</v>
      </c>
      <c r="K1741" s="20">
        <f>E1741*SQRT(10)</f>
        <v>4.4023674649317966E-2</v>
      </c>
      <c r="L1741" s="20">
        <f>F1741*SQRT(10)</f>
        <v>3.1127116338315532E-2</v>
      </c>
      <c r="M1741" s="20">
        <f>G1741*SQRT(10)</f>
        <v>5.645081225703813E-2</v>
      </c>
      <c r="N1741" s="20">
        <f>H1741*SQRT(10)</f>
        <v>2.7691821891748198E-2</v>
      </c>
      <c r="O1741">
        <f>IF($J1741&lt;-K1741,1,0)</f>
        <v>0</v>
      </c>
      <c r="P1741" s="5">
        <f>IF(AND(O1731=0,O1741=0),1,0)</f>
        <v>1</v>
      </c>
      <c r="Q1741" s="5">
        <f>IF(AND(O1731=0,O1741=1),1,0)</f>
        <v>0</v>
      </c>
      <c r="R1741">
        <f>IF($J1741&lt;-L1741,1,0)</f>
        <v>0</v>
      </c>
      <c r="S1741" s="5">
        <f>IF(AND(R1731=0,R1741=0),1,0)</f>
        <v>1</v>
      </c>
      <c r="T1741" s="5">
        <f>IF(AND(R1731=0,R1741=1),1,0)</f>
        <v>0</v>
      </c>
      <c r="U1741">
        <f>IF($J1741&lt;-M1741,1,0)</f>
        <v>0</v>
      </c>
      <c r="V1741" s="5">
        <f>IF(AND(U1731=0,U1741=0),1,0)</f>
        <v>1</v>
      </c>
      <c r="W1741" s="5">
        <f>IF(AND(U1731=0,U1741=1),1,0)</f>
        <v>0</v>
      </c>
      <c r="X1741">
        <f>IF($J1741&lt;-N1741,1,0)</f>
        <v>0</v>
      </c>
      <c r="Y1741" s="5">
        <f>IF(AND(X1731=0,X1741=0),1,0)</f>
        <v>1</v>
      </c>
      <c r="Z1741" s="5">
        <f>IF(AND(X1731=0,X1741=1),1,0)</f>
        <v>0</v>
      </c>
    </row>
    <row r="1742" spans="1:26" x14ac:dyDescent="0.2">
      <c r="A1742" s="61">
        <v>35382</v>
      </c>
      <c r="B1742" s="62">
        <v>731.13</v>
      </c>
      <c r="C1742" s="16">
        <f t="shared" si="127"/>
        <v>2.1496698198678892E-3</v>
      </c>
      <c r="D1742" s="72">
        <f t="shared" si="126"/>
        <v>3.4262493498026682E-5</v>
      </c>
      <c r="E1742" s="23">
        <f t="shared" si="122"/>
        <v>1.3617084774503173E-2</v>
      </c>
      <c r="F1742" s="23">
        <f t="shared" si="123"/>
        <v>9.6280145930805906E-3</v>
      </c>
      <c r="G1742" s="20">
        <f t="shared" si="124"/>
        <v>1.78513142498791E-2</v>
      </c>
      <c r="H1742" s="20">
        <f t="shared" si="125"/>
        <v>8.7569229737636985E-3</v>
      </c>
    </row>
    <row r="1743" spans="1:26" x14ac:dyDescent="0.2">
      <c r="A1743" s="61">
        <v>35383</v>
      </c>
      <c r="B1743" s="62">
        <v>735.88</v>
      </c>
      <c r="C1743" s="16">
        <f t="shared" si="127"/>
        <v>6.4757794419180049E-3</v>
      </c>
      <c r="D1743" s="72">
        <f t="shared" si="126"/>
        <v>3.2484008708212133E-5</v>
      </c>
      <c r="E1743" s="23">
        <f t="shared" si="122"/>
        <v>1.3258960209092337E-2</v>
      </c>
      <c r="F1743" s="23">
        <f t="shared" si="123"/>
        <v>9.3748011778000805E-3</v>
      </c>
      <c r="G1743" s="20">
        <f t="shared" si="124"/>
        <v>1.78513142498791E-2</v>
      </c>
      <c r="H1743" s="20">
        <f t="shared" si="125"/>
        <v>8.7569229737636985E-3</v>
      </c>
    </row>
    <row r="1744" spans="1:26" x14ac:dyDescent="0.2">
      <c r="A1744" s="61">
        <v>35384</v>
      </c>
      <c r="B1744" s="62">
        <v>737.62</v>
      </c>
      <c r="C1744" s="16">
        <f t="shared" si="127"/>
        <v>2.3617248846594017E-3</v>
      </c>
      <c r="D1744" s="72">
        <f t="shared" si="126"/>
        <v>3.3051111348541477E-5</v>
      </c>
      <c r="E1744" s="23">
        <f t="shared" si="122"/>
        <v>1.3374196254255E-2</v>
      </c>
      <c r="F1744" s="23">
        <f t="shared" si="123"/>
        <v>9.4562792873108953E-3</v>
      </c>
      <c r="G1744" s="20">
        <f t="shared" si="124"/>
        <v>1.78513142498791E-2</v>
      </c>
      <c r="H1744" s="20">
        <f t="shared" si="125"/>
        <v>8.7569229737636985E-3</v>
      </c>
    </row>
    <row r="1745" spans="1:26" x14ac:dyDescent="0.2">
      <c r="A1745" s="61">
        <v>35387</v>
      </c>
      <c r="B1745" s="62">
        <v>737.02</v>
      </c>
      <c r="C1745" s="16">
        <f t="shared" si="127"/>
        <v>-8.1375797904585461E-4</v>
      </c>
      <c r="D1745" s="72">
        <f t="shared" si="126"/>
        <v>3.1402709333478153E-5</v>
      </c>
      <c r="E1745" s="23">
        <f t="shared" si="122"/>
        <v>1.3036416216194868E-2</v>
      </c>
      <c r="F1745" s="23">
        <f t="shared" si="123"/>
        <v>9.2174505519722096E-3</v>
      </c>
      <c r="G1745" s="20">
        <f t="shared" si="124"/>
        <v>1.78513142498791E-2</v>
      </c>
      <c r="H1745" s="20">
        <f t="shared" si="125"/>
        <v>8.7569229737636985E-3</v>
      </c>
    </row>
    <row r="1746" spans="1:26" x14ac:dyDescent="0.2">
      <c r="A1746" s="61">
        <v>35388</v>
      </c>
      <c r="B1746" s="62">
        <v>742.16</v>
      </c>
      <c r="C1746" s="16">
        <f t="shared" si="127"/>
        <v>6.9498244818199132E-3</v>
      </c>
      <c r="D1746" s="72">
        <f t="shared" si="126"/>
        <v>2.955827889637711E-5</v>
      </c>
      <c r="E1746" s="23">
        <f t="shared" si="122"/>
        <v>1.2647777866125507E-2</v>
      </c>
      <c r="F1746" s="23">
        <f t="shared" si="123"/>
        <v>8.9426622424432257E-3</v>
      </c>
      <c r="G1746" s="20">
        <f t="shared" si="124"/>
        <v>1.78513142498791E-2</v>
      </c>
      <c r="H1746" s="20">
        <f t="shared" si="125"/>
        <v>8.7569229737636985E-3</v>
      </c>
    </row>
    <row r="1747" spans="1:26" x14ac:dyDescent="0.2">
      <c r="A1747" s="61">
        <v>35389</v>
      </c>
      <c r="B1747" s="62">
        <v>743.95</v>
      </c>
      <c r="C1747" s="16">
        <f t="shared" si="127"/>
        <v>2.408974928690404E-3</v>
      </c>
      <c r="D1747" s="72">
        <f t="shared" si="126"/>
        <v>3.068278578228069E-5</v>
      </c>
      <c r="E1747" s="23">
        <f t="shared" si="122"/>
        <v>1.2886116463246718E-2</v>
      </c>
      <c r="F1747" s="23">
        <f t="shared" si="123"/>
        <v>9.1111805067543988E-3</v>
      </c>
      <c r="G1747" s="20">
        <f t="shared" si="124"/>
        <v>1.78513142498791E-2</v>
      </c>
      <c r="H1747" s="20">
        <f t="shared" si="125"/>
        <v>8.7569229737636985E-3</v>
      </c>
    </row>
    <row r="1748" spans="1:26" x14ac:dyDescent="0.2">
      <c r="A1748" s="61">
        <v>35390</v>
      </c>
      <c r="B1748" s="62">
        <v>742.75</v>
      </c>
      <c r="C1748" s="16">
        <f t="shared" si="127"/>
        <v>-1.6143139309894453E-3</v>
      </c>
      <c r="D1748" s="72">
        <f t="shared" si="126"/>
        <v>2.9190008247767381E-5</v>
      </c>
      <c r="E1748" s="23">
        <f t="shared" si="122"/>
        <v>1.2568740711722974E-2</v>
      </c>
      <c r="F1748" s="23">
        <f t="shared" si="123"/>
        <v>8.8867787043302813E-3</v>
      </c>
      <c r="G1748" s="20">
        <f t="shared" si="124"/>
        <v>1.7206496398637978E-2</v>
      </c>
      <c r="H1748" s="20">
        <f t="shared" si="125"/>
        <v>8.3848622794298749E-3</v>
      </c>
    </row>
    <row r="1749" spans="1:26" x14ac:dyDescent="0.2">
      <c r="A1749" s="61">
        <v>35391</v>
      </c>
      <c r="B1749" s="62">
        <v>748.73</v>
      </c>
      <c r="C1749" s="16">
        <f t="shared" si="127"/>
        <v>8.0189235448832573E-3</v>
      </c>
      <c r="D1749" s="72">
        <f t="shared" si="126"/>
        <v>2.7594968320968531E-5</v>
      </c>
      <c r="E1749" s="23">
        <f t="shared" si="122"/>
        <v>1.2220517803324478E-2</v>
      </c>
      <c r="F1749" s="23">
        <f t="shared" si="123"/>
        <v>8.640566295490518E-3</v>
      </c>
      <c r="G1749" s="20">
        <f t="shared" si="124"/>
        <v>1.7206496398637978E-2</v>
      </c>
      <c r="H1749" s="20">
        <f t="shared" si="125"/>
        <v>8.3848622794298749E-3</v>
      </c>
    </row>
    <row r="1750" spans="1:26" x14ac:dyDescent="0.2">
      <c r="A1750" s="61">
        <v>35394</v>
      </c>
      <c r="B1750" s="62">
        <v>757.03</v>
      </c>
      <c r="C1750" s="16">
        <f t="shared" si="127"/>
        <v>1.1024444883486405E-2</v>
      </c>
      <c r="D1750" s="72">
        <f t="shared" si="126"/>
        <v>2.9797458310831404E-5</v>
      </c>
      <c r="E1750" s="23">
        <f t="shared" si="122"/>
        <v>1.2698846352797655E-2</v>
      </c>
      <c r="F1750" s="23">
        <f t="shared" si="123"/>
        <v>8.9787704214748087E-3</v>
      </c>
      <c r="G1750" s="20">
        <f t="shared" si="124"/>
        <v>1.7206496398637978E-2</v>
      </c>
      <c r="H1750" s="20">
        <f t="shared" si="125"/>
        <v>8.3848622794298749E-3</v>
      </c>
    </row>
    <row r="1751" spans="1:26" x14ac:dyDescent="0.2">
      <c r="A1751" s="61">
        <v>35395</v>
      </c>
      <c r="B1751" s="62">
        <v>755.96</v>
      </c>
      <c r="C1751" s="16">
        <f t="shared" si="127"/>
        <v>-1.4144180442499598E-3</v>
      </c>
      <c r="D1751" s="72">
        <f t="shared" si="126"/>
        <v>3.5301913911523289E-5</v>
      </c>
      <c r="E1751" s="23">
        <f t="shared" si="122"/>
        <v>1.3822092146391319E-2</v>
      </c>
      <c r="F1751" s="23">
        <f t="shared" si="123"/>
        <v>9.7729658804460006E-3</v>
      </c>
      <c r="G1751" s="20">
        <f t="shared" si="124"/>
        <v>1.7206496398637978E-2</v>
      </c>
      <c r="H1751" s="20">
        <f t="shared" si="125"/>
        <v>8.3848622794298749E-3</v>
      </c>
      <c r="J1751" s="20">
        <f>SUM($C1752:$C1761)</f>
        <v>-2.0352278300163826E-2</v>
      </c>
      <c r="K1751" s="20">
        <f>E1751*SQRT(10)</f>
        <v>4.3709293211322074E-2</v>
      </c>
      <c r="L1751" s="20">
        <f>F1751*SQRT(10)</f>
        <v>3.0904831677322185E-2</v>
      </c>
      <c r="M1751" s="20">
        <f>G1751*SQRT(10)</f>
        <v>5.4411719171180553E-2</v>
      </c>
      <c r="N1751" s="20">
        <f>H1751*SQRT(10)</f>
        <v>2.651526266982961E-2</v>
      </c>
      <c r="O1751">
        <f>IF($J1751&lt;-K1751,1,0)</f>
        <v>0</v>
      </c>
      <c r="P1751" s="5">
        <f>IF(AND(O1741=0,O1751=0),1,0)</f>
        <v>1</v>
      </c>
      <c r="Q1751" s="5">
        <f>IF(AND(O1741=0,O1751=1),1,0)</f>
        <v>0</v>
      </c>
      <c r="R1751">
        <f>IF($J1751&lt;-L1751,1,0)</f>
        <v>0</v>
      </c>
      <c r="S1751" s="5">
        <f>IF(AND(R1741=0,R1751=0),1,0)</f>
        <v>1</v>
      </c>
      <c r="T1751" s="5">
        <f>IF(AND(R1741=0,R1751=1),1,0)</f>
        <v>0</v>
      </c>
      <c r="U1751">
        <f>IF($J1751&lt;-M1751,1,0)</f>
        <v>0</v>
      </c>
      <c r="V1751" s="5">
        <f>IF(AND(U1741=0,U1751=0),1,0)</f>
        <v>1</v>
      </c>
      <c r="W1751" s="5">
        <f>IF(AND(U1741=0,U1751=1),1,0)</f>
        <v>0</v>
      </c>
      <c r="X1751">
        <f>IF($J1751&lt;-N1751,1,0)</f>
        <v>0</v>
      </c>
      <c r="Y1751" s="5">
        <f>IF(AND(X1741=0,X1751=0),1,0)</f>
        <v>1</v>
      </c>
      <c r="Z1751" s="5">
        <f>IF(AND(X1741=0,X1751=1),1,0)</f>
        <v>0</v>
      </c>
    </row>
    <row r="1752" spans="1:26" x14ac:dyDescent="0.2">
      <c r="A1752" s="61">
        <v>35396</v>
      </c>
      <c r="B1752" s="62">
        <v>755</v>
      </c>
      <c r="C1752" s="16">
        <f t="shared" si="127"/>
        <v>-1.2707154778120316E-3</v>
      </c>
      <c r="D1752" s="72">
        <f t="shared" si="126"/>
        <v>3.3303833781065881E-5</v>
      </c>
      <c r="E1752" s="23">
        <f t="shared" si="122"/>
        <v>1.3425231192516195E-2</v>
      </c>
      <c r="F1752" s="23">
        <f t="shared" si="123"/>
        <v>9.4923637458034938E-3</v>
      </c>
      <c r="G1752" s="20">
        <f t="shared" si="124"/>
        <v>1.7206496398637978E-2</v>
      </c>
      <c r="H1752" s="20">
        <f t="shared" si="125"/>
        <v>8.3848622794298749E-3</v>
      </c>
    </row>
    <row r="1753" spans="1:26" x14ac:dyDescent="0.2">
      <c r="A1753" s="61">
        <v>35398</v>
      </c>
      <c r="B1753" s="62">
        <v>757.02</v>
      </c>
      <c r="C1753" s="16">
        <f t="shared" si="127"/>
        <v>2.6719239186801164E-3</v>
      </c>
      <c r="D1753" s="72">
        <f t="shared" si="126"/>
        <v>3.1402486823734992E-5</v>
      </c>
      <c r="E1753" s="23">
        <f t="shared" si="122"/>
        <v>1.3036370030136022E-2</v>
      </c>
      <c r="F1753" s="23">
        <f t="shared" si="123"/>
        <v>9.2174178959334215E-3</v>
      </c>
      <c r="G1753" s="20">
        <f t="shared" si="124"/>
        <v>1.7206496398637978E-2</v>
      </c>
      <c r="H1753" s="20">
        <f t="shared" si="125"/>
        <v>8.3848622794298749E-3</v>
      </c>
    </row>
    <row r="1754" spans="1:26" x14ac:dyDescent="0.2">
      <c r="A1754" s="61">
        <v>35401</v>
      </c>
      <c r="B1754" s="62">
        <v>756.56</v>
      </c>
      <c r="C1754" s="16">
        <f t="shared" si="127"/>
        <v>-6.078304604481803E-4</v>
      </c>
      <c r="D1754" s="72">
        <f t="shared" si="126"/>
        <v>2.9946688259943786E-5</v>
      </c>
      <c r="E1754" s="23">
        <f t="shared" si="122"/>
        <v>1.2730605461741014E-2</v>
      </c>
      <c r="F1754" s="23">
        <f t="shared" si="123"/>
        <v>9.0012258272708003E-3</v>
      </c>
      <c r="G1754" s="20">
        <f t="shared" si="124"/>
        <v>1.7206496398637978E-2</v>
      </c>
      <c r="H1754" s="20">
        <f t="shared" si="125"/>
        <v>8.307508868952292E-3</v>
      </c>
    </row>
    <row r="1755" spans="1:26" x14ac:dyDescent="0.2">
      <c r="A1755" s="61">
        <v>35402</v>
      </c>
      <c r="B1755" s="62">
        <v>748.28</v>
      </c>
      <c r="C1755" s="16">
        <f t="shared" si="127"/>
        <v>-1.1004603226552901E-2</v>
      </c>
      <c r="D1755" s="72">
        <f t="shared" si="126"/>
        <v>2.8172054436466078E-5</v>
      </c>
      <c r="E1755" s="23">
        <f t="shared" si="122"/>
        <v>1.234763882351887E-2</v>
      </c>
      <c r="F1755" s="23">
        <f t="shared" si="123"/>
        <v>8.7304477244297442E-3</v>
      </c>
      <c r="G1755" s="20">
        <f t="shared" si="124"/>
        <v>1.7206496398637978E-2</v>
      </c>
      <c r="H1755" s="20">
        <f t="shared" si="125"/>
        <v>8.307508868952292E-3</v>
      </c>
    </row>
    <row r="1756" spans="1:26" x14ac:dyDescent="0.2">
      <c r="A1756" s="61">
        <v>35403</v>
      </c>
      <c r="B1756" s="62">
        <v>745.1</v>
      </c>
      <c r="C1756" s="16">
        <f t="shared" si="127"/>
        <v>-4.2588019210218885E-3</v>
      </c>
      <c r="D1756" s="72">
        <f t="shared" si="126"/>
        <v>3.3747808700709623E-5</v>
      </c>
      <c r="E1756" s="23">
        <f t="shared" si="122"/>
        <v>1.3514421111081953E-2</v>
      </c>
      <c r="F1756" s="23">
        <f t="shared" si="123"/>
        <v>9.5554258366788228E-3</v>
      </c>
      <c r="G1756" s="20">
        <f t="shared" si="124"/>
        <v>1.7206496398637978E-2</v>
      </c>
      <c r="H1756" s="20">
        <f t="shared" si="125"/>
        <v>8.3848622794298749E-3</v>
      </c>
    </row>
    <row r="1757" spans="1:26" x14ac:dyDescent="0.2">
      <c r="A1757" s="61">
        <v>35404</v>
      </c>
      <c r="B1757" s="62">
        <v>744.38</v>
      </c>
      <c r="C1757" s="16">
        <f t="shared" si="127"/>
        <v>-9.6678042817617462E-4</v>
      </c>
      <c r="D1757" s="72">
        <f t="shared" si="126"/>
        <v>3.2811183806817024E-5</v>
      </c>
      <c r="E1757" s="23">
        <f t="shared" si="122"/>
        <v>1.3325564262739996E-2</v>
      </c>
      <c r="F1757" s="23">
        <f t="shared" si="123"/>
        <v>9.4218938419860822E-3</v>
      </c>
      <c r="G1757" s="20">
        <f t="shared" si="124"/>
        <v>1.7206496398637978E-2</v>
      </c>
      <c r="H1757" s="20">
        <f t="shared" si="125"/>
        <v>8.3848622794298749E-3</v>
      </c>
    </row>
    <row r="1758" spans="1:26" x14ac:dyDescent="0.2">
      <c r="A1758" s="61">
        <v>35405</v>
      </c>
      <c r="B1758" s="62">
        <v>739.6</v>
      </c>
      <c r="C1758" s="16">
        <f t="shared" si="127"/>
        <v>-6.4421576185359286E-3</v>
      </c>
      <c r="D1758" s="72">
        <f t="shared" si="126"/>
        <v>3.089859264218627E-5</v>
      </c>
      <c r="E1758" s="23">
        <f t="shared" si="122"/>
        <v>1.2931354200069863E-2</v>
      </c>
      <c r="F1758" s="23">
        <f t="shared" si="123"/>
        <v>9.1431660306388295E-3</v>
      </c>
      <c r="G1758" s="20">
        <f t="shared" si="124"/>
        <v>1.7206496398637978E-2</v>
      </c>
      <c r="H1758" s="20">
        <f t="shared" si="125"/>
        <v>8.3848622794298749E-3</v>
      </c>
    </row>
    <row r="1759" spans="1:26" x14ac:dyDescent="0.2">
      <c r="A1759" s="61">
        <v>35408</v>
      </c>
      <c r="B1759" s="62">
        <v>749.76</v>
      </c>
      <c r="C1759" s="16">
        <f t="shared" si="127"/>
        <v>1.3643655806461026E-2</v>
      </c>
      <c r="D1759" s="72">
        <f t="shared" si="126"/>
        <v>3.1534760770578722E-5</v>
      </c>
      <c r="E1759" s="23">
        <f t="shared" si="122"/>
        <v>1.3063797158518875E-2</v>
      </c>
      <c r="F1759" s="23">
        <f t="shared" si="123"/>
        <v>9.236810357439635E-3</v>
      </c>
      <c r="G1759" s="20">
        <f t="shared" si="124"/>
        <v>1.7206496398637978E-2</v>
      </c>
      <c r="H1759" s="20">
        <f t="shared" si="125"/>
        <v>8.307508868952292E-3</v>
      </c>
    </row>
    <row r="1760" spans="1:26" x14ac:dyDescent="0.2">
      <c r="A1760" s="61">
        <v>35409</v>
      </c>
      <c r="B1760" s="62">
        <v>747.54</v>
      </c>
      <c r="C1760" s="16">
        <f t="shared" si="127"/>
        <v>-2.9653397806040324E-3</v>
      </c>
      <c r="D1760" s="72">
        <f t="shared" si="126"/>
        <v>4.0811635750254659E-5</v>
      </c>
      <c r="E1760" s="23">
        <f t="shared" si="122"/>
        <v>1.4861637333720042E-2</v>
      </c>
      <c r="F1760" s="23">
        <f t="shared" si="123"/>
        <v>1.0507980488896422E-2</v>
      </c>
      <c r="G1760" s="20">
        <f t="shared" si="124"/>
        <v>1.7206496398637978E-2</v>
      </c>
      <c r="H1760" s="20">
        <f t="shared" si="125"/>
        <v>8.307508868952292E-3</v>
      </c>
    </row>
    <row r="1761" spans="1:26" x14ac:dyDescent="0.2">
      <c r="A1761" s="61">
        <v>35410</v>
      </c>
      <c r="B1761" s="62">
        <v>740.73</v>
      </c>
      <c r="C1761" s="16">
        <f t="shared" si="127"/>
        <v>-9.151629112153831E-3</v>
      </c>
      <c r="D1761" s="72">
        <f t="shared" si="126"/>
        <v>3.8890532006105343E-5</v>
      </c>
      <c r="E1761" s="23">
        <f t="shared" si="122"/>
        <v>1.4507634320749266E-2</v>
      </c>
      <c r="F1761" s="23">
        <f t="shared" si="123"/>
        <v>1.0257681233856241E-2</v>
      </c>
      <c r="G1761" s="20">
        <f t="shared" si="124"/>
        <v>1.7206496398637978E-2</v>
      </c>
      <c r="H1761" s="20">
        <f t="shared" si="125"/>
        <v>8.307508868952292E-3</v>
      </c>
      <c r="J1761" s="20">
        <f>SUM($C1762:$C1771)</f>
        <v>2.0167066165593571E-2</v>
      </c>
      <c r="K1761" s="20">
        <f>E1761*SQRT(10)</f>
        <v>4.5877167914397464E-2</v>
      </c>
      <c r="L1761" s="20">
        <f>F1761*SQRT(10)</f>
        <v>3.2437636210952012E-2</v>
      </c>
      <c r="M1761" s="20">
        <f>G1761*SQRT(10)</f>
        <v>5.4411719171180553E-2</v>
      </c>
      <c r="N1761" s="20">
        <f>H1761*SQRT(10)</f>
        <v>2.6270649707938513E-2</v>
      </c>
      <c r="O1761">
        <f>IF($J1761&lt;-K1761,1,0)</f>
        <v>0</v>
      </c>
      <c r="P1761" s="5">
        <f>IF(AND(O1751=0,O1761=0),1,0)</f>
        <v>1</v>
      </c>
      <c r="Q1761" s="5">
        <f>IF(AND(O1751=0,O1761=1),1,0)</f>
        <v>0</v>
      </c>
      <c r="R1761">
        <f>IF($J1761&lt;-L1761,1,0)</f>
        <v>0</v>
      </c>
      <c r="S1761" s="5">
        <f>IF(AND(R1751=0,R1761=0),1,0)</f>
        <v>1</v>
      </c>
      <c r="T1761" s="5">
        <f>IF(AND(R1751=0,R1761=1),1,0)</f>
        <v>0</v>
      </c>
      <c r="U1761">
        <f>IF($J1761&lt;-M1761,1,0)</f>
        <v>0</v>
      </c>
      <c r="V1761" s="5">
        <f>IF(AND(U1751=0,U1761=0),1,0)</f>
        <v>1</v>
      </c>
      <c r="W1761" s="5">
        <f>IF(AND(U1751=0,U1761=1),1,0)</f>
        <v>0</v>
      </c>
      <c r="X1761">
        <f>IF($J1761&lt;-N1761,1,0)</f>
        <v>0</v>
      </c>
      <c r="Y1761" s="5">
        <f>IF(AND(X1751=0,X1761=0),1,0)</f>
        <v>1</v>
      </c>
      <c r="Z1761" s="5">
        <f>IF(AND(X1751=0,X1761=1),1,0)</f>
        <v>0</v>
      </c>
    </row>
    <row r="1762" spans="1:26" x14ac:dyDescent="0.2">
      <c r="A1762" s="61">
        <v>35411</v>
      </c>
      <c r="B1762" s="62">
        <v>729.3</v>
      </c>
      <c r="C1762" s="16">
        <f t="shared" si="127"/>
        <v>-1.5551016436485647E-2</v>
      </c>
      <c r="D1762" s="72">
        <f t="shared" si="126"/>
        <v>4.158223901012431E-5</v>
      </c>
      <c r="E1762" s="23">
        <f t="shared" si="122"/>
        <v>1.5001289535558677E-2</v>
      </c>
      <c r="F1762" s="23">
        <f t="shared" si="123"/>
        <v>1.0606722140250154E-2</v>
      </c>
      <c r="G1762" s="20">
        <f t="shared" si="124"/>
        <v>1.7206496398637978E-2</v>
      </c>
      <c r="H1762" s="20">
        <f t="shared" si="125"/>
        <v>8.3848622794298749E-3</v>
      </c>
    </row>
    <row r="1763" spans="1:26" x14ac:dyDescent="0.2">
      <c r="A1763" s="61">
        <v>35412</v>
      </c>
      <c r="B1763" s="62">
        <v>728.64</v>
      </c>
      <c r="C1763" s="16">
        <f t="shared" si="127"/>
        <v>-9.0538711481256778E-4</v>
      </c>
      <c r="D1763" s="72">
        <f t="shared" si="126"/>
        <v>5.3597351401987656E-5</v>
      </c>
      <c r="E1763" s="23">
        <f t="shared" si="122"/>
        <v>1.7031242103019952E-2</v>
      </c>
      <c r="F1763" s="23">
        <f t="shared" si="123"/>
        <v>1.2042008272813109E-2</v>
      </c>
      <c r="G1763" s="20">
        <f t="shared" si="124"/>
        <v>1.7206496398637978E-2</v>
      </c>
      <c r="H1763" s="20">
        <f t="shared" si="125"/>
        <v>8.7569229737636985E-3</v>
      </c>
    </row>
    <row r="1764" spans="1:26" x14ac:dyDescent="0.2">
      <c r="A1764" s="61">
        <v>35415</v>
      </c>
      <c r="B1764" s="62">
        <v>720.98</v>
      </c>
      <c r="C1764" s="16">
        <f t="shared" si="127"/>
        <v>-1.0568385226206043E-2</v>
      </c>
      <c r="D1764" s="72">
        <f t="shared" si="126"/>
        <v>5.0430693867528508E-5</v>
      </c>
      <c r="E1764" s="23">
        <f t="shared" si="122"/>
        <v>1.6520459778586179E-2</v>
      </c>
      <c r="F1764" s="23">
        <f t="shared" si="123"/>
        <v>1.1680857574629592E-2</v>
      </c>
      <c r="G1764" s="20">
        <f t="shared" si="124"/>
        <v>1.7206496398637978E-2</v>
      </c>
      <c r="H1764" s="20">
        <f t="shared" si="125"/>
        <v>8.7569229737636985E-3</v>
      </c>
    </row>
    <row r="1765" spans="1:26" x14ac:dyDescent="0.2">
      <c r="A1765" s="61">
        <v>35416</v>
      </c>
      <c r="B1765" s="62">
        <v>726.04</v>
      </c>
      <c r="C1765" s="16">
        <f t="shared" si="127"/>
        <v>6.9937120766080775E-3</v>
      </c>
      <c r="D1765" s="72">
        <f t="shared" si="126"/>
        <v>5.4106298212846202E-5</v>
      </c>
      <c r="E1765" s="23">
        <f t="shared" si="122"/>
        <v>1.7111913218079026E-2</v>
      </c>
      <c r="F1765" s="23">
        <f t="shared" si="123"/>
        <v>1.2099047109384295E-2</v>
      </c>
      <c r="G1765" s="20">
        <f t="shared" si="124"/>
        <v>1.7206496398637978E-2</v>
      </c>
      <c r="H1765" s="20">
        <f t="shared" si="125"/>
        <v>9.0904617266382558E-3</v>
      </c>
    </row>
    <row r="1766" spans="1:26" x14ac:dyDescent="0.2">
      <c r="A1766" s="61">
        <v>35417</v>
      </c>
      <c r="B1766" s="62">
        <v>731.54</v>
      </c>
      <c r="C1766" s="16">
        <f t="shared" si="127"/>
        <v>7.5467913993326413E-3</v>
      </c>
      <c r="D1766" s="72">
        <f t="shared" si="126"/>
        <v>5.3794640836705045E-5</v>
      </c>
      <c r="E1766" s="23">
        <f t="shared" si="122"/>
        <v>1.706255892780249E-2</v>
      </c>
      <c r="F1766" s="23">
        <f t="shared" si="123"/>
        <v>1.2064150959813178E-2</v>
      </c>
      <c r="G1766" s="20">
        <f t="shared" si="124"/>
        <v>1.7206496398637978E-2</v>
      </c>
      <c r="H1766" s="20">
        <f t="shared" si="125"/>
        <v>9.0904617266382558E-3</v>
      </c>
    </row>
    <row r="1767" spans="1:26" x14ac:dyDescent="0.2">
      <c r="A1767" s="61">
        <v>35418</v>
      </c>
      <c r="B1767" s="62">
        <v>745.76</v>
      </c>
      <c r="C1767" s="16">
        <f t="shared" si="127"/>
        <v>1.9251931499321306E-2</v>
      </c>
      <c r="D1767" s="72">
        <f t="shared" si="126"/>
        <v>5.3984206012005208E-5</v>
      </c>
      <c r="E1767" s="23">
        <f t="shared" si="122"/>
        <v>1.7092595586430434E-2</v>
      </c>
      <c r="F1767" s="23">
        <f t="shared" si="123"/>
        <v>1.2085388500181489E-2</v>
      </c>
      <c r="G1767" s="20">
        <f t="shared" si="124"/>
        <v>1.7206496398637978E-2</v>
      </c>
      <c r="H1767" s="20">
        <f t="shared" si="125"/>
        <v>9.0904617266382558E-3</v>
      </c>
    </row>
    <row r="1768" spans="1:26" x14ac:dyDescent="0.2">
      <c r="A1768" s="61">
        <v>35419</v>
      </c>
      <c r="B1768" s="62">
        <v>748.87</v>
      </c>
      <c r="C1768" s="16">
        <f t="shared" si="127"/>
        <v>4.1615710756797751E-3</v>
      </c>
      <c r="D1768" s="72">
        <f t="shared" si="126"/>
        <v>7.2983365638558482E-5</v>
      </c>
      <c r="E1768" s="23">
        <f t="shared" si="122"/>
        <v>1.9874060230836509E-2</v>
      </c>
      <c r="F1768" s="23">
        <f t="shared" si="123"/>
        <v>1.4052034271280942E-2</v>
      </c>
      <c r="G1768" s="20">
        <f t="shared" si="124"/>
        <v>1.7206496398637978E-2</v>
      </c>
      <c r="H1768" s="20">
        <f t="shared" si="125"/>
        <v>9.0904617266382558E-3</v>
      </c>
    </row>
    <row r="1769" spans="1:26" x14ac:dyDescent="0.2">
      <c r="A1769" s="61">
        <v>35422</v>
      </c>
      <c r="B1769" s="62">
        <v>746.92</v>
      </c>
      <c r="C1769" s="16">
        <f t="shared" si="127"/>
        <v>-2.6073193492314665E-3</v>
      </c>
      <c r="D1769" s="72">
        <f t="shared" si="126"/>
        <v>6.9643484129321034E-5</v>
      </c>
      <c r="E1769" s="23">
        <f t="shared" si="122"/>
        <v>1.9413994537927887E-2</v>
      </c>
      <c r="F1769" s="23">
        <f t="shared" si="123"/>
        <v>1.3726742971531244E-2</v>
      </c>
      <c r="G1769" s="20">
        <f t="shared" si="124"/>
        <v>1.7206496398637978E-2</v>
      </c>
      <c r="H1769" s="20">
        <f t="shared" si="125"/>
        <v>9.0904617266382558E-3</v>
      </c>
    </row>
    <row r="1770" spans="1:26" x14ac:dyDescent="0.2">
      <c r="A1770" s="61">
        <v>35423</v>
      </c>
      <c r="B1770" s="62">
        <v>751.03</v>
      </c>
      <c r="C1770" s="16">
        <f t="shared" si="127"/>
        <v>5.4875133530890253E-3</v>
      </c>
      <c r="D1770" s="72">
        <f t="shared" si="126"/>
        <v>6.5872761932894377E-5</v>
      </c>
      <c r="E1770" s="23">
        <f t="shared" si="122"/>
        <v>1.8881113141517886E-2</v>
      </c>
      <c r="F1770" s="23">
        <f t="shared" si="123"/>
        <v>1.334996703556709E-2</v>
      </c>
      <c r="G1770" s="20">
        <f t="shared" si="124"/>
        <v>1.7206496398637978E-2</v>
      </c>
      <c r="H1770" s="20">
        <f t="shared" si="125"/>
        <v>9.0904617266382558E-3</v>
      </c>
    </row>
    <row r="1771" spans="1:26" x14ac:dyDescent="0.2">
      <c r="A1771" s="61">
        <v>35425</v>
      </c>
      <c r="B1771" s="62">
        <v>755.82</v>
      </c>
      <c r="C1771" s="16">
        <f t="shared" si="127"/>
        <v>6.3576548882984685E-3</v>
      </c>
      <c r="D1771" s="72">
        <f t="shared" si="126"/>
        <v>6.3727164384940537E-5</v>
      </c>
      <c r="E1771" s="23">
        <f t="shared" si="122"/>
        <v>1.8571071214169205E-2</v>
      </c>
      <c r="F1771" s="23">
        <f t="shared" si="123"/>
        <v>1.3130750643041634E-2</v>
      </c>
      <c r="G1771" s="20">
        <f t="shared" si="124"/>
        <v>1.7206496398637978E-2</v>
      </c>
      <c r="H1771" s="20">
        <f t="shared" si="125"/>
        <v>9.0904617266382558E-3</v>
      </c>
      <c r="J1771" s="20">
        <f>SUM($C1772:$C1781)</f>
        <v>4.8570694435607744E-3</v>
      </c>
      <c r="K1771" s="20">
        <f>E1771*SQRT(10)</f>
        <v>5.8726883625963337E-2</v>
      </c>
      <c r="L1771" s="20">
        <f>F1771*SQRT(10)</f>
        <v>4.1523079419732142E-2</v>
      </c>
      <c r="M1771" s="20">
        <f>G1771*SQRT(10)</f>
        <v>5.4411719171180553E-2</v>
      </c>
      <c r="N1771" s="20">
        <f>H1771*SQRT(10)</f>
        <v>2.8746564038763831E-2</v>
      </c>
      <c r="O1771">
        <f>IF($J1771&lt;-K1771,1,0)</f>
        <v>0</v>
      </c>
      <c r="P1771" s="5">
        <f>IF(AND(O1761=0,O1771=0),1,0)</f>
        <v>1</v>
      </c>
      <c r="Q1771" s="5">
        <f>IF(AND(O1761=0,O1771=1),1,0)</f>
        <v>0</v>
      </c>
      <c r="R1771">
        <f>IF($J1771&lt;-L1771,1,0)</f>
        <v>0</v>
      </c>
      <c r="S1771" s="5">
        <f>IF(AND(R1761=0,R1771=0),1,0)</f>
        <v>1</v>
      </c>
      <c r="T1771" s="5">
        <f>IF(AND(R1761=0,R1771=1),1,0)</f>
        <v>0</v>
      </c>
      <c r="U1771">
        <f>IF($J1771&lt;-M1771,1,0)</f>
        <v>0</v>
      </c>
      <c r="V1771" s="5">
        <f>IF(AND(U1761=0,U1771=0),1,0)</f>
        <v>1</v>
      </c>
      <c r="W1771" s="5">
        <f>IF(AND(U1761=0,U1771=1),1,0)</f>
        <v>0</v>
      </c>
      <c r="X1771">
        <f>IF($J1771&lt;-N1771,1,0)</f>
        <v>0</v>
      </c>
      <c r="Y1771" s="5">
        <f>IF(AND(X1761=0,X1771=0),1,0)</f>
        <v>1</v>
      </c>
      <c r="Z1771" s="5">
        <f>IF(AND(X1761=0,X1771=1),1,0)</f>
        <v>0</v>
      </c>
    </row>
    <row r="1772" spans="1:26" x14ac:dyDescent="0.2">
      <c r="A1772" s="61">
        <v>35426</v>
      </c>
      <c r="B1772" s="62">
        <v>756.79</v>
      </c>
      <c r="C1772" s="16">
        <f t="shared" si="127"/>
        <v>1.2825515274470015E-3</v>
      </c>
      <c r="D1772" s="72">
        <f t="shared" si="126"/>
        <v>6.232872106256643E-5</v>
      </c>
      <c r="E1772" s="23">
        <f t="shared" si="122"/>
        <v>1.8366177022266842E-2</v>
      </c>
      <c r="F1772" s="23">
        <f t="shared" si="123"/>
        <v>1.2985879380040673E-2</v>
      </c>
      <c r="G1772" s="20">
        <f t="shared" si="124"/>
        <v>1.7206496398637978E-2</v>
      </c>
      <c r="H1772" s="20">
        <f t="shared" si="125"/>
        <v>9.0904617266382558E-3</v>
      </c>
    </row>
    <row r="1773" spans="1:26" x14ac:dyDescent="0.2">
      <c r="A1773" s="61">
        <v>35429</v>
      </c>
      <c r="B1773" s="62">
        <v>753.85</v>
      </c>
      <c r="C1773" s="16">
        <f t="shared" si="127"/>
        <v>-3.8923948947860872E-3</v>
      </c>
      <c r="D1773" s="72">
        <f t="shared" si="126"/>
        <v>5.8687694104045842E-5</v>
      </c>
      <c r="E1773" s="23">
        <f t="shared" si="122"/>
        <v>1.7821661114865422E-2</v>
      </c>
      <c r="F1773" s="23">
        <f t="shared" si="123"/>
        <v>1.2600877216255829E-2</v>
      </c>
      <c r="G1773" s="20">
        <f t="shared" si="124"/>
        <v>1.7206496398637978E-2</v>
      </c>
      <c r="H1773" s="20">
        <f t="shared" si="125"/>
        <v>9.0904617266382558E-3</v>
      </c>
    </row>
    <row r="1774" spans="1:26" x14ac:dyDescent="0.2">
      <c r="A1774" s="61">
        <v>35430</v>
      </c>
      <c r="B1774" s="62">
        <v>740.74</v>
      </c>
      <c r="C1774" s="16">
        <f t="shared" si="127"/>
        <v>-1.7543722693628565E-2</v>
      </c>
      <c r="D1774" s="72">
        <f t="shared" si="126"/>
        <v>5.6075476738820493E-5</v>
      </c>
      <c r="E1774" s="23">
        <f t="shared" si="122"/>
        <v>1.7420521240236748E-2</v>
      </c>
      <c r="F1774" s="23">
        <f t="shared" si="123"/>
        <v>1.2317249653473597E-2</v>
      </c>
      <c r="G1774" s="20">
        <f t="shared" si="124"/>
        <v>1.7206496398637978E-2</v>
      </c>
      <c r="H1774" s="20">
        <f t="shared" si="125"/>
        <v>9.0904617266382558E-3</v>
      </c>
    </row>
    <row r="1775" spans="1:26" x14ac:dyDescent="0.2">
      <c r="A1775" s="61">
        <v>35432</v>
      </c>
      <c r="B1775" s="62">
        <v>737.01</v>
      </c>
      <c r="C1775" s="16">
        <f t="shared" si="127"/>
        <v>-5.0482259129827674E-3</v>
      </c>
      <c r="D1775" s="72">
        <f t="shared" si="126"/>
        <v>7.1177880491547538E-5</v>
      </c>
      <c r="E1775" s="23">
        <f t="shared" si="122"/>
        <v>1.962669546934627E-2</v>
      </c>
      <c r="F1775" s="23">
        <f t="shared" si="123"/>
        <v>1.387713402112598E-2</v>
      </c>
      <c r="G1775" s="20">
        <f t="shared" si="124"/>
        <v>1.7532304951113291E-2</v>
      </c>
      <c r="H1775" s="20">
        <f t="shared" si="125"/>
        <v>9.2692647745611437E-3</v>
      </c>
    </row>
    <row r="1776" spans="1:26" x14ac:dyDescent="0.2">
      <c r="A1776" s="61">
        <v>35433</v>
      </c>
      <c r="B1776" s="62">
        <v>748.03</v>
      </c>
      <c r="C1776" s="16">
        <f t="shared" si="127"/>
        <v>1.4841623503770326E-2</v>
      </c>
      <c r="D1776" s="72">
        <f t="shared" si="126"/>
        <v>6.8436282754165317E-5</v>
      </c>
      <c r="E1776" s="23">
        <f t="shared" si="122"/>
        <v>1.9244997727184261E-2</v>
      </c>
      <c r="F1776" s="23">
        <f t="shared" si="123"/>
        <v>1.3607253096351034E-2</v>
      </c>
      <c r="G1776" s="20">
        <f t="shared" si="124"/>
        <v>1.7532304951113291E-2</v>
      </c>
      <c r="H1776" s="20">
        <f t="shared" si="125"/>
        <v>9.2692647745611437E-3</v>
      </c>
    </row>
    <row r="1777" spans="1:26" x14ac:dyDescent="0.2">
      <c r="A1777" s="61">
        <v>35436</v>
      </c>
      <c r="B1777" s="62">
        <v>747.65</v>
      </c>
      <c r="C1777" s="16">
        <f t="shared" si="127"/>
        <v>-5.0813009223389845E-4</v>
      </c>
      <c r="D1777" s="72">
        <f t="shared" si="126"/>
        <v>7.7546533082575457E-5</v>
      </c>
      <c r="E1777" s="23">
        <f t="shared" si="122"/>
        <v>2.0485937873018195E-2</v>
      </c>
      <c r="F1777" s="23">
        <f t="shared" si="123"/>
        <v>1.4484664820745957E-2</v>
      </c>
      <c r="G1777" s="20">
        <f t="shared" si="124"/>
        <v>1.7532304951113291E-2</v>
      </c>
      <c r="H1777" s="20">
        <f t="shared" si="125"/>
        <v>9.2692647745611437E-3</v>
      </c>
    </row>
    <row r="1778" spans="1:26" x14ac:dyDescent="0.2">
      <c r="A1778" s="61">
        <v>35437</v>
      </c>
      <c r="B1778" s="62">
        <v>753.23</v>
      </c>
      <c r="C1778" s="16">
        <f t="shared" si="127"/>
        <v>7.4356720183664151E-3</v>
      </c>
      <c r="D1778" s="72">
        <f t="shared" si="126"/>
        <v>7.2909232869058945E-5</v>
      </c>
      <c r="E1778" s="23">
        <f t="shared" si="122"/>
        <v>1.9863964139529251E-2</v>
      </c>
      <c r="F1778" s="23">
        <f t="shared" si="123"/>
        <v>1.4044895789289453E-2</v>
      </c>
      <c r="G1778" s="20">
        <f t="shared" si="124"/>
        <v>1.7532304951113291E-2</v>
      </c>
      <c r="H1778" s="20">
        <f t="shared" si="125"/>
        <v>9.2692647745611437E-3</v>
      </c>
    </row>
    <row r="1779" spans="1:26" x14ac:dyDescent="0.2">
      <c r="A1779" s="61">
        <v>35438</v>
      </c>
      <c r="B1779" s="62">
        <v>748.41</v>
      </c>
      <c r="C1779" s="16">
        <f t="shared" si="127"/>
        <v>-6.4196698989641273E-3</v>
      </c>
      <c r="D1779" s="72">
        <f t="shared" si="126"/>
        <v>7.1852031998798443E-5</v>
      </c>
      <c r="E1779" s="23">
        <f t="shared" si="122"/>
        <v>1.9719422198285513E-2</v>
      </c>
      <c r="F1779" s="23">
        <f t="shared" si="123"/>
        <v>1.3942696828010118E-2</v>
      </c>
      <c r="G1779" s="20">
        <f t="shared" si="124"/>
        <v>1.7532304951113291E-2</v>
      </c>
      <c r="H1779" s="20">
        <f t="shared" si="125"/>
        <v>9.2692647745611437E-3</v>
      </c>
    </row>
    <row r="1780" spans="1:26" x14ac:dyDescent="0.2">
      <c r="A1780" s="61">
        <v>35439</v>
      </c>
      <c r="B1780" s="62">
        <v>754.85</v>
      </c>
      <c r="C1780" s="16">
        <f t="shared" si="127"/>
        <v>8.5680978644900527E-3</v>
      </c>
      <c r="D1780" s="72">
        <f t="shared" si="126"/>
        <v>7.0013639775570502E-5</v>
      </c>
      <c r="E1780" s="23">
        <f t="shared" si="122"/>
        <v>1.9465518929616402E-2</v>
      </c>
      <c r="F1780" s="23">
        <f t="shared" si="123"/>
        <v>1.3763173500039482E-2</v>
      </c>
      <c r="G1780" s="20">
        <f t="shared" si="124"/>
        <v>1.7532304951113291E-2</v>
      </c>
      <c r="H1780" s="20">
        <f t="shared" si="125"/>
        <v>9.2692647745611437E-3</v>
      </c>
    </row>
    <row r="1781" spans="1:26" x14ac:dyDescent="0.2">
      <c r="A1781" s="61">
        <v>35440</v>
      </c>
      <c r="B1781" s="62">
        <v>759.5</v>
      </c>
      <c r="C1781" s="16">
        <f t="shared" si="127"/>
        <v>6.1412680220824288E-3</v>
      </c>
      <c r="D1781" s="72">
        <f t="shared" si="126"/>
        <v>7.0217559449965014E-5</v>
      </c>
      <c r="E1781" s="23">
        <f t="shared" si="122"/>
        <v>1.9493845668556335E-2</v>
      </c>
      <c r="F1781" s="23">
        <f t="shared" si="123"/>
        <v>1.3783202034810649E-2</v>
      </c>
      <c r="G1781" s="20">
        <f t="shared" si="124"/>
        <v>1.7532304951113291E-2</v>
      </c>
      <c r="H1781" s="20">
        <f t="shared" si="125"/>
        <v>9.2692647745611437E-3</v>
      </c>
      <c r="J1781" s="20">
        <f>SUM($C1782:$C1791)</f>
        <v>1.440528955812974E-2</v>
      </c>
      <c r="K1781" s="20">
        <f>E1781*SQRT(10)</f>
        <v>6.1644952668445822E-2</v>
      </c>
      <c r="L1781" s="20">
        <f>F1781*SQRT(10)</f>
        <v>4.3586311880269069E-2</v>
      </c>
      <c r="M1781" s="20">
        <f>G1781*SQRT(10)</f>
        <v>5.5442016278165036E-2</v>
      </c>
      <c r="N1781" s="20">
        <f>H1781*SQRT(10)</f>
        <v>2.9311988922780394E-2</v>
      </c>
      <c r="O1781">
        <f>IF($J1781&lt;-K1781,1,0)</f>
        <v>0</v>
      </c>
      <c r="P1781" s="5">
        <f>IF(AND(O1771=0,O1781=0),1,0)</f>
        <v>1</v>
      </c>
      <c r="Q1781" s="5">
        <f>IF(AND(O1771=0,O1781=1),1,0)</f>
        <v>0</v>
      </c>
      <c r="R1781">
        <f>IF($J1781&lt;-L1781,1,0)</f>
        <v>0</v>
      </c>
      <c r="S1781" s="5">
        <f>IF(AND(R1771=0,R1781=0),1,0)</f>
        <v>1</v>
      </c>
      <c r="T1781" s="5">
        <f>IF(AND(R1771=0,R1781=1),1,0)</f>
        <v>0</v>
      </c>
      <c r="U1781">
        <f>IF($J1781&lt;-M1781,1,0)</f>
        <v>0</v>
      </c>
      <c r="V1781" s="5">
        <f>IF(AND(U1771=0,U1781=0),1,0)</f>
        <v>1</v>
      </c>
      <c r="W1781" s="5">
        <f>IF(AND(U1771=0,U1781=1),1,0)</f>
        <v>0</v>
      </c>
      <c r="X1781">
        <f>IF($J1781&lt;-N1781,1,0)</f>
        <v>0</v>
      </c>
      <c r="Y1781" s="5">
        <f>IF(AND(X1771=0,X1781=0),1,0)</f>
        <v>1</v>
      </c>
      <c r="Z1781" s="5">
        <f>IF(AND(X1771=0,X1781=1),1,0)</f>
        <v>0</v>
      </c>
    </row>
    <row r="1782" spans="1:26" x14ac:dyDescent="0.2">
      <c r="A1782" s="61">
        <v>35443</v>
      </c>
      <c r="B1782" s="62">
        <v>759.51</v>
      </c>
      <c r="C1782" s="16">
        <f t="shared" si="127"/>
        <v>1.3166470267037536E-5</v>
      </c>
      <c r="D1782" s="72">
        <f t="shared" si="126"/>
        <v>6.8267416258110245E-5</v>
      </c>
      <c r="E1782" s="23">
        <f t="shared" si="122"/>
        <v>1.9221239550812931E-2</v>
      </c>
      <c r="F1782" s="23">
        <f t="shared" si="123"/>
        <v>1.3590454782130619E-2</v>
      </c>
      <c r="G1782" s="20">
        <f t="shared" si="124"/>
        <v>1.7532304951113291E-2</v>
      </c>
      <c r="H1782" s="20">
        <f t="shared" si="125"/>
        <v>9.2692647745611437E-3</v>
      </c>
    </row>
    <row r="1783" spans="1:26" x14ac:dyDescent="0.2">
      <c r="A1783" s="61">
        <v>35444</v>
      </c>
      <c r="B1783" s="62">
        <v>768.86</v>
      </c>
      <c r="C1783" s="16">
        <f t="shared" si="127"/>
        <v>1.2235409809211352E-2</v>
      </c>
      <c r="D1783" s="72">
        <f t="shared" si="126"/>
        <v>6.4171381683979987E-5</v>
      </c>
      <c r="E1783" s="23">
        <f t="shared" si="122"/>
        <v>1.8635684671312554E-2</v>
      </c>
      <c r="F1783" s="23">
        <f t="shared" si="123"/>
        <v>1.3176435847957914E-2</v>
      </c>
      <c r="G1783" s="20">
        <f t="shared" si="124"/>
        <v>1.7532304951113291E-2</v>
      </c>
      <c r="H1783" s="20">
        <f t="shared" si="125"/>
        <v>9.2692647745611437E-3</v>
      </c>
    </row>
    <row r="1784" spans="1:26" x14ac:dyDescent="0.2">
      <c r="A1784" s="61">
        <v>35445</v>
      </c>
      <c r="B1784" s="62">
        <v>767.2</v>
      </c>
      <c r="C1784" s="16">
        <f t="shared" si="127"/>
        <v>-2.1613747460772189E-3</v>
      </c>
      <c r="D1784" s="72">
        <f t="shared" si="126"/>
        <v>6.9303413974901908E-5</v>
      </c>
      <c r="E1784" s="23">
        <f t="shared" si="122"/>
        <v>1.9366537123188161E-2</v>
      </c>
      <c r="F1784" s="23">
        <f t="shared" si="123"/>
        <v>1.3693188015442588E-2</v>
      </c>
      <c r="G1784" s="20">
        <f t="shared" si="124"/>
        <v>1.7532304951113291E-2</v>
      </c>
      <c r="H1784" s="20">
        <f t="shared" si="125"/>
        <v>9.2692647745611437E-3</v>
      </c>
    </row>
    <row r="1785" spans="1:26" x14ac:dyDescent="0.2">
      <c r="A1785" s="61">
        <v>35446</v>
      </c>
      <c r="B1785" s="62">
        <v>769.75</v>
      </c>
      <c r="C1785" s="16">
        <f t="shared" si="127"/>
        <v>3.3182632353811682E-3</v>
      </c>
      <c r="D1785" s="72">
        <f t="shared" si="126"/>
        <v>6.5425501583986616E-5</v>
      </c>
      <c r="E1785" s="23">
        <f t="shared" si="122"/>
        <v>1.8816904837706813E-2</v>
      </c>
      <c r="F1785" s="23">
        <f t="shared" si="123"/>
        <v>1.3304568295944974E-2</v>
      </c>
      <c r="G1785" s="20">
        <f t="shared" si="124"/>
        <v>1.7532304951113291E-2</v>
      </c>
      <c r="H1785" s="20">
        <f t="shared" si="125"/>
        <v>9.2692647745611437E-3</v>
      </c>
    </row>
    <row r="1786" spans="1:26" x14ac:dyDescent="0.2">
      <c r="A1786" s="61">
        <v>35447</v>
      </c>
      <c r="B1786" s="62">
        <v>776.17</v>
      </c>
      <c r="C1786" s="16">
        <f t="shared" si="127"/>
        <v>8.3057815507546207E-3</v>
      </c>
      <c r="D1786" s="72">
        <f t="shared" si="126"/>
        <v>6.216062374290436E-5</v>
      </c>
      <c r="E1786" s="23">
        <f t="shared" si="122"/>
        <v>1.83413939891462E-2</v>
      </c>
      <c r="F1786" s="23">
        <f t="shared" si="123"/>
        <v>1.2968356436731021E-2</v>
      </c>
      <c r="G1786" s="20">
        <f t="shared" si="124"/>
        <v>1.7532304951113291E-2</v>
      </c>
      <c r="H1786" s="20">
        <f t="shared" si="125"/>
        <v>9.2692647745611437E-3</v>
      </c>
    </row>
    <row r="1787" spans="1:26" x14ac:dyDescent="0.2">
      <c r="A1787" s="61">
        <v>35450</v>
      </c>
      <c r="B1787" s="62">
        <v>776.7</v>
      </c>
      <c r="C1787" s="16">
        <f t="shared" si="127"/>
        <v>6.8260707023733733E-4</v>
      </c>
      <c r="D1787" s="72">
        <f t="shared" si="126"/>
        <v>6.2570146748461451E-5</v>
      </c>
      <c r="E1787" s="23">
        <f t="shared" si="122"/>
        <v>1.8401712657746053E-2</v>
      </c>
      <c r="F1787" s="23">
        <f t="shared" si="123"/>
        <v>1.3011004994122836E-2</v>
      </c>
      <c r="G1787" s="20">
        <f t="shared" si="124"/>
        <v>1.7532304951113291E-2</v>
      </c>
      <c r="H1787" s="20">
        <f t="shared" si="125"/>
        <v>9.2692647745611437E-3</v>
      </c>
    </row>
    <row r="1788" spans="1:26" x14ac:dyDescent="0.2">
      <c r="A1788" s="61">
        <v>35451</v>
      </c>
      <c r="B1788" s="62">
        <v>782.72</v>
      </c>
      <c r="C1788" s="16">
        <f t="shared" si="127"/>
        <v>7.7208576331512218E-3</v>
      </c>
      <c r="D1788" s="72">
        <f t="shared" si="126"/>
        <v>5.8843895088294044E-5</v>
      </c>
      <c r="E1788" s="23">
        <f t="shared" si="122"/>
        <v>1.7845362090187028E-2</v>
      </c>
      <c r="F1788" s="23">
        <f t="shared" si="123"/>
        <v>1.2617635086243827E-2</v>
      </c>
      <c r="G1788" s="20">
        <f t="shared" si="124"/>
        <v>1.7532304951113291E-2</v>
      </c>
      <c r="H1788" s="20">
        <f t="shared" si="125"/>
        <v>9.2692647745611437E-3</v>
      </c>
    </row>
    <row r="1789" spans="1:26" x14ac:dyDescent="0.2">
      <c r="A1789" s="61">
        <v>35452</v>
      </c>
      <c r="B1789" s="62">
        <v>786.23</v>
      </c>
      <c r="C1789" s="16">
        <f t="shared" si="127"/>
        <v>4.474337430458432E-3</v>
      </c>
      <c r="D1789" s="72">
        <f t="shared" si="126"/>
        <v>5.8889959938479771E-5</v>
      </c>
      <c r="E1789" s="23">
        <f t="shared" si="122"/>
        <v>1.7852345678819683E-2</v>
      </c>
      <c r="F1789" s="23">
        <f t="shared" si="123"/>
        <v>1.262257286069267E-2</v>
      </c>
      <c r="G1789" s="20">
        <f t="shared" si="124"/>
        <v>1.7532304951113291E-2</v>
      </c>
      <c r="H1789" s="20">
        <f t="shared" si="125"/>
        <v>9.2692647745611437E-3</v>
      </c>
    </row>
    <row r="1790" spans="1:26" x14ac:dyDescent="0.2">
      <c r="A1790" s="61">
        <v>35453</v>
      </c>
      <c r="B1790" s="62">
        <v>777.56</v>
      </c>
      <c r="C1790" s="16">
        <f t="shared" si="127"/>
        <v>-1.1088558995299421E-2</v>
      </c>
      <c r="D1790" s="72">
        <f t="shared" si="126"/>
        <v>5.655774406866706E-5</v>
      </c>
      <c r="E1790" s="23">
        <f t="shared" ref="E1790:E1853" si="128">-NORMSINV($E$3)*SQRT(D1790)</f>
        <v>1.7495271937246815E-2</v>
      </c>
      <c r="F1790" s="23">
        <f t="shared" ref="F1790:F1853" si="129">-NORMSINV($F$3)*SQRT(D1790)</f>
        <v>1.2370102434635936E-2</v>
      </c>
      <c r="G1790" s="20">
        <f t="shared" ref="G1790:G1853" si="130">-PERCENTILE($C1285:$C1789,$G$3)</f>
        <v>1.7532304951113291E-2</v>
      </c>
      <c r="H1790" s="20">
        <f t="shared" ref="H1790:H1853" si="131">-PERCENTILE($C1285:$C1789,$H$3)</f>
        <v>9.2692647745611437E-3</v>
      </c>
    </row>
    <row r="1791" spans="1:26" x14ac:dyDescent="0.2">
      <c r="A1791" s="61">
        <v>35454</v>
      </c>
      <c r="B1791" s="62">
        <v>770.52</v>
      </c>
      <c r="C1791" s="16">
        <f t="shared" si="127"/>
        <v>-9.0951998999547912E-3</v>
      </c>
      <c r="D1791" s="72">
        <f t="shared" si="126"/>
        <v>6.0541647860081177E-5</v>
      </c>
      <c r="E1791" s="23">
        <f t="shared" si="128"/>
        <v>1.8100967015627262E-2</v>
      </c>
      <c r="F1791" s="23">
        <f t="shared" si="129"/>
        <v>1.2798361577482965E-2</v>
      </c>
      <c r="G1791" s="20">
        <f t="shared" si="130"/>
        <v>1.7532304951113291E-2</v>
      </c>
      <c r="H1791" s="20">
        <f t="shared" si="131"/>
        <v>9.3713842386395265E-3</v>
      </c>
      <c r="J1791" s="20">
        <f>SUM($C1792:$C1801)</f>
        <v>2.4410216680829194E-2</v>
      </c>
      <c r="K1791" s="20">
        <f>E1791*SQRT(10)</f>
        <v>5.7240283620962798E-2</v>
      </c>
      <c r="L1791" s="20">
        <f>F1791*SQRT(10)</f>
        <v>4.047197290323172E-2</v>
      </c>
      <c r="M1791" s="20">
        <f>G1791*SQRT(10)</f>
        <v>5.5442016278165036E-2</v>
      </c>
      <c r="N1791" s="20">
        <f>H1791*SQRT(10)</f>
        <v>2.9634919022703831E-2</v>
      </c>
      <c r="O1791">
        <f>IF($J1791&lt;-K1791,1,0)</f>
        <v>0</v>
      </c>
      <c r="P1791" s="5">
        <f>IF(AND(O1781=0,O1791=0),1,0)</f>
        <v>1</v>
      </c>
      <c r="Q1791" s="5">
        <f>IF(AND(O1781=0,O1791=1),1,0)</f>
        <v>0</v>
      </c>
      <c r="R1791">
        <f>IF($J1791&lt;-L1791,1,0)</f>
        <v>0</v>
      </c>
      <c r="S1791" s="5">
        <f>IF(AND(R1781=0,R1791=0),1,0)</f>
        <v>1</v>
      </c>
      <c r="T1791" s="5">
        <f>IF(AND(R1781=0,R1791=1),1,0)</f>
        <v>0</v>
      </c>
      <c r="U1791">
        <f>IF($J1791&lt;-M1791,1,0)</f>
        <v>0</v>
      </c>
      <c r="V1791" s="5">
        <f>IF(AND(U1781=0,U1791=0),1,0)</f>
        <v>1</v>
      </c>
      <c r="W1791" s="5">
        <f>IF(AND(U1781=0,U1791=1),1,0)</f>
        <v>0</v>
      </c>
      <c r="X1791">
        <f>IF($J1791&lt;-N1791,1,0)</f>
        <v>0</v>
      </c>
      <c r="Y1791" s="5">
        <f>IF(AND(X1781=0,X1791=0),1,0)</f>
        <v>1</v>
      </c>
      <c r="Z1791" s="5">
        <f>IF(AND(X1781=0,X1791=1),1,0)</f>
        <v>0</v>
      </c>
    </row>
    <row r="1792" spans="1:26" x14ac:dyDescent="0.2">
      <c r="A1792" s="61">
        <v>35457</v>
      </c>
      <c r="B1792" s="62">
        <v>765.02</v>
      </c>
      <c r="C1792" s="16">
        <f t="shared" si="127"/>
        <v>-7.1636343183147724E-3</v>
      </c>
      <c r="D1792" s="72">
        <f t="shared" ref="D1792:D1855" si="132">0.94*D1791+0.06*(C1791^2)</f>
        <v>6.1872508661684557E-5</v>
      </c>
      <c r="E1792" s="23">
        <f t="shared" si="128"/>
        <v>1.829883835278983E-2</v>
      </c>
      <c r="F1792" s="23">
        <f t="shared" si="129"/>
        <v>1.2938267302775997E-2</v>
      </c>
      <c r="G1792" s="20">
        <f t="shared" si="130"/>
        <v>1.7532304951113291E-2</v>
      </c>
      <c r="H1792" s="20">
        <f t="shared" si="131"/>
        <v>9.3713842386395265E-3</v>
      </c>
    </row>
    <row r="1793" spans="1:26" x14ac:dyDescent="0.2">
      <c r="A1793" s="61">
        <v>35458</v>
      </c>
      <c r="B1793" s="62">
        <v>765.02</v>
      </c>
      <c r="C1793" s="16">
        <f t="shared" si="127"/>
        <v>0</v>
      </c>
      <c r="D1793" s="72">
        <f t="shared" si="132"/>
        <v>6.1239217540775718E-5</v>
      </c>
      <c r="E1793" s="23">
        <f t="shared" si="128"/>
        <v>1.8204949337228306E-2</v>
      </c>
      <c r="F1793" s="23">
        <f t="shared" si="129"/>
        <v>1.2871882696457844E-2</v>
      </c>
      <c r="G1793" s="20">
        <f t="shared" si="130"/>
        <v>1.7532304951113291E-2</v>
      </c>
      <c r="H1793" s="20">
        <f t="shared" si="131"/>
        <v>9.3713842386395265E-3</v>
      </c>
    </row>
    <row r="1794" spans="1:26" x14ac:dyDescent="0.2">
      <c r="A1794" s="61">
        <v>35459</v>
      </c>
      <c r="B1794" s="62">
        <v>772.5</v>
      </c>
      <c r="C1794" s="16">
        <f t="shared" si="127"/>
        <v>9.7300314962579341E-3</v>
      </c>
      <c r="D1794" s="72">
        <f t="shared" si="132"/>
        <v>5.7564864488329175E-5</v>
      </c>
      <c r="E1794" s="23">
        <f t="shared" si="128"/>
        <v>1.7650353241473279E-2</v>
      </c>
      <c r="F1794" s="23">
        <f t="shared" si="129"/>
        <v>1.2479753294928893E-2</v>
      </c>
      <c r="G1794" s="20">
        <f t="shared" si="130"/>
        <v>1.7532304951113291E-2</v>
      </c>
      <c r="H1794" s="20">
        <f t="shared" si="131"/>
        <v>9.3713842386395265E-3</v>
      </c>
    </row>
    <row r="1795" spans="1:26" x14ac:dyDescent="0.2">
      <c r="A1795" s="61">
        <v>35460</v>
      </c>
      <c r="B1795" s="62">
        <v>784.17</v>
      </c>
      <c r="C1795" s="16">
        <f t="shared" si="127"/>
        <v>1.4993824807514242E-2</v>
      </c>
      <c r="D1795" s="72">
        <f t="shared" si="132"/>
        <v>5.9791383394119706E-5</v>
      </c>
      <c r="E1795" s="23">
        <f t="shared" si="128"/>
        <v>1.7988458933874001E-2</v>
      </c>
      <c r="F1795" s="23">
        <f t="shared" si="129"/>
        <v>1.2718812285479719E-2</v>
      </c>
      <c r="G1795" s="20">
        <f t="shared" si="130"/>
        <v>1.7532304951113291E-2</v>
      </c>
      <c r="H1795" s="20">
        <f t="shared" si="131"/>
        <v>9.3713842386395265E-3</v>
      </c>
    </row>
    <row r="1796" spans="1:26" x14ac:dyDescent="0.2">
      <c r="A1796" s="61">
        <v>35461</v>
      </c>
      <c r="B1796" s="62">
        <v>786.16</v>
      </c>
      <c r="C1796" s="16">
        <f t="shared" si="127"/>
        <v>2.5345004747566024E-3</v>
      </c>
      <c r="D1796" s="72">
        <f t="shared" si="132"/>
        <v>6.9692787331978283E-5</v>
      </c>
      <c r="E1796" s="23">
        <f t="shared" si="128"/>
        <v>1.9420865265136558E-2</v>
      </c>
      <c r="F1796" s="23">
        <f t="shared" si="129"/>
        <v>1.3731600946856038E-2</v>
      </c>
      <c r="G1796" s="20">
        <f t="shared" si="130"/>
        <v>1.7532304951113291E-2</v>
      </c>
      <c r="H1796" s="20">
        <f t="shared" si="131"/>
        <v>9.3713842386395265E-3</v>
      </c>
    </row>
    <row r="1797" spans="1:26" x14ac:dyDescent="0.2">
      <c r="A1797" s="61">
        <v>35464</v>
      </c>
      <c r="B1797" s="62">
        <v>786.73</v>
      </c>
      <c r="C1797" s="16">
        <f t="shared" si="127"/>
        <v>7.2478053131763242E-4</v>
      </c>
      <c r="D1797" s="72">
        <f t="shared" si="132"/>
        <v>6.5896641651452071E-5</v>
      </c>
      <c r="E1797" s="23">
        <f t="shared" si="128"/>
        <v>1.8884535153894492E-2</v>
      </c>
      <c r="F1797" s="23">
        <f t="shared" si="129"/>
        <v>1.3352386583190188E-2</v>
      </c>
      <c r="G1797" s="20">
        <f t="shared" si="130"/>
        <v>1.7532304951113291E-2</v>
      </c>
      <c r="H1797" s="20">
        <f t="shared" si="131"/>
        <v>9.3713842386395265E-3</v>
      </c>
    </row>
    <row r="1798" spans="1:26" x14ac:dyDescent="0.2">
      <c r="A1798" s="61">
        <v>35465</v>
      </c>
      <c r="B1798" s="62">
        <v>789.26</v>
      </c>
      <c r="C1798" s="16">
        <f t="shared" ref="C1798:C1861" si="133">LN(B1798/B1797)</f>
        <v>3.210683028917573E-3</v>
      </c>
      <c r="D1798" s="72">
        <f t="shared" si="132"/>
        <v>6.1974361561479568E-5</v>
      </c>
      <c r="E1798" s="23">
        <f t="shared" si="128"/>
        <v>1.8313893693115056E-2</v>
      </c>
      <c r="F1798" s="23">
        <f t="shared" si="129"/>
        <v>1.2948912241744614E-2</v>
      </c>
      <c r="G1798" s="20">
        <f t="shared" si="130"/>
        <v>1.7532304951113291E-2</v>
      </c>
      <c r="H1798" s="20">
        <f t="shared" si="131"/>
        <v>9.3713842386395265E-3</v>
      </c>
    </row>
    <row r="1799" spans="1:26" x14ac:dyDescent="0.2">
      <c r="A1799" s="61">
        <v>35466</v>
      </c>
      <c r="B1799" s="62">
        <v>778.28</v>
      </c>
      <c r="C1799" s="16">
        <f t="shared" si="133"/>
        <v>-1.40094410112314E-2</v>
      </c>
      <c r="D1799" s="72">
        <f t="shared" si="132"/>
        <v>5.8874408998521553E-5</v>
      </c>
      <c r="E1799" s="23">
        <f t="shared" si="128"/>
        <v>1.7849988408699717E-2</v>
      </c>
      <c r="F1799" s="23">
        <f t="shared" si="129"/>
        <v>1.2620906143367288E-2</v>
      </c>
      <c r="G1799" s="20">
        <f t="shared" si="130"/>
        <v>1.7532304951113291E-2</v>
      </c>
      <c r="H1799" s="20">
        <f t="shared" si="131"/>
        <v>9.3713842386395265E-3</v>
      </c>
    </row>
    <row r="1800" spans="1:26" x14ac:dyDescent="0.2">
      <c r="A1800" s="61">
        <v>35467</v>
      </c>
      <c r="B1800" s="62">
        <v>780.15</v>
      </c>
      <c r="C1800" s="16">
        <f t="shared" si="133"/>
        <v>2.3998522840158114E-3</v>
      </c>
      <c r="D1800" s="72">
        <f t="shared" si="132"/>
        <v>6.7117810705440593E-5</v>
      </c>
      <c r="E1800" s="23">
        <f t="shared" si="128"/>
        <v>1.905871207561868E-2</v>
      </c>
      <c r="F1800" s="23">
        <f t="shared" si="129"/>
        <v>1.3475539076687059E-2</v>
      </c>
      <c r="G1800" s="20">
        <f t="shared" si="130"/>
        <v>1.7532304951113291E-2</v>
      </c>
      <c r="H1800" s="20">
        <f t="shared" si="131"/>
        <v>9.4424298678963039E-3</v>
      </c>
    </row>
    <row r="1801" spans="1:26" x14ac:dyDescent="0.2">
      <c r="A1801" s="61">
        <v>35468</v>
      </c>
      <c r="B1801" s="62">
        <v>789.56</v>
      </c>
      <c r="C1801" s="16">
        <f t="shared" si="133"/>
        <v>1.1989619387595568E-2</v>
      </c>
      <c r="D1801" s="72">
        <f t="shared" si="132"/>
        <v>6.3436299522219914E-5</v>
      </c>
      <c r="E1801" s="23">
        <f t="shared" si="128"/>
        <v>1.8528641507433753E-2</v>
      </c>
      <c r="F1801" s="23">
        <f t="shared" si="129"/>
        <v>1.3100750548131894E-2</v>
      </c>
      <c r="G1801" s="20">
        <f t="shared" si="130"/>
        <v>1.7532304951113291E-2</v>
      </c>
      <c r="H1801" s="20">
        <f t="shared" si="131"/>
        <v>9.4424298678963039E-3</v>
      </c>
      <c r="J1801" s="20">
        <f>SUM($C1802:$C1811)</f>
        <v>2.590403867081896E-2</v>
      </c>
      <c r="K1801" s="20">
        <f>E1801*SQRT(10)</f>
        <v>5.8592709112226325E-2</v>
      </c>
      <c r="L1801" s="20">
        <f>F1801*SQRT(10)</f>
        <v>4.1428210789796138E-2</v>
      </c>
      <c r="M1801" s="20">
        <f>G1801*SQRT(10)</f>
        <v>5.5442016278165036E-2</v>
      </c>
      <c r="N1801" s="20">
        <f>H1801*SQRT(10)</f>
        <v>2.9859585028955145E-2</v>
      </c>
      <c r="O1801">
        <f>IF($J1801&lt;-K1801,1,0)</f>
        <v>0</v>
      </c>
      <c r="P1801" s="5">
        <f>IF(AND(O1791=0,O1801=0),1,0)</f>
        <v>1</v>
      </c>
      <c r="Q1801" s="5">
        <f>IF(AND(O1791=0,O1801=1),1,0)</f>
        <v>0</v>
      </c>
      <c r="R1801">
        <f>IF($J1801&lt;-L1801,1,0)</f>
        <v>0</v>
      </c>
      <c r="S1801" s="5">
        <f>IF(AND(R1791=0,R1801=0),1,0)</f>
        <v>1</v>
      </c>
      <c r="T1801" s="5">
        <f>IF(AND(R1791=0,R1801=1),1,0)</f>
        <v>0</v>
      </c>
      <c r="U1801">
        <f>IF($J1801&lt;-M1801,1,0)</f>
        <v>0</v>
      </c>
      <c r="V1801" s="5">
        <f>IF(AND(U1791=0,U1801=0),1,0)</f>
        <v>1</v>
      </c>
      <c r="W1801" s="5">
        <f>IF(AND(U1791=0,U1801=1),1,0)</f>
        <v>0</v>
      </c>
      <c r="X1801">
        <f>IF($J1801&lt;-N1801,1,0)</f>
        <v>0</v>
      </c>
      <c r="Y1801" s="5">
        <f>IF(AND(X1791=0,X1801=0),1,0)</f>
        <v>1</v>
      </c>
      <c r="Z1801" s="5">
        <f>IF(AND(X1791=0,X1801=1),1,0)</f>
        <v>0</v>
      </c>
    </row>
    <row r="1802" spans="1:26" x14ac:dyDescent="0.2">
      <c r="A1802" s="61">
        <v>35471</v>
      </c>
      <c r="B1802" s="62">
        <v>785.43</v>
      </c>
      <c r="C1802" s="16">
        <f t="shared" si="133"/>
        <v>-5.2444897633474041E-3</v>
      </c>
      <c r="D1802" s="72">
        <f t="shared" si="132"/>
        <v>6.8255179934451172E-5</v>
      </c>
      <c r="E1802" s="23">
        <f t="shared" si="128"/>
        <v>1.9219516855994798E-2</v>
      </c>
      <c r="F1802" s="23">
        <f t="shared" si="129"/>
        <v>1.3589236743826309E-2</v>
      </c>
      <c r="G1802" s="20">
        <f t="shared" si="130"/>
        <v>1.7532304951113291E-2</v>
      </c>
      <c r="H1802" s="20">
        <f t="shared" si="131"/>
        <v>9.4424298678963039E-3</v>
      </c>
    </row>
    <row r="1803" spans="1:26" x14ac:dyDescent="0.2">
      <c r="A1803" s="61">
        <v>35472</v>
      </c>
      <c r="B1803" s="62">
        <v>789.59</v>
      </c>
      <c r="C1803" s="16">
        <f t="shared" si="133"/>
        <v>5.2824848873112276E-3</v>
      </c>
      <c r="D1803" s="72">
        <f t="shared" si="132"/>
        <v>6.5810149511055441E-5</v>
      </c>
      <c r="E1803" s="23">
        <f t="shared" si="128"/>
        <v>1.8872137707364643E-2</v>
      </c>
      <c r="F1803" s="23">
        <f t="shared" si="129"/>
        <v>1.3343620918726543E-2</v>
      </c>
      <c r="G1803" s="20">
        <f t="shared" si="130"/>
        <v>1.7532304951113291E-2</v>
      </c>
      <c r="H1803" s="20">
        <f t="shared" si="131"/>
        <v>9.4424298678963039E-3</v>
      </c>
    </row>
    <row r="1804" spans="1:26" x14ac:dyDescent="0.2">
      <c r="A1804" s="61">
        <v>35473</v>
      </c>
      <c r="B1804" s="62">
        <v>802.77</v>
      </c>
      <c r="C1804" s="16">
        <f t="shared" si="133"/>
        <v>1.655442361741356E-2</v>
      </c>
      <c r="D1804" s="72">
        <f t="shared" si="132"/>
        <v>6.3535819335472401E-5</v>
      </c>
      <c r="E1804" s="23">
        <f t="shared" si="128"/>
        <v>1.8543169816245486E-2</v>
      </c>
      <c r="F1804" s="23">
        <f t="shared" si="129"/>
        <v>1.3111022847347806E-2</v>
      </c>
      <c r="G1804" s="20">
        <f t="shared" si="130"/>
        <v>1.7532304951113291E-2</v>
      </c>
      <c r="H1804" s="20">
        <f t="shared" si="131"/>
        <v>9.4424298678963039E-3</v>
      </c>
    </row>
    <row r="1805" spans="1:26" x14ac:dyDescent="0.2">
      <c r="A1805" s="61">
        <v>35474</v>
      </c>
      <c r="B1805" s="62">
        <v>811.82</v>
      </c>
      <c r="C1805" s="16">
        <f t="shared" si="133"/>
        <v>1.1210393695159641E-2</v>
      </c>
      <c r="D1805" s="72">
        <f t="shared" si="132"/>
        <v>7.6166606653630856E-5</v>
      </c>
      <c r="E1805" s="23">
        <f t="shared" si="128"/>
        <v>2.0302847937693155E-2</v>
      </c>
      <c r="F1805" s="23">
        <f t="shared" si="129"/>
        <v>1.4355210345111325E-2</v>
      </c>
      <c r="G1805" s="20">
        <f t="shared" si="130"/>
        <v>1.7532304951113291E-2</v>
      </c>
      <c r="H1805" s="20">
        <f t="shared" si="131"/>
        <v>9.4424298678963039E-3</v>
      </c>
    </row>
    <row r="1806" spans="1:26" x14ac:dyDescent="0.2">
      <c r="A1806" s="61">
        <v>35475</v>
      </c>
      <c r="B1806" s="62">
        <v>808.48</v>
      </c>
      <c r="C1806" s="16">
        <f t="shared" si="133"/>
        <v>-4.1226991677251459E-3</v>
      </c>
      <c r="D1806" s="72">
        <f t="shared" si="132"/>
        <v>7.9136985862441497E-5</v>
      </c>
      <c r="E1806" s="23">
        <f t="shared" si="128"/>
        <v>2.0694951391085053E-2</v>
      </c>
      <c r="F1806" s="23">
        <f t="shared" si="129"/>
        <v>1.4632448669890148E-2</v>
      </c>
      <c r="G1806" s="20">
        <f t="shared" si="130"/>
        <v>1.7532304951113291E-2</v>
      </c>
      <c r="H1806" s="20">
        <f t="shared" si="131"/>
        <v>9.4424298678963039E-3</v>
      </c>
    </row>
    <row r="1807" spans="1:26" x14ac:dyDescent="0.2">
      <c r="A1807" s="61">
        <v>35479</v>
      </c>
      <c r="B1807" s="62">
        <v>816.29</v>
      </c>
      <c r="C1807" s="16">
        <f t="shared" si="133"/>
        <v>9.6137424405370493E-3</v>
      </c>
      <c r="D1807" s="72">
        <f t="shared" si="132"/>
        <v>7.54085656163487E-5</v>
      </c>
      <c r="E1807" s="23">
        <f t="shared" si="128"/>
        <v>2.0201564204608349E-2</v>
      </c>
      <c r="F1807" s="23">
        <f t="shared" si="129"/>
        <v>1.4283597274007581E-2</v>
      </c>
      <c r="G1807" s="20">
        <f t="shared" si="130"/>
        <v>1.7532304951113291E-2</v>
      </c>
      <c r="H1807" s="20">
        <f t="shared" si="131"/>
        <v>9.4424298678963039E-3</v>
      </c>
    </row>
    <row r="1808" spans="1:26" x14ac:dyDescent="0.2">
      <c r="A1808" s="61">
        <v>35480</v>
      </c>
      <c r="B1808" s="62">
        <v>812.49</v>
      </c>
      <c r="C1808" s="16">
        <f t="shared" si="133"/>
        <v>-4.6660775482909971E-3</v>
      </c>
      <c r="D1808" s="72">
        <f t="shared" si="132"/>
        <v>7.6429494302146763E-5</v>
      </c>
      <c r="E1808" s="23">
        <f t="shared" si="128"/>
        <v>2.0337855210962815E-2</v>
      </c>
      <c r="F1808" s="23">
        <f t="shared" si="129"/>
        <v>1.4379962378566778E-2</v>
      </c>
      <c r="G1808" s="20">
        <f t="shared" si="130"/>
        <v>1.7532304951113291E-2</v>
      </c>
      <c r="H1808" s="20">
        <f t="shared" si="131"/>
        <v>9.4424298678963039E-3</v>
      </c>
    </row>
    <row r="1809" spans="1:26" x14ac:dyDescent="0.2">
      <c r="A1809" s="61">
        <v>35481</v>
      </c>
      <c r="B1809" s="62">
        <v>802.8</v>
      </c>
      <c r="C1809" s="16">
        <f t="shared" si="133"/>
        <v>-1.1997989513661569E-2</v>
      </c>
      <c r="D1809" s="72">
        <f t="shared" si="132"/>
        <v>7.3150061425217874E-5</v>
      </c>
      <c r="E1809" s="23">
        <f t="shared" si="128"/>
        <v>1.9896743704898533E-2</v>
      </c>
      <c r="F1809" s="23">
        <f t="shared" si="129"/>
        <v>1.406807271290832E-2</v>
      </c>
      <c r="G1809" s="20">
        <f t="shared" si="130"/>
        <v>1.7532304951113291E-2</v>
      </c>
      <c r="H1809" s="20">
        <f t="shared" si="131"/>
        <v>9.4424298678963039E-3</v>
      </c>
    </row>
    <row r="1810" spans="1:26" x14ac:dyDescent="0.2">
      <c r="A1810" s="61">
        <v>35482</v>
      </c>
      <c r="B1810" s="62">
        <v>801.77</v>
      </c>
      <c r="C1810" s="16">
        <f t="shared" si="133"/>
        <v>-1.283833228183012E-3</v>
      </c>
      <c r="D1810" s="72">
        <f t="shared" si="132"/>
        <v>7.7398162881900777E-5</v>
      </c>
      <c r="E1810" s="23">
        <f t="shared" si="128"/>
        <v>2.0466330562032741E-2</v>
      </c>
      <c r="F1810" s="23">
        <f t="shared" si="129"/>
        <v>1.4470801392602184E-2</v>
      </c>
      <c r="G1810" s="20">
        <f t="shared" si="130"/>
        <v>1.7532304951113291E-2</v>
      </c>
      <c r="H1810" s="20">
        <f t="shared" si="131"/>
        <v>9.7606698684274632E-3</v>
      </c>
    </row>
    <row r="1811" spans="1:26" x14ac:dyDescent="0.2">
      <c r="A1811" s="61">
        <v>35485</v>
      </c>
      <c r="B1811" s="62">
        <v>810.28</v>
      </c>
      <c r="C1811" s="16">
        <f t="shared" si="133"/>
        <v>1.0558083251605616E-2</v>
      </c>
      <c r="D1811" s="72">
        <f t="shared" si="132"/>
        <v>7.2853166774453936E-5</v>
      </c>
      <c r="E1811" s="23">
        <f t="shared" si="128"/>
        <v>1.9856325127055617E-2</v>
      </c>
      <c r="F1811" s="23">
        <f t="shared" si="129"/>
        <v>1.403949459477603E-2</v>
      </c>
      <c r="G1811" s="20">
        <f t="shared" si="130"/>
        <v>1.7532304951113291E-2</v>
      </c>
      <c r="H1811" s="20">
        <f t="shared" si="131"/>
        <v>9.7606698684274632E-3</v>
      </c>
      <c r="J1811" s="20">
        <f>SUM($C1812:$C1821)</f>
        <v>4.1504311610176051E-3</v>
      </c>
      <c r="K1811" s="20">
        <f>E1811*SQRT(10)</f>
        <v>6.2791213362328041E-2</v>
      </c>
      <c r="L1811" s="20">
        <f>F1811*SQRT(10)</f>
        <v>4.4396780117114953E-2</v>
      </c>
      <c r="M1811" s="20">
        <f>G1811*SQRT(10)</f>
        <v>5.5442016278165036E-2</v>
      </c>
      <c r="N1811" s="20">
        <f>H1811*SQRT(10)</f>
        <v>3.0865948273206802E-2</v>
      </c>
      <c r="O1811">
        <f>IF($J1811&lt;-K1811,1,0)</f>
        <v>0</v>
      </c>
      <c r="P1811" s="5">
        <f>IF(AND(O1801=0,O1811=0),1,0)</f>
        <v>1</v>
      </c>
      <c r="Q1811" s="5">
        <f>IF(AND(O1801=0,O1811=1),1,0)</f>
        <v>0</v>
      </c>
      <c r="R1811">
        <f>IF($J1811&lt;-L1811,1,0)</f>
        <v>0</v>
      </c>
      <c r="S1811" s="5">
        <f>IF(AND(R1801=0,R1811=0),1,0)</f>
        <v>1</v>
      </c>
      <c r="T1811" s="5">
        <f>IF(AND(R1801=0,R1811=1),1,0)</f>
        <v>0</v>
      </c>
      <c r="U1811">
        <f>IF($J1811&lt;-M1811,1,0)</f>
        <v>0</v>
      </c>
      <c r="V1811" s="5">
        <f>IF(AND(U1801=0,U1811=0),1,0)</f>
        <v>1</v>
      </c>
      <c r="W1811" s="5">
        <f>IF(AND(U1801=0,U1811=1),1,0)</f>
        <v>0</v>
      </c>
      <c r="X1811">
        <f>IF($J1811&lt;-N1811,1,0)</f>
        <v>0</v>
      </c>
      <c r="Y1811" s="5">
        <f>IF(AND(X1801=0,X1811=0),1,0)</f>
        <v>1</v>
      </c>
      <c r="Z1811" s="5">
        <f>IF(AND(X1801=0,X1811=1),1,0)</f>
        <v>0</v>
      </c>
    </row>
    <row r="1812" spans="1:26" x14ac:dyDescent="0.2">
      <c r="A1812" s="61">
        <v>35486</v>
      </c>
      <c r="B1812" s="62">
        <v>812.03</v>
      </c>
      <c r="C1812" s="16">
        <f t="shared" si="133"/>
        <v>2.1574183464004803E-3</v>
      </c>
      <c r="D1812" s="72">
        <f t="shared" si="132"/>
        <v>7.51703640848568E-5</v>
      </c>
      <c r="E1812" s="23">
        <f t="shared" si="128"/>
        <v>2.016963248973971E-2</v>
      </c>
      <c r="F1812" s="23">
        <f t="shared" si="129"/>
        <v>1.426101982649745E-2</v>
      </c>
      <c r="G1812" s="20">
        <f t="shared" si="130"/>
        <v>1.7532304951113291E-2</v>
      </c>
      <c r="H1812" s="20">
        <f t="shared" si="131"/>
        <v>9.7606698684274632E-3</v>
      </c>
    </row>
    <row r="1813" spans="1:26" x14ac:dyDescent="0.2">
      <c r="A1813" s="61">
        <v>35487</v>
      </c>
      <c r="B1813" s="62">
        <v>805.68</v>
      </c>
      <c r="C1813" s="16">
        <f t="shared" si="133"/>
        <v>-7.850643952116992E-3</v>
      </c>
      <c r="D1813" s="72">
        <f t="shared" si="132"/>
        <v>7.093940947504852E-5</v>
      </c>
      <c r="E1813" s="23">
        <f t="shared" si="128"/>
        <v>1.9593789706953031E-2</v>
      </c>
      <c r="F1813" s="23">
        <f t="shared" si="129"/>
        <v>1.3853867869393435E-2</v>
      </c>
      <c r="G1813" s="20">
        <f t="shared" si="130"/>
        <v>1.7532304951113291E-2</v>
      </c>
      <c r="H1813" s="20">
        <f t="shared" si="131"/>
        <v>9.7606698684274632E-3</v>
      </c>
    </row>
    <row r="1814" spans="1:26" x14ac:dyDescent="0.2">
      <c r="A1814" s="61">
        <v>35488</v>
      </c>
      <c r="B1814" s="62">
        <v>795.07</v>
      </c>
      <c r="C1814" s="16">
        <f t="shared" si="133"/>
        <v>-1.3256480247293157E-2</v>
      </c>
      <c r="D1814" s="72">
        <f t="shared" si="132"/>
        <v>7.0381001534320267E-5</v>
      </c>
      <c r="E1814" s="23">
        <f t="shared" si="128"/>
        <v>1.9516519931986203E-2</v>
      </c>
      <c r="F1814" s="23">
        <f t="shared" si="129"/>
        <v>1.3799233964023492E-2</v>
      </c>
      <c r="G1814" s="20">
        <f t="shared" si="130"/>
        <v>1.7532304951113291E-2</v>
      </c>
      <c r="H1814" s="20">
        <f t="shared" si="131"/>
        <v>9.7606698684274632E-3</v>
      </c>
    </row>
    <row r="1815" spans="1:26" x14ac:dyDescent="0.2">
      <c r="A1815" s="61">
        <v>35489</v>
      </c>
      <c r="B1815" s="62">
        <v>790.82</v>
      </c>
      <c r="C1815" s="16">
        <f t="shared" si="133"/>
        <v>-5.3597792712278903E-3</v>
      </c>
      <c r="D1815" s="72">
        <f t="shared" si="132"/>
        <v>7.6702197555073468E-5</v>
      </c>
      <c r="E1815" s="23">
        <f t="shared" si="128"/>
        <v>2.037410601223847E-2</v>
      </c>
      <c r="F1815" s="23">
        <f t="shared" si="129"/>
        <v>1.4405593653503568E-2</v>
      </c>
      <c r="G1815" s="20">
        <f t="shared" si="130"/>
        <v>1.7532304951113291E-2</v>
      </c>
      <c r="H1815" s="20">
        <f t="shared" si="131"/>
        <v>9.9040266208732727E-3</v>
      </c>
    </row>
    <row r="1816" spans="1:26" x14ac:dyDescent="0.2">
      <c r="A1816" s="61">
        <v>35492</v>
      </c>
      <c r="B1816" s="62">
        <v>795.31</v>
      </c>
      <c r="C1816" s="16">
        <f t="shared" si="133"/>
        <v>5.6615939341660123E-3</v>
      </c>
      <c r="D1816" s="72">
        <f t="shared" si="132"/>
        <v>7.3823699731946106E-5</v>
      </c>
      <c r="E1816" s="23">
        <f t="shared" si="128"/>
        <v>1.9988148224864326E-2</v>
      </c>
      <c r="F1816" s="23">
        <f t="shared" si="129"/>
        <v>1.4132700646616422E-2</v>
      </c>
      <c r="G1816" s="20">
        <f t="shared" si="130"/>
        <v>1.7532304951113291E-2</v>
      </c>
      <c r="H1816" s="20">
        <f t="shared" si="131"/>
        <v>9.9040266208732727E-3</v>
      </c>
    </row>
    <row r="1817" spans="1:26" x14ac:dyDescent="0.2">
      <c r="A1817" s="61">
        <v>35493</v>
      </c>
      <c r="B1817" s="62">
        <v>790.95</v>
      </c>
      <c r="C1817" s="16">
        <f t="shared" si="133"/>
        <v>-5.4972211109455453E-3</v>
      </c>
      <c r="D1817" s="72">
        <f t="shared" si="132"/>
        <v>7.1317496500552459E-5</v>
      </c>
      <c r="E1817" s="23">
        <f t="shared" si="128"/>
        <v>1.9645935003152107E-2</v>
      </c>
      <c r="F1817" s="23">
        <f t="shared" si="129"/>
        <v>1.3890737410934752E-2</v>
      </c>
      <c r="G1817" s="20">
        <f t="shared" si="130"/>
        <v>1.7532304951113291E-2</v>
      </c>
      <c r="H1817" s="20">
        <f t="shared" si="131"/>
        <v>9.9040266208732727E-3</v>
      </c>
    </row>
    <row r="1818" spans="1:26" x14ac:dyDescent="0.2">
      <c r="A1818" s="61">
        <v>35494</v>
      </c>
      <c r="B1818" s="62">
        <v>801.99</v>
      </c>
      <c r="C1818" s="16">
        <f t="shared" si="133"/>
        <v>1.3861384316259322E-2</v>
      </c>
      <c r="D1818" s="72">
        <f t="shared" si="132"/>
        <v>6.8851613107076822E-5</v>
      </c>
      <c r="E1818" s="23">
        <f t="shared" si="128"/>
        <v>1.9303307010543478E-2</v>
      </c>
      <c r="F1818" s="23">
        <f t="shared" si="129"/>
        <v>1.3648480909821492E-2</v>
      </c>
      <c r="G1818" s="20">
        <f t="shared" si="130"/>
        <v>1.7532304951113291E-2</v>
      </c>
      <c r="H1818" s="20">
        <f t="shared" si="131"/>
        <v>9.9040266208732727E-3</v>
      </c>
    </row>
    <row r="1819" spans="1:26" x14ac:dyDescent="0.2">
      <c r="A1819" s="61">
        <v>35495</v>
      </c>
      <c r="B1819" s="62">
        <v>798.56</v>
      </c>
      <c r="C1819" s="16">
        <f t="shared" si="133"/>
        <v>-4.2860332395488433E-3</v>
      </c>
      <c r="D1819" s="72">
        <f t="shared" si="132"/>
        <v>7.6248794830434603E-5</v>
      </c>
      <c r="E1819" s="23">
        <f t="shared" si="128"/>
        <v>2.03137989582804E-2</v>
      </c>
      <c r="F1819" s="23">
        <f t="shared" si="129"/>
        <v>1.4362953308290974E-2</v>
      </c>
      <c r="G1819" s="20">
        <f t="shared" si="130"/>
        <v>1.7532304951113291E-2</v>
      </c>
      <c r="H1819" s="20">
        <f t="shared" si="131"/>
        <v>9.9040266208732727E-3</v>
      </c>
    </row>
    <row r="1820" spans="1:26" x14ac:dyDescent="0.2">
      <c r="A1820" s="61">
        <v>35496</v>
      </c>
      <c r="B1820" s="62">
        <v>804.97</v>
      </c>
      <c r="C1820" s="16">
        <f t="shared" si="133"/>
        <v>7.9949039220840717E-3</v>
      </c>
      <c r="D1820" s="72">
        <f t="shared" si="132"/>
        <v>7.2776071996439568E-5</v>
      </c>
      <c r="E1820" s="23">
        <f t="shared" si="128"/>
        <v>1.984581615231636E-2</v>
      </c>
      <c r="F1820" s="23">
        <f t="shared" si="129"/>
        <v>1.4032064181892259E-2</v>
      </c>
      <c r="G1820" s="20">
        <f t="shared" si="130"/>
        <v>1.7532304951113291E-2</v>
      </c>
      <c r="H1820" s="20">
        <f t="shared" si="131"/>
        <v>9.9040266208732727E-3</v>
      </c>
    </row>
    <row r="1821" spans="1:26" x14ac:dyDescent="0.2">
      <c r="A1821" s="61">
        <v>35499</v>
      </c>
      <c r="B1821" s="62">
        <v>813.65</v>
      </c>
      <c r="C1821" s="16">
        <f t="shared" si="133"/>
        <v>1.0725288463240145E-2</v>
      </c>
      <c r="D1821" s="72">
        <f t="shared" si="132"/>
        <v>7.2244617000054504E-5</v>
      </c>
      <c r="E1821" s="23">
        <f t="shared" si="128"/>
        <v>1.9773220284421265E-2</v>
      </c>
      <c r="F1821" s="23">
        <f t="shared" si="129"/>
        <v>1.3980734981327975E-2</v>
      </c>
      <c r="G1821" s="20">
        <f t="shared" si="130"/>
        <v>1.7532304951113291E-2</v>
      </c>
      <c r="H1821" s="20">
        <f t="shared" si="131"/>
        <v>9.9040266208732727E-3</v>
      </c>
      <c r="J1821" s="20">
        <f>SUM($C1822:$C1831)</f>
        <v>-2.8371404484678044E-2</v>
      </c>
      <c r="K1821" s="20">
        <f>E1821*SQRT(10)</f>
        <v>6.2528412775013614E-2</v>
      </c>
      <c r="L1821" s="20">
        <f>F1821*SQRT(10)</f>
        <v>4.4210965904188042E-2</v>
      </c>
      <c r="M1821" s="20">
        <f>G1821*SQRT(10)</f>
        <v>5.5442016278165036E-2</v>
      </c>
      <c r="N1821" s="20">
        <f>H1821*SQRT(10)</f>
        <v>3.1319282128900477E-2</v>
      </c>
      <c r="O1821">
        <f>IF($J1821&lt;-K1821,1,0)</f>
        <v>0</v>
      </c>
      <c r="P1821" s="5">
        <f>IF(AND(O1811=0,O1821=0),1,0)</f>
        <v>1</v>
      </c>
      <c r="Q1821" s="5">
        <f>IF(AND(O1811=0,O1821=1),1,0)</f>
        <v>0</v>
      </c>
      <c r="R1821">
        <f>IF($J1821&lt;-L1821,1,0)</f>
        <v>0</v>
      </c>
      <c r="S1821" s="5">
        <f>IF(AND(R1811=0,R1821=0),1,0)</f>
        <v>1</v>
      </c>
      <c r="T1821" s="5">
        <f>IF(AND(R1811=0,R1821=1),1,0)</f>
        <v>0</v>
      </c>
      <c r="U1821">
        <f>IF($J1821&lt;-M1821,1,0)</f>
        <v>0</v>
      </c>
      <c r="V1821" s="5">
        <f>IF(AND(U1811=0,U1821=0),1,0)</f>
        <v>1</v>
      </c>
      <c r="W1821" s="5">
        <f>IF(AND(U1811=0,U1821=1),1,0)</f>
        <v>0</v>
      </c>
      <c r="X1821">
        <f>IF($J1821&lt;-N1821,1,0)</f>
        <v>0</v>
      </c>
      <c r="Y1821" s="5">
        <f>IF(AND(X1811=0,X1821=0),1,0)</f>
        <v>1</v>
      </c>
      <c r="Z1821" s="5">
        <f>IF(AND(X1811=0,X1821=1),1,0)</f>
        <v>0</v>
      </c>
    </row>
    <row r="1822" spans="1:26" x14ac:dyDescent="0.2">
      <c r="A1822" s="61">
        <v>35500</v>
      </c>
      <c r="B1822" s="62">
        <v>811.34</v>
      </c>
      <c r="C1822" s="16">
        <f t="shared" si="133"/>
        <v>-2.8430963341499259E-3</v>
      </c>
      <c r="D1822" s="72">
        <f t="shared" si="132"/>
        <v>7.4811848737233949E-5</v>
      </c>
      <c r="E1822" s="23">
        <f t="shared" si="128"/>
        <v>2.0121476773783679E-2</v>
      </c>
      <c r="F1822" s="23">
        <f t="shared" si="129"/>
        <v>1.4226971133723424E-2</v>
      </c>
      <c r="G1822" s="20">
        <f t="shared" si="130"/>
        <v>1.7532304951113291E-2</v>
      </c>
      <c r="H1822" s="20">
        <f t="shared" si="131"/>
        <v>9.9040266208732727E-3</v>
      </c>
    </row>
    <row r="1823" spans="1:26" x14ac:dyDescent="0.2">
      <c r="A1823" s="61">
        <v>35501</v>
      </c>
      <c r="B1823" s="62">
        <v>804.26</v>
      </c>
      <c r="C1823" s="16">
        <f t="shared" si="133"/>
        <v>-8.7646017859695918E-3</v>
      </c>
      <c r="D1823" s="72">
        <f t="shared" si="132"/>
        <v>7.0808129618915323E-5</v>
      </c>
      <c r="E1823" s="23">
        <f t="shared" si="128"/>
        <v>1.9575651262677869E-2</v>
      </c>
      <c r="F1823" s="23">
        <f t="shared" si="129"/>
        <v>1.3841043009368765E-2</v>
      </c>
      <c r="G1823" s="20">
        <f t="shared" si="130"/>
        <v>1.7532304951113291E-2</v>
      </c>
      <c r="H1823" s="20">
        <f t="shared" si="131"/>
        <v>9.9040266208732727E-3</v>
      </c>
    </row>
    <row r="1824" spans="1:26" x14ac:dyDescent="0.2">
      <c r="A1824" s="61">
        <v>35502</v>
      </c>
      <c r="B1824" s="62">
        <v>789.56</v>
      </c>
      <c r="C1824" s="16">
        <f t="shared" si="133"/>
        <v>-1.8446771711717217E-2</v>
      </c>
      <c r="D1824" s="72">
        <f t="shared" si="132"/>
        <v>7.1168736509777693E-5</v>
      </c>
      <c r="E1824" s="23">
        <f t="shared" si="128"/>
        <v>1.962543474123413E-2</v>
      </c>
      <c r="F1824" s="23">
        <f t="shared" si="129"/>
        <v>1.3876242618240371E-2</v>
      </c>
      <c r="G1824" s="20">
        <f t="shared" si="130"/>
        <v>1.7532304951113291E-2</v>
      </c>
      <c r="H1824" s="20">
        <f t="shared" si="131"/>
        <v>9.9040266208732727E-3</v>
      </c>
    </row>
    <row r="1825" spans="1:26" x14ac:dyDescent="0.2">
      <c r="A1825" s="61">
        <v>35503</v>
      </c>
      <c r="B1825" s="62">
        <v>793.17</v>
      </c>
      <c r="C1825" s="16">
        <f t="shared" si="133"/>
        <v>4.5617461730017902E-3</v>
      </c>
      <c r="D1825" s="72">
        <f t="shared" si="132"/>
        <v>8.7315615514243659E-5</v>
      </c>
      <c r="E1825" s="23">
        <f t="shared" si="128"/>
        <v>2.1738051737577983E-2</v>
      </c>
      <c r="F1825" s="23">
        <f t="shared" si="129"/>
        <v>1.5369976967935701E-2</v>
      </c>
      <c r="G1825" s="20">
        <f t="shared" si="130"/>
        <v>1.7862731992394375E-2</v>
      </c>
      <c r="H1825" s="20">
        <f t="shared" si="131"/>
        <v>1.0146302411738972E-2</v>
      </c>
    </row>
    <row r="1826" spans="1:26" x14ac:dyDescent="0.2">
      <c r="A1826" s="61">
        <v>35506</v>
      </c>
      <c r="B1826" s="62">
        <v>795.71</v>
      </c>
      <c r="C1826" s="16">
        <f t="shared" si="133"/>
        <v>3.1972234073141198E-3</v>
      </c>
      <c r="D1826" s="72">
        <f t="shared" si="132"/>
        <v>8.3325250272202816E-5</v>
      </c>
      <c r="E1826" s="23">
        <f t="shared" si="128"/>
        <v>2.1235523490470951E-2</v>
      </c>
      <c r="F1826" s="23">
        <f t="shared" si="129"/>
        <v>1.5014662348345384E-2</v>
      </c>
      <c r="G1826" s="20">
        <f t="shared" si="130"/>
        <v>1.7862731992394375E-2</v>
      </c>
      <c r="H1826" s="20">
        <f t="shared" si="131"/>
        <v>1.0146302411738972E-2</v>
      </c>
    </row>
    <row r="1827" spans="1:26" x14ac:dyDescent="0.2">
      <c r="A1827" s="61">
        <v>35507</v>
      </c>
      <c r="B1827" s="62">
        <v>789.66</v>
      </c>
      <c r="C1827" s="16">
        <f t="shared" si="133"/>
        <v>-7.632324780815344E-3</v>
      </c>
      <c r="D1827" s="72">
        <f t="shared" si="132"/>
        <v>7.8939069506847283E-5</v>
      </c>
      <c r="E1827" s="23">
        <f t="shared" si="128"/>
        <v>2.0669056840037916E-2</v>
      </c>
      <c r="F1827" s="23">
        <f t="shared" si="129"/>
        <v>1.4614139823357158E-2</v>
      </c>
      <c r="G1827" s="20">
        <f t="shared" si="130"/>
        <v>1.7862731992394375E-2</v>
      </c>
      <c r="H1827" s="20">
        <f t="shared" si="131"/>
        <v>1.0146302411738972E-2</v>
      </c>
    </row>
    <row r="1828" spans="1:26" x14ac:dyDescent="0.2">
      <c r="A1828" s="61">
        <v>35508</v>
      </c>
      <c r="B1828" s="62">
        <v>785.77</v>
      </c>
      <c r="C1828" s="16">
        <f t="shared" si="133"/>
        <v>-4.9383443320599116E-3</v>
      </c>
      <c r="D1828" s="72">
        <f t="shared" si="132"/>
        <v>7.7697868230027314E-5</v>
      </c>
      <c r="E1828" s="23">
        <f t="shared" si="128"/>
        <v>2.0505917691702531E-2</v>
      </c>
      <c r="F1828" s="23">
        <f t="shared" si="129"/>
        <v>1.4498791631957419E-2</v>
      </c>
      <c r="G1828" s="20">
        <f t="shared" si="130"/>
        <v>1.7862731992394375E-2</v>
      </c>
      <c r="H1828" s="20">
        <f t="shared" si="131"/>
        <v>1.0146302411738972E-2</v>
      </c>
    </row>
    <row r="1829" spans="1:26" x14ac:dyDescent="0.2">
      <c r="A1829" s="61">
        <v>35509</v>
      </c>
      <c r="B1829" s="62">
        <v>782.65</v>
      </c>
      <c r="C1829" s="16">
        <f t="shared" si="133"/>
        <v>-3.9785314079954625E-3</v>
      </c>
      <c r="D1829" s="72">
        <f t="shared" si="132"/>
        <v>7.4499230820744956E-5</v>
      </c>
      <c r="E1829" s="23">
        <f t="shared" si="128"/>
        <v>2.0079391733730918E-2</v>
      </c>
      <c r="F1829" s="23">
        <f t="shared" si="129"/>
        <v>1.4197214736778827E-2</v>
      </c>
      <c r="G1829" s="20">
        <f t="shared" si="130"/>
        <v>1.7862731992394375E-2</v>
      </c>
      <c r="H1829" s="20">
        <f t="shared" si="131"/>
        <v>1.0146302411738972E-2</v>
      </c>
    </row>
    <row r="1830" spans="1:26" x14ac:dyDescent="0.2">
      <c r="A1830" s="61">
        <v>35510</v>
      </c>
      <c r="B1830" s="62">
        <v>784.1</v>
      </c>
      <c r="C1830" s="16">
        <f t="shared" si="133"/>
        <v>1.8509659026443024E-3</v>
      </c>
      <c r="D1830" s="72">
        <f t="shared" si="132"/>
        <v>7.0978999701364629E-5</v>
      </c>
      <c r="E1830" s="23">
        <f t="shared" si="128"/>
        <v>1.9599256445223191E-2</v>
      </c>
      <c r="F1830" s="23">
        <f t="shared" si="129"/>
        <v>1.3857733148688765E-2</v>
      </c>
      <c r="G1830" s="20">
        <f t="shared" si="130"/>
        <v>1.7862731992394375E-2</v>
      </c>
      <c r="H1830" s="20">
        <f t="shared" si="131"/>
        <v>1.0146302411738972E-2</v>
      </c>
    </row>
    <row r="1831" spans="1:26" x14ac:dyDescent="0.2">
      <c r="A1831" s="61">
        <v>35513</v>
      </c>
      <c r="B1831" s="62">
        <v>790.89</v>
      </c>
      <c r="C1831" s="16">
        <f t="shared" si="133"/>
        <v>8.6223303850692014E-3</v>
      </c>
      <c r="D1831" s="72">
        <f t="shared" si="132"/>
        <v>6.6925824205647864E-5</v>
      </c>
      <c r="E1831" s="23">
        <f t="shared" si="128"/>
        <v>1.9031434399757349E-2</v>
      </c>
      <c r="F1831" s="23">
        <f t="shared" si="129"/>
        <v>1.3456252286187674E-2</v>
      </c>
      <c r="G1831" s="20">
        <f t="shared" si="130"/>
        <v>1.7862731992394375E-2</v>
      </c>
      <c r="H1831" s="20">
        <f t="shared" si="131"/>
        <v>1.0146302411738972E-2</v>
      </c>
      <c r="J1831" s="20">
        <f>SUM($C1832:$C1841)</f>
        <v>-3.1820078187484821E-2</v>
      </c>
      <c r="K1831" s="20">
        <f>E1831*SQRT(10)</f>
        <v>6.0182679843312679E-2</v>
      </c>
      <c r="L1831" s="20">
        <f>F1831*SQRT(10)</f>
        <v>4.2552405994200966E-2</v>
      </c>
      <c r="M1831" s="20">
        <f>G1831*SQRT(10)</f>
        <v>5.6486918329123739E-2</v>
      </c>
      <c r="N1831" s="20">
        <f>H1831*SQRT(10)</f>
        <v>3.2085425449954706E-2</v>
      </c>
      <c r="O1831">
        <f>IF($J1831&lt;-K1831,1,0)</f>
        <v>0</v>
      </c>
      <c r="P1831" s="5">
        <f>IF(AND(O1821=0,O1831=0),1,0)</f>
        <v>1</v>
      </c>
      <c r="Q1831" s="5">
        <f>IF(AND(O1821=0,O1831=1),1,0)</f>
        <v>0</v>
      </c>
      <c r="R1831">
        <f>IF($J1831&lt;-L1831,1,0)</f>
        <v>0</v>
      </c>
      <c r="S1831" s="5">
        <f>IF(AND(R1821=0,R1831=0),1,0)</f>
        <v>1</v>
      </c>
      <c r="T1831" s="5">
        <f>IF(AND(R1821=0,R1831=1),1,0)</f>
        <v>0</v>
      </c>
      <c r="U1831">
        <f>IF($J1831&lt;-M1831,1,0)</f>
        <v>0</v>
      </c>
      <c r="V1831" s="5">
        <f>IF(AND(U1821=0,U1831=0),1,0)</f>
        <v>1</v>
      </c>
      <c r="W1831" s="5">
        <f>IF(AND(U1821=0,U1831=1),1,0)</f>
        <v>0</v>
      </c>
      <c r="X1831">
        <f>IF($J1831&lt;-N1831,1,0)</f>
        <v>0</v>
      </c>
      <c r="Y1831" s="5">
        <f>IF(AND(X1821=0,X1831=0),1,0)</f>
        <v>1</v>
      </c>
      <c r="Z1831" s="5">
        <f>IF(AND(X1821=0,X1831=1),1,0)</f>
        <v>0</v>
      </c>
    </row>
    <row r="1832" spans="1:26" x14ac:dyDescent="0.2">
      <c r="A1832" s="61">
        <v>35514</v>
      </c>
      <c r="B1832" s="62">
        <v>789.07</v>
      </c>
      <c r="C1832" s="16">
        <f t="shared" si="133"/>
        <v>-2.3038568128427497E-3</v>
      </c>
      <c r="D1832" s="72">
        <f t="shared" si="132"/>
        <v>6.7370949629466249E-5</v>
      </c>
      <c r="E1832" s="23">
        <f t="shared" si="128"/>
        <v>1.909461879992766E-2</v>
      </c>
      <c r="F1832" s="23">
        <f t="shared" si="129"/>
        <v>1.3500927070619791E-2</v>
      </c>
      <c r="G1832" s="20">
        <f t="shared" si="130"/>
        <v>1.7862731992394375E-2</v>
      </c>
      <c r="H1832" s="20">
        <f t="shared" si="131"/>
        <v>1.0146302411738972E-2</v>
      </c>
    </row>
    <row r="1833" spans="1:26" x14ac:dyDescent="0.2">
      <c r="A1833" s="61">
        <v>35515</v>
      </c>
      <c r="B1833" s="62">
        <v>790.5</v>
      </c>
      <c r="C1833" s="16">
        <f t="shared" si="133"/>
        <v>1.8106198404240961E-3</v>
      </c>
      <c r="D1833" s="72">
        <f t="shared" si="132"/>
        <v>6.3647158024543194E-5</v>
      </c>
      <c r="E1833" s="23">
        <f t="shared" si="128"/>
        <v>1.8559410013937964E-2</v>
      </c>
      <c r="F1833" s="23">
        <f t="shared" si="129"/>
        <v>1.3122505544486511E-2</v>
      </c>
      <c r="G1833" s="20">
        <f t="shared" si="130"/>
        <v>1.7862731992394375E-2</v>
      </c>
      <c r="H1833" s="20">
        <f t="shared" si="131"/>
        <v>1.0146302411738972E-2</v>
      </c>
    </row>
    <row r="1834" spans="1:26" x14ac:dyDescent="0.2">
      <c r="A1834" s="61">
        <v>35516</v>
      </c>
      <c r="B1834" s="62">
        <v>773.88</v>
      </c>
      <c r="C1834" s="16">
        <f t="shared" si="133"/>
        <v>-2.1248833839240359E-2</v>
      </c>
      <c r="D1834" s="72">
        <f t="shared" si="132"/>
        <v>6.0025029195462842E-5</v>
      </c>
      <c r="E1834" s="23">
        <f t="shared" si="128"/>
        <v>1.8023571267282174E-2</v>
      </c>
      <c r="F1834" s="23">
        <f t="shared" si="129"/>
        <v>1.2743638602128932E-2</v>
      </c>
      <c r="G1834" s="20">
        <f t="shared" si="130"/>
        <v>1.7862731992394375E-2</v>
      </c>
      <c r="H1834" s="20">
        <f t="shared" si="131"/>
        <v>1.0146302411738972E-2</v>
      </c>
    </row>
    <row r="1835" spans="1:26" x14ac:dyDescent="0.2">
      <c r="A1835" s="61">
        <v>35520</v>
      </c>
      <c r="B1835" s="62">
        <v>757.12</v>
      </c>
      <c r="C1835" s="16">
        <f t="shared" si="133"/>
        <v>-2.1895061460319006E-2</v>
      </c>
      <c r="D1835" s="72">
        <f t="shared" si="132"/>
        <v>8.3514303815393837E-5</v>
      </c>
      <c r="E1835" s="23">
        <f t="shared" si="128"/>
        <v>2.1259600084006992E-2</v>
      </c>
      <c r="F1835" s="23">
        <f t="shared" si="129"/>
        <v>1.5031685800703609E-2</v>
      </c>
      <c r="G1835" s="20">
        <f t="shared" si="130"/>
        <v>1.8152292358048522E-2</v>
      </c>
      <c r="H1835" s="20">
        <f t="shared" si="131"/>
        <v>1.0495243690333143E-2</v>
      </c>
    </row>
    <row r="1836" spans="1:26" x14ac:dyDescent="0.2">
      <c r="A1836" s="61">
        <v>35521</v>
      </c>
      <c r="B1836" s="62">
        <v>759.64</v>
      </c>
      <c r="C1836" s="16">
        <f t="shared" si="133"/>
        <v>3.3228754960769546E-3</v>
      </c>
      <c r="D1836" s="72">
        <f t="shared" si="132"/>
        <v>1.07267068567539E-4</v>
      </c>
      <c r="E1836" s="23">
        <f t="shared" si="128"/>
        <v>2.4093942205794971E-2</v>
      </c>
      <c r="F1836" s="23">
        <f t="shared" si="129"/>
        <v>1.7035718804996432E-2</v>
      </c>
      <c r="G1836" s="20">
        <f t="shared" si="130"/>
        <v>1.8435452984756368E-2</v>
      </c>
      <c r="H1836" s="20">
        <f t="shared" si="131"/>
        <v>1.0871221029434677E-2</v>
      </c>
    </row>
    <row r="1837" spans="1:26" x14ac:dyDescent="0.2">
      <c r="A1837" s="61">
        <v>35522</v>
      </c>
      <c r="B1837" s="62">
        <v>750.11</v>
      </c>
      <c r="C1837" s="16">
        <f t="shared" si="133"/>
        <v>-1.2624774403525531E-2</v>
      </c>
      <c r="D1837" s="72">
        <f t="shared" si="132"/>
        <v>1.0149353454723238E-4</v>
      </c>
      <c r="E1837" s="23">
        <f t="shared" si="128"/>
        <v>2.343655892839621E-2</v>
      </c>
      <c r="F1837" s="23">
        <f t="shared" si="129"/>
        <v>1.6570913313009375E-2</v>
      </c>
      <c r="G1837" s="20">
        <f t="shared" si="130"/>
        <v>1.8435452984756368E-2</v>
      </c>
      <c r="H1837" s="20">
        <f t="shared" si="131"/>
        <v>1.0871221029434677E-2</v>
      </c>
    </row>
    <row r="1838" spans="1:26" x14ac:dyDescent="0.2">
      <c r="A1838" s="61">
        <v>35523</v>
      </c>
      <c r="B1838" s="62">
        <v>750.32</v>
      </c>
      <c r="C1838" s="16">
        <f t="shared" si="133"/>
        <v>2.7991975816433459E-4</v>
      </c>
      <c r="D1838" s="72">
        <f t="shared" si="132"/>
        <v>1.0496701819879323E-4</v>
      </c>
      <c r="E1838" s="23">
        <f t="shared" si="128"/>
        <v>2.3834227934515281E-2</v>
      </c>
      <c r="F1838" s="23">
        <f t="shared" si="129"/>
        <v>1.6852086784243048E-2</v>
      </c>
      <c r="G1838" s="20">
        <f t="shared" si="130"/>
        <v>1.8435452984756368E-2</v>
      </c>
      <c r="H1838" s="20">
        <f t="shared" si="131"/>
        <v>1.0993068577290689E-2</v>
      </c>
    </row>
    <row r="1839" spans="1:26" x14ac:dyDescent="0.2">
      <c r="A1839" s="61">
        <v>35524</v>
      </c>
      <c r="B1839" s="62">
        <v>757.9</v>
      </c>
      <c r="C1839" s="16">
        <f t="shared" si="133"/>
        <v>1.0051668617300388E-2</v>
      </c>
      <c r="D1839" s="72">
        <f t="shared" si="132"/>
        <v>9.8673698411126277E-5</v>
      </c>
      <c r="E1839" s="23">
        <f t="shared" si="128"/>
        <v>2.3108691847932669E-2</v>
      </c>
      <c r="F1839" s="23">
        <f t="shared" si="129"/>
        <v>1.6339093574235009E-2</v>
      </c>
      <c r="G1839" s="20">
        <f t="shared" si="130"/>
        <v>1.8435452984756368E-2</v>
      </c>
      <c r="H1839" s="20">
        <f t="shared" si="131"/>
        <v>1.0993068577290689E-2</v>
      </c>
    </row>
    <row r="1840" spans="1:26" x14ac:dyDescent="0.2">
      <c r="A1840" s="61">
        <v>35527</v>
      </c>
      <c r="B1840" s="62">
        <v>762.13</v>
      </c>
      <c r="C1840" s="16">
        <f t="shared" si="133"/>
        <v>5.565693992051729E-3</v>
      </c>
      <c r="D1840" s="72">
        <f t="shared" si="132"/>
        <v>9.881543902597998E-5</v>
      </c>
      <c r="E1840" s="23">
        <f t="shared" si="128"/>
        <v>2.312528322349568E-2</v>
      </c>
      <c r="F1840" s="23">
        <f t="shared" si="129"/>
        <v>1.6350824573100425E-2</v>
      </c>
      <c r="G1840" s="20">
        <f t="shared" si="130"/>
        <v>1.8435452984756368E-2</v>
      </c>
      <c r="H1840" s="20">
        <f t="shared" si="131"/>
        <v>1.0993068577290689E-2</v>
      </c>
    </row>
    <row r="1841" spans="1:26" x14ac:dyDescent="0.2">
      <c r="A1841" s="61">
        <v>35528</v>
      </c>
      <c r="B1841" s="62">
        <v>766.12</v>
      </c>
      <c r="C1841" s="16">
        <f t="shared" si="133"/>
        <v>5.2216706244253295E-3</v>
      </c>
      <c r="D1841" s="72">
        <f t="shared" si="132"/>
        <v>9.474512966121082E-5</v>
      </c>
      <c r="E1841" s="23">
        <f t="shared" si="128"/>
        <v>2.2643997871025959E-2</v>
      </c>
      <c r="F1841" s="23">
        <f t="shared" si="129"/>
        <v>1.601052982765749E-2</v>
      </c>
      <c r="G1841" s="20">
        <f t="shared" si="130"/>
        <v>1.8435452984756368E-2</v>
      </c>
      <c r="H1841" s="20">
        <f t="shared" si="131"/>
        <v>1.0993068577290689E-2</v>
      </c>
      <c r="J1841" s="20">
        <f>SUM($C1842:$C1851)</f>
        <v>1.1020861451834759E-2</v>
      </c>
      <c r="K1841" s="20">
        <f>E1841*SQRT(10)</f>
        <v>7.1606608604445732E-2</v>
      </c>
      <c r="L1841" s="20">
        <f>F1841*SQRT(10)</f>
        <v>5.0629740801460779E-2</v>
      </c>
      <c r="M1841" s="20">
        <f>G1841*SQRT(10)</f>
        <v>5.8298021128779534E-2</v>
      </c>
      <c r="N1841" s="20">
        <f>H1841*SQRT(10)</f>
        <v>3.476313517866534E-2</v>
      </c>
      <c r="O1841">
        <f>IF($J1841&lt;-K1841,1,0)</f>
        <v>0</v>
      </c>
      <c r="P1841" s="5">
        <f>IF(AND(O1831=0,O1841=0),1,0)</f>
        <v>1</v>
      </c>
      <c r="Q1841" s="5">
        <f>IF(AND(O1831=0,O1841=1),1,0)</f>
        <v>0</v>
      </c>
      <c r="R1841">
        <f>IF($J1841&lt;-L1841,1,0)</f>
        <v>0</v>
      </c>
      <c r="S1841" s="5">
        <f>IF(AND(R1831=0,R1841=0),1,0)</f>
        <v>1</v>
      </c>
      <c r="T1841" s="5">
        <f>IF(AND(R1831=0,R1841=1),1,0)</f>
        <v>0</v>
      </c>
      <c r="U1841">
        <f>IF($J1841&lt;-M1841,1,0)</f>
        <v>0</v>
      </c>
      <c r="V1841" s="5">
        <f>IF(AND(U1831=0,U1841=0),1,0)</f>
        <v>1</v>
      </c>
      <c r="W1841" s="5">
        <f>IF(AND(U1831=0,U1841=1),1,0)</f>
        <v>0</v>
      </c>
      <c r="X1841">
        <f>IF($J1841&lt;-N1841,1,0)</f>
        <v>0</v>
      </c>
      <c r="Y1841" s="5">
        <f>IF(AND(X1831=0,X1841=0),1,0)</f>
        <v>1</v>
      </c>
      <c r="Z1841" s="5">
        <f>IF(AND(X1831=0,X1841=1),1,0)</f>
        <v>0</v>
      </c>
    </row>
    <row r="1842" spans="1:26" x14ac:dyDescent="0.2">
      <c r="A1842" s="61">
        <v>35529</v>
      </c>
      <c r="B1842" s="62">
        <v>760.6</v>
      </c>
      <c r="C1842" s="16">
        <f t="shared" si="133"/>
        <v>-7.2312199403011092E-3</v>
      </c>
      <c r="D1842" s="72">
        <f t="shared" si="132"/>
        <v>9.0696372528137353E-5</v>
      </c>
      <c r="E1842" s="23">
        <f t="shared" si="128"/>
        <v>2.2154890958924991E-2</v>
      </c>
      <c r="F1842" s="23">
        <f t="shared" si="129"/>
        <v>1.5664704816998665E-2</v>
      </c>
      <c r="G1842" s="20">
        <f t="shared" si="130"/>
        <v>1.8435452984756368E-2</v>
      </c>
      <c r="H1842" s="20">
        <f t="shared" si="131"/>
        <v>1.0993068577290689E-2</v>
      </c>
    </row>
    <row r="1843" spans="1:26" x14ac:dyDescent="0.2">
      <c r="A1843" s="61">
        <v>35530</v>
      </c>
      <c r="B1843" s="62">
        <v>758.34</v>
      </c>
      <c r="C1843" s="16">
        <f t="shared" si="133"/>
        <v>-2.97576160706936E-3</v>
      </c>
      <c r="D1843" s="72">
        <f t="shared" si="132"/>
        <v>8.8392022685949599E-5</v>
      </c>
      <c r="E1843" s="23">
        <f t="shared" si="128"/>
        <v>2.1871632205295505E-2</v>
      </c>
      <c r="F1843" s="23">
        <f t="shared" si="129"/>
        <v>1.5464425575242824E-2</v>
      </c>
      <c r="G1843" s="20">
        <f t="shared" si="130"/>
        <v>1.8435452984756368E-2</v>
      </c>
      <c r="H1843" s="20">
        <f t="shared" si="131"/>
        <v>1.0993068577290689E-2</v>
      </c>
    </row>
    <row r="1844" spans="1:26" x14ac:dyDescent="0.2">
      <c r="A1844" s="61">
        <v>35531</v>
      </c>
      <c r="B1844" s="62">
        <v>737.65</v>
      </c>
      <c r="C1844" s="16">
        <f t="shared" si="133"/>
        <v>-2.7662376523514016E-2</v>
      </c>
      <c r="D1844" s="72">
        <f t="shared" si="132"/>
        <v>8.3619810753319108E-5</v>
      </c>
      <c r="E1844" s="23">
        <f t="shared" si="128"/>
        <v>2.1273024894022604E-2</v>
      </c>
      <c r="F1844" s="23">
        <f t="shared" si="129"/>
        <v>1.5041177866654586E-2</v>
      </c>
      <c r="G1844" s="20">
        <f t="shared" si="130"/>
        <v>1.8435452984756368E-2</v>
      </c>
      <c r="H1844" s="20">
        <f t="shared" si="131"/>
        <v>1.0993068577290689E-2</v>
      </c>
    </row>
    <row r="1845" spans="1:26" x14ac:dyDescent="0.2">
      <c r="A1845" s="61">
        <v>35534</v>
      </c>
      <c r="B1845" s="62">
        <v>743.73</v>
      </c>
      <c r="C1845" s="16">
        <f t="shared" si="133"/>
        <v>8.2086083783983448E-3</v>
      </c>
      <c r="D1845" s="72">
        <f t="shared" si="132"/>
        <v>1.245150466038395E-4</v>
      </c>
      <c r="E1845" s="23">
        <f t="shared" si="128"/>
        <v>2.5958857588456983E-2</v>
      </c>
      <c r="F1845" s="23">
        <f t="shared" si="129"/>
        <v>1.8354314731839037E-2</v>
      </c>
      <c r="G1845" s="20">
        <f t="shared" si="130"/>
        <v>2.1136751354139435E-2</v>
      </c>
      <c r="H1845" s="20">
        <f t="shared" si="131"/>
        <v>1.1071767841550118E-2</v>
      </c>
    </row>
    <row r="1846" spans="1:26" x14ac:dyDescent="0.2">
      <c r="A1846" s="61">
        <v>35535</v>
      </c>
      <c r="B1846" s="62">
        <v>754.72</v>
      </c>
      <c r="C1846" s="16">
        <f t="shared" si="133"/>
        <v>1.4668753793977441E-2</v>
      </c>
      <c r="D1846" s="72">
        <f t="shared" si="132"/>
        <v>1.2108701889820382E-4</v>
      </c>
      <c r="E1846" s="23">
        <f t="shared" si="128"/>
        <v>2.5599026607434915E-2</v>
      </c>
      <c r="F1846" s="23">
        <f t="shared" si="129"/>
        <v>1.809989478853297E-2</v>
      </c>
      <c r="G1846" s="20">
        <f t="shared" si="130"/>
        <v>2.1136751354139435E-2</v>
      </c>
      <c r="H1846" s="20">
        <f t="shared" si="131"/>
        <v>1.1071767841550118E-2</v>
      </c>
    </row>
    <row r="1847" spans="1:26" x14ac:dyDescent="0.2">
      <c r="A1847" s="61">
        <v>35536</v>
      </c>
      <c r="B1847" s="62">
        <v>763.53</v>
      </c>
      <c r="C1847" s="16">
        <f t="shared" si="133"/>
        <v>1.1605597081641165E-2</v>
      </c>
      <c r="D1847" s="72">
        <f t="shared" si="132"/>
        <v>1.2673213803641125E-4</v>
      </c>
      <c r="E1847" s="23">
        <f t="shared" si="128"/>
        <v>2.6188947135668966E-2</v>
      </c>
      <c r="F1847" s="23">
        <f t="shared" si="129"/>
        <v>1.8517000472212795E-2</v>
      </c>
      <c r="G1847" s="20">
        <f t="shared" si="130"/>
        <v>2.1136751354139435E-2</v>
      </c>
      <c r="H1847" s="20">
        <f t="shared" si="131"/>
        <v>1.1071767841550118E-2</v>
      </c>
    </row>
    <row r="1848" spans="1:26" x14ac:dyDescent="0.2">
      <c r="A1848" s="61">
        <v>35537</v>
      </c>
      <c r="B1848" s="62">
        <v>761.77</v>
      </c>
      <c r="C1848" s="16">
        <f t="shared" si="133"/>
        <v>-2.3077437633250478E-3</v>
      </c>
      <c r="D1848" s="72">
        <f t="shared" si="132"/>
        <v>1.2720960277151045E-4</v>
      </c>
      <c r="E1848" s="23">
        <f t="shared" si="128"/>
        <v>2.6238234331139206E-2</v>
      </c>
      <c r="F1848" s="23">
        <f t="shared" si="129"/>
        <v>1.8551849182131087E-2</v>
      </c>
      <c r="G1848" s="20">
        <f t="shared" si="130"/>
        <v>2.1136751354139435E-2</v>
      </c>
      <c r="H1848" s="20">
        <f t="shared" si="131"/>
        <v>1.1071767841550118E-2</v>
      </c>
    </row>
    <row r="1849" spans="1:26" x14ac:dyDescent="0.2">
      <c r="A1849" s="61">
        <v>35538</v>
      </c>
      <c r="B1849" s="62">
        <v>766.34</v>
      </c>
      <c r="C1849" s="16">
        <f t="shared" si="133"/>
        <v>5.9812626375011693E-3</v>
      </c>
      <c r="D1849" s="72">
        <f t="shared" si="132"/>
        <v>1.1989656748184975E-4</v>
      </c>
      <c r="E1849" s="23">
        <f t="shared" si="128"/>
        <v>2.5472879025692275E-2</v>
      </c>
      <c r="F1849" s="23">
        <f t="shared" si="129"/>
        <v>1.8010701633168754E-2</v>
      </c>
      <c r="G1849" s="20">
        <f t="shared" si="130"/>
        <v>2.1136751354139435E-2</v>
      </c>
      <c r="H1849" s="20">
        <f t="shared" si="131"/>
        <v>1.1071767841550118E-2</v>
      </c>
    </row>
    <row r="1850" spans="1:26" x14ac:dyDescent="0.2">
      <c r="A1850" s="61">
        <v>35541</v>
      </c>
      <c r="B1850" s="62">
        <v>760.37</v>
      </c>
      <c r="C1850" s="16">
        <f t="shared" si="133"/>
        <v>-7.8207785752975947E-3</v>
      </c>
      <c r="D1850" s="72">
        <f t="shared" si="132"/>
        <v>1.1484930359726481E-4</v>
      </c>
      <c r="E1850" s="23">
        <f t="shared" si="128"/>
        <v>2.4930950775060839E-2</v>
      </c>
      <c r="F1850" s="23">
        <f t="shared" si="129"/>
        <v>1.7627529082517402E-2</v>
      </c>
      <c r="G1850" s="20">
        <f t="shared" si="130"/>
        <v>2.1136751354139435E-2</v>
      </c>
      <c r="H1850" s="20">
        <f t="shared" si="131"/>
        <v>1.1071767841550118E-2</v>
      </c>
    </row>
    <row r="1851" spans="1:26" x14ac:dyDescent="0.2">
      <c r="A1851" s="61">
        <v>35542</v>
      </c>
      <c r="B1851" s="62">
        <v>774.61</v>
      </c>
      <c r="C1851" s="16">
        <f t="shared" si="133"/>
        <v>1.8554519969823765E-2</v>
      </c>
      <c r="D1851" s="72">
        <f t="shared" si="132"/>
        <v>1.1162822003285894E-4</v>
      </c>
      <c r="E1851" s="23">
        <f t="shared" si="128"/>
        <v>2.4578855594684181E-2</v>
      </c>
      <c r="F1851" s="23">
        <f t="shared" si="129"/>
        <v>1.7378578768191145E-2</v>
      </c>
      <c r="G1851" s="20">
        <f t="shared" si="130"/>
        <v>2.1136751354139435E-2</v>
      </c>
      <c r="H1851" s="20">
        <f t="shared" si="131"/>
        <v>1.1071767841550118E-2</v>
      </c>
      <c r="J1851" s="20">
        <f>SUM($C1852:$C1861)</f>
        <v>6.6363580410400011E-2</v>
      </c>
      <c r="K1851" s="20">
        <f>E1851*SQRT(10)</f>
        <v>7.7725165959574377E-2</v>
      </c>
      <c r="L1851" s="20">
        <f>F1851*SQRT(10)</f>
        <v>5.495589140412737E-2</v>
      </c>
      <c r="M1851" s="20">
        <f>G1851*SQRT(10)</f>
        <v>6.6840276615728875E-2</v>
      </c>
      <c r="N1851" s="20">
        <f>H1851*SQRT(10)</f>
        <v>3.5012004103904613E-2</v>
      </c>
      <c r="O1851">
        <f>IF($J1851&lt;-K1851,1,0)</f>
        <v>0</v>
      </c>
      <c r="P1851" s="5">
        <f>IF(AND(O1841=0,O1851=0),1,0)</f>
        <v>1</v>
      </c>
      <c r="Q1851" s="5">
        <f>IF(AND(O1841=0,O1851=1),1,0)</f>
        <v>0</v>
      </c>
      <c r="R1851">
        <f>IF($J1851&lt;-L1851,1,0)</f>
        <v>0</v>
      </c>
      <c r="S1851" s="5">
        <f>IF(AND(R1841=0,R1851=0),1,0)</f>
        <v>1</v>
      </c>
      <c r="T1851" s="5">
        <f>IF(AND(R1841=0,R1851=1),1,0)</f>
        <v>0</v>
      </c>
      <c r="U1851">
        <f>IF($J1851&lt;-M1851,1,0)</f>
        <v>0</v>
      </c>
      <c r="V1851" s="5">
        <f>IF(AND(U1841=0,U1851=0),1,0)</f>
        <v>1</v>
      </c>
      <c r="W1851" s="5">
        <f>IF(AND(U1841=0,U1851=1),1,0)</f>
        <v>0</v>
      </c>
      <c r="X1851">
        <f>IF($J1851&lt;-N1851,1,0)</f>
        <v>0</v>
      </c>
      <c r="Y1851" s="5">
        <f>IF(AND(X1841=0,X1851=0),1,0)</f>
        <v>1</v>
      </c>
      <c r="Z1851" s="5">
        <f>IF(AND(X1841=0,X1851=1),1,0)</f>
        <v>0</v>
      </c>
    </row>
    <row r="1852" spans="1:26" x14ac:dyDescent="0.2">
      <c r="A1852" s="61">
        <v>35543</v>
      </c>
      <c r="B1852" s="62">
        <v>773.64</v>
      </c>
      <c r="C1852" s="16">
        <f t="shared" si="133"/>
        <v>-1.2530277757658484E-3</v>
      </c>
      <c r="D1852" s="72">
        <f t="shared" si="132"/>
        <v>1.2558673950952272E-4</v>
      </c>
      <c r="E1852" s="23">
        <f t="shared" si="128"/>
        <v>2.6070331339778902E-2</v>
      </c>
      <c r="F1852" s="23">
        <f t="shared" si="129"/>
        <v>1.843313269634804E-2</v>
      </c>
      <c r="G1852" s="20">
        <f t="shared" si="130"/>
        <v>2.1136751354139435E-2</v>
      </c>
      <c r="H1852" s="20">
        <f t="shared" si="131"/>
        <v>1.1071767841550118E-2</v>
      </c>
    </row>
    <row r="1853" spans="1:26" x14ac:dyDescent="0.2">
      <c r="A1853" s="61">
        <v>35544</v>
      </c>
      <c r="B1853" s="62">
        <v>771.18</v>
      </c>
      <c r="C1853" s="16">
        <f t="shared" si="133"/>
        <v>-3.1848397604336341E-3</v>
      </c>
      <c r="D1853" s="72">
        <f t="shared" si="132"/>
        <v>1.1814573985536179E-4</v>
      </c>
      <c r="E1853" s="23">
        <f t="shared" si="128"/>
        <v>2.5286207140969703E-2</v>
      </c>
      <c r="F1853" s="23">
        <f t="shared" si="129"/>
        <v>1.7878714525796698E-2</v>
      </c>
      <c r="G1853" s="20">
        <f t="shared" si="130"/>
        <v>2.1136751354139435E-2</v>
      </c>
      <c r="H1853" s="20">
        <f t="shared" si="131"/>
        <v>1.1071767841550118E-2</v>
      </c>
    </row>
    <row r="1854" spans="1:26" x14ac:dyDescent="0.2">
      <c r="A1854" s="61">
        <v>35545</v>
      </c>
      <c r="B1854" s="62">
        <v>765.37</v>
      </c>
      <c r="C1854" s="16">
        <f t="shared" si="133"/>
        <v>-7.5624323187016163E-3</v>
      </c>
      <c r="D1854" s="72">
        <f t="shared" si="132"/>
        <v>1.1166558772201841E-4</v>
      </c>
      <c r="E1854" s="23">
        <f t="shared" ref="E1854:E1917" si="134">-NORMSINV($E$3)*SQRT(D1854)</f>
        <v>2.4582969152102056E-2</v>
      </c>
      <c r="F1854" s="23">
        <f t="shared" ref="F1854:F1917" si="135">-NORMSINV($F$3)*SQRT(D1854)</f>
        <v>1.7381487275518866E-2</v>
      </c>
      <c r="G1854" s="20">
        <f t="shared" ref="G1854:G1917" si="136">-PERCENTILE($C1349:$C1853,$G$3)</f>
        <v>2.1136751354139435E-2</v>
      </c>
      <c r="H1854" s="20">
        <f t="shared" ref="H1854:H1917" si="137">-PERCENTILE($C1349:$C1853,$H$3)</f>
        <v>1.1071767841550118E-2</v>
      </c>
    </row>
    <row r="1855" spans="1:26" x14ac:dyDescent="0.2">
      <c r="A1855" s="61">
        <v>35548</v>
      </c>
      <c r="B1855" s="62">
        <v>772.96</v>
      </c>
      <c r="C1855" s="16">
        <f t="shared" si="133"/>
        <v>9.8679237747027176E-3</v>
      </c>
      <c r="D1855" s="72">
        <f t="shared" si="132"/>
        <v>1.0839707541319388E-4</v>
      </c>
      <c r="E1855" s="23">
        <f t="shared" si="134"/>
        <v>2.4220518755205082E-2</v>
      </c>
      <c r="F1855" s="23">
        <f t="shared" si="135"/>
        <v>1.7125215263676358E-2</v>
      </c>
      <c r="G1855" s="20">
        <f t="shared" si="136"/>
        <v>2.1136751354139435E-2</v>
      </c>
      <c r="H1855" s="20">
        <f t="shared" si="137"/>
        <v>1.1071767841550118E-2</v>
      </c>
    </row>
    <row r="1856" spans="1:26" x14ac:dyDescent="0.2">
      <c r="A1856" s="61">
        <v>35549</v>
      </c>
      <c r="B1856" s="62">
        <v>794.05</v>
      </c>
      <c r="C1856" s="16">
        <f t="shared" si="133"/>
        <v>2.6919130750558868E-2</v>
      </c>
      <c r="D1856" s="72">
        <f t="shared" ref="D1856:D1919" si="138">0.94*D1855+0.06*(C1855^2)</f>
        <v>1.0773580606580282E-4</v>
      </c>
      <c r="E1856" s="23">
        <f t="shared" si="134"/>
        <v>2.4146527884411635E-2</v>
      </c>
      <c r="F1856" s="23">
        <f t="shared" si="135"/>
        <v>1.7072899720698469E-2</v>
      </c>
      <c r="G1856" s="20">
        <f t="shared" si="136"/>
        <v>2.1136751354139435E-2</v>
      </c>
      <c r="H1856" s="20">
        <f t="shared" si="137"/>
        <v>1.1071767841550118E-2</v>
      </c>
    </row>
    <row r="1857" spans="1:26" x14ac:dyDescent="0.2">
      <c r="A1857" s="61">
        <v>35550</v>
      </c>
      <c r="B1857" s="62">
        <v>801.34</v>
      </c>
      <c r="C1857" s="16">
        <f t="shared" si="133"/>
        <v>9.1388948632804539E-3</v>
      </c>
      <c r="D1857" s="72">
        <f t="shared" si="138"/>
        <v>1.447500337237957E-4</v>
      </c>
      <c r="E1857" s="23">
        <f t="shared" si="134"/>
        <v>2.798878170633259E-2</v>
      </c>
      <c r="F1857" s="23">
        <f t="shared" si="135"/>
        <v>1.9789580749007947E-2</v>
      </c>
      <c r="G1857" s="20">
        <f t="shared" si="136"/>
        <v>2.1136751354139435E-2</v>
      </c>
      <c r="H1857" s="20">
        <f t="shared" si="137"/>
        <v>1.1071767841550118E-2</v>
      </c>
    </row>
    <row r="1858" spans="1:26" x14ac:dyDescent="0.2">
      <c r="A1858" s="61">
        <v>35551</v>
      </c>
      <c r="B1858" s="62">
        <v>798.53</v>
      </c>
      <c r="C1858" s="16">
        <f t="shared" si="133"/>
        <v>-3.5127890260368789E-3</v>
      </c>
      <c r="D1858" s="72">
        <f t="shared" si="138"/>
        <v>1.4107619565969357E-4</v>
      </c>
      <c r="E1858" s="23">
        <f t="shared" si="134"/>
        <v>2.7631313353603519E-2</v>
      </c>
      <c r="F1858" s="23">
        <f t="shared" si="135"/>
        <v>1.9536831311545069E-2</v>
      </c>
      <c r="G1858" s="20">
        <f t="shared" si="136"/>
        <v>2.1136751354139435E-2</v>
      </c>
      <c r="H1858" s="20">
        <f t="shared" si="137"/>
        <v>1.1071767841550118E-2</v>
      </c>
    </row>
    <row r="1859" spans="1:26" x14ac:dyDescent="0.2">
      <c r="A1859" s="61">
        <v>35552</v>
      </c>
      <c r="B1859" s="62">
        <v>812.97</v>
      </c>
      <c r="C1859" s="16">
        <f t="shared" si="133"/>
        <v>1.7921671104072372E-2</v>
      </c>
      <c r="D1859" s="72">
        <f t="shared" si="138"/>
        <v>1.3335200512459866E-4</v>
      </c>
      <c r="E1859" s="23">
        <f t="shared" si="134"/>
        <v>2.6864232241099784E-2</v>
      </c>
      <c r="F1859" s="23">
        <f t="shared" si="135"/>
        <v>1.8994463523757547E-2</v>
      </c>
      <c r="G1859" s="20">
        <f t="shared" si="136"/>
        <v>2.1136751354139435E-2</v>
      </c>
      <c r="H1859" s="20">
        <f t="shared" si="137"/>
        <v>1.1071767841550118E-2</v>
      </c>
    </row>
    <row r="1860" spans="1:26" x14ac:dyDescent="0.2">
      <c r="A1860" s="61">
        <v>35555</v>
      </c>
      <c r="B1860" s="62">
        <v>830.29</v>
      </c>
      <c r="C1860" s="16">
        <f t="shared" si="133"/>
        <v>2.1080828857909618E-2</v>
      </c>
      <c r="D1860" s="72">
        <f t="shared" si="138"/>
        <v>1.4462206252687529E-4</v>
      </c>
      <c r="E1860" s="23">
        <f t="shared" si="134"/>
        <v>2.7976406752776326E-2</v>
      </c>
      <c r="F1860" s="23">
        <f t="shared" si="135"/>
        <v>1.9780830988291798E-2</v>
      </c>
      <c r="G1860" s="20">
        <f t="shared" si="136"/>
        <v>2.1136751354139435E-2</v>
      </c>
      <c r="H1860" s="20">
        <f t="shared" si="137"/>
        <v>1.1071767841550118E-2</v>
      </c>
    </row>
    <row r="1861" spans="1:26" x14ac:dyDescent="0.2">
      <c r="A1861" s="61">
        <v>35556</v>
      </c>
      <c r="B1861" s="62">
        <v>827.76</v>
      </c>
      <c r="C1861" s="16">
        <f t="shared" si="133"/>
        <v>-3.0517800591860363E-3</v>
      </c>
      <c r="D1861" s="72">
        <f t="shared" si="138"/>
        <v>1.6260881949545127E-4</v>
      </c>
      <c r="E1861" s="23">
        <f t="shared" si="134"/>
        <v>2.9665160789514578E-2</v>
      </c>
      <c r="F1861" s="23">
        <f t="shared" si="135"/>
        <v>2.0974871326520719E-2</v>
      </c>
      <c r="G1861" s="20">
        <f t="shared" si="136"/>
        <v>2.1136751354139435E-2</v>
      </c>
      <c r="H1861" s="20">
        <f t="shared" si="137"/>
        <v>1.1071767841550118E-2</v>
      </c>
      <c r="J1861" s="20">
        <f>SUM($C1862:$C1871)</f>
        <v>1.6652874921206134E-2</v>
      </c>
      <c r="K1861" s="20">
        <f>E1861*SQRT(10)</f>
        <v>9.3809475249984925E-2</v>
      </c>
      <c r="L1861" s="20">
        <f>F1861*SQRT(10)</f>
        <v>6.632836702076278E-2</v>
      </c>
      <c r="M1861" s="20">
        <f>G1861*SQRT(10)</f>
        <v>6.6840276615728875E-2</v>
      </c>
      <c r="N1861" s="20">
        <f>H1861*SQRT(10)</f>
        <v>3.5012004103904613E-2</v>
      </c>
      <c r="O1861">
        <f>IF($J1861&lt;-K1861,1,0)</f>
        <v>0</v>
      </c>
      <c r="P1861" s="5">
        <f>IF(AND(O1851=0,O1861=0),1,0)</f>
        <v>1</v>
      </c>
      <c r="Q1861" s="5">
        <f>IF(AND(O1851=0,O1861=1),1,0)</f>
        <v>0</v>
      </c>
      <c r="R1861">
        <f>IF($J1861&lt;-L1861,1,0)</f>
        <v>0</v>
      </c>
      <c r="S1861" s="5">
        <f>IF(AND(R1851=0,R1861=0),1,0)</f>
        <v>1</v>
      </c>
      <c r="T1861" s="5">
        <f>IF(AND(R1851=0,R1861=1),1,0)</f>
        <v>0</v>
      </c>
      <c r="U1861">
        <f>IF($J1861&lt;-M1861,1,0)</f>
        <v>0</v>
      </c>
      <c r="V1861" s="5">
        <f>IF(AND(U1851=0,U1861=0),1,0)</f>
        <v>1</v>
      </c>
      <c r="W1861" s="5">
        <f>IF(AND(U1851=0,U1861=1),1,0)</f>
        <v>0</v>
      </c>
      <c r="X1861">
        <f>IF($J1861&lt;-N1861,1,0)</f>
        <v>0</v>
      </c>
      <c r="Y1861" s="5">
        <f>IF(AND(X1851=0,X1861=0),1,0)</f>
        <v>1</v>
      </c>
      <c r="Z1861" s="5">
        <f>IF(AND(X1851=0,X1861=1),1,0)</f>
        <v>0</v>
      </c>
    </row>
    <row r="1862" spans="1:26" x14ac:dyDescent="0.2">
      <c r="A1862" s="61">
        <v>35557</v>
      </c>
      <c r="B1862" s="62">
        <v>815.62</v>
      </c>
      <c r="C1862" s="16">
        <f t="shared" ref="C1862:C1925" si="139">LN(B1862/B1861)</f>
        <v>-1.4774697072626295E-2</v>
      </c>
      <c r="D1862" s="72">
        <f t="shared" si="138"/>
        <v>1.5341109201750291E-4</v>
      </c>
      <c r="E1862" s="23">
        <f t="shared" si="134"/>
        <v>2.8813965963599818E-2</v>
      </c>
      <c r="F1862" s="23">
        <f t="shared" si="135"/>
        <v>2.0373030599142198E-2</v>
      </c>
      <c r="G1862" s="20">
        <f t="shared" si="136"/>
        <v>2.1136751354139435E-2</v>
      </c>
      <c r="H1862" s="20">
        <f t="shared" si="137"/>
        <v>1.1071767841550118E-2</v>
      </c>
    </row>
    <row r="1863" spans="1:26" x14ac:dyDescent="0.2">
      <c r="A1863" s="61">
        <v>35558</v>
      </c>
      <c r="B1863" s="62">
        <v>820.26</v>
      </c>
      <c r="C1863" s="16">
        <f t="shared" si="139"/>
        <v>5.6728029478870937E-3</v>
      </c>
      <c r="D1863" s="72">
        <f t="shared" si="138"/>
        <v>1.5730392691172505E-4</v>
      </c>
      <c r="E1863" s="23">
        <f t="shared" si="134"/>
        <v>2.9177255628940559E-2</v>
      </c>
      <c r="F1863" s="23">
        <f t="shared" si="135"/>
        <v>2.0629896019115586E-2</v>
      </c>
      <c r="G1863" s="20">
        <f t="shared" si="136"/>
        <v>2.1136751354139435E-2</v>
      </c>
      <c r="H1863" s="20">
        <f t="shared" si="137"/>
        <v>1.1184611251794345E-2</v>
      </c>
    </row>
    <row r="1864" spans="1:26" x14ac:dyDescent="0.2">
      <c r="A1864" s="61">
        <v>35559</v>
      </c>
      <c r="B1864" s="62">
        <v>824.78</v>
      </c>
      <c r="C1864" s="16">
        <f t="shared" si="139"/>
        <v>5.4953209341805087E-3</v>
      </c>
      <c r="D1864" s="72">
        <f t="shared" si="138"/>
        <v>1.4979653289415491E-4</v>
      </c>
      <c r="E1864" s="23">
        <f t="shared" si="134"/>
        <v>2.8472495889210785E-2</v>
      </c>
      <c r="F1864" s="23">
        <f t="shared" si="135"/>
        <v>2.0131592808766256E-2</v>
      </c>
      <c r="G1864" s="20">
        <f t="shared" si="136"/>
        <v>2.1136751354139435E-2</v>
      </c>
      <c r="H1864" s="20">
        <f t="shared" si="137"/>
        <v>1.1184611251794345E-2</v>
      </c>
    </row>
    <row r="1865" spans="1:26" x14ac:dyDescent="0.2">
      <c r="A1865" s="61">
        <v>35562</v>
      </c>
      <c r="B1865" s="62">
        <v>837.66</v>
      </c>
      <c r="C1865" s="16">
        <f t="shared" si="139"/>
        <v>1.5495606122474987E-2</v>
      </c>
      <c r="D1865" s="72">
        <f t="shared" si="138"/>
        <v>1.4262065405068415E-4</v>
      </c>
      <c r="E1865" s="23">
        <f t="shared" si="134"/>
        <v>2.77821511659955E-2</v>
      </c>
      <c r="F1865" s="23">
        <f t="shared" si="135"/>
        <v>1.9643481793858112E-2</v>
      </c>
      <c r="G1865" s="20">
        <f t="shared" si="136"/>
        <v>2.1136751354139435E-2</v>
      </c>
      <c r="H1865" s="20">
        <f t="shared" si="137"/>
        <v>1.1184611251794345E-2</v>
      </c>
    </row>
    <row r="1866" spans="1:26" x14ac:dyDescent="0.2">
      <c r="A1866" s="61">
        <v>35563</v>
      </c>
      <c r="B1866" s="62">
        <v>833.13</v>
      </c>
      <c r="C1866" s="16">
        <f t="shared" si="139"/>
        <v>-5.4225978132723118E-3</v>
      </c>
      <c r="D1866" s="72">
        <f t="shared" si="138"/>
        <v>1.4847024335381615E-4</v>
      </c>
      <c r="E1866" s="23">
        <f t="shared" si="134"/>
        <v>2.8346168756708555E-2</v>
      </c>
      <c r="F1866" s="23">
        <f t="shared" si="135"/>
        <v>2.0042272701314853E-2</v>
      </c>
      <c r="G1866" s="20">
        <f t="shared" si="136"/>
        <v>2.1136751354139435E-2</v>
      </c>
      <c r="H1866" s="20">
        <f t="shared" si="137"/>
        <v>1.1184611251794345E-2</v>
      </c>
    </row>
    <row r="1867" spans="1:26" x14ac:dyDescent="0.2">
      <c r="A1867" s="61">
        <v>35564</v>
      </c>
      <c r="B1867" s="62">
        <v>836.04</v>
      </c>
      <c r="C1867" s="16">
        <f t="shared" si="139"/>
        <v>3.4867664146884256E-3</v>
      </c>
      <c r="D1867" s="72">
        <f t="shared" si="138"/>
        <v>1.4132630277525752E-4</v>
      </c>
      <c r="E1867" s="23">
        <f t="shared" si="134"/>
        <v>2.7655795612328997E-2</v>
      </c>
      <c r="F1867" s="23">
        <f t="shared" si="135"/>
        <v>1.9554141591108125E-2</v>
      </c>
      <c r="G1867" s="20">
        <f t="shared" si="136"/>
        <v>2.1136751354139435E-2</v>
      </c>
      <c r="H1867" s="20">
        <f t="shared" si="137"/>
        <v>1.1184611251794345E-2</v>
      </c>
    </row>
    <row r="1868" spans="1:26" x14ac:dyDescent="0.2">
      <c r="A1868" s="61">
        <v>35565</v>
      </c>
      <c r="B1868" s="62">
        <v>841.88</v>
      </c>
      <c r="C1868" s="16">
        <f t="shared" si="139"/>
        <v>6.9610274409432401E-3</v>
      </c>
      <c r="D1868" s="72">
        <f t="shared" si="138"/>
        <v>1.3357617701057801E-4</v>
      </c>
      <c r="E1868" s="23">
        <f t="shared" si="134"/>
        <v>2.688680286841624E-2</v>
      </c>
      <c r="F1868" s="23">
        <f t="shared" si="135"/>
        <v>1.901042217663931E-2</v>
      </c>
      <c r="G1868" s="20">
        <f t="shared" si="136"/>
        <v>2.1136751354139435E-2</v>
      </c>
      <c r="H1868" s="20">
        <f t="shared" si="137"/>
        <v>1.1184611251794345E-2</v>
      </c>
    </row>
    <row r="1869" spans="1:26" x14ac:dyDescent="0.2">
      <c r="A1869" s="61">
        <v>35566</v>
      </c>
      <c r="B1869" s="62">
        <v>829.75</v>
      </c>
      <c r="C1869" s="16">
        <f t="shared" si="139"/>
        <v>-1.4513035670887124E-2</v>
      </c>
      <c r="D1869" s="72">
        <f t="shared" si="138"/>
        <v>1.2846896057195723E-4</v>
      </c>
      <c r="E1869" s="23">
        <f t="shared" si="134"/>
        <v>2.6367791949321713E-2</v>
      </c>
      <c r="F1869" s="23">
        <f t="shared" si="135"/>
        <v>1.8643453417484131E-2</v>
      </c>
      <c r="G1869" s="20">
        <f t="shared" si="136"/>
        <v>2.1136751354139435E-2</v>
      </c>
      <c r="H1869" s="20">
        <f t="shared" si="137"/>
        <v>1.1184611251794345E-2</v>
      </c>
    </row>
    <row r="1870" spans="1:26" x14ac:dyDescent="0.2">
      <c r="A1870" s="61">
        <v>35569</v>
      </c>
      <c r="B1870" s="62">
        <v>833.27</v>
      </c>
      <c r="C1870" s="16">
        <f t="shared" si="139"/>
        <v>4.2332686999521536E-3</v>
      </c>
      <c r="D1870" s="72">
        <f t="shared" si="138"/>
        <v>1.333985152007063E-4</v>
      </c>
      <c r="E1870" s="23">
        <f t="shared" si="134"/>
        <v>2.6868916642202381E-2</v>
      </c>
      <c r="F1870" s="23">
        <f t="shared" si="135"/>
        <v>1.8997775648409963E-2</v>
      </c>
      <c r="G1870" s="20">
        <f t="shared" si="136"/>
        <v>2.1136751354139435E-2</v>
      </c>
      <c r="H1870" s="20">
        <f t="shared" si="137"/>
        <v>1.1184611251794345E-2</v>
      </c>
    </row>
    <row r="1871" spans="1:26" x14ac:dyDescent="0.2">
      <c r="A1871" s="61">
        <v>35570</v>
      </c>
      <c r="B1871" s="62">
        <v>841.66</v>
      </c>
      <c r="C1871" s="16">
        <f t="shared" si="139"/>
        <v>1.0018412917865455E-2</v>
      </c>
      <c r="D1871" s="72">
        <f t="shared" si="138"/>
        <v>1.2646983812182361E-4</v>
      </c>
      <c r="E1871" s="23">
        <f t="shared" si="134"/>
        <v>2.6161831217019978E-2</v>
      </c>
      <c r="F1871" s="23">
        <f t="shared" si="135"/>
        <v>1.8497828052801403E-2</v>
      </c>
      <c r="G1871" s="20">
        <f t="shared" si="136"/>
        <v>2.1136751354139435E-2</v>
      </c>
      <c r="H1871" s="20">
        <f t="shared" si="137"/>
        <v>1.1184611251794345E-2</v>
      </c>
      <c r="J1871" s="20">
        <f>SUM($C1872:$C1881)</f>
        <v>-1.8432965731044375E-3</v>
      </c>
      <c r="K1871" s="20">
        <f>E1871*SQRT(10)</f>
        <v>8.273097440667801E-2</v>
      </c>
      <c r="L1871" s="20">
        <f>F1871*SQRT(10)</f>
        <v>5.8495268413009831E-2</v>
      </c>
      <c r="M1871" s="20">
        <f>G1871*SQRT(10)</f>
        <v>6.6840276615728875E-2</v>
      </c>
      <c r="N1871" s="20">
        <f>H1871*SQRT(10)</f>
        <v>3.5368846299217153E-2</v>
      </c>
      <c r="O1871">
        <f>IF($J1871&lt;-K1871,1,0)</f>
        <v>0</v>
      </c>
      <c r="P1871" s="5">
        <f>IF(AND(O1861=0,O1871=0),1,0)</f>
        <v>1</v>
      </c>
      <c r="Q1871" s="5">
        <f>IF(AND(O1861=0,O1871=1),1,0)</f>
        <v>0</v>
      </c>
      <c r="R1871">
        <f>IF($J1871&lt;-L1871,1,0)</f>
        <v>0</v>
      </c>
      <c r="S1871" s="5">
        <f>IF(AND(R1861=0,R1871=0),1,0)</f>
        <v>1</v>
      </c>
      <c r="T1871" s="5">
        <f>IF(AND(R1861=0,R1871=1),1,0)</f>
        <v>0</v>
      </c>
      <c r="U1871">
        <f>IF($J1871&lt;-M1871,1,0)</f>
        <v>0</v>
      </c>
      <c r="V1871" s="5">
        <f>IF(AND(U1861=0,U1871=0),1,0)</f>
        <v>1</v>
      </c>
      <c r="W1871" s="5">
        <f>IF(AND(U1861=0,U1871=1),1,0)</f>
        <v>0</v>
      </c>
      <c r="X1871">
        <f>IF($J1871&lt;-N1871,1,0)</f>
        <v>0</v>
      </c>
      <c r="Y1871" s="5">
        <f>IF(AND(X1861=0,X1871=0),1,0)</f>
        <v>1</v>
      </c>
      <c r="Z1871" s="5">
        <f>IF(AND(X1861=0,X1871=1),1,0)</f>
        <v>0</v>
      </c>
    </row>
    <row r="1872" spans="1:26" x14ac:dyDescent="0.2">
      <c r="A1872" s="61">
        <v>35571</v>
      </c>
      <c r="B1872" s="62">
        <v>839.35</v>
      </c>
      <c r="C1872" s="16">
        <f t="shared" si="139"/>
        <v>-2.7483494494785835E-3</v>
      </c>
      <c r="D1872" s="72">
        <f t="shared" si="138"/>
        <v>1.2490376367808539E-4</v>
      </c>
      <c r="E1872" s="23">
        <f t="shared" si="134"/>
        <v>2.5999345819984733E-2</v>
      </c>
      <c r="F1872" s="23">
        <f t="shared" si="135"/>
        <v>1.8382942098889514E-2</v>
      </c>
      <c r="G1872" s="20">
        <f t="shared" si="136"/>
        <v>2.1136751354139435E-2</v>
      </c>
      <c r="H1872" s="20">
        <f t="shared" si="137"/>
        <v>1.1184611251794345E-2</v>
      </c>
    </row>
    <row r="1873" spans="1:26" x14ac:dyDescent="0.2">
      <c r="A1873" s="61">
        <v>35572</v>
      </c>
      <c r="B1873" s="62">
        <v>835.66</v>
      </c>
      <c r="C1873" s="16">
        <f t="shared" si="139"/>
        <v>-4.405950972605932E-3</v>
      </c>
      <c r="D1873" s="72">
        <f t="shared" si="138"/>
        <v>1.1786274333918722E-4</v>
      </c>
      <c r="E1873" s="23">
        <f t="shared" si="134"/>
        <v>2.5255904741389373E-2</v>
      </c>
      <c r="F1873" s="23">
        <f t="shared" si="135"/>
        <v>1.7857289092218502E-2</v>
      </c>
      <c r="G1873" s="20">
        <f t="shared" si="136"/>
        <v>2.1136751354139435E-2</v>
      </c>
      <c r="H1873" s="20">
        <f t="shared" si="137"/>
        <v>1.1184611251794345E-2</v>
      </c>
    </row>
    <row r="1874" spans="1:26" x14ac:dyDescent="0.2">
      <c r="A1874" s="61">
        <v>35573</v>
      </c>
      <c r="B1874" s="62">
        <v>847.03</v>
      </c>
      <c r="C1874" s="16">
        <f t="shared" si="139"/>
        <v>1.351428135532308E-2</v>
      </c>
      <c r="D1874" s="72">
        <f t="shared" si="138"/>
        <v>1.1195572297721641E-4</v>
      </c>
      <c r="E1874" s="23">
        <f t="shared" si="134"/>
        <v>2.4614884799751952E-2</v>
      </c>
      <c r="F1874" s="23">
        <f t="shared" si="135"/>
        <v>1.7404053362637319E-2</v>
      </c>
      <c r="G1874" s="20">
        <f t="shared" si="136"/>
        <v>2.1136751354139435E-2</v>
      </c>
      <c r="H1874" s="20">
        <f t="shared" si="137"/>
        <v>1.1184611251794345E-2</v>
      </c>
    </row>
    <row r="1875" spans="1:26" x14ac:dyDescent="0.2">
      <c r="A1875" s="61">
        <v>35577</v>
      </c>
      <c r="B1875" s="62">
        <v>849.71</v>
      </c>
      <c r="C1875" s="16">
        <f t="shared" si="139"/>
        <v>3.1590016487006716E-3</v>
      </c>
      <c r="D1875" s="72">
        <f t="shared" si="138"/>
        <v>1.161965276316334E-4</v>
      </c>
      <c r="E1875" s="23">
        <f t="shared" si="134"/>
        <v>2.5076749007745969E-2</v>
      </c>
      <c r="F1875" s="23">
        <f t="shared" si="135"/>
        <v>1.7730616309716441E-2</v>
      </c>
      <c r="G1875" s="20">
        <f t="shared" si="136"/>
        <v>2.1136751354139435E-2</v>
      </c>
      <c r="H1875" s="20">
        <f t="shared" si="137"/>
        <v>1.1184611251794345E-2</v>
      </c>
    </row>
    <row r="1876" spans="1:26" x14ac:dyDescent="0.2">
      <c r="A1876" s="61">
        <v>35578</v>
      </c>
      <c r="B1876" s="62">
        <v>847.21</v>
      </c>
      <c r="C1876" s="16">
        <f t="shared" si="139"/>
        <v>-2.946516994014979E-3</v>
      </c>
      <c r="D1876" s="72">
        <f t="shared" si="138"/>
        <v>1.0982349345872501E-4</v>
      </c>
      <c r="E1876" s="23">
        <f t="shared" si="134"/>
        <v>2.4379359151712882E-2</v>
      </c>
      <c r="F1876" s="23">
        <f t="shared" si="135"/>
        <v>1.7237524005295657E-2</v>
      </c>
      <c r="G1876" s="20">
        <f t="shared" si="136"/>
        <v>2.1136751354139435E-2</v>
      </c>
      <c r="H1876" s="20">
        <f t="shared" si="137"/>
        <v>1.1184611251794345E-2</v>
      </c>
    </row>
    <row r="1877" spans="1:26" x14ac:dyDescent="0.2">
      <c r="A1877" s="61">
        <v>35579</v>
      </c>
      <c r="B1877" s="62">
        <v>844.08</v>
      </c>
      <c r="C1877" s="16">
        <f t="shared" si="139"/>
        <v>-3.7013209719889751E-3</v>
      </c>
      <c r="D1877" s="72">
        <f t="shared" si="138"/>
        <v>1.0375500159496265E-4</v>
      </c>
      <c r="E1877" s="23">
        <f t="shared" si="134"/>
        <v>2.3696225761201135E-2</v>
      </c>
      <c r="F1877" s="23">
        <f t="shared" si="135"/>
        <v>1.6754511792198255E-2</v>
      </c>
      <c r="G1877" s="20">
        <f t="shared" si="136"/>
        <v>2.1136751354139435E-2</v>
      </c>
      <c r="H1877" s="20">
        <f t="shared" si="137"/>
        <v>1.1184611251794345E-2</v>
      </c>
    </row>
    <row r="1878" spans="1:26" x14ac:dyDescent="0.2">
      <c r="A1878" s="61">
        <v>35580</v>
      </c>
      <c r="B1878" s="62">
        <v>848.28</v>
      </c>
      <c r="C1878" s="16">
        <f t="shared" si="139"/>
        <v>4.9634931370261077E-3</v>
      </c>
      <c r="D1878" s="72">
        <f t="shared" si="138"/>
        <v>9.8351688115526007E-5</v>
      </c>
      <c r="E1878" s="23">
        <f t="shared" si="134"/>
        <v>2.3070954752614996E-2</v>
      </c>
      <c r="F1878" s="23">
        <f t="shared" si="135"/>
        <v>1.6312411409114078E-2</v>
      </c>
      <c r="G1878" s="20">
        <f t="shared" si="136"/>
        <v>2.1136751354139435E-2</v>
      </c>
      <c r="H1878" s="20">
        <f t="shared" si="137"/>
        <v>1.1184611251794345E-2</v>
      </c>
    </row>
    <row r="1879" spans="1:26" x14ac:dyDescent="0.2">
      <c r="A1879" s="61">
        <v>35583</v>
      </c>
      <c r="B1879" s="62">
        <v>846.36</v>
      </c>
      <c r="C1879" s="16">
        <f t="shared" si="139"/>
        <v>-2.2659689627747785E-3</v>
      </c>
      <c r="D1879" s="72">
        <f t="shared" si="138"/>
        <v>9.3928762675872746E-5</v>
      </c>
      <c r="E1879" s="23">
        <f t="shared" si="134"/>
        <v>2.2546231340101617E-2</v>
      </c>
      <c r="F1879" s="23">
        <f t="shared" si="135"/>
        <v>1.5941403608496624E-2</v>
      </c>
      <c r="G1879" s="20">
        <f t="shared" si="136"/>
        <v>2.1136751354139435E-2</v>
      </c>
      <c r="H1879" s="20">
        <f t="shared" si="137"/>
        <v>1.1184611251794345E-2</v>
      </c>
    </row>
    <row r="1880" spans="1:26" x14ac:dyDescent="0.2">
      <c r="A1880" s="61">
        <v>35584</v>
      </c>
      <c r="B1880" s="62">
        <v>845.48</v>
      </c>
      <c r="C1880" s="16">
        <f t="shared" si="139"/>
        <v>-1.0402875914521578E-3</v>
      </c>
      <c r="D1880" s="72">
        <f t="shared" si="138"/>
        <v>8.8601113835735883E-5</v>
      </c>
      <c r="E1880" s="23">
        <f t="shared" si="134"/>
        <v>2.1897485576038874E-2</v>
      </c>
      <c r="F1880" s="23">
        <f t="shared" si="135"/>
        <v>1.54827053050763E-2</v>
      </c>
      <c r="G1880" s="20">
        <f t="shared" si="136"/>
        <v>2.1136751354139435E-2</v>
      </c>
      <c r="H1880" s="20">
        <f t="shared" si="137"/>
        <v>1.1184611251794345E-2</v>
      </c>
    </row>
    <row r="1881" spans="1:26" x14ac:dyDescent="0.2">
      <c r="A1881" s="61">
        <v>35585</v>
      </c>
      <c r="B1881" s="62">
        <v>840.11</v>
      </c>
      <c r="C1881" s="16">
        <f t="shared" si="139"/>
        <v>-6.3716777718388889E-3</v>
      </c>
      <c r="D1881" s="72">
        <f t="shared" si="138"/>
        <v>8.3349978901967479E-5</v>
      </c>
      <c r="E1881" s="23">
        <f t="shared" si="134"/>
        <v>2.123867431475078E-2</v>
      </c>
      <c r="F1881" s="23">
        <f t="shared" si="135"/>
        <v>1.5016890151333232E-2</v>
      </c>
      <c r="G1881" s="20">
        <f t="shared" si="136"/>
        <v>2.1136751354139435E-2</v>
      </c>
      <c r="H1881" s="20">
        <f t="shared" si="137"/>
        <v>1.1184611251794345E-2</v>
      </c>
      <c r="J1881" s="20">
        <f>SUM($C1882:$C1891)</f>
        <v>5.6631889155208733E-2</v>
      </c>
      <c r="K1881" s="20">
        <f>E1881*SQRT(10)</f>
        <v>6.7162585317128362E-2</v>
      </c>
      <c r="L1881" s="20">
        <f>F1881*SQRT(10)</f>
        <v>4.7487576250763636E-2</v>
      </c>
      <c r="M1881" s="20">
        <f>G1881*SQRT(10)</f>
        <v>6.6840276615728875E-2</v>
      </c>
      <c r="N1881" s="20">
        <f>H1881*SQRT(10)</f>
        <v>3.5368846299217153E-2</v>
      </c>
      <c r="O1881">
        <f>IF($J1881&lt;-K1881,1,0)</f>
        <v>0</v>
      </c>
      <c r="P1881" s="5">
        <f>IF(AND(O1871=0,O1881=0),1,0)</f>
        <v>1</v>
      </c>
      <c r="Q1881" s="5">
        <f>IF(AND(O1871=0,O1881=1),1,0)</f>
        <v>0</v>
      </c>
      <c r="R1881">
        <f>IF($J1881&lt;-L1881,1,0)</f>
        <v>0</v>
      </c>
      <c r="S1881" s="5">
        <f>IF(AND(R1871=0,R1881=0),1,0)</f>
        <v>1</v>
      </c>
      <c r="T1881" s="5">
        <f>IF(AND(R1871=0,R1881=1),1,0)</f>
        <v>0</v>
      </c>
      <c r="U1881">
        <f>IF($J1881&lt;-M1881,1,0)</f>
        <v>0</v>
      </c>
      <c r="V1881" s="5">
        <f>IF(AND(U1871=0,U1881=0),1,0)</f>
        <v>1</v>
      </c>
      <c r="W1881" s="5">
        <f>IF(AND(U1871=0,U1881=1),1,0)</f>
        <v>0</v>
      </c>
      <c r="X1881">
        <f>IF($J1881&lt;-N1881,1,0)</f>
        <v>0</v>
      </c>
      <c r="Y1881" s="5">
        <f>IF(AND(X1871=0,X1881=0),1,0)</f>
        <v>1</v>
      </c>
      <c r="Z1881" s="5">
        <f>IF(AND(X1871=0,X1881=1),1,0)</f>
        <v>0</v>
      </c>
    </row>
    <row r="1882" spans="1:26" x14ac:dyDescent="0.2">
      <c r="A1882" s="61">
        <v>35586</v>
      </c>
      <c r="B1882" s="62">
        <v>843.43</v>
      </c>
      <c r="C1882" s="16">
        <f t="shared" si="139"/>
        <v>3.9440753457010754E-3</v>
      </c>
      <c r="D1882" s="72">
        <f t="shared" si="138"/>
        <v>8.0784876825538166E-5</v>
      </c>
      <c r="E1882" s="23">
        <f t="shared" si="134"/>
        <v>2.0909309529621986E-2</v>
      </c>
      <c r="F1882" s="23">
        <f t="shared" si="135"/>
        <v>1.4784011454447642E-2</v>
      </c>
      <c r="G1882" s="20">
        <f t="shared" si="136"/>
        <v>2.1136751354139435E-2</v>
      </c>
      <c r="H1882" s="20">
        <f t="shared" si="137"/>
        <v>1.1184611251794345E-2</v>
      </c>
    </row>
    <row r="1883" spans="1:26" x14ac:dyDescent="0.2">
      <c r="A1883" s="61">
        <v>35587</v>
      </c>
      <c r="B1883" s="62">
        <v>858.01</v>
      </c>
      <c r="C1883" s="16">
        <f t="shared" si="139"/>
        <v>1.7138843441199883E-2</v>
      </c>
      <c r="D1883" s="72">
        <f t="shared" si="138"/>
        <v>7.6871128035959889E-5</v>
      </c>
      <c r="E1883" s="23">
        <f t="shared" si="134"/>
        <v>2.0396529845213288E-2</v>
      </c>
      <c r="F1883" s="23">
        <f t="shared" si="135"/>
        <v>1.4421448514855287E-2</v>
      </c>
      <c r="G1883" s="20">
        <f t="shared" si="136"/>
        <v>2.1136751354139435E-2</v>
      </c>
      <c r="H1883" s="20">
        <f t="shared" si="137"/>
        <v>1.1184611251794345E-2</v>
      </c>
    </row>
    <row r="1884" spans="1:26" x14ac:dyDescent="0.2">
      <c r="A1884" s="61">
        <v>35590</v>
      </c>
      <c r="B1884" s="62">
        <v>862.91</v>
      </c>
      <c r="C1884" s="16">
        <f t="shared" si="139"/>
        <v>5.694643843783067E-3</v>
      </c>
      <c r="D1884" s="72">
        <f t="shared" si="138"/>
        <v>8.9883257623919911E-5</v>
      </c>
      <c r="E1884" s="23">
        <f t="shared" si="134"/>
        <v>2.2055355390016157E-2</v>
      </c>
      <c r="F1884" s="23">
        <f t="shared" si="135"/>
        <v>1.5594327792411197E-2</v>
      </c>
      <c r="G1884" s="20">
        <f t="shared" si="136"/>
        <v>2.1136751354139435E-2</v>
      </c>
      <c r="H1884" s="20">
        <f t="shared" si="137"/>
        <v>1.1184611251794345E-2</v>
      </c>
    </row>
    <row r="1885" spans="1:26" x14ac:dyDescent="0.2">
      <c r="A1885" s="61">
        <v>35591</v>
      </c>
      <c r="B1885" s="62">
        <v>865.27</v>
      </c>
      <c r="C1885" s="16">
        <f t="shared" si="139"/>
        <v>2.7311986795637657E-3</v>
      </c>
      <c r="D1885" s="72">
        <f t="shared" si="138"/>
        <v>8.6436000276936904E-5</v>
      </c>
      <c r="E1885" s="23">
        <f t="shared" si="134"/>
        <v>2.1628280295515088E-2</v>
      </c>
      <c r="F1885" s="23">
        <f t="shared" si="135"/>
        <v>1.5292362628039399E-2</v>
      </c>
      <c r="G1885" s="20">
        <f t="shared" si="136"/>
        <v>2.1136751354139435E-2</v>
      </c>
      <c r="H1885" s="20">
        <f t="shared" si="137"/>
        <v>1.1184611251794345E-2</v>
      </c>
    </row>
    <row r="1886" spans="1:26" x14ac:dyDescent="0.2">
      <c r="A1886" s="61">
        <v>35592</v>
      </c>
      <c r="B1886" s="62">
        <v>869.57</v>
      </c>
      <c r="C1886" s="16">
        <f t="shared" si="139"/>
        <v>4.9572396368084354E-3</v>
      </c>
      <c r="D1886" s="72">
        <f t="shared" si="138"/>
        <v>8.1697407033955735E-5</v>
      </c>
      <c r="E1886" s="23">
        <f t="shared" si="134"/>
        <v>2.102707164962931E-2</v>
      </c>
      <c r="F1886" s="23">
        <f t="shared" si="135"/>
        <v>1.4867275635343806E-2</v>
      </c>
      <c r="G1886" s="20">
        <f t="shared" si="136"/>
        <v>2.1136751354139435E-2</v>
      </c>
      <c r="H1886" s="20">
        <f t="shared" si="137"/>
        <v>1.1184611251794345E-2</v>
      </c>
    </row>
    <row r="1887" spans="1:26" x14ac:dyDescent="0.2">
      <c r="A1887" s="61">
        <v>35593</v>
      </c>
      <c r="B1887" s="62">
        <v>883.46</v>
      </c>
      <c r="C1887" s="16">
        <f t="shared" si="139"/>
        <v>1.5847179666463727E-2</v>
      </c>
      <c r="D1887" s="72">
        <f t="shared" si="138"/>
        <v>7.8270016100923066E-5</v>
      </c>
      <c r="E1887" s="23">
        <f t="shared" si="134"/>
        <v>2.0581279461081105E-2</v>
      </c>
      <c r="F1887" s="23">
        <f t="shared" si="135"/>
        <v>1.4552076474297236E-2</v>
      </c>
      <c r="G1887" s="20">
        <f t="shared" si="136"/>
        <v>2.1136751354139435E-2</v>
      </c>
      <c r="H1887" s="20">
        <f t="shared" si="137"/>
        <v>1.1184611251794345E-2</v>
      </c>
    </row>
    <row r="1888" spans="1:26" x14ac:dyDescent="0.2">
      <c r="A1888" s="61">
        <v>35594</v>
      </c>
      <c r="B1888" s="62">
        <v>893.27</v>
      </c>
      <c r="C1888" s="16">
        <f t="shared" si="139"/>
        <v>1.1042870542881014E-2</v>
      </c>
      <c r="D1888" s="72">
        <f t="shared" si="138"/>
        <v>8.8641801337738563E-5</v>
      </c>
      <c r="E1888" s="23">
        <f t="shared" si="134"/>
        <v>2.1902512892778593E-2</v>
      </c>
      <c r="F1888" s="23">
        <f t="shared" si="135"/>
        <v>1.5486259889610039E-2</v>
      </c>
      <c r="G1888" s="20">
        <f t="shared" si="136"/>
        <v>2.1136751354139435E-2</v>
      </c>
      <c r="H1888" s="20">
        <f t="shared" si="137"/>
        <v>1.1184611251794345E-2</v>
      </c>
    </row>
    <row r="1889" spans="1:26" x14ac:dyDescent="0.2">
      <c r="A1889" s="61">
        <v>35597</v>
      </c>
      <c r="B1889" s="62">
        <v>893.9</v>
      </c>
      <c r="C1889" s="16">
        <f t="shared" si="139"/>
        <v>7.0502529260869841E-4</v>
      </c>
      <c r="D1889" s="72">
        <f t="shared" si="138"/>
        <v>9.0639992647083994E-5</v>
      </c>
      <c r="E1889" s="23">
        <f t="shared" si="134"/>
        <v>2.214800377996988E-2</v>
      </c>
      <c r="F1889" s="23">
        <f t="shared" si="135"/>
        <v>1.5659835209400338E-2</v>
      </c>
      <c r="G1889" s="20">
        <f t="shared" si="136"/>
        <v>2.1136751354139435E-2</v>
      </c>
      <c r="H1889" s="20">
        <f t="shared" si="137"/>
        <v>1.1184611251794345E-2</v>
      </c>
    </row>
    <row r="1890" spans="1:26" x14ac:dyDescent="0.2">
      <c r="A1890" s="61">
        <v>35598</v>
      </c>
      <c r="B1890" s="62">
        <v>894.42</v>
      </c>
      <c r="C1890" s="16">
        <f t="shared" si="139"/>
        <v>5.81551416586922E-4</v>
      </c>
      <c r="D1890" s="72">
        <f t="shared" si="138"/>
        <v>8.5231416728052034E-5</v>
      </c>
      <c r="E1890" s="23">
        <f t="shared" si="134"/>
        <v>2.1477044245924917E-2</v>
      </c>
      <c r="F1890" s="23">
        <f t="shared" si="135"/>
        <v>1.5185430570512632E-2</v>
      </c>
      <c r="G1890" s="20">
        <f t="shared" si="136"/>
        <v>2.1136751354139435E-2</v>
      </c>
      <c r="H1890" s="20">
        <f t="shared" si="137"/>
        <v>1.1184611251794345E-2</v>
      </c>
    </row>
    <row r="1891" spans="1:26" x14ac:dyDescent="0.2">
      <c r="A1891" s="61">
        <v>35599</v>
      </c>
      <c r="B1891" s="62">
        <v>889.06</v>
      </c>
      <c r="C1891" s="16">
        <f t="shared" si="139"/>
        <v>-6.0107387103878534E-3</v>
      </c>
      <c r="D1891" s="72">
        <f t="shared" si="138"/>
        <v>8.0137823847376965E-5</v>
      </c>
      <c r="E1891" s="23">
        <f t="shared" si="134"/>
        <v>2.0825403779913442E-2</v>
      </c>
      <c r="F1891" s="23">
        <f t="shared" si="135"/>
        <v>1.4724685556429452E-2</v>
      </c>
      <c r="G1891" s="20">
        <f t="shared" si="136"/>
        <v>2.1136751354139435E-2</v>
      </c>
      <c r="H1891" s="20">
        <f t="shared" si="137"/>
        <v>1.1184611251794345E-2</v>
      </c>
      <c r="J1891" s="20">
        <f>SUM($C1892:$C1901)</f>
        <v>1.6697820882240599E-2</v>
      </c>
      <c r="K1891" s="20">
        <f>E1891*SQRT(10)</f>
        <v>6.5855709137206411E-2</v>
      </c>
      <c r="L1891" s="20">
        <f>F1891*SQRT(10)</f>
        <v>4.656354418810086E-2</v>
      </c>
      <c r="M1891" s="20">
        <f>G1891*SQRT(10)</f>
        <v>6.6840276615728875E-2</v>
      </c>
      <c r="N1891" s="20">
        <f>H1891*SQRT(10)</f>
        <v>3.5368846299217153E-2</v>
      </c>
      <c r="O1891">
        <f>IF($J1891&lt;-K1891,1,0)</f>
        <v>0</v>
      </c>
      <c r="P1891" s="5">
        <f>IF(AND(O1881=0,O1891=0),1,0)</f>
        <v>1</v>
      </c>
      <c r="Q1891" s="5">
        <f>IF(AND(O1881=0,O1891=1),1,0)</f>
        <v>0</v>
      </c>
      <c r="R1891">
        <f>IF($J1891&lt;-L1891,1,0)</f>
        <v>0</v>
      </c>
      <c r="S1891" s="5">
        <f>IF(AND(R1881=0,R1891=0),1,0)</f>
        <v>1</v>
      </c>
      <c r="T1891" s="5">
        <f>IF(AND(R1881=0,R1891=1),1,0)</f>
        <v>0</v>
      </c>
      <c r="U1891">
        <f>IF($J1891&lt;-M1891,1,0)</f>
        <v>0</v>
      </c>
      <c r="V1891" s="5">
        <f>IF(AND(U1881=0,U1891=0),1,0)</f>
        <v>1</v>
      </c>
      <c r="W1891" s="5">
        <f>IF(AND(U1881=0,U1891=1),1,0)</f>
        <v>0</v>
      </c>
      <c r="X1891">
        <f>IF($J1891&lt;-N1891,1,0)</f>
        <v>0</v>
      </c>
      <c r="Y1891" s="5">
        <f>IF(AND(X1881=0,X1891=0),1,0)</f>
        <v>1</v>
      </c>
      <c r="Z1891" s="5">
        <f>IF(AND(X1881=0,X1891=1),1,0)</f>
        <v>0</v>
      </c>
    </row>
    <row r="1892" spans="1:26" x14ac:dyDescent="0.2">
      <c r="A1892" s="61">
        <v>35600</v>
      </c>
      <c r="B1892" s="62">
        <v>897.99</v>
      </c>
      <c r="C1892" s="16">
        <f t="shared" si="139"/>
        <v>9.9942075827284971E-3</v>
      </c>
      <c r="D1892" s="72">
        <f t="shared" si="138"/>
        <v>7.7497293207207639E-5</v>
      </c>
      <c r="E1892" s="23">
        <f t="shared" si="134"/>
        <v>2.0479432841997169E-2</v>
      </c>
      <c r="F1892" s="23">
        <f t="shared" si="135"/>
        <v>1.4480065412382418E-2</v>
      </c>
      <c r="G1892" s="20">
        <f t="shared" si="136"/>
        <v>2.1136751354139435E-2</v>
      </c>
      <c r="H1892" s="20">
        <f t="shared" si="137"/>
        <v>1.1184611251794345E-2</v>
      </c>
    </row>
    <row r="1893" spans="1:26" x14ac:dyDescent="0.2">
      <c r="A1893" s="61">
        <v>35601</v>
      </c>
      <c r="B1893" s="62">
        <v>898.7</v>
      </c>
      <c r="C1893" s="16">
        <f t="shared" si="139"/>
        <v>7.903422815932591E-4</v>
      </c>
      <c r="D1893" s="72">
        <f t="shared" si="138"/>
        <v>7.8840506727175246E-5</v>
      </c>
      <c r="E1893" s="23">
        <f t="shared" si="134"/>
        <v>2.0656149188517735E-2</v>
      </c>
      <c r="F1893" s="23">
        <f t="shared" si="135"/>
        <v>1.4605013416401727E-2</v>
      </c>
      <c r="G1893" s="20">
        <f t="shared" si="136"/>
        <v>2.1136751354139435E-2</v>
      </c>
      <c r="H1893" s="20">
        <f t="shared" si="137"/>
        <v>1.1184611251794345E-2</v>
      </c>
    </row>
    <row r="1894" spans="1:26" x14ac:dyDescent="0.2">
      <c r="A1894" s="61">
        <v>35604</v>
      </c>
      <c r="B1894" s="62">
        <v>878.62</v>
      </c>
      <c r="C1894" s="16">
        <f t="shared" si="139"/>
        <v>-2.2596779894366571E-2</v>
      </c>
      <c r="D1894" s="72">
        <f t="shared" si="138"/>
        <v>7.4147554778869172E-5</v>
      </c>
      <c r="E1894" s="23">
        <f t="shared" si="134"/>
        <v>2.0031942960782877E-2</v>
      </c>
      <c r="F1894" s="23">
        <f t="shared" si="135"/>
        <v>1.4163665890903763E-2</v>
      </c>
      <c r="G1894" s="20">
        <f t="shared" si="136"/>
        <v>2.1136751354139435E-2</v>
      </c>
      <c r="H1894" s="20">
        <f t="shared" si="137"/>
        <v>1.1184611251794345E-2</v>
      </c>
    </row>
    <row r="1895" spans="1:26" x14ac:dyDescent="0.2">
      <c r="A1895" s="61">
        <v>35605</v>
      </c>
      <c r="B1895" s="62">
        <v>896.34</v>
      </c>
      <c r="C1895" s="16">
        <f t="shared" si="139"/>
        <v>1.9967310512319737E-2</v>
      </c>
      <c r="D1895" s="72">
        <f t="shared" si="138"/>
        <v>1.0033556918780397E-4</v>
      </c>
      <c r="E1895" s="23">
        <f t="shared" si="134"/>
        <v>2.3302478583278295E-2</v>
      </c>
      <c r="F1895" s="23">
        <f t="shared" si="135"/>
        <v>1.6476111265374502E-2</v>
      </c>
      <c r="G1895" s="20">
        <f t="shared" si="136"/>
        <v>2.186921235547586E-2</v>
      </c>
      <c r="H1895" s="20">
        <f t="shared" si="137"/>
        <v>1.1342961441463247E-2</v>
      </c>
    </row>
    <row r="1896" spans="1:26" x14ac:dyDescent="0.2">
      <c r="A1896" s="61">
        <v>35606</v>
      </c>
      <c r="B1896" s="62">
        <v>888.99</v>
      </c>
      <c r="C1896" s="16">
        <f t="shared" si="139"/>
        <v>-8.2338184255680395E-3</v>
      </c>
      <c r="D1896" s="72">
        <f t="shared" si="138"/>
        <v>1.1823704438225938E-4</v>
      </c>
      <c r="E1896" s="23">
        <f t="shared" si="134"/>
        <v>2.5295976004824847E-2</v>
      </c>
      <c r="F1896" s="23">
        <f t="shared" si="135"/>
        <v>1.7885621640301209E-2</v>
      </c>
      <c r="G1896" s="20">
        <f t="shared" si="136"/>
        <v>2.186921235547586E-2</v>
      </c>
      <c r="H1896" s="20">
        <f t="shared" si="137"/>
        <v>1.1342961441463247E-2</v>
      </c>
    </row>
    <row r="1897" spans="1:26" x14ac:dyDescent="0.2">
      <c r="A1897" s="61">
        <v>35607</v>
      </c>
      <c r="B1897" s="62">
        <v>883.68</v>
      </c>
      <c r="C1897" s="16">
        <f t="shared" si="139"/>
        <v>-5.990980703835554E-3</v>
      </c>
      <c r="D1897" s="72">
        <f t="shared" si="138"/>
        <v>1.1521056767123724E-4</v>
      </c>
      <c r="E1897" s="23">
        <f t="shared" si="134"/>
        <v>2.4970130748127411E-2</v>
      </c>
      <c r="F1897" s="23">
        <f t="shared" si="135"/>
        <v>1.7655231440157692E-2</v>
      </c>
      <c r="G1897" s="20">
        <f t="shared" si="136"/>
        <v>2.186921235547586E-2</v>
      </c>
      <c r="H1897" s="20">
        <f t="shared" si="137"/>
        <v>1.1342961441463247E-2</v>
      </c>
    </row>
    <row r="1898" spans="1:26" x14ac:dyDescent="0.2">
      <c r="A1898" s="61">
        <v>35608</v>
      </c>
      <c r="B1898" s="62">
        <v>887.3</v>
      </c>
      <c r="C1898" s="16">
        <f t="shared" si="139"/>
        <v>4.0881376884145957E-3</v>
      </c>
      <c r="D1898" s="72">
        <f t="shared" si="138"/>
        <v>1.1045144459858679E-4</v>
      </c>
      <c r="E1898" s="23">
        <f t="shared" si="134"/>
        <v>2.4448958217580533E-2</v>
      </c>
      <c r="F1898" s="23">
        <f t="shared" si="135"/>
        <v>1.728673430492552E-2</v>
      </c>
      <c r="G1898" s="20">
        <f t="shared" si="136"/>
        <v>2.186921235547586E-2</v>
      </c>
      <c r="H1898" s="20">
        <f t="shared" si="137"/>
        <v>1.1342961441463247E-2</v>
      </c>
    </row>
    <row r="1899" spans="1:26" x14ac:dyDescent="0.2">
      <c r="A1899" s="61">
        <v>35611</v>
      </c>
      <c r="B1899" s="62">
        <v>885.14</v>
      </c>
      <c r="C1899" s="16">
        <f t="shared" si="139"/>
        <v>-2.4373192540163907E-3</v>
      </c>
      <c r="D1899" s="72">
        <f t="shared" si="138"/>
        <v>1.0482713010823773E-4</v>
      </c>
      <c r="E1899" s="23">
        <f t="shared" si="134"/>
        <v>2.3818340866991142E-2</v>
      </c>
      <c r="F1899" s="23">
        <f t="shared" si="135"/>
        <v>1.6840853769211076E-2</v>
      </c>
      <c r="G1899" s="20">
        <f t="shared" si="136"/>
        <v>2.186921235547586E-2</v>
      </c>
      <c r="H1899" s="20">
        <f t="shared" si="137"/>
        <v>1.1342961441463247E-2</v>
      </c>
    </row>
    <row r="1900" spans="1:26" x14ac:dyDescent="0.2">
      <c r="A1900" s="61">
        <v>35612</v>
      </c>
      <c r="B1900" s="62">
        <v>891.03</v>
      </c>
      <c r="C1900" s="16">
        <f t="shared" si="139"/>
        <v>6.6322723503808084E-3</v>
      </c>
      <c r="D1900" s="72">
        <f t="shared" si="138"/>
        <v>9.88939338105034E-5</v>
      </c>
      <c r="E1900" s="23">
        <f t="shared" si="134"/>
        <v>2.3134466271217926E-2</v>
      </c>
      <c r="F1900" s="23">
        <f t="shared" si="135"/>
        <v>1.6357317483950497E-2</v>
      </c>
      <c r="G1900" s="20">
        <f t="shared" si="136"/>
        <v>2.186921235547586E-2</v>
      </c>
      <c r="H1900" s="20">
        <f t="shared" si="137"/>
        <v>1.1342961441463247E-2</v>
      </c>
    </row>
    <row r="1901" spans="1:26" x14ac:dyDescent="0.2">
      <c r="A1901" s="61">
        <v>35613</v>
      </c>
      <c r="B1901" s="62">
        <v>904.03</v>
      </c>
      <c r="C1901" s="16">
        <f t="shared" si="139"/>
        <v>1.4484448744590256E-2</v>
      </c>
      <c r="D1901" s="72">
        <f t="shared" si="138"/>
        <v>9.5599519973650743E-5</v>
      </c>
      <c r="E1901" s="23">
        <f t="shared" si="134"/>
        <v>2.2745867971059458E-2</v>
      </c>
      <c r="F1901" s="23">
        <f t="shared" si="135"/>
        <v>1.60825574918722E-2</v>
      </c>
      <c r="G1901" s="20">
        <f t="shared" si="136"/>
        <v>2.186921235547586E-2</v>
      </c>
      <c r="H1901" s="20">
        <f t="shared" si="137"/>
        <v>1.1342961441463247E-2</v>
      </c>
      <c r="J1901" s="20">
        <f>SUM($C1902:$C1911)</f>
        <v>3.0051726491023271E-2</v>
      </c>
      <c r="K1901" s="20">
        <f>E1901*SQRT(10)</f>
        <v>7.1928750146020792E-2</v>
      </c>
      <c r="L1901" s="20">
        <f>F1901*SQRT(10)</f>
        <v>5.0857512274921066E-2</v>
      </c>
      <c r="M1901" s="20">
        <f>G1901*SQRT(10)</f>
        <v>6.9156521677199614E-2</v>
      </c>
      <c r="N1901" s="20">
        <f>H1901*SQRT(10)</f>
        <v>3.5869593566490547E-2</v>
      </c>
      <c r="O1901">
        <f>IF($J1901&lt;-K1901,1,0)</f>
        <v>0</v>
      </c>
      <c r="P1901" s="5">
        <f>IF(AND(O1891=0,O1901=0),1,0)</f>
        <v>1</v>
      </c>
      <c r="Q1901" s="5">
        <f>IF(AND(O1891=0,O1901=1),1,0)</f>
        <v>0</v>
      </c>
      <c r="R1901">
        <f>IF($J1901&lt;-L1901,1,0)</f>
        <v>0</v>
      </c>
      <c r="S1901" s="5">
        <f>IF(AND(R1891=0,R1901=0),1,0)</f>
        <v>1</v>
      </c>
      <c r="T1901" s="5">
        <f>IF(AND(R1891=0,R1901=1),1,0)</f>
        <v>0</v>
      </c>
      <c r="U1901">
        <f>IF($J1901&lt;-M1901,1,0)</f>
        <v>0</v>
      </c>
      <c r="V1901" s="5">
        <f>IF(AND(U1891=0,U1901=0),1,0)</f>
        <v>1</v>
      </c>
      <c r="W1901" s="5">
        <f>IF(AND(U1891=0,U1901=1),1,0)</f>
        <v>0</v>
      </c>
      <c r="X1901">
        <f>IF($J1901&lt;-N1901,1,0)</f>
        <v>0</v>
      </c>
      <c r="Y1901" s="5">
        <f>IF(AND(X1891=0,X1901=0),1,0)</f>
        <v>1</v>
      </c>
      <c r="Z1901" s="5">
        <f>IF(AND(X1891=0,X1901=1),1,0)</f>
        <v>0</v>
      </c>
    </row>
    <row r="1902" spans="1:26" x14ac:dyDescent="0.2">
      <c r="A1902" s="61">
        <v>35614</v>
      </c>
      <c r="B1902" s="62">
        <v>916.92</v>
      </c>
      <c r="C1902" s="16">
        <f t="shared" si="139"/>
        <v>1.4157681765228894E-2</v>
      </c>
      <c r="D1902" s="72">
        <f t="shared" si="138"/>
        <v>1.0245150410131143E-4</v>
      </c>
      <c r="E1902" s="23">
        <f t="shared" si="134"/>
        <v>2.354690477534209E-2</v>
      </c>
      <c r="F1902" s="23">
        <f t="shared" si="135"/>
        <v>1.6648933788189942E-2</v>
      </c>
      <c r="G1902" s="20">
        <f t="shared" si="136"/>
        <v>2.186921235547586E-2</v>
      </c>
      <c r="H1902" s="20">
        <f t="shared" si="137"/>
        <v>1.1342961441463247E-2</v>
      </c>
    </row>
    <row r="1903" spans="1:26" x14ac:dyDescent="0.2">
      <c r="A1903" s="61">
        <v>35618</v>
      </c>
      <c r="B1903" s="62">
        <v>912.2</v>
      </c>
      <c r="C1903" s="16">
        <f t="shared" si="139"/>
        <v>-5.1609631698755001E-3</v>
      </c>
      <c r="D1903" s="72">
        <f t="shared" si="138"/>
        <v>1.0833081103316242E-4</v>
      </c>
      <c r="E1903" s="23">
        <f t="shared" si="134"/>
        <v>2.4213114482485969E-2</v>
      </c>
      <c r="F1903" s="23">
        <f t="shared" si="135"/>
        <v>1.7119980042851098E-2</v>
      </c>
      <c r="G1903" s="20">
        <f t="shared" si="136"/>
        <v>2.186921235547586E-2</v>
      </c>
      <c r="H1903" s="20">
        <f t="shared" si="137"/>
        <v>1.1342961441463247E-2</v>
      </c>
    </row>
    <row r="1904" spans="1:26" x14ac:dyDescent="0.2">
      <c r="A1904" s="61">
        <v>35619</v>
      </c>
      <c r="B1904" s="62">
        <v>918.75</v>
      </c>
      <c r="C1904" s="16">
        <f t="shared" si="139"/>
        <v>7.1547862494463601E-3</v>
      </c>
      <c r="D1904" s="72">
        <f t="shared" si="138"/>
        <v>1.0342909482162135E-4</v>
      </c>
      <c r="E1904" s="23">
        <f t="shared" si="134"/>
        <v>2.3658980161328252E-2</v>
      </c>
      <c r="F1904" s="23">
        <f t="shared" si="135"/>
        <v>1.6728177140909632E-2</v>
      </c>
      <c r="G1904" s="20">
        <f t="shared" si="136"/>
        <v>2.186921235547586E-2</v>
      </c>
      <c r="H1904" s="20">
        <f t="shared" si="137"/>
        <v>1.1342961441463247E-2</v>
      </c>
    </row>
    <row r="1905" spans="1:26" x14ac:dyDescent="0.2">
      <c r="A1905" s="61">
        <v>35620</v>
      </c>
      <c r="B1905" s="62">
        <v>907.54</v>
      </c>
      <c r="C1905" s="16">
        <f t="shared" si="139"/>
        <v>-1.2276408224422766E-2</v>
      </c>
      <c r="D1905" s="72">
        <f t="shared" si="138"/>
        <v>1.0029480710884007E-4</v>
      </c>
      <c r="E1905" s="23">
        <f t="shared" si="134"/>
        <v>2.3297744698918838E-2</v>
      </c>
      <c r="F1905" s="23">
        <f t="shared" si="135"/>
        <v>1.6472764153386173E-2</v>
      </c>
      <c r="G1905" s="20">
        <f t="shared" si="136"/>
        <v>2.186921235547586E-2</v>
      </c>
      <c r="H1905" s="20">
        <f t="shared" si="137"/>
        <v>1.1342961441463247E-2</v>
      </c>
    </row>
    <row r="1906" spans="1:26" x14ac:dyDescent="0.2">
      <c r="A1906" s="61">
        <v>35621</v>
      </c>
      <c r="B1906" s="62">
        <v>913.78</v>
      </c>
      <c r="C1906" s="16">
        <f t="shared" si="139"/>
        <v>6.8521999597609788E-3</v>
      </c>
      <c r="D1906" s="72">
        <f t="shared" si="138"/>
        <v>1.0331973061587015E-4</v>
      </c>
      <c r="E1906" s="23">
        <f t="shared" si="134"/>
        <v>2.3646468546868943E-2</v>
      </c>
      <c r="F1906" s="23">
        <f t="shared" si="135"/>
        <v>1.6719330753551979E-2</v>
      </c>
      <c r="G1906" s="20">
        <f t="shared" si="136"/>
        <v>2.186921235547586E-2</v>
      </c>
      <c r="H1906" s="20">
        <f t="shared" si="137"/>
        <v>1.1873700755499161E-2</v>
      </c>
    </row>
    <row r="1907" spans="1:26" x14ac:dyDescent="0.2">
      <c r="A1907" s="61">
        <v>35622</v>
      </c>
      <c r="B1907" s="62">
        <v>916.68</v>
      </c>
      <c r="C1907" s="16">
        <f t="shared" si="139"/>
        <v>3.1686050788838883E-3</v>
      </c>
      <c r="D1907" s="72">
        <f t="shared" si="138"/>
        <v>9.9937705436230835E-5</v>
      </c>
      <c r="E1907" s="23">
        <f t="shared" si="134"/>
        <v>2.325623167030047E-2</v>
      </c>
      <c r="F1907" s="23">
        <f t="shared" si="135"/>
        <v>1.6443412199428378E-2</v>
      </c>
      <c r="G1907" s="20">
        <f t="shared" si="136"/>
        <v>2.186921235547586E-2</v>
      </c>
      <c r="H1907" s="20">
        <f t="shared" si="137"/>
        <v>1.1873700755499161E-2</v>
      </c>
    </row>
    <row r="1908" spans="1:26" x14ac:dyDescent="0.2">
      <c r="A1908" s="61">
        <v>35625</v>
      </c>
      <c r="B1908" s="62">
        <v>918.38</v>
      </c>
      <c r="C1908" s="16">
        <f t="shared" si="139"/>
        <v>1.8528009834265933E-3</v>
      </c>
      <c r="D1908" s="72">
        <f t="shared" si="138"/>
        <v>9.4543846598812707E-5</v>
      </c>
      <c r="E1908" s="23">
        <f t="shared" si="134"/>
        <v>2.2619931849998359E-2</v>
      </c>
      <c r="F1908" s="23">
        <f t="shared" si="135"/>
        <v>1.5993513850633911E-2</v>
      </c>
      <c r="G1908" s="20">
        <f t="shared" si="136"/>
        <v>2.186921235547586E-2</v>
      </c>
      <c r="H1908" s="20">
        <f t="shared" si="137"/>
        <v>1.1873700755499161E-2</v>
      </c>
    </row>
    <row r="1909" spans="1:26" x14ac:dyDescent="0.2">
      <c r="A1909" s="61">
        <v>35626</v>
      </c>
      <c r="B1909" s="62">
        <v>925.76</v>
      </c>
      <c r="C1909" s="16">
        <f t="shared" si="139"/>
        <v>8.0037734630750302E-3</v>
      </c>
      <c r="D1909" s="72">
        <f t="shared" si="138"/>
        <v>8.9077188091935135E-5</v>
      </c>
      <c r="E1909" s="23">
        <f t="shared" si="134"/>
        <v>2.1956236885421046E-2</v>
      </c>
      <c r="F1909" s="23">
        <f t="shared" si="135"/>
        <v>1.5524245654825264E-2</v>
      </c>
      <c r="G1909" s="20">
        <f t="shared" si="136"/>
        <v>2.186921235547586E-2</v>
      </c>
      <c r="H1909" s="20">
        <f t="shared" si="137"/>
        <v>1.1873700755499161E-2</v>
      </c>
    </row>
    <row r="1910" spans="1:26" x14ac:dyDescent="0.2">
      <c r="A1910" s="61">
        <v>35627</v>
      </c>
      <c r="B1910" s="62">
        <v>936.59</v>
      </c>
      <c r="C1910" s="16">
        <f t="shared" si="139"/>
        <v>1.1630597988165851E-2</v>
      </c>
      <c r="D1910" s="72">
        <f t="shared" si="138"/>
        <v>8.7576180185312461E-5</v>
      </c>
      <c r="E1910" s="23">
        <f t="shared" si="134"/>
        <v>2.1770462600457157E-2</v>
      </c>
      <c r="F1910" s="23">
        <f t="shared" si="135"/>
        <v>1.539289319897506E-2</v>
      </c>
      <c r="G1910" s="20">
        <f t="shared" si="136"/>
        <v>2.186921235547586E-2</v>
      </c>
      <c r="H1910" s="20">
        <f t="shared" si="137"/>
        <v>1.1873700755499161E-2</v>
      </c>
    </row>
    <row r="1911" spans="1:26" x14ac:dyDescent="0.2">
      <c r="A1911" s="61">
        <v>35628</v>
      </c>
      <c r="B1911" s="62">
        <v>931.61</v>
      </c>
      <c r="C1911" s="16">
        <f t="shared" si="139"/>
        <v>-5.3313476026660639E-3</v>
      </c>
      <c r="D1911" s="72">
        <f t="shared" si="138"/>
        <v>9.0437857947933361E-5</v>
      </c>
      <c r="E1911" s="23">
        <f t="shared" si="134"/>
        <v>2.2123294053664432E-2</v>
      </c>
      <c r="F1911" s="23">
        <f t="shared" si="135"/>
        <v>1.5642364097969399E-2</v>
      </c>
      <c r="G1911" s="20">
        <f t="shared" si="136"/>
        <v>2.186921235547586E-2</v>
      </c>
      <c r="H1911" s="20">
        <f t="shared" si="137"/>
        <v>1.1873700755499161E-2</v>
      </c>
      <c r="J1911" s="20">
        <f>SUM($C1912:$C1921)</f>
        <v>2.4074294080081361E-2</v>
      </c>
      <c r="K1911" s="20">
        <f>E1911*SQRT(10)</f>
        <v>6.9959998555238989E-2</v>
      </c>
      <c r="L1911" s="20">
        <f>F1911*SQRT(10)</f>
        <v>4.9465498539228533E-2</v>
      </c>
      <c r="M1911" s="20">
        <f>G1911*SQRT(10)</f>
        <v>6.9156521677199614E-2</v>
      </c>
      <c r="N1911" s="20">
        <f>H1911*SQRT(10)</f>
        <v>3.7547938642639403E-2</v>
      </c>
      <c r="O1911">
        <f>IF($J1911&lt;-K1911,1,0)</f>
        <v>0</v>
      </c>
      <c r="P1911" s="5">
        <f>IF(AND(O1901=0,O1911=0),1,0)</f>
        <v>1</v>
      </c>
      <c r="Q1911" s="5">
        <f>IF(AND(O1901=0,O1911=1),1,0)</f>
        <v>0</v>
      </c>
      <c r="R1911">
        <f>IF($J1911&lt;-L1911,1,0)</f>
        <v>0</v>
      </c>
      <c r="S1911" s="5">
        <f>IF(AND(R1901=0,R1911=0),1,0)</f>
        <v>1</v>
      </c>
      <c r="T1911" s="5">
        <f>IF(AND(R1901=0,R1911=1),1,0)</f>
        <v>0</v>
      </c>
      <c r="U1911">
        <f>IF($J1911&lt;-M1911,1,0)</f>
        <v>0</v>
      </c>
      <c r="V1911" s="5">
        <f>IF(AND(U1901=0,U1911=0),1,0)</f>
        <v>1</v>
      </c>
      <c r="W1911" s="5">
        <f>IF(AND(U1901=0,U1911=1),1,0)</f>
        <v>0</v>
      </c>
      <c r="X1911">
        <f>IF($J1911&lt;-N1911,1,0)</f>
        <v>0</v>
      </c>
      <c r="Y1911" s="5">
        <f>IF(AND(X1901=0,X1911=0),1,0)</f>
        <v>1</v>
      </c>
      <c r="Z1911" s="5">
        <f>IF(AND(X1901=0,X1911=1),1,0)</f>
        <v>0</v>
      </c>
    </row>
    <row r="1912" spans="1:26" x14ac:dyDescent="0.2">
      <c r="A1912" s="61">
        <v>35629</v>
      </c>
      <c r="B1912" s="62">
        <v>915.3</v>
      </c>
      <c r="C1912" s="16">
        <f t="shared" si="139"/>
        <v>-1.7662391782536552E-2</v>
      </c>
      <c r="D1912" s="72">
        <f t="shared" si="138"/>
        <v>8.6716982506684546E-5</v>
      </c>
      <c r="E1912" s="23">
        <f t="shared" si="134"/>
        <v>2.16634058888662E-2</v>
      </c>
      <c r="F1912" s="23">
        <f t="shared" si="135"/>
        <v>1.5317198320184633E-2</v>
      </c>
      <c r="G1912" s="20">
        <f t="shared" si="136"/>
        <v>2.186921235547586E-2</v>
      </c>
      <c r="H1912" s="20">
        <f t="shared" si="137"/>
        <v>1.1342961441463247E-2</v>
      </c>
    </row>
    <row r="1913" spans="1:26" x14ac:dyDescent="0.2">
      <c r="A1913" s="61">
        <v>35632</v>
      </c>
      <c r="B1913" s="62">
        <v>912.94</v>
      </c>
      <c r="C1913" s="16">
        <f t="shared" si="139"/>
        <v>-2.5817193703640013E-3</v>
      </c>
      <c r="D1913" s="72">
        <f t="shared" si="138"/>
        <v>1.0023156856507235E-4</v>
      </c>
      <c r="E1913" s="23">
        <f t="shared" si="134"/>
        <v>2.3290398616879794E-2</v>
      </c>
      <c r="F1913" s="23">
        <f t="shared" si="135"/>
        <v>1.6467570076515455E-2</v>
      </c>
      <c r="G1913" s="20">
        <f t="shared" si="136"/>
        <v>2.186921235547586E-2</v>
      </c>
      <c r="H1913" s="20">
        <f t="shared" si="137"/>
        <v>1.1873700755499161E-2</v>
      </c>
    </row>
    <row r="1914" spans="1:26" x14ac:dyDescent="0.2">
      <c r="A1914" s="61">
        <v>35633</v>
      </c>
      <c r="B1914" s="62">
        <v>933.98</v>
      </c>
      <c r="C1914" s="16">
        <f t="shared" si="139"/>
        <v>2.278486370297431E-2</v>
      </c>
      <c r="D1914" s="72">
        <f t="shared" si="138"/>
        <v>9.4617590945606772E-5</v>
      </c>
      <c r="E1914" s="23">
        <f t="shared" si="134"/>
        <v>2.262875192135675E-2</v>
      </c>
      <c r="F1914" s="23">
        <f t="shared" si="135"/>
        <v>1.5999750117585088E-2</v>
      </c>
      <c r="G1914" s="20">
        <f t="shared" si="136"/>
        <v>2.186921235547586E-2</v>
      </c>
      <c r="H1914" s="20">
        <f t="shared" si="137"/>
        <v>1.1873700755499161E-2</v>
      </c>
    </row>
    <row r="1915" spans="1:26" x14ac:dyDescent="0.2">
      <c r="A1915" s="61">
        <v>35634</v>
      </c>
      <c r="B1915" s="62">
        <v>936.56</v>
      </c>
      <c r="C1915" s="16">
        <f t="shared" si="139"/>
        <v>2.7585634480729927E-3</v>
      </c>
      <c r="D1915" s="72">
        <f t="shared" si="138"/>
        <v>1.2008953632665733E-4</v>
      </c>
      <c r="E1915" s="23">
        <f t="shared" si="134"/>
        <v>2.549336958650493E-2</v>
      </c>
      <c r="F1915" s="23">
        <f t="shared" si="135"/>
        <v>1.8025189566657579E-2</v>
      </c>
      <c r="G1915" s="20">
        <f t="shared" si="136"/>
        <v>2.186921235547586E-2</v>
      </c>
      <c r="H1915" s="20">
        <f t="shared" si="137"/>
        <v>1.1873700755499161E-2</v>
      </c>
    </row>
    <row r="1916" spans="1:26" x14ac:dyDescent="0.2">
      <c r="A1916" s="61">
        <v>35635</v>
      </c>
      <c r="B1916" s="62">
        <v>940.3</v>
      </c>
      <c r="C1916" s="16">
        <f t="shared" si="139"/>
        <v>3.9853851116142475E-3</v>
      </c>
      <c r="D1916" s="72">
        <f t="shared" si="138"/>
        <v>1.1334074448488055E-4</v>
      </c>
      <c r="E1916" s="23">
        <f t="shared" si="134"/>
        <v>2.4766674057880234E-2</v>
      </c>
      <c r="F1916" s="23">
        <f t="shared" si="135"/>
        <v>1.7511376568487398E-2</v>
      </c>
      <c r="G1916" s="20">
        <f t="shared" si="136"/>
        <v>2.186921235547586E-2</v>
      </c>
      <c r="H1916" s="20">
        <f t="shared" si="137"/>
        <v>1.1873700755499161E-2</v>
      </c>
    </row>
    <row r="1917" spans="1:26" x14ac:dyDescent="0.2">
      <c r="A1917" s="61">
        <v>35636</v>
      </c>
      <c r="B1917" s="62">
        <v>938.79</v>
      </c>
      <c r="C1917" s="16">
        <f t="shared" si="139"/>
        <v>-1.6071612589320557E-3</v>
      </c>
      <c r="D1917" s="72">
        <f t="shared" si="138"/>
        <v>1.074932974850603E-4</v>
      </c>
      <c r="E1917" s="23">
        <f t="shared" si="134"/>
        <v>2.4119336185622217E-2</v>
      </c>
      <c r="F1917" s="23">
        <f t="shared" si="135"/>
        <v>1.7053673720633801E-2</v>
      </c>
      <c r="G1917" s="20">
        <f t="shared" si="136"/>
        <v>2.186921235547586E-2</v>
      </c>
      <c r="H1917" s="20">
        <f t="shared" si="137"/>
        <v>1.1873700755499161E-2</v>
      </c>
    </row>
    <row r="1918" spans="1:26" x14ac:dyDescent="0.2">
      <c r="A1918" s="61">
        <v>35639</v>
      </c>
      <c r="B1918" s="62">
        <v>936.45</v>
      </c>
      <c r="C1918" s="16">
        <f t="shared" si="139"/>
        <v>-2.4956818482362226E-3</v>
      </c>
      <c r="D1918" s="72">
        <f t="shared" si="138"/>
        <v>1.011986776746894E-4</v>
      </c>
      <c r="E1918" s="23">
        <f t="shared" ref="E1918:E1981" si="140">-NORMSINV($E$3)*SQRT(D1918)</f>
        <v>2.3402490468702571E-2</v>
      </c>
      <c r="F1918" s="23">
        <f t="shared" ref="F1918:F1981" si="141">-NORMSINV($F$3)*SQRT(D1918)</f>
        <v>1.6546825071471195E-2</v>
      </c>
      <c r="G1918" s="20">
        <f t="shared" ref="G1918:G1981" si="142">-PERCENTILE($C1413:$C1917,$G$3)</f>
        <v>2.186921235547586E-2</v>
      </c>
      <c r="H1918" s="20">
        <f t="shared" ref="H1918:H1981" si="143">-PERCENTILE($C1413:$C1917,$H$3)</f>
        <v>1.1873700755499161E-2</v>
      </c>
    </row>
    <row r="1919" spans="1:26" x14ac:dyDescent="0.2">
      <c r="A1919" s="61">
        <v>35640</v>
      </c>
      <c r="B1919" s="62">
        <v>942.29</v>
      </c>
      <c r="C1919" s="16">
        <f t="shared" si="139"/>
        <v>6.2169526490073075E-3</v>
      </c>
      <c r="D1919" s="72">
        <f t="shared" si="138"/>
        <v>9.5500462687464978E-5</v>
      </c>
      <c r="E1919" s="23">
        <f t="shared" si="140"/>
        <v>2.2734080631980801E-2</v>
      </c>
      <c r="F1919" s="23">
        <f t="shared" si="141"/>
        <v>1.6074223206337352E-2</v>
      </c>
      <c r="G1919" s="20">
        <f t="shared" si="142"/>
        <v>2.186921235547586E-2</v>
      </c>
      <c r="H1919" s="20">
        <f t="shared" si="143"/>
        <v>1.1873700755499161E-2</v>
      </c>
    </row>
    <row r="1920" spans="1:26" x14ac:dyDescent="0.2">
      <c r="A1920" s="61">
        <v>35641</v>
      </c>
      <c r="B1920" s="62">
        <v>952.29</v>
      </c>
      <c r="C1920" s="16">
        <f t="shared" si="139"/>
        <v>1.0556527427419492E-2</v>
      </c>
      <c r="D1920" s="72">
        <f t="shared" ref="D1920:D1983" si="144">0.94*D1919+0.06*(C1919^2)</f>
        <v>9.2089464940617018E-5</v>
      </c>
      <c r="E1920" s="23">
        <f t="shared" si="140"/>
        <v>2.2324391648394344E-2</v>
      </c>
      <c r="F1920" s="23">
        <f t="shared" si="141"/>
        <v>1.5784550961659809E-2</v>
      </c>
      <c r="G1920" s="20">
        <f t="shared" si="142"/>
        <v>2.186921235547586E-2</v>
      </c>
      <c r="H1920" s="20">
        <f t="shared" si="143"/>
        <v>1.1873700755499161E-2</v>
      </c>
    </row>
    <row r="1921" spans="1:26" x14ac:dyDescent="0.2">
      <c r="A1921" s="61">
        <v>35642</v>
      </c>
      <c r="B1921" s="62">
        <v>954.31</v>
      </c>
      <c r="C1921" s="16">
        <f t="shared" si="139"/>
        <v>2.1189560010618433E-3</v>
      </c>
      <c r="D1921" s="72">
        <f t="shared" si="144"/>
        <v>9.3250513323731588E-5</v>
      </c>
      <c r="E1921" s="23">
        <f t="shared" si="140"/>
        <v>2.2464681919619103E-2</v>
      </c>
      <c r="F1921" s="23">
        <f t="shared" si="141"/>
        <v>1.588374376254097E-2</v>
      </c>
      <c r="G1921" s="20">
        <f t="shared" si="142"/>
        <v>2.186921235547586E-2</v>
      </c>
      <c r="H1921" s="20">
        <f t="shared" si="143"/>
        <v>1.1873700755499161E-2</v>
      </c>
      <c r="J1921" s="20">
        <f>SUM($C1922:$C1931)</f>
        <v>-3.1443508307775578E-2</v>
      </c>
      <c r="K1921" s="20">
        <f>E1921*SQRT(10)</f>
        <v>7.10395617772E-2</v>
      </c>
      <c r="L1921" s="20">
        <f>F1921*SQRT(10)</f>
        <v>5.022880806012215E-2</v>
      </c>
      <c r="M1921" s="20">
        <f>G1921*SQRT(10)</f>
        <v>6.9156521677199614E-2</v>
      </c>
      <c r="N1921" s="20">
        <f>H1921*SQRT(10)</f>
        <v>3.7547938642639403E-2</v>
      </c>
      <c r="O1921">
        <f>IF($J1921&lt;-K1921,1,0)</f>
        <v>0</v>
      </c>
      <c r="P1921" s="5">
        <f>IF(AND(O1911=0,O1921=0),1,0)</f>
        <v>1</v>
      </c>
      <c r="Q1921" s="5">
        <f>IF(AND(O1911=0,O1921=1),1,0)</f>
        <v>0</v>
      </c>
      <c r="R1921">
        <f>IF($J1921&lt;-L1921,1,0)</f>
        <v>0</v>
      </c>
      <c r="S1921" s="5">
        <f>IF(AND(R1911=0,R1921=0),1,0)</f>
        <v>1</v>
      </c>
      <c r="T1921" s="5">
        <f>IF(AND(R1911=0,R1921=1),1,0)</f>
        <v>0</v>
      </c>
      <c r="U1921">
        <f>IF($J1921&lt;-M1921,1,0)</f>
        <v>0</v>
      </c>
      <c r="V1921" s="5">
        <f>IF(AND(U1911=0,U1921=0),1,0)</f>
        <v>1</v>
      </c>
      <c r="W1921" s="5">
        <f>IF(AND(U1911=0,U1921=1),1,0)</f>
        <v>0</v>
      </c>
      <c r="X1921">
        <f>IF($J1921&lt;-N1921,1,0)</f>
        <v>0</v>
      </c>
      <c r="Y1921" s="5">
        <f>IF(AND(X1911=0,X1921=0),1,0)</f>
        <v>1</v>
      </c>
      <c r="Z1921" s="5">
        <f>IF(AND(X1911=0,X1921=1),1,0)</f>
        <v>0</v>
      </c>
    </row>
    <row r="1922" spans="1:26" x14ac:dyDescent="0.2">
      <c r="A1922" s="61">
        <v>35643</v>
      </c>
      <c r="B1922" s="62">
        <v>947.14</v>
      </c>
      <c r="C1922" s="16">
        <f t="shared" si="139"/>
        <v>-7.5416487245584529E-3</v>
      </c>
      <c r="D1922" s="72">
        <f t="shared" si="144"/>
        <v>8.7924880996373842E-5</v>
      </c>
      <c r="E1922" s="23">
        <f t="shared" si="140"/>
        <v>2.181376111117455E-2</v>
      </c>
      <c r="F1922" s="23">
        <f t="shared" si="141"/>
        <v>1.5423507585236815E-2</v>
      </c>
      <c r="G1922" s="20">
        <f t="shared" si="142"/>
        <v>2.186921235547586E-2</v>
      </c>
      <c r="H1922" s="20">
        <f t="shared" si="143"/>
        <v>1.1873700755499161E-2</v>
      </c>
    </row>
    <row r="1923" spans="1:26" x14ac:dyDescent="0.2">
      <c r="A1923" s="61">
        <v>35646</v>
      </c>
      <c r="B1923" s="62">
        <v>950.3</v>
      </c>
      <c r="C1923" s="16">
        <f t="shared" si="139"/>
        <v>3.3308066884763891E-3</v>
      </c>
      <c r="D1923" s="72">
        <f t="shared" si="144"/>
        <v>8.6061976065669453E-5</v>
      </c>
      <c r="E1923" s="23">
        <f t="shared" si="140"/>
        <v>2.1581434822442375E-2</v>
      </c>
      <c r="F1923" s="23">
        <f t="shared" si="141"/>
        <v>1.5259240347769223E-2</v>
      </c>
      <c r="G1923" s="20">
        <f t="shared" si="142"/>
        <v>2.186921235547586E-2</v>
      </c>
      <c r="H1923" s="20">
        <f t="shared" si="143"/>
        <v>1.1873700755499161E-2</v>
      </c>
    </row>
    <row r="1924" spans="1:26" x14ac:dyDescent="0.2">
      <c r="A1924" s="61">
        <v>35647</v>
      </c>
      <c r="B1924" s="62">
        <v>952.37</v>
      </c>
      <c r="C1924" s="16">
        <f t="shared" si="139"/>
        <v>2.1758905293100509E-3</v>
      </c>
      <c r="D1924" s="72">
        <f t="shared" si="144"/>
        <v>8.1563913893489224E-5</v>
      </c>
      <c r="E1924" s="23">
        <f t="shared" si="140"/>
        <v>2.1009885563114571E-2</v>
      </c>
      <c r="F1924" s="23">
        <f t="shared" si="141"/>
        <v>1.4855124143706501E-2</v>
      </c>
      <c r="G1924" s="20">
        <f t="shared" si="142"/>
        <v>2.186921235547586E-2</v>
      </c>
      <c r="H1924" s="20">
        <f t="shared" si="143"/>
        <v>1.1873700755499161E-2</v>
      </c>
    </row>
    <row r="1925" spans="1:26" x14ac:dyDescent="0.2">
      <c r="A1925" s="61">
        <v>35648</v>
      </c>
      <c r="B1925" s="62">
        <v>960.32</v>
      </c>
      <c r="C1925" s="16">
        <f t="shared" si="139"/>
        <v>8.3129475054228002E-3</v>
      </c>
      <c r="D1925" s="72">
        <f t="shared" si="144"/>
        <v>7.6954149035612338E-5</v>
      </c>
      <c r="E1925" s="23">
        <f t="shared" si="140"/>
        <v>2.0407541023169749E-2</v>
      </c>
      <c r="F1925" s="23">
        <f t="shared" si="141"/>
        <v>1.4429234012544947E-2</v>
      </c>
      <c r="G1925" s="20">
        <f t="shared" si="142"/>
        <v>2.186921235547586E-2</v>
      </c>
      <c r="H1925" s="20">
        <f t="shared" si="143"/>
        <v>1.1873700755499161E-2</v>
      </c>
    </row>
    <row r="1926" spans="1:26" x14ac:dyDescent="0.2">
      <c r="A1926" s="61">
        <v>35649</v>
      </c>
      <c r="B1926" s="62">
        <v>951.19</v>
      </c>
      <c r="C1926" s="16">
        <f t="shared" ref="C1926:C1989" si="145">LN(B1926/B1925)</f>
        <v>-9.5527299668573609E-3</v>
      </c>
      <c r="D1926" s="72">
        <f t="shared" si="144"/>
        <v>7.6483205867150495E-5</v>
      </c>
      <c r="E1926" s="23">
        <f t="shared" si="140"/>
        <v>2.0345000267918759E-2</v>
      </c>
      <c r="F1926" s="23">
        <f t="shared" si="141"/>
        <v>1.4385014319843448E-2</v>
      </c>
      <c r="G1926" s="20">
        <f t="shared" si="142"/>
        <v>2.186921235547586E-2</v>
      </c>
      <c r="H1926" s="20">
        <f t="shared" si="143"/>
        <v>1.1873700755499161E-2</v>
      </c>
    </row>
    <row r="1927" spans="1:26" x14ac:dyDescent="0.2">
      <c r="A1927" s="61">
        <v>35650</v>
      </c>
      <c r="B1927" s="62">
        <v>933.54</v>
      </c>
      <c r="C1927" s="16">
        <f t="shared" si="145"/>
        <v>-1.8730020730218636E-2</v>
      </c>
      <c r="D1927" s="72">
        <f t="shared" si="144"/>
        <v>7.7369492504303139E-5</v>
      </c>
      <c r="E1927" s="23">
        <f t="shared" si="140"/>
        <v>2.0462539569113571E-2</v>
      </c>
      <c r="F1927" s="23">
        <f t="shared" si="141"/>
        <v>1.4468120955801467E-2</v>
      </c>
      <c r="G1927" s="20">
        <f t="shared" si="142"/>
        <v>2.186921235547586E-2</v>
      </c>
      <c r="H1927" s="20">
        <f t="shared" si="143"/>
        <v>1.1873700755499161E-2</v>
      </c>
    </row>
    <row r="1928" spans="1:26" x14ac:dyDescent="0.2">
      <c r="A1928" s="61">
        <v>35653</v>
      </c>
      <c r="B1928" s="62">
        <v>937</v>
      </c>
      <c r="C1928" s="16">
        <f t="shared" si="145"/>
        <v>3.6994706834958765E-3</v>
      </c>
      <c r="D1928" s="72">
        <f t="shared" si="144"/>
        <v>9.3776143547310138E-5</v>
      </c>
      <c r="E1928" s="23">
        <f t="shared" si="140"/>
        <v>2.2527906894104478E-2</v>
      </c>
      <c r="F1928" s="23">
        <f t="shared" si="141"/>
        <v>1.592844723520585E-2</v>
      </c>
      <c r="G1928" s="20">
        <f t="shared" si="142"/>
        <v>2.186921235547586E-2</v>
      </c>
      <c r="H1928" s="20">
        <f t="shared" si="143"/>
        <v>1.2220724482270526E-2</v>
      </c>
    </row>
    <row r="1929" spans="1:26" x14ac:dyDescent="0.2">
      <c r="A1929" s="61">
        <v>35654</v>
      </c>
      <c r="B1929" s="62">
        <v>926.53</v>
      </c>
      <c r="C1929" s="16">
        <f t="shared" si="145"/>
        <v>-1.1236857112779365E-2</v>
      </c>
      <c r="D1929" s="72">
        <f t="shared" si="144"/>
        <v>8.8970739934754253E-5</v>
      </c>
      <c r="E1929" s="23">
        <f t="shared" si="140"/>
        <v>2.1943113999149721E-2</v>
      </c>
      <c r="F1929" s="23">
        <f t="shared" si="141"/>
        <v>1.5514967065272806E-2</v>
      </c>
      <c r="G1929" s="20">
        <f t="shared" si="142"/>
        <v>2.186921235547586E-2</v>
      </c>
      <c r="H1929" s="20">
        <f t="shared" si="143"/>
        <v>1.2220724482270526E-2</v>
      </c>
    </row>
    <row r="1930" spans="1:26" x14ac:dyDescent="0.2">
      <c r="A1930" s="61">
        <v>35655</v>
      </c>
      <c r="B1930" s="62">
        <v>922.02</v>
      </c>
      <c r="C1930" s="16">
        <f t="shared" si="145"/>
        <v>-4.8795098303468379E-3</v>
      </c>
      <c r="D1930" s="72">
        <f t="shared" si="144"/>
        <v>9.1208513005050208E-5</v>
      </c>
      <c r="E1930" s="23">
        <f t="shared" si="140"/>
        <v>2.2217354558920342E-2</v>
      </c>
      <c r="F1930" s="23">
        <f t="shared" si="141"/>
        <v>1.5708869956766146E-2</v>
      </c>
      <c r="G1930" s="20">
        <f t="shared" si="142"/>
        <v>2.186921235547586E-2</v>
      </c>
      <c r="H1930" s="20">
        <f t="shared" si="143"/>
        <v>1.2220724482270526E-2</v>
      </c>
    </row>
    <row r="1931" spans="1:26" x14ac:dyDescent="0.2">
      <c r="A1931" s="61">
        <v>35656</v>
      </c>
      <c r="B1931" s="62">
        <v>924.77</v>
      </c>
      <c r="C1931" s="16">
        <f t="shared" si="145"/>
        <v>2.9781426502799558E-3</v>
      </c>
      <c r="D1931" s="72">
        <f t="shared" si="144"/>
        <v>8.7164579195814283E-5</v>
      </c>
      <c r="E1931" s="23">
        <f t="shared" si="140"/>
        <v>2.1719242637233516E-2</v>
      </c>
      <c r="F1931" s="23">
        <f t="shared" si="141"/>
        <v>1.5356677917838112E-2</v>
      </c>
      <c r="G1931" s="20">
        <f t="shared" si="142"/>
        <v>2.186921235547586E-2</v>
      </c>
      <c r="H1931" s="20">
        <f t="shared" si="143"/>
        <v>1.2220724482270526E-2</v>
      </c>
      <c r="J1931" s="20">
        <f>SUM($C1932:$C1941)</f>
        <v>-2.3080808446057935E-2</v>
      </c>
      <c r="K1931" s="20">
        <f>E1931*SQRT(10)</f>
        <v>6.8682275787500108E-2</v>
      </c>
      <c r="L1931" s="20">
        <f>F1931*SQRT(10)</f>
        <v>4.8562079513980526E-2</v>
      </c>
      <c r="M1931" s="20">
        <f>G1931*SQRT(10)</f>
        <v>6.9156521677199614E-2</v>
      </c>
      <c r="N1931" s="20">
        <f>H1931*SQRT(10)</f>
        <v>3.8645324021356869E-2</v>
      </c>
      <c r="O1931">
        <f>IF($J1931&lt;-K1931,1,0)</f>
        <v>0</v>
      </c>
      <c r="P1931" s="5">
        <f>IF(AND(O1921=0,O1931=0),1,0)</f>
        <v>1</v>
      </c>
      <c r="Q1931" s="5">
        <f>IF(AND(O1921=0,O1931=1),1,0)</f>
        <v>0</v>
      </c>
      <c r="R1931">
        <f>IF($J1931&lt;-L1931,1,0)</f>
        <v>0</v>
      </c>
      <c r="S1931" s="5">
        <f>IF(AND(R1921=0,R1931=0),1,0)</f>
        <v>1</v>
      </c>
      <c r="T1931" s="5">
        <f>IF(AND(R1921=0,R1931=1),1,0)</f>
        <v>0</v>
      </c>
      <c r="U1931">
        <f>IF($J1931&lt;-M1931,1,0)</f>
        <v>0</v>
      </c>
      <c r="V1931" s="5">
        <f>IF(AND(U1921=0,U1931=0),1,0)</f>
        <v>1</v>
      </c>
      <c r="W1931" s="5">
        <f>IF(AND(U1921=0,U1931=1),1,0)</f>
        <v>0</v>
      </c>
      <c r="X1931">
        <f>IF($J1931&lt;-N1931,1,0)</f>
        <v>0</v>
      </c>
      <c r="Y1931" s="5">
        <f>IF(AND(X1921=0,X1931=0),1,0)</f>
        <v>1</v>
      </c>
      <c r="Z1931" s="5">
        <f>IF(AND(X1921=0,X1931=1),1,0)</f>
        <v>0</v>
      </c>
    </row>
    <row r="1932" spans="1:26" x14ac:dyDescent="0.2">
      <c r="A1932" s="61">
        <v>35657</v>
      </c>
      <c r="B1932" s="62">
        <v>900.81</v>
      </c>
      <c r="C1932" s="16">
        <f t="shared" si="145"/>
        <v>-2.625069937842921E-2</v>
      </c>
      <c r="D1932" s="72">
        <f t="shared" si="144"/>
        <v>8.246686446279042E-5</v>
      </c>
      <c r="E1932" s="23">
        <f t="shared" si="140"/>
        <v>2.1125860089773588E-2</v>
      </c>
      <c r="F1932" s="23">
        <f t="shared" si="141"/>
        <v>1.4937124399531402E-2</v>
      </c>
      <c r="G1932" s="20">
        <f t="shared" si="142"/>
        <v>2.186921235547586E-2</v>
      </c>
      <c r="H1932" s="20">
        <f t="shared" si="143"/>
        <v>1.2220724482270526E-2</v>
      </c>
    </row>
    <row r="1933" spans="1:26" x14ac:dyDescent="0.2">
      <c r="A1933" s="61">
        <v>35660</v>
      </c>
      <c r="B1933" s="62">
        <v>912.49</v>
      </c>
      <c r="C1933" s="16">
        <f t="shared" si="145"/>
        <v>1.2882767925341048E-2</v>
      </c>
      <c r="D1933" s="72">
        <f t="shared" si="144"/>
        <v>1.1886480566642281E-4</v>
      </c>
      <c r="E1933" s="23">
        <f t="shared" si="140"/>
        <v>2.5363039641069639E-2</v>
      </c>
      <c r="F1933" s="23">
        <f t="shared" si="141"/>
        <v>1.7933039254212149E-2</v>
      </c>
      <c r="G1933" s="20">
        <f t="shared" si="142"/>
        <v>2.247570300179913E-2</v>
      </c>
      <c r="H1933" s="20">
        <f t="shared" si="143"/>
        <v>1.2555101167704977E-2</v>
      </c>
    </row>
    <row r="1934" spans="1:26" x14ac:dyDescent="0.2">
      <c r="A1934" s="61">
        <v>35661</v>
      </c>
      <c r="B1934" s="62">
        <v>926.01</v>
      </c>
      <c r="C1934" s="16">
        <f t="shared" si="145"/>
        <v>1.4707907231450384E-2</v>
      </c>
      <c r="D1934" s="72">
        <f t="shared" si="144"/>
        <v>1.2169085989152919E-4</v>
      </c>
      <c r="E1934" s="23">
        <f t="shared" si="140"/>
        <v>2.5662776290907824E-2</v>
      </c>
      <c r="F1934" s="23">
        <f t="shared" si="141"/>
        <v>1.8144969258799229E-2</v>
      </c>
      <c r="G1934" s="20">
        <f t="shared" si="142"/>
        <v>2.247570300179913E-2</v>
      </c>
      <c r="H1934" s="20">
        <f t="shared" si="143"/>
        <v>1.2555101167704977E-2</v>
      </c>
    </row>
    <row r="1935" spans="1:26" x14ac:dyDescent="0.2">
      <c r="A1935" s="61">
        <v>35662</v>
      </c>
      <c r="B1935" s="62">
        <v>939.35</v>
      </c>
      <c r="C1935" s="16">
        <f t="shared" si="145"/>
        <v>1.4303112989369737E-2</v>
      </c>
      <c r="D1935" s="72">
        <f t="shared" si="144"/>
        <v>1.2736876040577447E-4</v>
      </c>
      <c r="E1935" s="23">
        <f t="shared" si="140"/>
        <v>2.6254643115652995E-2</v>
      </c>
      <c r="F1935" s="23">
        <f t="shared" si="141"/>
        <v>1.8563451079260298E-2</v>
      </c>
      <c r="G1935" s="20">
        <f t="shared" si="142"/>
        <v>2.247570300179913E-2</v>
      </c>
      <c r="H1935" s="20">
        <f t="shared" si="143"/>
        <v>1.2555101167704977E-2</v>
      </c>
    </row>
    <row r="1936" spans="1:26" x14ac:dyDescent="0.2">
      <c r="A1936" s="61">
        <v>35663</v>
      </c>
      <c r="B1936" s="62">
        <v>925.05</v>
      </c>
      <c r="C1936" s="16">
        <f t="shared" si="145"/>
        <v>-1.5340356607696502E-2</v>
      </c>
      <c r="D1936" s="72">
        <f t="shared" si="144"/>
        <v>1.3200137725262863E-4</v>
      </c>
      <c r="E1936" s="23">
        <f t="shared" si="140"/>
        <v>2.6727841634613968E-2</v>
      </c>
      <c r="F1936" s="23">
        <f t="shared" si="141"/>
        <v>1.8898027996524631E-2</v>
      </c>
      <c r="G1936" s="20">
        <f t="shared" si="142"/>
        <v>2.247570300179913E-2</v>
      </c>
      <c r="H1936" s="20">
        <f t="shared" si="143"/>
        <v>1.2555101167704977E-2</v>
      </c>
    </row>
    <row r="1937" spans="1:26" x14ac:dyDescent="0.2">
      <c r="A1937" s="61">
        <v>35664</v>
      </c>
      <c r="B1937" s="62">
        <v>923.54</v>
      </c>
      <c r="C1937" s="16">
        <f t="shared" si="145"/>
        <v>-1.6336779229975404E-3</v>
      </c>
      <c r="D1937" s="72">
        <f t="shared" si="144"/>
        <v>1.3820088706854877E-4</v>
      </c>
      <c r="E1937" s="23">
        <f t="shared" si="140"/>
        <v>2.7348283512737114E-2</v>
      </c>
      <c r="F1937" s="23">
        <f t="shared" si="141"/>
        <v>1.9336713923479649E-2</v>
      </c>
      <c r="G1937" s="20">
        <f t="shared" si="142"/>
        <v>2.247570300179913E-2</v>
      </c>
      <c r="H1937" s="20">
        <f t="shared" si="143"/>
        <v>1.3057049511085354E-2</v>
      </c>
    </row>
    <row r="1938" spans="1:26" x14ac:dyDescent="0.2">
      <c r="A1938" s="61">
        <v>35667</v>
      </c>
      <c r="B1938" s="62">
        <v>920.16</v>
      </c>
      <c r="C1938" s="16">
        <f t="shared" si="145"/>
        <v>-3.6665442171699269E-3</v>
      </c>
      <c r="D1938" s="72">
        <f t="shared" si="144"/>
        <v>1.3006896805780121E-4</v>
      </c>
      <c r="E1938" s="23">
        <f t="shared" si="140"/>
        <v>2.6531481750648591E-2</v>
      </c>
      <c r="F1938" s="23">
        <f t="shared" si="141"/>
        <v>1.8759190950297659E-2</v>
      </c>
      <c r="G1938" s="20">
        <f t="shared" si="142"/>
        <v>2.247570300179913E-2</v>
      </c>
      <c r="H1938" s="20">
        <f t="shared" si="143"/>
        <v>1.3057049511085354E-2</v>
      </c>
    </row>
    <row r="1939" spans="1:26" x14ac:dyDescent="0.2">
      <c r="A1939" s="61">
        <v>35668</v>
      </c>
      <c r="B1939" s="62">
        <v>913.02</v>
      </c>
      <c r="C1939" s="16">
        <f t="shared" si="145"/>
        <v>-7.7897818053658512E-3</v>
      </c>
      <c r="D1939" s="72">
        <f t="shared" si="144"/>
        <v>1.2307144276412085E-4</v>
      </c>
      <c r="E1939" s="23">
        <f t="shared" si="140"/>
        <v>2.5807937843170817E-2</v>
      </c>
      <c r="F1939" s="23">
        <f t="shared" si="141"/>
        <v>1.8247606318543417E-2</v>
      </c>
      <c r="G1939" s="20">
        <f t="shared" si="142"/>
        <v>2.247570300179913E-2</v>
      </c>
      <c r="H1939" s="20">
        <f t="shared" si="143"/>
        <v>1.3057049511085354E-2</v>
      </c>
    </row>
    <row r="1940" spans="1:26" x14ac:dyDescent="0.2">
      <c r="A1940" s="61">
        <v>35669</v>
      </c>
      <c r="B1940" s="62">
        <v>913.7</v>
      </c>
      <c r="C1940" s="16">
        <f t="shared" si="145"/>
        <v>7.4450384449680081E-4</v>
      </c>
      <c r="D1940" s="72">
        <f t="shared" si="144"/>
        <v>1.1932799823278612E-4</v>
      </c>
      <c r="E1940" s="23">
        <f t="shared" si="140"/>
        <v>2.5412408959106521E-2</v>
      </c>
      <c r="F1940" s="23">
        <f t="shared" si="141"/>
        <v>1.7967946029221693E-2</v>
      </c>
      <c r="G1940" s="20">
        <f t="shared" si="142"/>
        <v>2.247570300179913E-2</v>
      </c>
      <c r="H1940" s="20">
        <f t="shared" si="143"/>
        <v>1.3057049511085354E-2</v>
      </c>
    </row>
    <row r="1941" spans="1:26" x14ac:dyDescent="0.2">
      <c r="A1941" s="61">
        <v>35670</v>
      </c>
      <c r="B1941" s="62">
        <v>903.67</v>
      </c>
      <c r="C1941" s="16">
        <f t="shared" si="145"/>
        <v>-1.1038040505056874E-2</v>
      </c>
      <c r="D1941" s="72">
        <f t="shared" si="144"/>
        <v>1.1220157549728717E-4</v>
      </c>
      <c r="E1941" s="23">
        <f t="shared" si="140"/>
        <v>2.4641896874820563E-2</v>
      </c>
      <c r="F1941" s="23">
        <f t="shared" si="141"/>
        <v>1.7423152359027274E-2</v>
      </c>
      <c r="G1941" s="20">
        <f t="shared" si="142"/>
        <v>2.247570300179913E-2</v>
      </c>
      <c r="H1941" s="20">
        <f t="shared" si="143"/>
        <v>1.3057049511085354E-2</v>
      </c>
      <c r="J1941" s="20">
        <f>SUM($C1942:$C1951)</f>
        <v>2.2150414800822485E-2</v>
      </c>
      <c r="K1941" s="20">
        <f>E1941*SQRT(10)</f>
        <v>7.792451999141807E-2</v>
      </c>
      <c r="L1941" s="20">
        <f>F1941*SQRT(10)</f>
        <v>5.5096845474661947E-2</v>
      </c>
      <c r="M1941" s="20">
        <f>G1941*SQRT(10)</f>
        <v>7.1074413499168779E-2</v>
      </c>
      <c r="N1941" s="20">
        <f>H1941*SQRT(10)</f>
        <v>4.1290015976617675E-2</v>
      </c>
      <c r="O1941">
        <f>IF($J1941&lt;-K1941,1,0)</f>
        <v>0</v>
      </c>
      <c r="P1941" s="5">
        <f>IF(AND(O1931=0,O1941=0),1,0)</f>
        <v>1</v>
      </c>
      <c r="Q1941" s="5">
        <f>IF(AND(O1931=0,O1941=1),1,0)</f>
        <v>0</v>
      </c>
      <c r="R1941">
        <f>IF($J1941&lt;-L1941,1,0)</f>
        <v>0</v>
      </c>
      <c r="S1941" s="5">
        <f>IF(AND(R1931=0,R1941=0),1,0)</f>
        <v>1</v>
      </c>
      <c r="T1941" s="5">
        <f>IF(AND(R1931=0,R1941=1),1,0)</f>
        <v>0</v>
      </c>
      <c r="U1941">
        <f>IF($J1941&lt;-M1941,1,0)</f>
        <v>0</v>
      </c>
      <c r="V1941" s="5">
        <f>IF(AND(U1931=0,U1941=0),1,0)</f>
        <v>1</v>
      </c>
      <c r="W1941" s="5">
        <f>IF(AND(U1931=0,U1941=1),1,0)</f>
        <v>0</v>
      </c>
      <c r="X1941">
        <f>IF($J1941&lt;-N1941,1,0)</f>
        <v>0</v>
      </c>
      <c r="Y1941" s="5">
        <f>IF(AND(X1931=0,X1941=0),1,0)</f>
        <v>1</v>
      </c>
      <c r="Z1941" s="5">
        <f>IF(AND(X1931=0,X1941=1),1,0)</f>
        <v>0</v>
      </c>
    </row>
    <row r="1942" spans="1:26" x14ac:dyDescent="0.2">
      <c r="A1942" s="61">
        <v>35671</v>
      </c>
      <c r="B1942" s="62">
        <v>899.47</v>
      </c>
      <c r="C1942" s="16">
        <f t="shared" si="145"/>
        <v>-4.6585485272615957E-3</v>
      </c>
      <c r="D1942" s="72">
        <f t="shared" si="144"/>
        <v>1.1277978125892652E-4</v>
      </c>
      <c r="E1942" s="23">
        <f t="shared" si="140"/>
        <v>2.4705308541499962E-2</v>
      </c>
      <c r="F1942" s="23">
        <f t="shared" si="141"/>
        <v>1.7467987833159299E-2</v>
      </c>
      <c r="G1942" s="20">
        <f t="shared" si="142"/>
        <v>2.247570300179913E-2</v>
      </c>
      <c r="H1942" s="20">
        <f t="shared" si="143"/>
        <v>1.3057049511085354E-2</v>
      </c>
    </row>
    <row r="1943" spans="1:26" x14ac:dyDescent="0.2">
      <c r="A1943" s="61">
        <v>35675</v>
      </c>
      <c r="B1943" s="62">
        <v>927.58</v>
      </c>
      <c r="C1943" s="16">
        <f t="shared" si="145"/>
        <v>3.0773343158998087E-2</v>
      </c>
      <c r="D1943" s="72">
        <f t="shared" si="144"/>
        <v>1.07315118846242E-4</v>
      </c>
      <c r="E1943" s="23">
        <f t="shared" si="140"/>
        <v>2.4099338041778485E-2</v>
      </c>
      <c r="F1943" s="23">
        <f t="shared" si="141"/>
        <v>1.7039533952544636E-2</v>
      </c>
      <c r="G1943" s="20">
        <f t="shared" si="142"/>
        <v>2.247570300179913E-2</v>
      </c>
      <c r="H1943" s="20">
        <f t="shared" si="143"/>
        <v>1.3057049511085354E-2</v>
      </c>
    </row>
    <row r="1944" spans="1:26" x14ac:dyDescent="0.2">
      <c r="A1944" s="61">
        <v>35676</v>
      </c>
      <c r="B1944" s="62">
        <v>927.86</v>
      </c>
      <c r="C1944" s="16">
        <f t="shared" si="145"/>
        <v>3.0181520515395923E-4</v>
      </c>
      <c r="D1944" s="72">
        <f t="shared" si="144"/>
        <v>1.5769613066635472E-4</v>
      </c>
      <c r="E1944" s="23">
        <f t="shared" si="140"/>
        <v>2.9213606613221563E-2</v>
      </c>
      <c r="F1944" s="23">
        <f t="shared" si="141"/>
        <v>2.0655598128849505E-2</v>
      </c>
      <c r="G1944" s="20">
        <f t="shared" si="142"/>
        <v>2.247570300179913E-2</v>
      </c>
      <c r="H1944" s="20">
        <f t="shared" si="143"/>
        <v>1.3057049511085354E-2</v>
      </c>
    </row>
    <row r="1945" spans="1:26" x14ac:dyDescent="0.2">
      <c r="A1945" s="61">
        <v>35677</v>
      </c>
      <c r="B1945" s="62">
        <v>930.87</v>
      </c>
      <c r="C1945" s="16">
        <f t="shared" si="145"/>
        <v>3.2387733895232313E-3</v>
      </c>
      <c r="D1945" s="72">
        <f t="shared" si="144"/>
        <v>1.4823982837145716E-4</v>
      </c>
      <c r="E1945" s="23">
        <f t="shared" si="140"/>
        <v>2.8324164623584933E-2</v>
      </c>
      <c r="F1945" s="23">
        <f t="shared" si="141"/>
        <v>2.0026714590432041E-2</v>
      </c>
      <c r="G1945" s="20">
        <f t="shared" si="142"/>
        <v>2.247570300179913E-2</v>
      </c>
      <c r="H1945" s="20">
        <f t="shared" si="143"/>
        <v>1.3057049511085354E-2</v>
      </c>
    </row>
    <row r="1946" spans="1:26" x14ac:dyDescent="0.2">
      <c r="A1946" s="61">
        <v>35678</v>
      </c>
      <c r="B1946" s="62">
        <v>929.05</v>
      </c>
      <c r="C1946" s="16">
        <f t="shared" si="145"/>
        <v>-1.957074047168098E-3</v>
      </c>
      <c r="D1946" s="72">
        <f t="shared" si="144"/>
        <v>1.3997481785329075E-4</v>
      </c>
      <c r="E1946" s="23">
        <f t="shared" si="140"/>
        <v>2.7523243581163717E-2</v>
      </c>
      <c r="F1946" s="23">
        <f t="shared" si="141"/>
        <v>1.9460420144004311E-2</v>
      </c>
      <c r="G1946" s="20">
        <f t="shared" si="142"/>
        <v>2.247570300179913E-2</v>
      </c>
      <c r="H1946" s="20">
        <f t="shared" si="143"/>
        <v>1.3057049511085354E-2</v>
      </c>
    </row>
    <row r="1947" spans="1:26" x14ac:dyDescent="0.2">
      <c r="A1947" s="61">
        <v>35681</v>
      </c>
      <c r="B1947" s="62">
        <v>931.2</v>
      </c>
      <c r="C1947" s="16">
        <f t="shared" si="145"/>
        <v>2.3115182984098847E-3</v>
      </c>
      <c r="D1947" s="72">
        <f t="shared" si="144"/>
        <v>1.3180613711165923E-4</v>
      </c>
      <c r="E1947" s="23">
        <f t="shared" si="140"/>
        <v>2.6708068058423344E-2</v>
      </c>
      <c r="F1947" s="23">
        <f t="shared" si="141"/>
        <v>1.8884047009898389E-2</v>
      </c>
      <c r="G1947" s="20">
        <f t="shared" si="142"/>
        <v>2.247570300179913E-2</v>
      </c>
      <c r="H1947" s="20">
        <f t="shared" si="143"/>
        <v>1.3057049511085354E-2</v>
      </c>
    </row>
    <row r="1948" spans="1:26" x14ac:dyDescent="0.2">
      <c r="A1948" s="61">
        <v>35682</v>
      </c>
      <c r="B1948" s="62">
        <v>933.62</v>
      </c>
      <c r="C1948" s="16">
        <f t="shared" si="145"/>
        <v>2.5954262164436747E-3</v>
      </c>
      <c r="D1948" s="72">
        <f t="shared" si="144"/>
        <v>1.242183558955927E-4</v>
      </c>
      <c r="E1948" s="23">
        <f t="shared" si="140"/>
        <v>2.5927912150924999E-2</v>
      </c>
      <c r="F1948" s="23">
        <f t="shared" si="141"/>
        <v>1.8332434635689156E-2</v>
      </c>
      <c r="G1948" s="20">
        <f t="shared" si="142"/>
        <v>2.247570300179913E-2</v>
      </c>
      <c r="H1948" s="20">
        <f t="shared" si="143"/>
        <v>1.3057049511085354E-2</v>
      </c>
    </row>
    <row r="1949" spans="1:26" x14ac:dyDescent="0.2">
      <c r="A1949" s="61">
        <v>35683</v>
      </c>
      <c r="B1949" s="62">
        <v>919.03</v>
      </c>
      <c r="C1949" s="16">
        <f t="shared" si="145"/>
        <v>-1.5750737192284873E-2</v>
      </c>
      <c r="D1949" s="72">
        <f t="shared" si="144"/>
        <v>1.1716942877655731E-4</v>
      </c>
      <c r="E1949" s="23">
        <f t="shared" si="140"/>
        <v>2.518151264490814E-2</v>
      </c>
      <c r="F1949" s="23">
        <f t="shared" si="141"/>
        <v>1.7804689861003295E-2</v>
      </c>
      <c r="G1949" s="20">
        <f t="shared" si="142"/>
        <v>2.247570300179913E-2</v>
      </c>
      <c r="H1949" s="20">
        <f t="shared" si="143"/>
        <v>1.3057049511085354E-2</v>
      </c>
    </row>
    <row r="1950" spans="1:26" x14ac:dyDescent="0.2">
      <c r="A1950" s="61">
        <v>35684</v>
      </c>
      <c r="B1950" s="62">
        <v>912.59</v>
      </c>
      <c r="C1950" s="16">
        <f t="shared" si="145"/>
        <v>-7.0320552713315498E-3</v>
      </c>
      <c r="D1950" s="72">
        <f t="shared" si="144"/>
        <v>1.2502440637598942E-4</v>
      </c>
      <c r="E1950" s="23">
        <f t="shared" si="140"/>
        <v>2.6011898981275698E-2</v>
      </c>
      <c r="F1950" s="23">
        <f t="shared" si="141"/>
        <v>1.83918178621017E-2</v>
      </c>
      <c r="G1950" s="20">
        <f t="shared" si="142"/>
        <v>2.247570300179913E-2</v>
      </c>
      <c r="H1950" s="20">
        <f t="shared" si="143"/>
        <v>1.3238207855429588E-2</v>
      </c>
    </row>
    <row r="1951" spans="1:26" x14ac:dyDescent="0.2">
      <c r="A1951" s="61">
        <v>35685</v>
      </c>
      <c r="B1951" s="62">
        <v>923.91</v>
      </c>
      <c r="C1951" s="16">
        <f t="shared" si="145"/>
        <v>1.2327953570339761E-2</v>
      </c>
      <c r="D1951" s="72">
        <f t="shared" si="144"/>
        <v>1.2048993007377377E-4</v>
      </c>
      <c r="E1951" s="23">
        <f t="shared" si="140"/>
        <v>2.5535833285099254E-2</v>
      </c>
      <c r="F1951" s="23">
        <f t="shared" si="141"/>
        <v>1.8055213695647936E-2</v>
      </c>
      <c r="G1951" s="20">
        <f t="shared" si="142"/>
        <v>2.247570300179913E-2</v>
      </c>
      <c r="H1951" s="20">
        <f t="shared" si="143"/>
        <v>1.3238207855429588E-2</v>
      </c>
      <c r="J1951" s="20">
        <f>SUM($C1952:$C1961)</f>
        <v>2.2803040331506326E-2</v>
      </c>
      <c r="K1951" s="20">
        <f>E1951*SQRT(10)</f>
        <v>8.0751395131253498E-2</v>
      </c>
      <c r="L1951" s="20">
        <f>F1951*SQRT(10)</f>
        <v>5.7095598919313637E-2</v>
      </c>
      <c r="M1951" s="20">
        <f>G1951*SQRT(10)</f>
        <v>7.1074413499168779E-2</v>
      </c>
      <c r="N1951" s="20">
        <f>H1951*SQRT(10)</f>
        <v>4.186288896189054E-2</v>
      </c>
      <c r="O1951">
        <f>IF($J1951&lt;-K1951,1,0)</f>
        <v>0</v>
      </c>
      <c r="P1951" s="5">
        <f>IF(AND(O1941=0,O1951=0),1,0)</f>
        <v>1</v>
      </c>
      <c r="Q1951" s="5">
        <f>IF(AND(O1941=0,O1951=1),1,0)</f>
        <v>0</v>
      </c>
      <c r="R1951">
        <f>IF($J1951&lt;-L1951,1,0)</f>
        <v>0</v>
      </c>
      <c r="S1951" s="5">
        <f>IF(AND(R1941=0,R1951=0),1,0)</f>
        <v>1</v>
      </c>
      <c r="T1951" s="5">
        <f>IF(AND(R1941=0,R1951=1),1,0)</f>
        <v>0</v>
      </c>
      <c r="U1951">
        <f>IF($J1951&lt;-M1951,1,0)</f>
        <v>0</v>
      </c>
      <c r="V1951" s="5">
        <f>IF(AND(U1941=0,U1951=0),1,0)</f>
        <v>1</v>
      </c>
      <c r="W1951" s="5">
        <f>IF(AND(U1941=0,U1951=1),1,0)</f>
        <v>0</v>
      </c>
      <c r="X1951">
        <f>IF($J1951&lt;-N1951,1,0)</f>
        <v>0</v>
      </c>
      <c r="Y1951" s="5">
        <f>IF(AND(X1941=0,X1951=0),1,0)</f>
        <v>1</v>
      </c>
      <c r="Z1951" s="5">
        <f>IF(AND(X1941=0,X1951=1),1,0)</f>
        <v>0</v>
      </c>
    </row>
    <row r="1952" spans="1:26" x14ac:dyDescent="0.2">
      <c r="A1952" s="61">
        <v>35688</v>
      </c>
      <c r="B1952" s="62">
        <v>919.77</v>
      </c>
      <c r="C1952" s="16">
        <f t="shared" si="145"/>
        <v>-4.4910255124638266E-3</v>
      </c>
      <c r="D1952" s="72">
        <f t="shared" si="144"/>
        <v>1.223792406232945E-4</v>
      </c>
      <c r="E1952" s="23">
        <f t="shared" si="140"/>
        <v>2.5735258514455739E-2</v>
      </c>
      <c r="F1952" s="23">
        <f t="shared" si="141"/>
        <v>1.8196218106670464E-2</v>
      </c>
      <c r="G1952" s="20">
        <f t="shared" si="142"/>
        <v>2.247570300179913E-2</v>
      </c>
      <c r="H1952" s="20">
        <f t="shared" si="143"/>
        <v>1.3238207855429588E-2</v>
      </c>
    </row>
    <row r="1953" spans="1:26" x14ac:dyDescent="0.2">
      <c r="A1953" s="61">
        <v>35689</v>
      </c>
      <c r="B1953" s="62">
        <v>945.64</v>
      </c>
      <c r="C1953" s="16">
        <f t="shared" si="145"/>
        <v>2.7738308153720415E-2</v>
      </c>
      <c r="D1953" s="72">
        <f t="shared" si="144"/>
        <v>1.1624664479511289E-4</v>
      </c>
      <c r="E1953" s="23">
        <f t="shared" si="140"/>
        <v>2.5082156398432399E-2</v>
      </c>
      <c r="F1953" s="23">
        <f t="shared" si="141"/>
        <v>1.7734439627063846E-2</v>
      </c>
      <c r="G1953" s="20">
        <f t="shared" si="142"/>
        <v>2.247570300179913E-2</v>
      </c>
      <c r="H1953" s="20">
        <f t="shared" si="143"/>
        <v>1.3238207855429588E-2</v>
      </c>
    </row>
    <row r="1954" spans="1:26" x14ac:dyDescent="0.2">
      <c r="A1954" s="61">
        <v>35690</v>
      </c>
      <c r="B1954" s="62">
        <v>943</v>
      </c>
      <c r="C1954" s="16">
        <f t="shared" si="145"/>
        <v>-2.7956643081395471E-3</v>
      </c>
      <c r="D1954" s="72">
        <f t="shared" si="144"/>
        <v>1.5543667046125125E-4</v>
      </c>
      <c r="E1954" s="23">
        <f t="shared" si="140"/>
        <v>2.900356618160729E-2</v>
      </c>
      <c r="F1954" s="23">
        <f t="shared" si="141"/>
        <v>2.0507088196348704E-2</v>
      </c>
      <c r="G1954" s="20">
        <f t="shared" si="142"/>
        <v>2.247570300179913E-2</v>
      </c>
      <c r="H1954" s="20">
        <f t="shared" si="143"/>
        <v>1.3238207855429588E-2</v>
      </c>
    </row>
    <row r="1955" spans="1:26" x14ac:dyDescent="0.2">
      <c r="A1955" s="61">
        <v>35691</v>
      </c>
      <c r="B1955" s="62">
        <v>947.29</v>
      </c>
      <c r="C1955" s="16">
        <f t="shared" si="145"/>
        <v>4.5389938743566303E-3</v>
      </c>
      <c r="D1955" s="72">
        <f t="shared" si="144"/>
        <v>1.4657941456900449E-4</v>
      </c>
      <c r="E1955" s="23">
        <f t="shared" si="140"/>
        <v>2.8165090403071684E-2</v>
      </c>
      <c r="F1955" s="23">
        <f t="shared" si="141"/>
        <v>1.991424052260864E-2</v>
      </c>
      <c r="G1955" s="20">
        <f t="shared" si="142"/>
        <v>2.247570300179913E-2</v>
      </c>
      <c r="H1955" s="20">
        <f t="shared" si="143"/>
        <v>1.3238207855429588E-2</v>
      </c>
    </row>
    <row r="1956" spans="1:26" x14ac:dyDescent="0.2">
      <c r="A1956" s="61">
        <v>35692</v>
      </c>
      <c r="B1956" s="62">
        <v>950.51</v>
      </c>
      <c r="C1956" s="16">
        <f t="shared" si="145"/>
        <v>3.3934061438642403E-3</v>
      </c>
      <c r="D1956" s="72">
        <f t="shared" si="144"/>
        <v>1.3902079761835104E-4</v>
      </c>
      <c r="E1956" s="23">
        <f t="shared" si="140"/>
        <v>2.7429288733605298E-2</v>
      </c>
      <c r="F1956" s="23">
        <f t="shared" si="141"/>
        <v>1.9393988990907801E-2</v>
      </c>
      <c r="G1956" s="20">
        <f t="shared" si="142"/>
        <v>2.247570300179913E-2</v>
      </c>
      <c r="H1956" s="20">
        <f t="shared" si="143"/>
        <v>1.3238207855429588E-2</v>
      </c>
    </row>
    <row r="1957" spans="1:26" x14ac:dyDescent="0.2">
      <c r="A1957" s="61">
        <v>35695</v>
      </c>
      <c r="B1957" s="62">
        <v>955.43</v>
      </c>
      <c r="C1957" s="16">
        <f t="shared" si="145"/>
        <v>5.1628182717390015E-3</v>
      </c>
      <c r="D1957" s="72">
        <f t="shared" si="144"/>
        <v>1.3137046207668292E-4</v>
      </c>
      <c r="E1957" s="23">
        <f t="shared" si="140"/>
        <v>2.6663890791064897E-2</v>
      </c>
      <c r="F1957" s="23">
        <f t="shared" si="141"/>
        <v>1.8852811295216935E-2</v>
      </c>
      <c r="G1957" s="20">
        <f t="shared" si="142"/>
        <v>2.247570300179913E-2</v>
      </c>
      <c r="H1957" s="20">
        <f t="shared" si="143"/>
        <v>1.3238207855429588E-2</v>
      </c>
    </row>
    <row r="1958" spans="1:26" x14ac:dyDescent="0.2">
      <c r="A1958" s="61">
        <v>35696</v>
      </c>
      <c r="B1958" s="62">
        <v>951.93</v>
      </c>
      <c r="C1958" s="16">
        <f t="shared" si="145"/>
        <v>-3.669998247236518E-3</v>
      </c>
      <c r="D1958" s="72">
        <f t="shared" si="144"/>
        <v>1.2508751590250205E-4</v>
      </c>
      <c r="E1958" s="23">
        <f t="shared" si="140"/>
        <v>2.6018463265672937E-2</v>
      </c>
      <c r="F1958" s="23">
        <f t="shared" si="141"/>
        <v>1.8396459165803361E-2</v>
      </c>
      <c r="G1958" s="20">
        <f t="shared" si="142"/>
        <v>2.247570300179913E-2</v>
      </c>
      <c r="H1958" s="20">
        <f t="shared" si="143"/>
        <v>1.3238207855429588E-2</v>
      </c>
    </row>
    <row r="1959" spans="1:26" x14ac:dyDescent="0.2">
      <c r="A1959" s="61">
        <v>35697</v>
      </c>
      <c r="B1959" s="62">
        <v>944.48</v>
      </c>
      <c r="C1959" s="16">
        <f t="shared" si="145"/>
        <v>-7.8569911838015909E-3</v>
      </c>
      <c r="D1959" s="72">
        <f t="shared" si="144"/>
        <v>1.1839039817643507E-4</v>
      </c>
      <c r="E1959" s="23">
        <f t="shared" si="140"/>
        <v>2.5312375166731287E-2</v>
      </c>
      <c r="F1959" s="23">
        <f t="shared" si="141"/>
        <v>1.7897216733727163E-2</v>
      </c>
      <c r="G1959" s="20">
        <f t="shared" si="142"/>
        <v>2.247570300179913E-2</v>
      </c>
      <c r="H1959" s="20">
        <f t="shared" si="143"/>
        <v>1.3238207855429588E-2</v>
      </c>
    </row>
    <row r="1960" spans="1:26" x14ac:dyDescent="0.2">
      <c r="A1960" s="61">
        <v>35698</v>
      </c>
      <c r="B1960" s="62">
        <v>937.91</v>
      </c>
      <c r="C1960" s="16">
        <f t="shared" si="145"/>
        <v>-6.9805159168299293E-3</v>
      </c>
      <c r="D1960" s="72">
        <f t="shared" si="144"/>
        <v>1.1499091291358911E-4</v>
      </c>
      <c r="E1960" s="23">
        <f t="shared" si="140"/>
        <v>2.494631598490862E-2</v>
      </c>
      <c r="F1960" s="23">
        <f t="shared" si="141"/>
        <v>1.7638393115979041E-2</v>
      </c>
      <c r="G1960" s="20">
        <f t="shared" si="142"/>
        <v>2.247570300179913E-2</v>
      </c>
      <c r="H1960" s="20">
        <f t="shared" si="143"/>
        <v>1.3238207855429588E-2</v>
      </c>
    </row>
    <row r="1961" spans="1:26" x14ac:dyDescent="0.2">
      <c r="A1961" s="61">
        <v>35699</v>
      </c>
      <c r="B1961" s="62">
        <v>945.22</v>
      </c>
      <c r="C1961" s="16">
        <f t="shared" si="145"/>
        <v>7.7637090562974517E-3</v>
      </c>
      <c r="D1961" s="72">
        <f t="shared" si="144"/>
        <v>1.1101511428668071E-4</v>
      </c>
      <c r="E1961" s="23">
        <f t="shared" si="140"/>
        <v>2.451126432420303E-2</v>
      </c>
      <c r="F1961" s="23">
        <f t="shared" si="141"/>
        <v>1.7330788088369877E-2</v>
      </c>
      <c r="G1961" s="20">
        <f t="shared" si="142"/>
        <v>2.247570300179913E-2</v>
      </c>
      <c r="H1961" s="20">
        <f t="shared" si="143"/>
        <v>1.3238207855429588E-2</v>
      </c>
      <c r="J1961" s="20">
        <f>SUM($C1962:$C1971)</f>
        <v>2.2760108084293389E-2</v>
      </c>
      <c r="K1961" s="20">
        <f>E1961*SQRT(10)</f>
        <v>7.7511423594909437E-2</v>
      </c>
      <c r="L1961" s="20">
        <f>F1961*SQRT(10)</f>
        <v>5.4804764004964319E-2</v>
      </c>
      <c r="M1961" s="20">
        <f>G1961*SQRT(10)</f>
        <v>7.1074413499168779E-2</v>
      </c>
      <c r="N1961" s="20">
        <f>H1961*SQRT(10)</f>
        <v>4.186288896189054E-2</v>
      </c>
      <c r="O1961">
        <f>IF($J1961&lt;-K1961,1,0)</f>
        <v>0</v>
      </c>
      <c r="P1961" s="5">
        <f>IF(AND(O1951=0,O1961=0),1,0)</f>
        <v>1</v>
      </c>
      <c r="Q1961" s="5">
        <f>IF(AND(O1951=0,O1961=1),1,0)</f>
        <v>0</v>
      </c>
      <c r="R1961">
        <f>IF($J1961&lt;-L1961,1,0)</f>
        <v>0</v>
      </c>
      <c r="S1961" s="5">
        <f>IF(AND(R1951=0,R1961=0),1,0)</f>
        <v>1</v>
      </c>
      <c r="T1961" s="5">
        <f>IF(AND(R1951=0,R1961=1),1,0)</f>
        <v>0</v>
      </c>
      <c r="U1961">
        <f>IF($J1961&lt;-M1961,1,0)</f>
        <v>0</v>
      </c>
      <c r="V1961" s="5">
        <f>IF(AND(U1951=0,U1961=0),1,0)</f>
        <v>1</v>
      </c>
      <c r="W1961" s="5">
        <f>IF(AND(U1951=0,U1961=1),1,0)</f>
        <v>0</v>
      </c>
      <c r="X1961">
        <f>IF($J1961&lt;-N1961,1,0)</f>
        <v>0</v>
      </c>
      <c r="Y1961" s="5">
        <f>IF(AND(X1951=0,X1961=0),1,0)</f>
        <v>1</v>
      </c>
      <c r="Z1961" s="5">
        <f>IF(AND(X1951=0,X1961=1),1,0)</f>
        <v>0</v>
      </c>
    </row>
    <row r="1962" spans="1:26" x14ac:dyDescent="0.2">
      <c r="A1962" s="61">
        <v>35702</v>
      </c>
      <c r="B1962" s="62">
        <v>953.34</v>
      </c>
      <c r="C1962" s="16">
        <f t="shared" si="145"/>
        <v>8.5539034964838678E-3</v>
      </c>
      <c r="D1962" s="72">
        <f t="shared" si="144"/>
        <v>1.0797071812812997E-4</v>
      </c>
      <c r="E1962" s="23">
        <f t="shared" si="140"/>
        <v>2.417283864494537E-2</v>
      </c>
      <c r="F1962" s="23">
        <f t="shared" si="141"/>
        <v>1.7091502849824036E-2</v>
      </c>
      <c r="G1962" s="20">
        <f t="shared" si="142"/>
        <v>2.247570300179913E-2</v>
      </c>
      <c r="H1962" s="20">
        <f t="shared" si="143"/>
        <v>1.3238207855429588E-2</v>
      </c>
    </row>
    <row r="1963" spans="1:26" x14ac:dyDescent="0.2">
      <c r="A1963" s="61">
        <v>35703</v>
      </c>
      <c r="B1963" s="62">
        <v>947.28</v>
      </c>
      <c r="C1963" s="16">
        <f t="shared" si="145"/>
        <v>-6.3768881056293133E-3</v>
      </c>
      <c r="D1963" s="72">
        <f t="shared" si="144"/>
        <v>1.0588263094207171E-4</v>
      </c>
      <c r="E1963" s="23">
        <f t="shared" si="140"/>
        <v>2.393795356209005E-2</v>
      </c>
      <c r="F1963" s="23">
        <f t="shared" si="141"/>
        <v>1.692542640667356E-2</v>
      </c>
      <c r="G1963" s="20">
        <f t="shared" si="142"/>
        <v>2.247570300179913E-2</v>
      </c>
      <c r="H1963" s="20">
        <f t="shared" si="143"/>
        <v>1.3238207855429588E-2</v>
      </c>
    </row>
    <row r="1964" spans="1:26" x14ac:dyDescent="0.2">
      <c r="A1964" s="61">
        <v>35704</v>
      </c>
      <c r="B1964" s="62">
        <v>955.41</v>
      </c>
      <c r="C1964" s="16">
        <f t="shared" si="145"/>
        <v>8.5458476985633119E-3</v>
      </c>
      <c r="D1964" s="72">
        <f t="shared" si="144"/>
        <v>1.0196955520025041E-4</v>
      </c>
      <c r="E1964" s="23">
        <f t="shared" si="140"/>
        <v>2.3491455210891542E-2</v>
      </c>
      <c r="F1964" s="23">
        <f t="shared" si="141"/>
        <v>1.6609727950483072E-2</v>
      </c>
      <c r="G1964" s="20">
        <f t="shared" si="142"/>
        <v>2.247570300179913E-2</v>
      </c>
      <c r="H1964" s="20">
        <f t="shared" si="143"/>
        <v>1.3238207855429588E-2</v>
      </c>
    </row>
    <row r="1965" spans="1:26" x14ac:dyDescent="0.2">
      <c r="A1965" s="61">
        <v>35705</v>
      </c>
      <c r="B1965" s="62">
        <v>960.46</v>
      </c>
      <c r="C1965" s="16">
        <f t="shared" si="145"/>
        <v>5.2717686435959001E-3</v>
      </c>
      <c r="D1965" s="72">
        <f t="shared" si="144"/>
        <v>1.0023327266145777E-4</v>
      </c>
      <c r="E1965" s="23">
        <f t="shared" si="140"/>
        <v>2.3290596602983243E-2</v>
      </c>
      <c r="F1965" s="23">
        <f t="shared" si="141"/>
        <v>1.6467710063386713E-2</v>
      </c>
      <c r="G1965" s="20">
        <f t="shared" si="142"/>
        <v>2.247570300179913E-2</v>
      </c>
      <c r="H1965" s="20">
        <f t="shared" si="143"/>
        <v>1.3238207855429588E-2</v>
      </c>
    </row>
    <row r="1966" spans="1:26" x14ac:dyDescent="0.2">
      <c r="A1966" s="61">
        <v>35706</v>
      </c>
      <c r="B1966" s="62">
        <v>965.03</v>
      </c>
      <c r="C1966" s="16">
        <f t="shared" si="145"/>
        <v>4.7468525738024649E-3</v>
      </c>
      <c r="D1966" s="72">
        <f t="shared" si="144"/>
        <v>9.5886768979666358E-5</v>
      </c>
      <c r="E1966" s="23">
        <f t="shared" si="140"/>
        <v>2.2780014728986685E-2</v>
      </c>
      <c r="F1966" s="23">
        <f t="shared" si="141"/>
        <v>1.6106701094491558E-2</v>
      </c>
      <c r="G1966" s="20">
        <f t="shared" si="142"/>
        <v>2.247570300179913E-2</v>
      </c>
      <c r="H1966" s="20">
        <f t="shared" si="143"/>
        <v>1.3238207855429588E-2</v>
      </c>
    </row>
    <row r="1967" spans="1:26" x14ac:dyDescent="0.2">
      <c r="A1967" s="61">
        <v>35709</v>
      </c>
      <c r="B1967" s="62">
        <v>972.69</v>
      </c>
      <c r="C1967" s="16">
        <f t="shared" si="145"/>
        <v>7.9062402218107886E-3</v>
      </c>
      <c r="D1967" s="72">
        <f t="shared" si="144"/>
        <v>9.1485519402331267E-5</v>
      </c>
      <c r="E1967" s="23">
        <f t="shared" si="140"/>
        <v>2.2251066782866622E-2</v>
      </c>
      <c r="F1967" s="23">
        <f t="shared" si="141"/>
        <v>1.5732706320385453E-2</v>
      </c>
      <c r="G1967" s="20">
        <f t="shared" si="142"/>
        <v>2.247570300179913E-2</v>
      </c>
      <c r="H1967" s="20">
        <f t="shared" si="143"/>
        <v>1.3238207855429588E-2</v>
      </c>
    </row>
    <row r="1968" spans="1:26" x14ac:dyDescent="0.2">
      <c r="A1968" s="61">
        <v>35710</v>
      </c>
      <c r="B1968" s="62">
        <v>983.12</v>
      </c>
      <c r="C1968" s="16">
        <f t="shared" si="145"/>
        <v>1.0665758815868015E-2</v>
      </c>
      <c r="D1968" s="72">
        <f t="shared" si="144"/>
        <v>8.9746906304890108E-5</v>
      </c>
      <c r="E1968" s="23">
        <f t="shared" si="140"/>
        <v>2.2038620248005326E-2</v>
      </c>
      <c r="F1968" s="23">
        <f t="shared" si="141"/>
        <v>1.5582495142900251E-2</v>
      </c>
      <c r="G1968" s="20">
        <f t="shared" si="142"/>
        <v>2.247570300179913E-2</v>
      </c>
      <c r="H1968" s="20">
        <f t="shared" si="143"/>
        <v>1.3238207855429588E-2</v>
      </c>
    </row>
    <row r="1969" spans="1:26" x14ac:dyDescent="0.2">
      <c r="A1969" s="61">
        <v>35711</v>
      </c>
      <c r="B1969" s="62">
        <v>973.84</v>
      </c>
      <c r="C1969" s="16">
        <f t="shared" si="145"/>
        <v>-9.4841688750008663E-3</v>
      </c>
      <c r="D1969" s="72">
        <f t="shared" si="144"/>
        <v>9.1187596593692667E-5</v>
      </c>
      <c r="E1969" s="23">
        <f t="shared" si="140"/>
        <v>2.2214806913107191E-2</v>
      </c>
      <c r="F1969" s="23">
        <f t="shared" si="141"/>
        <v>1.5707068633540714E-2</v>
      </c>
      <c r="G1969" s="20">
        <f t="shared" si="142"/>
        <v>2.247570300179913E-2</v>
      </c>
      <c r="H1969" s="20">
        <f t="shared" si="143"/>
        <v>1.3238207855429588E-2</v>
      </c>
    </row>
    <row r="1970" spans="1:26" x14ac:dyDescent="0.2">
      <c r="A1970" s="61">
        <v>35712</v>
      </c>
      <c r="B1970" s="62">
        <v>970.62</v>
      </c>
      <c r="C1970" s="16">
        <f t="shared" si="145"/>
        <v>-3.311976531683236E-3</v>
      </c>
      <c r="D1970" s="72">
        <f t="shared" si="144"/>
        <v>9.1113308353043206E-5</v>
      </c>
      <c r="E1970" s="23">
        <f t="shared" si="140"/>
        <v>2.2205756147241896E-2</v>
      </c>
      <c r="F1970" s="23">
        <f t="shared" si="141"/>
        <v>1.5700669253109978E-2</v>
      </c>
      <c r="G1970" s="20">
        <f t="shared" si="142"/>
        <v>2.247570300179913E-2</v>
      </c>
      <c r="H1970" s="20">
        <f t="shared" si="143"/>
        <v>1.3238207855429588E-2</v>
      </c>
    </row>
    <row r="1971" spans="1:26" x14ac:dyDescent="0.2">
      <c r="A1971" s="61">
        <v>35713</v>
      </c>
      <c r="B1971" s="62">
        <v>966.98</v>
      </c>
      <c r="C1971" s="16">
        <f t="shared" si="145"/>
        <v>-3.7572298535175431E-3</v>
      </c>
      <c r="D1971" s="72">
        <f t="shared" si="144"/>
        <v>8.6304661164645838E-5</v>
      </c>
      <c r="E1971" s="23">
        <f t="shared" si="140"/>
        <v>2.16118420115218E-2</v>
      </c>
      <c r="F1971" s="23">
        <f t="shared" si="141"/>
        <v>1.5280739873184488E-2</v>
      </c>
      <c r="G1971" s="20">
        <f t="shared" si="142"/>
        <v>2.247570300179913E-2</v>
      </c>
      <c r="H1971" s="20">
        <f t="shared" si="143"/>
        <v>1.3238207855429588E-2</v>
      </c>
      <c r="J1971" s="20">
        <f>SUM($C1972:$C1981)</f>
        <v>-2.655477678875779E-2</v>
      </c>
      <c r="K1971" s="20">
        <f>E1971*SQRT(10)</f>
        <v>6.8342645188123843E-2</v>
      </c>
      <c r="L1971" s="20">
        <f>F1971*SQRT(10)</f>
        <v>4.8321942331815505E-2</v>
      </c>
      <c r="M1971" s="20">
        <f>G1971*SQRT(10)</f>
        <v>7.1074413499168779E-2</v>
      </c>
      <c r="N1971" s="20">
        <f>H1971*SQRT(10)</f>
        <v>4.186288896189054E-2</v>
      </c>
      <c r="O1971">
        <f>IF($J1971&lt;-K1971,1,0)</f>
        <v>0</v>
      </c>
      <c r="P1971" s="5">
        <f>IF(AND(O1961=0,O1971=0),1,0)</f>
        <v>1</v>
      </c>
      <c r="Q1971" s="5">
        <f>IF(AND(O1961=0,O1971=1),1,0)</f>
        <v>0</v>
      </c>
      <c r="R1971">
        <f>IF($J1971&lt;-L1971,1,0)</f>
        <v>0</v>
      </c>
      <c r="S1971" s="5">
        <f>IF(AND(R1961=0,R1971=0),1,0)</f>
        <v>1</v>
      </c>
      <c r="T1971" s="5">
        <f>IF(AND(R1961=0,R1971=1),1,0)</f>
        <v>0</v>
      </c>
      <c r="U1971">
        <f>IF($J1971&lt;-M1971,1,0)</f>
        <v>0</v>
      </c>
      <c r="V1971" s="5">
        <f>IF(AND(U1961=0,U1971=0),1,0)</f>
        <v>1</v>
      </c>
      <c r="W1971" s="5">
        <f>IF(AND(U1961=0,U1971=1),1,0)</f>
        <v>0</v>
      </c>
      <c r="X1971">
        <f>IF($J1971&lt;-N1971,1,0)</f>
        <v>0</v>
      </c>
      <c r="Y1971" s="5">
        <f>IF(AND(X1961=0,X1971=0),1,0)</f>
        <v>1</v>
      </c>
      <c r="Z1971" s="5">
        <f>IF(AND(X1961=0,X1971=1),1,0)</f>
        <v>0</v>
      </c>
    </row>
    <row r="1972" spans="1:26" x14ac:dyDescent="0.2">
      <c r="A1972" s="61">
        <v>35716</v>
      </c>
      <c r="B1972" s="62">
        <v>968.1</v>
      </c>
      <c r="C1972" s="16">
        <f t="shared" si="145"/>
        <v>1.1575750098857583E-3</v>
      </c>
      <c r="D1972" s="72">
        <f t="shared" si="144"/>
        <v>8.1973388065096898E-5</v>
      </c>
      <c r="E1972" s="23">
        <f t="shared" si="140"/>
        <v>2.1062557355747524E-2</v>
      </c>
      <c r="F1972" s="23">
        <f t="shared" si="141"/>
        <v>1.489236594667033E-2</v>
      </c>
      <c r="G1972" s="20">
        <f t="shared" si="142"/>
        <v>2.247570300179913E-2</v>
      </c>
      <c r="H1972" s="20">
        <f t="shared" si="143"/>
        <v>1.3238207855429588E-2</v>
      </c>
    </row>
    <row r="1973" spans="1:26" x14ac:dyDescent="0.2">
      <c r="A1973" s="61">
        <v>35717</v>
      </c>
      <c r="B1973" s="62">
        <v>970.28</v>
      </c>
      <c r="C1973" s="16">
        <f t="shared" si="145"/>
        <v>2.2493019109945177E-3</v>
      </c>
      <c r="D1973" s="72">
        <f t="shared" si="144"/>
        <v>7.7135383575401801E-5</v>
      </c>
      <c r="E1973" s="23">
        <f t="shared" si="140"/>
        <v>2.0431557767555498E-2</v>
      </c>
      <c r="F1973" s="23">
        <f t="shared" si="141"/>
        <v>1.444621514832059E-2</v>
      </c>
      <c r="G1973" s="20">
        <f t="shared" si="142"/>
        <v>2.247570300179913E-2</v>
      </c>
      <c r="H1973" s="20">
        <f t="shared" si="143"/>
        <v>1.3238207855429588E-2</v>
      </c>
    </row>
    <row r="1974" spans="1:26" x14ac:dyDescent="0.2">
      <c r="A1974" s="61">
        <v>35718</v>
      </c>
      <c r="B1974" s="62">
        <v>965.72</v>
      </c>
      <c r="C1974" s="16">
        <f t="shared" si="145"/>
        <v>-4.7107525130668524E-3</v>
      </c>
      <c r="D1974" s="72">
        <f t="shared" si="144"/>
        <v>7.2810822106085901E-5</v>
      </c>
      <c r="E1974" s="23">
        <f t="shared" si="140"/>
        <v>1.9850553712086081E-2</v>
      </c>
      <c r="F1974" s="23">
        <f t="shared" si="141"/>
        <v>1.4035413892594205E-2</v>
      </c>
      <c r="G1974" s="20">
        <f t="shared" si="142"/>
        <v>2.247570300179913E-2</v>
      </c>
      <c r="H1974" s="20">
        <f t="shared" si="143"/>
        <v>1.3238207855429588E-2</v>
      </c>
    </row>
    <row r="1975" spans="1:26" x14ac:dyDescent="0.2">
      <c r="A1975" s="61">
        <v>35719</v>
      </c>
      <c r="B1975" s="62">
        <v>955.25</v>
      </c>
      <c r="C1975" s="16">
        <f t="shared" si="145"/>
        <v>-1.0900850796944155E-2</v>
      </c>
      <c r="D1975" s="72">
        <f t="shared" si="144"/>
        <v>6.9773644134082686E-5</v>
      </c>
      <c r="E1975" s="23">
        <f t="shared" si="140"/>
        <v>1.9432127936065299E-2</v>
      </c>
      <c r="F1975" s="23">
        <f t="shared" si="141"/>
        <v>1.3739564263663908E-2</v>
      </c>
      <c r="G1975" s="20">
        <f t="shared" si="142"/>
        <v>2.247570300179913E-2</v>
      </c>
      <c r="H1975" s="20">
        <f t="shared" si="143"/>
        <v>1.3238207855429588E-2</v>
      </c>
    </row>
    <row r="1976" spans="1:26" x14ac:dyDescent="0.2">
      <c r="A1976" s="61">
        <v>35720</v>
      </c>
      <c r="B1976" s="62">
        <v>944.16</v>
      </c>
      <c r="C1976" s="16">
        <f t="shared" si="145"/>
        <v>-1.1677443018150692E-2</v>
      </c>
      <c r="D1976" s="72">
        <f t="shared" si="144"/>
        <v>7.2716938371872013E-5</v>
      </c>
      <c r="E1976" s="23">
        <f t="shared" si="140"/>
        <v>1.9837751732947353E-2</v>
      </c>
      <c r="F1976" s="23">
        <f t="shared" si="141"/>
        <v>1.4026362201721371E-2</v>
      </c>
      <c r="G1976" s="20">
        <f t="shared" si="142"/>
        <v>2.247570300179913E-2</v>
      </c>
      <c r="H1976" s="20">
        <f t="shared" si="143"/>
        <v>1.3238207855429588E-2</v>
      </c>
    </row>
    <row r="1977" spans="1:26" x14ac:dyDescent="0.2">
      <c r="A1977" s="61">
        <v>35723</v>
      </c>
      <c r="B1977" s="62">
        <v>955.61</v>
      </c>
      <c r="C1977" s="16">
        <f t="shared" si="145"/>
        <v>1.2054236717594089E-2</v>
      </c>
      <c r="D1977" s="72">
        <f t="shared" si="144"/>
        <v>7.6535682596089066E-5</v>
      </c>
      <c r="E1977" s="23">
        <f t="shared" si="140"/>
        <v>2.0351978636454909E-2</v>
      </c>
      <c r="F1977" s="23">
        <f t="shared" si="141"/>
        <v>1.4389948403402046E-2</v>
      </c>
      <c r="G1977" s="20">
        <f t="shared" si="142"/>
        <v>2.247570300179913E-2</v>
      </c>
      <c r="H1977" s="20">
        <f t="shared" si="143"/>
        <v>1.3238207855429588E-2</v>
      </c>
    </row>
    <row r="1978" spans="1:26" x14ac:dyDescent="0.2">
      <c r="A1978" s="61">
        <v>35724</v>
      </c>
      <c r="B1978" s="62">
        <v>972.28</v>
      </c>
      <c r="C1978" s="16">
        <f t="shared" si="145"/>
        <v>1.7293948794609038E-2</v>
      </c>
      <c r="D1978" s="72">
        <f t="shared" si="144"/>
        <v>8.0661819010951336E-5</v>
      </c>
      <c r="E1978" s="23">
        <f t="shared" si="140"/>
        <v>2.0893378116141979E-2</v>
      </c>
      <c r="F1978" s="23">
        <f t="shared" si="141"/>
        <v>1.4772747084429098E-2</v>
      </c>
      <c r="G1978" s="20">
        <f t="shared" si="142"/>
        <v>2.247570300179913E-2</v>
      </c>
      <c r="H1978" s="20">
        <f t="shared" si="143"/>
        <v>1.3238207855429588E-2</v>
      </c>
    </row>
    <row r="1979" spans="1:26" x14ac:dyDescent="0.2">
      <c r="A1979" s="61">
        <v>35725</v>
      </c>
      <c r="B1979" s="62">
        <v>968.49</v>
      </c>
      <c r="C1979" s="16">
        <f t="shared" si="145"/>
        <v>-3.9056712725413934E-3</v>
      </c>
      <c r="D1979" s="72">
        <f t="shared" si="144"/>
        <v>9.376694976492782E-5</v>
      </c>
      <c r="E1979" s="23">
        <f t="shared" si="140"/>
        <v>2.2526802552731821E-2</v>
      </c>
      <c r="F1979" s="23">
        <f t="shared" si="141"/>
        <v>1.5927666406193784E-2</v>
      </c>
      <c r="G1979" s="20">
        <f t="shared" si="142"/>
        <v>2.247570300179913E-2</v>
      </c>
      <c r="H1979" s="20">
        <f t="shared" si="143"/>
        <v>1.3238207855429588E-2</v>
      </c>
    </row>
    <row r="1980" spans="1:26" x14ac:dyDescent="0.2">
      <c r="A1980" s="61">
        <v>35726</v>
      </c>
      <c r="B1980" s="62">
        <v>950.69</v>
      </c>
      <c r="C1980" s="16">
        <f t="shared" si="145"/>
        <v>-1.8550120804123622E-2</v>
      </c>
      <c r="D1980" s="72">
        <f t="shared" si="144"/>
        <v>8.9056188864381459E-5</v>
      </c>
      <c r="E1980" s="23">
        <f t="shared" si="140"/>
        <v>2.1953648730132981E-2</v>
      </c>
      <c r="F1980" s="23">
        <f t="shared" si="141"/>
        <v>1.5522415689212558E-2</v>
      </c>
      <c r="G1980" s="20">
        <f t="shared" si="142"/>
        <v>2.247570300179913E-2</v>
      </c>
      <c r="H1980" s="20">
        <f t="shared" si="143"/>
        <v>1.3238207855429588E-2</v>
      </c>
    </row>
    <row r="1981" spans="1:26" x14ac:dyDescent="0.2">
      <c r="A1981" s="61">
        <v>35727</v>
      </c>
      <c r="B1981" s="62">
        <v>941.64</v>
      </c>
      <c r="C1981" s="16">
        <f t="shared" si="145"/>
        <v>-9.565000817014481E-3</v>
      </c>
      <c r="D1981" s="72">
        <f t="shared" si="144"/>
        <v>1.0435923644337337E-4</v>
      </c>
      <c r="E1981" s="23">
        <f t="shared" si="140"/>
        <v>2.3765125089865932E-2</v>
      </c>
      <c r="F1981" s="23">
        <f t="shared" si="141"/>
        <v>1.6803227339822681E-2</v>
      </c>
      <c r="G1981" s="20">
        <f t="shared" si="142"/>
        <v>2.247570300179913E-2</v>
      </c>
      <c r="H1981" s="20">
        <f t="shared" si="143"/>
        <v>1.3550664289396159E-2</v>
      </c>
      <c r="J1981" s="20">
        <f>SUM($C1982:$C1991)</f>
        <v>-1.5119459832754575E-2</v>
      </c>
      <c r="K1981" s="20">
        <f>E1981*SQRT(10)</f>
        <v>7.5151924162790096E-2</v>
      </c>
      <c r="L1981" s="20">
        <f>F1981*SQRT(10)</f>
        <v>5.3136470435451812E-2</v>
      </c>
      <c r="M1981" s="20">
        <f>G1981*SQRT(10)</f>
        <v>7.1074413499168779E-2</v>
      </c>
      <c r="N1981" s="20">
        <f>H1981*SQRT(10)</f>
        <v>4.2850962962798902E-2</v>
      </c>
      <c r="O1981">
        <f>IF($J1981&lt;-K1981,1,0)</f>
        <v>0</v>
      </c>
      <c r="P1981" s="5">
        <f>IF(AND(O1971=0,O1981=0),1,0)</f>
        <v>1</v>
      </c>
      <c r="Q1981" s="5">
        <f>IF(AND(O1971=0,O1981=1),1,0)</f>
        <v>0</v>
      </c>
      <c r="R1981">
        <f>IF($J1981&lt;-L1981,1,0)</f>
        <v>0</v>
      </c>
      <c r="S1981" s="5">
        <f>IF(AND(R1971=0,R1981=0),1,0)</f>
        <v>1</v>
      </c>
      <c r="T1981" s="5">
        <f>IF(AND(R1971=0,R1981=1),1,0)</f>
        <v>0</v>
      </c>
      <c r="U1981">
        <f>IF($J1981&lt;-M1981,1,0)</f>
        <v>0</v>
      </c>
      <c r="V1981" s="5">
        <f>IF(AND(U1971=0,U1981=0),1,0)</f>
        <v>1</v>
      </c>
      <c r="W1981" s="5">
        <f>IF(AND(U1971=0,U1981=1),1,0)</f>
        <v>0</v>
      </c>
      <c r="X1981">
        <f>IF($J1981&lt;-N1981,1,0)</f>
        <v>0</v>
      </c>
      <c r="Y1981" s="5">
        <f>IF(AND(X1971=0,X1981=0),1,0)</f>
        <v>1</v>
      </c>
      <c r="Z1981" s="5">
        <f>IF(AND(X1971=0,X1981=1),1,0)</f>
        <v>0</v>
      </c>
    </row>
    <row r="1982" spans="1:26" x14ac:dyDescent="0.2">
      <c r="A1982" s="61">
        <v>35730</v>
      </c>
      <c r="B1982" s="62">
        <v>876.99</v>
      </c>
      <c r="C1982" s="16">
        <f t="shared" si="145"/>
        <v>-7.1127446128760069E-2</v>
      </c>
      <c r="D1982" s="72">
        <f t="shared" si="144"/>
        <v>1.0358703669454021E-4</v>
      </c>
      <c r="E1982" s="23">
        <f t="shared" ref="E1982:E2045" si="146">-NORMSINV($E$3)*SQRT(D1982)</f>
        <v>2.3677037547307385E-2</v>
      </c>
      <c r="F1982" s="23">
        <f t="shared" ref="F1982:F2045" si="147">-NORMSINV($F$3)*SQRT(D1982)</f>
        <v>1.6740944688339865E-2</v>
      </c>
      <c r="G1982" s="20">
        <f t="shared" ref="G1982:G2045" si="148">-PERCENTILE($C1477:$C1981,$G$3)</f>
        <v>2.247570300179913E-2</v>
      </c>
      <c r="H1982" s="20">
        <f t="shared" ref="H1982:H2045" si="149">-PERCENTILE($C1477:$C1981,$H$3)</f>
        <v>1.3550664289396159E-2</v>
      </c>
    </row>
    <row r="1983" spans="1:26" x14ac:dyDescent="0.2">
      <c r="A1983" s="61">
        <v>35731</v>
      </c>
      <c r="B1983" s="62">
        <v>921.85</v>
      </c>
      <c r="C1983" s="16">
        <f t="shared" si="145"/>
        <v>4.9886930717777729E-2</v>
      </c>
      <c r="D1983" s="72">
        <f t="shared" si="144"/>
        <v>4.0091863006084773E-4</v>
      </c>
      <c r="E1983" s="23">
        <f t="shared" si="146"/>
        <v>4.6580353168822551E-2</v>
      </c>
      <c r="F1983" s="23">
        <f t="shared" si="147"/>
        <v>3.2934826175129994E-2</v>
      </c>
      <c r="G1983" s="20">
        <f t="shared" si="148"/>
        <v>2.2592904554566341E-2</v>
      </c>
      <c r="H1983" s="20">
        <f t="shared" si="149"/>
        <v>1.3932394868969501E-2</v>
      </c>
    </row>
    <row r="1984" spans="1:26" x14ac:dyDescent="0.2">
      <c r="A1984" s="61">
        <v>35732</v>
      </c>
      <c r="B1984" s="62">
        <v>919.16</v>
      </c>
      <c r="C1984" s="16">
        <f t="shared" si="145"/>
        <v>-2.9223110296642384E-3</v>
      </c>
      <c r="D1984" s="72">
        <f t="shared" ref="D1984:D2047" si="150">0.94*D1983+0.06*(C1983^2)</f>
        <v>5.2618586364361819E-4</v>
      </c>
      <c r="E1984" s="23">
        <f t="shared" si="146"/>
        <v>5.336349262513105E-2</v>
      </c>
      <c r="F1984" s="23">
        <f t="shared" si="147"/>
        <v>3.7730872227110433E-2</v>
      </c>
      <c r="G1984" s="20">
        <f t="shared" si="148"/>
        <v>2.2592904554566341E-2</v>
      </c>
      <c r="H1984" s="20">
        <f t="shared" si="149"/>
        <v>1.3932394868969501E-2</v>
      </c>
    </row>
    <row r="1985" spans="1:26" x14ac:dyDescent="0.2">
      <c r="A1985" s="61">
        <v>35733</v>
      </c>
      <c r="B1985" s="62">
        <v>903.68</v>
      </c>
      <c r="C1985" s="16">
        <f t="shared" si="145"/>
        <v>-1.6984894061967782E-2</v>
      </c>
      <c r="D1985" s="72">
        <f t="shared" si="150"/>
        <v>4.9512710593024693E-4</v>
      </c>
      <c r="E1985" s="23">
        <f t="shared" si="146"/>
        <v>5.1764617522473355E-2</v>
      </c>
      <c r="F1985" s="23">
        <f t="shared" si="147"/>
        <v>3.6600381150949594E-2</v>
      </c>
      <c r="G1985" s="20">
        <f t="shared" si="148"/>
        <v>2.2592904554566341E-2</v>
      </c>
      <c r="H1985" s="20">
        <f t="shared" si="149"/>
        <v>1.3932394868969501E-2</v>
      </c>
    </row>
    <row r="1986" spans="1:26" x14ac:dyDescent="0.2">
      <c r="A1986" s="61">
        <v>35734</v>
      </c>
      <c r="B1986" s="62">
        <v>914.62</v>
      </c>
      <c r="C1986" s="16">
        <f t="shared" si="145"/>
        <v>1.2033363043149737E-2</v>
      </c>
      <c r="D1986" s="72">
        <f t="shared" si="150"/>
        <v>4.827286771522082E-4</v>
      </c>
      <c r="E1986" s="23">
        <f t="shared" si="146"/>
        <v>5.1112392231143548E-2</v>
      </c>
      <c r="F1986" s="23">
        <f t="shared" si="147"/>
        <v>3.6139222633771402E-2</v>
      </c>
      <c r="G1986" s="20">
        <f t="shared" si="148"/>
        <v>2.2592904554566341E-2</v>
      </c>
      <c r="H1986" s="20">
        <f t="shared" si="149"/>
        <v>1.4412316738955978E-2</v>
      </c>
    </row>
    <row r="1987" spans="1:26" x14ac:dyDescent="0.2">
      <c r="A1987" s="61">
        <v>35737</v>
      </c>
      <c r="B1987" s="62">
        <v>938.99</v>
      </c>
      <c r="C1987" s="16">
        <f t="shared" si="145"/>
        <v>2.6296151056374693E-2</v>
      </c>
      <c r="D1987" s="72">
        <f t="shared" si="150"/>
        <v>4.6245306609077021E-4</v>
      </c>
      <c r="E1987" s="23">
        <f t="shared" si="146"/>
        <v>5.0027464187190659E-2</v>
      </c>
      <c r="F1987" s="23">
        <f t="shared" si="147"/>
        <v>3.5372119893897193E-2</v>
      </c>
      <c r="G1987" s="20">
        <f t="shared" si="148"/>
        <v>2.2592904554566341E-2</v>
      </c>
      <c r="H1987" s="20">
        <f t="shared" si="149"/>
        <v>1.4412316738955978E-2</v>
      </c>
    </row>
    <row r="1988" spans="1:26" x14ac:dyDescent="0.2">
      <c r="A1988" s="61">
        <v>35738</v>
      </c>
      <c r="B1988" s="62">
        <v>940.76</v>
      </c>
      <c r="C1988" s="16">
        <f t="shared" si="145"/>
        <v>1.8832297093939925E-3</v>
      </c>
      <c r="D1988" s="72">
        <f t="shared" si="150"/>
        <v>4.7619513574810455E-4</v>
      </c>
      <c r="E1988" s="23">
        <f t="shared" si="146"/>
        <v>5.0765320872130142E-2</v>
      </c>
      <c r="F1988" s="23">
        <f t="shared" si="147"/>
        <v>3.5893824432558889E-2</v>
      </c>
      <c r="G1988" s="20">
        <f t="shared" si="148"/>
        <v>2.2592904554566341E-2</v>
      </c>
      <c r="H1988" s="20">
        <f t="shared" si="149"/>
        <v>1.4412316738955978E-2</v>
      </c>
    </row>
    <row r="1989" spans="1:26" x14ac:dyDescent="0.2">
      <c r="A1989" s="61">
        <v>35739</v>
      </c>
      <c r="B1989" s="62">
        <v>942.76</v>
      </c>
      <c r="C1989" s="16">
        <f t="shared" si="145"/>
        <v>2.1236841145009511E-3</v>
      </c>
      <c r="D1989" s="72">
        <f t="shared" si="150"/>
        <v>4.4783622085151889E-4</v>
      </c>
      <c r="E1989" s="23">
        <f t="shared" si="146"/>
        <v>4.9230502228301068E-2</v>
      </c>
      <c r="F1989" s="23">
        <f t="shared" si="147"/>
        <v>3.4808624733414208E-2</v>
      </c>
      <c r="G1989" s="20">
        <f t="shared" si="148"/>
        <v>2.2592904554566341E-2</v>
      </c>
      <c r="H1989" s="20">
        <f t="shared" si="149"/>
        <v>1.4412316738955978E-2</v>
      </c>
    </row>
    <row r="1990" spans="1:26" x14ac:dyDescent="0.2">
      <c r="A1990" s="61">
        <v>35740</v>
      </c>
      <c r="B1990" s="62">
        <v>938.03</v>
      </c>
      <c r="C1990" s="16">
        <f t="shared" ref="C1990:C2053" si="151">LN(B1990/B1989)</f>
        <v>-5.0298119109750414E-3</v>
      </c>
      <c r="D1990" s="72">
        <f t="shared" si="150"/>
        <v>4.2123664965351871E-4</v>
      </c>
      <c r="E1990" s="23">
        <f t="shared" si="146"/>
        <v>4.7746081288581849E-2</v>
      </c>
      <c r="F1990" s="23">
        <f t="shared" si="147"/>
        <v>3.375905893379081E-2</v>
      </c>
      <c r="G1990" s="20">
        <f t="shared" si="148"/>
        <v>2.2592904554566341E-2</v>
      </c>
      <c r="H1990" s="20">
        <f t="shared" si="149"/>
        <v>1.4412316738955978E-2</v>
      </c>
    </row>
    <row r="1991" spans="1:26" x14ac:dyDescent="0.2">
      <c r="A1991" s="61">
        <v>35741</v>
      </c>
      <c r="B1991" s="62">
        <v>927.51</v>
      </c>
      <c r="C1991" s="16">
        <f t="shared" si="151"/>
        <v>-1.1278355342584544E-2</v>
      </c>
      <c r="D1991" s="72">
        <f t="shared" si="150"/>
        <v>3.9748039114589478E-4</v>
      </c>
      <c r="E1991" s="23">
        <f t="shared" si="146"/>
        <v>4.6380188823416497E-2</v>
      </c>
      <c r="F1991" s="23">
        <f t="shared" si="147"/>
        <v>3.2793299169129972E-2</v>
      </c>
      <c r="G1991" s="20">
        <f t="shared" si="148"/>
        <v>2.2592904554566341E-2</v>
      </c>
      <c r="H1991" s="20">
        <f t="shared" si="149"/>
        <v>1.4412316738955978E-2</v>
      </c>
      <c r="J1991" s="20">
        <f>SUM($C1992:$C2001)</f>
        <v>3.7643289280501938E-2</v>
      </c>
      <c r="K1991" s="20">
        <f>E1991*SQRT(10)</f>
        <v>0.14666703499068115</v>
      </c>
      <c r="L1991" s="20">
        <f>F1991*SQRT(10)</f>
        <v>0.10370151736575799</v>
      </c>
      <c r="M1991" s="20">
        <f>G1991*SQRT(10)</f>
        <v>7.1445037351221569E-2</v>
      </c>
      <c r="N1991" s="20">
        <f>H1991*SQRT(10)</f>
        <v>4.5575747254871277E-2</v>
      </c>
      <c r="O1991">
        <f>IF($J1991&lt;-K1991,1,0)</f>
        <v>0</v>
      </c>
      <c r="P1991" s="5">
        <f>IF(AND(O1981=0,O1991=0),1,0)</f>
        <v>1</v>
      </c>
      <c r="Q1991" s="5">
        <f>IF(AND(O1981=0,O1991=1),1,0)</f>
        <v>0</v>
      </c>
      <c r="R1991">
        <f>IF($J1991&lt;-L1991,1,0)</f>
        <v>0</v>
      </c>
      <c r="S1991" s="5">
        <f>IF(AND(R1981=0,R1991=0),1,0)</f>
        <v>1</v>
      </c>
      <c r="T1991" s="5">
        <f>IF(AND(R1981=0,R1991=1),1,0)</f>
        <v>0</v>
      </c>
      <c r="U1991">
        <f>IF($J1991&lt;-M1991,1,0)</f>
        <v>0</v>
      </c>
      <c r="V1991" s="5">
        <f>IF(AND(U1981=0,U1991=0),1,0)</f>
        <v>1</v>
      </c>
      <c r="W1991" s="5">
        <f>IF(AND(U1981=0,U1991=1),1,0)</f>
        <v>0</v>
      </c>
      <c r="X1991">
        <f>IF($J1991&lt;-N1991,1,0)</f>
        <v>0</v>
      </c>
      <c r="Y1991" s="5">
        <f>IF(AND(X1981=0,X1991=0),1,0)</f>
        <v>1</v>
      </c>
      <c r="Z1991" s="5">
        <f>IF(AND(X1981=0,X1991=1),1,0)</f>
        <v>0</v>
      </c>
    </row>
    <row r="1992" spans="1:26" x14ac:dyDescent="0.2">
      <c r="A1992" s="61">
        <v>35744</v>
      </c>
      <c r="B1992" s="62">
        <v>921.13</v>
      </c>
      <c r="C1992" s="16">
        <f t="shared" si="151"/>
        <v>-6.9023988772648672E-3</v>
      </c>
      <c r="D1992" s="72">
        <f t="shared" si="150"/>
        <v>3.8126364563115738E-4</v>
      </c>
      <c r="E1992" s="23">
        <f t="shared" si="146"/>
        <v>4.5424207208874162E-2</v>
      </c>
      <c r="F1992" s="23">
        <f t="shared" si="147"/>
        <v>3.2117368521127808E-2</v>
      </c>
      <c r="G1992" s="20">
        <f t="shared" si="148"/>
        <v>2.2592904554566341E-2</v>
      </c>
      <c r="H1992" s="20">
        <f t="shared" si="149"/>
        <v>1.4412316738955978E-2</v>
      </c>
    </row>
    <row r="1993" spans="1:26" x14ac:dyDescent="0.2">
      <c r="A1993" s="61">
        <v>35745</v>
      </c>
      <c r="B1993" s="62">
        <v>923.78</v>
      </c>
      <c r="C1993" s="16">
        <f t="shared" si="151"/>
        <v>2.8727708370552994E-3</v>
      </c>
      <c r="D1993" s="72">
        <f t="shared" si="150"/>
        <v>3.6124641350894E-4</v>
      </c>
      <c r="E1993" s="23">
        <f t="shared" si="146"/>
        <v>4.4215692389777024E-2</v>
      </c>
      <c r="F1993" s="23">
        <f t="shared" si="147"/>
        <v>3.1262883254500981E-2</v>
      </c>
      <c r="G1993" s="20">
        <f t="shared" si="148"/>
        <v>2.2592904554566341E-2</v>
      </c>
      <c r="H1993" s="20">
        <f t="shared" si="149"/>
        <v>1.4412316738955978E-2</v>
      </c>
    </row>
    <row r="1994" spans="1:26" x14ac:dyDescent="0.2">
      <c r="A1994" s="61">
        <v>35746</v>
      </c>
      <c r="B1994" s="62">
        <v>905.96</v>
      </c>
      <c r="C1994" s="16">
        <f t="shared" si="151"/>
        <v>-1.9478793096458485E-2</v>
      </c>
      <c r="D1994" s="72">
        <f t="shared" si="150"/>
        <v>3.4006679743533774E-4</v>
      </c>
      <c r="E1994" s="23">
        <f t="shared" si="146"/>
        <v>4.2899948802146474E-2</v>
      </c>
      <c r="F1994" s="23">
        <f t="shared" si="147"/>
        <v>3.0332581455530114E-2</v>
      </c>
      <c r="G1994" s="20">
        <f t="shared" si="148"/>
        <v>2.2592904554566341E-2</v>
      </c>
      <c r="H1994" s="20">
        <f t="shared" si="149"/>
        <v>1.4412316738955978E-2</v>
      </c>
    </row>
    <row r="1995" spans="1:26" x14ac:dyDescent="0.2">
      <c r="A1995" s="61">
        <v>35747</v>
      </c>
      <c r="B1995" s="62">
        <v>916.66</v>
      </c>
      <c r="C1995" s="16">
        <f t="shared" si="151"/>
        <v>1.1741474280828865E-2</v>
      </c>
      <c r="D1995" s="72">
        <f t="shared" si="150"/>
        <v>3.4242819241889574E-4</v>
      </c>
      <c r="E1995" s="23">
        <f t="shared" si="146"/>
        <v>4.3048637929530661E-2</v>
      </c>
      <c r="F1995" s="23">
        <f t="shared" si="147"/>
        <v>3.0437712701460805E-2</v>
      </c>
      <c r="G1995" s="20">
        <f t="shared" si="148"/>
        <v>2.2592904554566341E-2</v>
      </c>
      <c r="H1995" s="20">
        <f t="shared" si="149"/>
        <v>1.4643091969654883E-2</v>
      </c>
    </row>
    <row r="1996" spans="1:26" x14ac:dyDescent="0.2">
      <c r="A1996" s="61">
        <v>35748</v>
      </c>
      <c r="B1996" s="62">
        <v>928.35</v>
      </c>
      <c r="C1996" s="16">
        <f t="shared" si="151"/>
        <v>1.2672187614692191E-2</v>
      </c>
      <c r="D1996" s="72">
        <f t="shared" si="150"/>
        <v>3.301542339710039E-4</v>
      </c>
      <c r="E1996" s="23">
        <f t="shared" si="146"/>
        <v>4.2270082330375075E-2</v>
      </c>
      <c r="F1996" s="23">
        <f t="shared" si="147"/>
        <v>2.9887231831705916E-2</v>
      </c>
      <c r="G1996" s="20">
        <f t="shared" si="148"/>
        <v>2.2592904554566341E-2</v>
      </c>
      <c r="H1996" s="20">
        <f t="shared" si="149"/>
        <v>1.4643091969654883E-2</v>
      </c>
    </row>
    <row r="1997" spans="1:26" x14ac:dyDescent="0.2">
      <c r="A1997" s="61">
        <v>35751</v>
      </c>
      <c r="B1997" s="62">
        <v>946.2</v>
      </c>
      <c r="C1997" s="16">
        <f t="shared" si="151"/>
        <v>1.9045146343567524E-2</v>
      </c>
      <c r="D1997" s="72">
        <f t="shared" si="150"/>
        <v>3.1998004026926116E-4</v>
      </c>
      <c r="E1997" s="23">
        <f t="shared" si="146"/>
        <v>4.1613678015548661E-2</v>
      </c>
      <c r="F1997" s="23">
        <f t="shared" si="147"/>
        <v>2.9423118519145561E-2</v>
      </c>
      <c r="G1997" s="20">
        <f t="shared" si="148"/>
        <v>2.2592904554566341E-2</v>
      </c>
      <c r="H1997" s="20">
        <f t="shared" si="149"/>
        <v>1.4643091969654883E-2</v>
      </c>
    </row>
    <row r="1998" spans="1:26" x14ac:dyDescent="0.2">
      <c r="A1998" s="61">
        <v>35752</v>
      </c>
      <c r="B1998" s="62">
        <v>938.23</v>
      </c>
      <c r="C1998" s="16">
        <f t="shared" si="151"/>
        <v>-8.4588416894217904E-3</v>
      </c>
      <c r="D1998" s="72">
        <f t="shared" si="150"/>
        <v>3.2254429380797965E-4</v>
      </c>
      <c r="E1998" s="23">
        <f t="shared" si="146"/>
        <v>4.1780086972477211E-2</v>
      </c>
      <c r="F1998" s="23">
        <f t="shared" si="147"/>
        <v>2.9540778641870758E-2</v>
      </c>
      <c r="G1998" s="20">
        <f t="shared" si="148"/>
        <v>2.2592904554566341E-2</v>
      </c>
      <c r="H1998" s="20">
        <f t="shared" si="149"/>
        <v>1.4643091969654883E-2</v>
      </c>
    </row>
    <row r="1999" spans="1:26" x14ac:dyDescent="0.2">
      <c r="A1999" s="61">
        <v>35753</v>
      </c>
      <c r="B1999" s="62">
        <v>944.59</v>
      </c>
      <c r="C1999" s="16">
        <f t="shared" si="151"/>
        <v>6.7558494067167033E-3</v>
      </c>
      <c r="D1999" s="72">
        <f t="shared" si="150"/>
        <v>3.0748475634310285E-4</v>
      </c>
      <c r="E1999" s="23">
        <f t="shared" si="146"/>
        <v>4.0793075889019925E-2</v>
      </c>
      <c r="F1999" s="23">
        <f t="shared" si="147"/>
        <v>2.8842908482991193E-2</v>
      </c>
      <c r="G1999" s="20">
        <f t="shared" si="148"/>
        <v>2.2592904554566341E-2</v>
      </c>
      <c r="H1999" s="20">
        <f t="shared" si="149"/>
        <v>1.4643091969654883E-2</v>
      </c>
    </row>
    <row r="2000" spans="1:26" x14ac:dyDescent="0.2">
      <c r="A2000" s="61">
        <v>35754</v>
      </c>
      <c r="B2000" s="62">
        <v>958.98</v>
      </c>
      <c r="C2000" s="16">
        <f t="shared" si="151"/>
        <v>1.5119248694274367E-2</v>
      </c>
      <c r="D2000" s="72">
        <f t="shared" si="150"/>
        <v>2.9177416103489073E-4</v>
      </c>
      <c r="E2000" s="23">
        <f t="shared" si="146"/>
        <v>3.9737274154504822E-2</v>
      </c>
      <c r="F2000" s="23">
        <f t="shared" si="147"/>
        <v>2.8096399617426604E-2</v>
      </c>
      <c r="G2000" s="20">
        <f t="shared" si="148"/>
        <v>2.2592904554566341E-2</v>
      </c>
      <c r="H2000" s="20">
        <f t="shared" si="149"/>
        <v>1.4643091969654883E-2</v>
      </c>
    </row>
    <row r="2001" spans="1:26" x14ac:dyDescent="0.2">
      <c r="A2001" s="61">
        <v>35755</v>
      </c>
      <c r="B2001" s="62">
        <v>963.09</v>
      </c>
      <c r="C2001" s="16">
        <f t="shared" si="151"/>
        <v>4.2766457665121297E-3</v>
      </c>
      <c r="D2001" s="72">
        <f t="shared" si="150"/>
        <v>2.8798321223755632E-4</v>
      </c>
      <c r="E2001" s="23">
        <f t="shared" si="146"/>
        <v>3.947828190974844E-2</v>
      </c>
      <c r="F2001" s="23">
        <f t="shared" si="147"/>
        <v>2.7913278108432391E-2</v>
      </c>
      <c r="G2001" s="20">
        <f t="shared" si="148"/>
        <v>2.2592904554566341E-2</v>
      </c>
      <c r="H2001" s="20">
        <f t="shared" si="149"/>
        <v>1.4643091969654883E-2</v>
      </c>
      <c r="J2001" s="20">
        <f>SUM($C2002:$C2011)</f>
        <v>1.9821154092187244E-2</v>
      </c>
      <c r="K2001" s="20">
        <f>E2001*SQRT(10)</f>
        <v>0.12484128894502697</v>
      </c>
      <c r="L2001" s="20">
        <f>F2001*SQRT(10)</f>
        <v>8.8269535784362835E-2</v>
      </c>
      <c r="M2001" s="20">
        <f>G2001*SQRT(10)</f>
        <v>7.1445037351221569E-2</v>
      </c>
      <c r="N2001" s="20">
        <f>H2001*SQRT(10)</f>
        <v>4.630552261143063E-2</v>
      </c>
      <c r="O2001">
        <f>IF($J2001&lt;-K2001,1,0)</f>
        <v>0</v>
      </c>
      <c r="P2001" s="5">
        <f>IF(AND(O1991=0,O2001=0),1,0)</f>
        <v>1</v>
      </c>
      <c r="Q2001" s="5">
        <f>IF(AND(O1991=0,O2001=1),1,0)</f>
        <v>0</v>
      </c>
      <c r="R2001">
        <f>IF($J2001&lt;-L2001,1,0)</f>
        <v>0</v>
      </c>
      <c r="S2001" s="5">
        <f>IF(AND(R1991=0,R2001=0),1,0)</f>
        <v>1</v>
      </c>
      <c r="T2001" s="5">
        <f>IF(AND(R1991=0,R2001=1),1,0)</f>
        <v>0</v>
      </c>
      <c r="U2001">
        <f>IF($J2001&lt;-M2001,1,0)</f>
        <v>0</v>
      </c>
      <c r="V2001" s="5">
        <f>IF(AND(U1991=0,U2001=0),1,0)</f>
        <v>1</v>
      </c>
      <c r="W2001" s="5">
        <f>IF(AND(U1991=0,U2001=1),1,0)</f>
        <v>0</v>
      </c>
      <c r="X2001">
        <f>IF($J2001&lt;-N2001,1,0)</f>
        <v>0</v>
      </c>
      <c r="Y2001" s="5">
        <f>IF(AND(X1991=0,X2001=0),1,0)</f>
        <v>1</v>
      </c>
      <c r="Z2001" s="5">
        <f>IF(AND(X1991=0,X2001=1),1,0)</f>
        <v>0</v>
      </c>
    </row>
    <row r="2002" spans="1:26" x14ac:dyDescent="0.2">
      <c r="A2002" s="61">
        <v>35758</v>
      </c>
      <c r="B2002" s="62">
        <v>946.67</v>
      </c>
      <c r="C2002" s="16">
        <f t="shared" si="151"/>
        <v>-1.7196301767425887E-2</v>
      </c>
      <c r="D2002" s="72">
        <f t="shared" si="150"/>
        <v>2.7180160144403651E-4</v>
      </c>
      <c r="E2002" s="23">
        <f t="shared" si="146"/>
        <v>3.8353116864299729E-2</v>
      </c>
      <c r="F2002" s="23">
        <f t="shared" si="147"/>
        <v>2.7117725634712871E-2</v>
      </c>
      <c r="G2002" s="20">
        <f t="shared" si="148"/>
        <v>2.2592904554566341E-2</v>
      </c>
      <c r="H2002" s="20">
        <f t="shared" si="149"/>
        <v>1.4643091969654883E-2</v>
      </c>
    </row>
    <row r="2003" spans="1:26" x14ac:dyDescent="0.2">
      <c r="A2003" s="61">
        <v>35759</v>
      </c>
      <c r="B2003" s="62">
        <v>950.82</v>
      </c>
      <c r="C2003" s="16">
        <f t="shared" si="151"/>
        <v>4.3742065750685026E-3</v>
      </c>
      <c r="D2003" s="72">
        <f t="shared" si="150"/>
        <v>2.7323627302597677E-4</v>
      </c>
      <c r="E2003" s="23">
        <f t="shared" si="146"/>
        <v>3.8454204768156718E-2</v>
      </c>
      <c r="F2003" s="23">
        <f t="shared" si="147"/>
        <v>2.7189200243972953E-2</v>
      </c>
      <c r="G2003" s="20">
        <f t="shared" si="148"/>
        <v>2.2592904554566341E-2</v>
      </c>
      <c r="H2003" s="20">
        <f t="shared" si="149"/>
        <v>1.4754878866970401E-2</v>
      </c>
    </row>
    <row r="2004" spans="1:26" x14ac:dyDescent="0.2">
      <c r="A2004" s="61">
        <v>35760</v>
      </c>
      <c r="B2004" s="62">
        <v>951.64</v>
      </c>
      <c r="C2004" s="16">
        <f t="shared" si="151"/>
        <v>8.6204183087106533E-4</v>
      </c>
      <c r="D2004" s="72">
        <f t="shared" si="150"/>
        <v>2.5799011763410047E-4</v>
      </c>
      <c r="E2004" s="23">
        <f t="shared" si="146"/>
        <v>3.7365964203952273E-2</v>
      </c>
      <c r="F2004" s="23">
        <f t="shared" si="147"/>
        <v>2.6419755373323323E-2</v>
      </c>
      <c r="G2004" s="20">
        <f t="shared" si="148"/>
        <v>2.2592904554566341E-2</v>
      </c>
      <c r="H2004" s="20">
        <f t="shared" si="149"/>
        <v>1.4754878866970401E-2</v>
      </c>
    </row>
    <row r="2005" spans="1:26" x14ac:dyDescent="0.2">
      <c r="A2005" s="61">
        <v>35762</v>
      </c>
      <c r="B2005" s="62">
        <v>955.4</v>
      </c>
      <c r="C2005" s="16">
        <f t="shared" si="151"/>
        <v>3.9432889422182952E-3</v>
      </c>
      <c r="D2005" s="72">
        <f t="shared" si="150"/>
        <v>2.4255529754314473E-4</v>
      </c>
      <c r="E2005" s="23">
        <f t="shared" si="146"/>
        <v>3.6230976580772331E-2</v>
      </c>
      <c r="F2005" s="23">
        <f t="shared" si="147"/>
        <v>2.5617257806487031E-2</v>
      </c>
      <c r="G2005" s="20">
        <f t="shared" si="148"/>
        <v>2.2592904554566341E-2</v>
      </c>
      <c r="H2005" s="20">
        <f t="shared" si="149"/>
        <v>1.4754878866970401E-2</v>
      </c>
    </row>
    <row r="2006" spans="1:26" x14ac:dyDescent="0.2">
      <c r="A2006" s="61">
        <v>35765</v>
      </c>
      <c r="B2006" s="62">
        <v>974.77</v>
      </c>
      <c r="C2006" s="16">
        <f t="shared" si="151"/>
        <v>2.0071444777911587E-2</v>
      </c>
      <c r="D2006" s="72">
        <f t="shared" si="150"/>
        <v>2.289349513514653E-4</v>
      </c>
      <c r="E2006" s="23">
        <f t="shared" si="146"/>
        <v>3.5199031070367426E-2</v>
      </c>
      <c r="F2006" s="23">
        <f t="shared" si="147"/>
        <v>2.4887616580191223E-2</v>
      </c>
      <c r="G2006" s="20">
        <f t="shared" si="148"/>
        <v>2.2592904554566341E-2</v>
      </c>
      <c r="H2006" s="20">
        <f t="shared" si="149"/>
        <v>1.4754878866970401E-2</v>
      </c>
    </row>
    <row r="2007" spans="1:26" x14ac:dyDescent="0.2">
      <c r="A2007" s="61">
        <v>35766</v>
      </c>
      <c r="B2007" s="62">
        <v>971.68</v>
      </c>
      <c r="C2007" s="16">
        <f t="shared" si="151"/>
        <v>-3.1750135845079884E-3</v>
      </c>
      <c r="D2007" s="72">
        <f t="shared" si="150"/>
        <v>2.3937062799874261E-4</v>
      </c>
      <c r="E2007" s="23">
        <f t="shared" si="146"/>
        <v>3.5992340416043732E-2</v>
      </c>
      <c r="F2007" s="23">
        <f t="shared" si="147"/>
        <v>2.5448529145801466E-2</v>
      </c>
      <c r="G2007" s="20">
        <f t="shared" si="148"/>
        <v>2.2592904554566341E-2</v>
      </c>
      <c r="H2007" s="20">
        <f t="shared" si="149"/>
        <v>1.4754878866970401E-2</v>
      </c>
    </row>
    <row r="2008" spans="1:26" x14ac:dyDescent="0.2">
      <c r="A2008" s="61">
        <v>35767</v>
      </c>
      <c r="B2008" s="62">
        <v>976.77</v>
      </c>
      <c r="C2008" s="16">
        <f t="shared" si="151"/>
        <v>5.2246776448777359E-3</v>
      </c>
      <c r="D2008" s="72">
        <f t="shared" si="150"/>
        <v>2.2561323299452666E-4</v>
      </c>
      <c r="E2008" s="23">
        <f t="shared" si="146"/>
        <v>3.4942738862534004E-2</v>
      </c>
      <c r="F2008" s="23">
        <f t="shared" si="147"/>
        <v>2.4706404143169946E-2</v>
      </c>
      <c r="G2008" s="20">
        <f t="shared" si="148"/>
        <v>2.2592904554566341E-2</v>
      </c>
      <c r="H2008" s="20">
        <f t="shared" si="149"/>
        <v>1.4754878866970401E-2</v>
      </c>
    </row>
    <row r="2009" spans="1:26" x14ac:dyDescent="0.2">
      <c r="A2009" s="61">
        <v>35768</v>
      </c>
      <c r="B2009" s="62">
        <v>973.1</v>
      </c>
      <c r="C2009" s="16">
        <f t="shared" si="151"/>
        <v>-3.764357966199559E-3</v>
      </c>
      <c r="D2009" s="72">
        <f t="shared" si="150"/>
        <v>2.1371427440442816E-4</v>
      </c>
      <c r="E2009" s="23">
        <f t="shared" si="146"/>
        <v>3.4008809027752551E-2</v>
      </c>
      <c r="F2009" s="23">
        <f t="shared" si="147"/>
        <v>2.4046065294797227E-2</v>
      </c>
      <c r="G2009" s="20">
        <f t="shared" si="148"/>
        <v>2.2592904554566341E-2</v>
      </c>
      <c r="H2009" s="20">
        <f t="shared" si="149"/>
        <v>1.4754878866970401E-2</v>
      </c>
    </row>
    <row r="2010" spans="1:26" x14ac:dyDescent="0.2">
      <c r="A2010" s="61">
        <v>35769</v>
      </c>
      <c r="B2010" s="62">
        <v>983.79</v>
      </c>
      <c r="C2010" s="16">
        <f t="shared" si="151"/>
        <v>1.0925607814020006E-2</v>
      </c>
      <c r="D2010" s="72">
        <f t="shared" si="150"/>
        <v>2.0174164139402385E-4</v>
      </c>
      <c r="E2010" s="23">
        <f t="shared" si="146"/>
        <v>3.3042464580779675E-2</v>
      </c>
      <c r="F2010" s="23">
        <f t="shared" si="147"/>
        <v>2.336280756441883E-2</v>
      </c>
      <c r="G2010" s="20">
        <f t="shared" si="148"/>
        <v>2.2592904554566341E-2</v>
      </c>
      <c r="H2010" s="20">
        <f t="shared" si="149"/>
        <v>1.4754878866970401E-2</v>
      </c>
    </row>
    <row r="2011" spans="1:26" x14ac:dyDescent="0.2">
      <c r="A2011" s="61">
        <v>35772</v>
      </c>
      <c r="B2011" s="62">
        <v>982.37</v>
      </c>
      <c r="C2011" s="16">
        <f t="shared" si="151"/>
        <v>-1.4444401746465101E-3</v>
      </c>
      <c r="D2011" s="72">
        <f t="shared" si="150"/>
        <v>1.9679927727672892E-4</v>
      </c>
      <c r="E2011" s="23">
        <f t="shared" si="146"/>
        <v>3.2635209708678878E-2</v>
      </c>
      <c r="F2011" s="23">
        <f t="shared" si="147"/>
        <v>2.3074856368063536E-2</v>
      </c>
      <c r="G2011" s="20">
        <f t="shared" si="148"/>
        <v>2.2592904554566341E-2</v>
      </c>
      <c r="H2011" s="20">
        <f t="shared" si="149"/>
        <v>1.4754878866970401E-2</v>
      </c>
      <c r="J2011" s="20">
        <f>SUM($C2012:$C2021)</f>
        <v>-2.9618862882450071E-2</v>
      </c>
      <c r="K2011" s="20">
        <f>E2011*SQRT(10)</f>
        <v>0.10320159459666542</v>
      </c>
      <c r="L2011" s="20">
        <f>F2011*SQRT(10)</f>
        <v>7.2969102804321395E-2</v>
      </c>
      <c r="M2011" s="20">
        <f>G2011*SQRT(10)</f>
        <v>7.1445037351221569E-2</v>
      </c>
      <c r="N2011" s="20">
        <f>H2011*SQRT(10)</f>
        <v>4.6659023819511029E-2</v>
      </c>
      <c r="O2011">
        <f>IF($J2011&lt;-K2011,1,0)</f>
        <v>0</v>
      </c>
      <c r="P2011" s="5">
        <f>IF(AND(O2001=0,O2011=0),1,0)</f>
        <v>1</v>
      </c>
      <c r="Q2011" s="5">
        <f>IF(AND(O2001=0,O2011=1),1,0)</f>
        <v>0</v>
      </c>
      <c r="R2011">
        <f>IF($J2011&lt;-L2011,1,0)</f>
        <v>0</v>
      </c>
      <c r="S2011" s="5">
        <f>IF(AND(R2001=0,R2011=0),1,0)</f>
        <v>1</v>
      </c>
      <c r="T2011" s="5">
        <f>IF(AND(R2001=0,R2011=1),1,0)</f>
        <v>0</v>
      </c>
      <c r="U2011">
        <f>IF($J2011&lt;-M2011,1,0)</f>
        <v>0</v>
      </c>
      <c r="V2011" s="5">
        <f>IF(AND(U2001=0,U2011=0),1,0)</f>
        <v>1</v>
      </c>
      <c r="W2011" s="5">
        <f>IF(AND(U2001=0,U2011=1),1,0)</f>
        <v>0</v>
      </c>
      <c r="X2011">
        <f>IF($J2011&lt;-N2011,1,0)</f>
        <v>0</v>
      </c>
      <c r="Y2011" s="5">
        <f>IF(AND(X2001=0,X2011=0),1,0)</f>
        <v>1</v>
      </c>
      <c r="Z2011" s="5">
        <f>IF(AND(X2001=0,X2011=1),1,0)</f>
        <v>0</v>
      </c>
    </row>
    <row r="2012" spans="1:26" x14ac:dyDescent="0.2">
      <c r="A2012" s="61">
        <v>35773</v>
      </c>
      <c r="B2012" s="62">
        <v>975.78</v>
      </c>
      <c r="C2012" s="16">
        <f t="shared" si="151"/>
        <v>-6.730868298905417E-3</v>
      </c>
      <c r="D2012" s="72">
        <f t="shared" si="150"/>
        <v>1.8511650508521314E-4</v>
      </c>
      <c r="E2012" s="23">
        <f t="shared" si="146"/>
        <v>3.1651713744549552E-2</v>
      </c>
      <c r="F2012" s="23">
        <f t="shared" si="147"/>
        <v>2.2379471588451744E-2</v>
      </c>
      <c r="G2012" s="20">
        <f t="shared" si="148"/>
        <v>2.2592904554566341E-2</v>
      </c>
      <c r="H2012" s="20">
        <f t="shared" si="149"/>
        <v>1.4754878866970401E-2</v>
      </c>
    </row>
    <row r="2013" spans="1:26" x14ac:dyDescent="0.2">
      <c r="A2013" s="61">
        <v>35774</v>
      </c>
      <c r="B2013" s="62">
        <v>969.79</v>
      </c>
      <c r="C2013" s="16">
        <f t="shared" si="151"/>
        <v>-6.1575979547357808E-3</v>
      </c>
      <c r="D2013" s="72">
        <f t="shared" si="150"/>
        <v>1.7672779006353294E-4</v>
      </c>
      <c r="E2013" s="23">
        <f t="shared" si="146"/>
        <v>3.0926237127354733E-2</v>
      </c>
      <c r="F2013" s="23">
        <f t="shared" si="147"/>
        <v>2.1866520426513682E-2</v>
      </c>
      <c r="G2013" s="20">
        <f t="shared" si="148"/>
        <v>2.2592904554566341E-2</v>
      </c>
      <c r="H2013" s="20">
        <f t="shared" si="149"/>
        <v>1.4754878866970401E-2</v>
      </c>
    </row>
    <row r="2014" spans="1:26" x14ac:dyDescent="0.2">
      <c r="A2014" s="61">
        <v>35775</v>
      </c>
      <c r="B2014" s="62">
        <v>954.94</v>
      </c>
      <c r="C2014" s="16">
        <f t="shared" si="151"/>
        <v>-1.5431041931789083E-2</v>
      </c>
      <c r="D2014" s="72">
        <f t="shared" si="150"/>
        <v>1.6839908341405093E-4</v>
      </c>
      <c r="E2014" s="23">
        <f t="shared" si="146"/>
        <v>3.0188707519918062E-2</v>
      </c>
      <c r="F2014" s="23">
        <f t="shared" si="147"/>
        <v>2.1345047149316704E-2</v>
      </c>
      <c r="G2014" s="20">
        <f t="shared" si="148"/>
        <v>2.2592904554566341E-2</v>
      </c>
      <c r="H2014" s="20">
        <f t="shared" si="149"/>
        <v>1.4754878866970401E-2</v>
      </c>
    </row>
    <row r="2015" spans="1:26" x14ac:dyDescent="0.2">
      <c r="A2015" s="61">
        <v>35776</v>
      </c>
      <c r="B2015" s="62">
        <v>953.39</v>
      </c>
      <c r="C2015" s="16">
        <f t="shared" si="151"/>
        <v>-1.6244573431775688E-3</v>
      </c>
      <c r="D2015" s="72">
        <f t="shared" si="150"/>
        <v>1.7258216171524586E-4</v>
      </c>
      <c r="E2015" s="23">
        <f t="shared" si="146"/>
        <v>3.0561355334573409E-2</v>
      </c>
      <c r="F2015" s="23">
        <f t="shared" si="147"/>
        <v>2.1608529286425759E-2</v>
      </c>
      <c r="G2015" s="20">
        <f t="shared" si="148"/>
        <v>2.2592904554566341E-2</v>
      </c>
      <c r="H2015" s="20">
        <f t="shared" si="149"/>
        <v>1.5227224700682459E-2</v>
      </c>
    </row>
    <row r="2016" spans="1:26" x14ac:dyDescent="0.2">
      <c r="A2016" s="61">
        <v>35779</v>
      </c>
      <c r="B2016" s="62">
        <v>963.39</v>
      </c>
      <c r="C2016" s="16">
        <f t="shared" si="151"/>
        <v>1.0434260299034926E-2</v>
      </c>
      <c r="D2016" s="72">
        <f t="shared" si="150"/>
        <v>1.6238556371191929E-4</v>
      </c>
      <c r="E2016" s="23">
        <f t="shared" si="146"/>
        <v>2.9644789220639699E-2</v>
      </c>
      <c r="F2016" s="23">
        <f t="shared" si="147"/>
        <v>2.0960467526760396E-2</v>
      </c>
      <c r="G2016" s="20">
        <f t="shared" si="148"/>
        <v>2.2592904554566341E-2</v>
      </c>
      <c r="H2016" s="20">
        <f t="shared" si="149"/>
        <v>1.5227224700682459E-2</v>
      </c>
    </row>
    <row r="2017" spans="1:26" x14ac:dyDescent="0.2">
      <c r="A2017" s="61">
        <v>35780</v>
      </c>
      <c r="B2017" s="62">
        <v>968.04</v>
      </c>
      <c r="C2017" s="16">
        <f t="shared" si="151"/>
        <v>4.8150944991393165E-3</v>
      </c>
      <c r="D2017" s="72">
        <f t="shared" si="150"/>
        <v>1.5917485716848511E-4</v>
      </c>
      <c r="E2017" s="23">
        <f t="shared" si="146"/>
        <v>2.9350255928594464E-2</v>
      </c>
      <c r="F2017" s="23">
        <f t="shared" si="147"/>
        <v>2.0752216577242234E-2</v>
      </c>
      <c r="G2017" s="20">
        <f t="shared" si="148"/>
        <v>2.2592904554566341E-2</v>
      </c>
      <c r="H2017" s="20">
        <f t="shared" si="149"/>
        <v>1.5227224700682459E-2</v>
      </c>
    </row>
    <row r="2018" spans="1:26" x14ac:dyDescent="0.2">
      <c r="A2018" s="61">
        <v>35781</v>
      </c>
      <c r="B2018" s="62">
        <v>965.54</v>
      </c>
      <c r="C2018" s="16">
        <f t="shared" si="151"/>
        <v>-2.5858784152466632E-3</v>
      </c>
      <c r="D2018" s="72">
        <f t="shared" si="150"/>
        <v>1.5101547384051452E-4</v>
      </c>
      <c r="E2018" s="23">
        <f t="shared" si="146"/>
        <v>2.8588105951260795E-2</v>
      </c>
      <c r="F2018" s="23">
        <f t="shared" si="147"/>
        <v>2.0213335368422534E-2</v>
      </c>
      <c r="G2018" s="20">
        <f t="shared" si="148"/>
        <v>2.2592904554566341E-2</v>
      </c>
      <c r="H2018" s="20">
        <f t="shared" si="149"/>
        <v>1.4754878866970401E-2</v>
      </c>
    </row>
    <row r="2019" spans="1:26" x14ac:dyDescent="0.2">
      <c r="A2019" s="61">
        <v>35782</v>
      </c>
      <c r="B2019" s="62">
        <v>955.3</v>
      </c>
      <c r="C2019" s="16">
        <f t="shared" si="151"/>
        <v>-1.0662103045673908E-2</v>
      </c>
      <c r="D2019" s="72">
        <f t="shared" si="150"/>
        <v>1.4235575144078998E-4</v>
      </c>
      <c r="E2019" s="23">
        <f t="shared" si="146"/>
        <v>2.7756337987043012E-2</v>
      </c>
      <c r="F2019" s="23">
        <f t="shared" si="147"/>
        <v>1.9625230481792134E-2</v>
      </c>
      <c r="G2019" s="20">
        <f t="shared" si="148"/>
        <v>2.2592904554566341E-2</v>
      </c>
      <c r="H2019" s="20">
        <f t="shared" si="149"/>
        <v>1.4754878866970401E-2</v>
      </c>
    </row>
    <row r="2020" spans="1:26" x14ac:dyDescent="0.2">
      <c r="A2020" s="61">
        <v>35783</v>
      </c>
      <c r="B2020" s="62">
        <v>946.78</v>
      </c>
      <c r="C2020" s="16">
        <f t="shared" si="151"/>
        <v>-8.9586736446264376E-3</v>
      </c>
      <c r="D2020" s="72">
        <f t="shared" si="150"/>
        <v>1.406352328357367E-4</v>
      </c>
      <c r="E2020" s="23">
        <f t="shared" si="146"/>
        <v>2.7588095863864071E-2</v>
      </c>
      <c r="F2020" s="23">
        <f t="shared" si="147"/>
        <v>1.9506274211491849E-2</v>
      </c>
      <c r="G2020" s="20">
        <f t="shared" si="148"/>
        <v>2.2592904554566341E-2</v>
      </c>
      <c r="H2020" s="20">
        <f t="shared" si="149"/>
        <v>1.4754878866970401E-2</v>
      </c>
    </row>
    <row r="2021" spans="1:26" x14ac:dyDescent="0.2">
      <c r="A2021" s="61">
        <v>35786</v>
      </c>
      <c r="B2021" s="62">
        <v>953.7</v>
      </c>
      <c r="C2021" s="16">
        <f t="shared" si="151"/>
        <v>7.28240295353055E-3</v>
      </c>
      <c r="D2021" s="72">
        <f t="shared" si="150"/>
        <v>1.3701258887384795E-4</v>
      </c>
      <c r="E2021" s="23">
        <f t="shared" si="146"/>
        <v>2.7230454765036802E-2</v>
      </c>
      <c r="F2021" s="23">
        <f t="shared" si="147"/>
        <v>1.9253402633205009E-2</v>
      </c>
      <c r="G2021" s="20">
        <f t="shared" si="148"/>
        <v>2.2592904554566341E-2</v>
      </c>
      <c r="H2021" s="20">
        <f t="shared" si="149"/>
        <v>1.4754878866970401E-2</v>
      </c>
      <c r="J2021" s="20">
        <f>SUM($C2022:$C2031)</f>
        <v>1.0742138025678968E-2</v>
      </c>
      <c r="K2021" s="20">
        <f>E2021*SQRT(10)</f>
        <v>8.6110258779701479E-2</v>
      </c>
      <c r="L2021" s="20">
        <f>F2021*SQRT(10)</f>
        <v>6.0884605029211253E-2</v>
      </c>
      <c r="M2021" s="20">
        <f>G2021*SQRT(10)</f>
        <v>7.1445037351221569E-2</v>
      </c>
      <c r="N2021" s="20">
        <f>H2021*SQRT(10)</f>
        <v>4.6659023819511029E-2</v>
      </c>
      <c r="O2021">
        <f>IF($J2021&lt;-K2021,1,0)</f>
        <v>0</v>
      </c>
      <c r="P2021" s="5">
        <f>IF(AND(O2011=0,O2021=0),1,0)</f>
        <v>1</v>
      </c>
      <c r="Q2021" s="5">
        <f>IF(AND(O2011=0,O2021=1),1,0)</f>
        <v>0</v>
      </c>
      <c r="R2021">
        <f>IF($J2021&lt;-L2021,1,0)</f>
        <v>0</v>
      </c>
      <c r="S2021" s="5">
        <f>IF(AND(R2011=0,R2021=0),1,0)</f>
        <v>1</v>
      </c>
      <c r="T2021" s="5">
        <f>IF(AND(R2011=0,R2021=1),1,0)</f>
        <v>0</v>
      </c>
      <c r="U2021">
        <f>IF($J2021&lt;-M2021,1,0)</f>
        <v>0</v>
      </c>
      <c r="V2021" s="5">
        <f>IF(AND(U2011=0,U2021=0),1,0)</f>
        <v>1</v>
      </c>
      <c r="W2021" s="5">
        <f>IF(AND(U2011=0,U2021=1),1,0)</f>
        <v>0</v>
      </c>
      <c r="X2021">
        <f>IF($J2021&lt;-N2021,1,0)</f>
        <v>0</v>
      </c>
      <c r="Y2021" s="5">
        <f>IF(AND(X2011=0,X2021=0),1,0)</f>
        <v>1</v>
      </c>
      <c r="Z2021" s="5">
        <f>IF(AND(X2011=0,X2021=1),1,0)</f>
        <v>0</v>
      </c>
    </row>
    <row r="2022" spans="1:26" x14ac:dyDescent="0.2">
      <c r="A2022" s="61">
        <v>35787</v>
      </c>
      <c r="B2022" s="62">
        <v>939.13</v>
      </c>
      <c r="C2022" s="16">
        <f t="shared" si="151"/>
        <v>-1.5395241804830193E-2</v>
      </c>
      <c r="D2022" s="72">
        <f t="shared" si="150"/>
        <v>1.3197383710807249E-4</v>
      </c>
      <c r="E2022" s="23">
        <f t="shared" si="146"/>
        <v>2.6725053303783136E-2</v>
      </c>
      <c r="F2022" s="23">
        <f t="shared" si="147"/>
        <v>1.8896056495988786E-2</v>
      </c>
      <c r="G2022" s="20">
        <f t="shared" si="148"/>
        <v>2.2592904554566341E-2</v>
      </c>
      <c r="H2022" s="20">
        <f t="shared" si="149"/>
        <v>1.4754878866970401E-2</v>
      </c>
    </row>
    <row r="2023" spans="1:26" x14ac:dyDescent="0.2">
      <c r="A2023" s="61">
        <v>35788</v>
      </c>
      <c r="B2023" s="62">
        <v>932.7</v>
      </c>
      <c r="C2023" s="16">
        <f t="shared" si="151"/>
        <v>-6.8703090472186238E-3</v>
      </c>
      <c r="D2023" s="72">
        <f t="shared" si="150"/>
        <v>1.382762150953396E-4</v>
      </c>
      <c r="E2023" s="23">
        <f t="shared" si="146"/>
        <v>2.7355735749961842E-2</v>
      </c>
      <c r="F2023" s="23">
        <f t="shared" si="147"/>
        <v>1.9341983057801639E-2</v>
      </c>
      <c r="G2023" s="20">
        <f t="shared" si="148"/>
        <v>2.2592904554566341E-2</v>
      </c>
      <c r="H2023" s="20">
        <f t="shared" si="149"/>
        <v>1.5227224700682459E-2</v>
      </c>
    </row>
    <row r="2024" spans="1:26" x14ac:dyDescent="0.2">
      <c r="A2024" s="61">
        <v>35790</v>
      </c>
      <c r="B2024" s="62">
        <v>936.46</v>
      </c>
      <c r="C2024" s="16">
        <f t="shared" si="151"/>
        <v>4.0232030127574665E-3</v>
      </c>
      <c r="D2024" s="72">
        <f t="shared" si="150"/>
        <v>1.3281171097387687E-4</v>
      </c>
      <c r="E2024" s="23">
        <f t="shared" si="146"/>
        <v>2.6809754922384552E-2</v>
      </c>
      <c r="F2024" s="23">
        <f t="shared" si="147"/>
        <v>1.895594511631073E-2</v>
      </c>
      <c r="G2024" s="20">
        <f t="shared" si="148"/>
        <v>2.2592904554566341E-2</v>
      </c>
      <c r="H2024" s="20">
        <f t="shared" si="149"/>
        <v>1.5227224700682459E-2</v>
      </c>
    </row>
    <row r="2025" spans="1:26" x14ac:dyDescent="0.2">
      <c r="A2025" s="61">
        <v>35793</v>
      </c>
      <c r="B2025" s="62">
        <v>953.35</v>
      </c>
      <c r="C2025" s="16">
        <f t="shared" si="151"/>
        <v>1.7875288764878351E-2</v>
      </c>
      <c r="D2025" s="72">
        <f t="shared" si="150"/>
        <v>1.258141780643559E-4</v>
      </c>
      <c r="E2025" s="23">
        <f t="shared" si="146"/>
        <v>2.6093927447093258E-2</v>
      </c>
      <c r="F2025" s="23">
        <f t="shared" si="147"/>
        <v>1.8449816418989459E-2</v>
      </c>
      <c r="G2025" s="20">
        <f t="shared" si="148"/>
        <v>2.2592904554566341E-2</v>
      </c>
      <c r="H2025" s="20">
        <f t="shared" si="149"/>
        <v>1.5227224700682459E-2</v>
      </c>
    </row>
    <row r="2026" spans="1:26" x14ac:dyDescent="0.2">
      <c r="A2026" s="61">
        <v>35794</v>
      </c>
      <c r="B2026" s="62">
        <v>970.84</v>
      </c>
      <c r="C2026" s="16">
        <f t="shared" si="151"/>
        <v>1.8179578624604887E-2</v>
      </c>
      <c r="D2026" s="72">
        <f t="shared" si="150"/>
        <v>1.3743688428616171E-4</v>
      </c>
      <c r="E2026" s="23">
        <f t="shared" si="146"/>
        <v>2.7272585295305948E-2</v>
      </c>
      <c r="F2026" s="23">
        <f t="shared" si="147"/>
        <v>1.9283191194190179E-2</v>
      </c>
      <c r="G2026" s="20">
        <f t="shared" si="148"/>
        <v>2.2592904554566341E-2</v>
      </c>
      <c r="H2026" s="20">
        <f t="shared" si="149"/>
        <v>1.5227224700682459E-2</v>
      </c>
    </row>
    <row r="2027" spans="1:26" x14ac:dyDescent="0.2">
      <c r="A2027" s="61">
        <v>35795</v>
      </c>
      <c r="B2027" s="62">
        <v>970.43</v>
      </c>
      <c r="C2027" s="16">
        <f t="shared" si="151"/>
        <v>-4.2240389651750131E-4</v>
      </c>
      <c r="D2027" s="72">
        <f t="shared" si="150"/>
        <v>1.4902049596708346E-4</v>
      </c>
      <c r="E2027" s="23">
        <f t="shared" si="146"/>
        <v>2.8398647718460374E-2</v>
      </c>
      <c r="F2027" s="23">
        <f t="shared" si="147"/>
        <v>2.0079378162428108E-2</v>
      </c>
      <c r="G2027" s="20">
        <f t="shared" si="148"/>
        <v>2.2592904554566341E-2</v>
      </c>
      <c r="H2027" s="20">
        <f t="shared" si="149"/>
        <v>1.5227224700682459E-2</v>
      </c>
    </row>
    <row r="2028" spans="1:26" x14ac:dyDescent="0.2">
      <c r="A2028" s="61">
        <v>35797</v>
      </c>
      <c r="B2028" s="62">
        <v>975.04</v>
      </c>
      <c r="C2028" s="16">
        <f t="shared" si="151"/>
        <v>4.7392235588031573E-3</v>
      </c>
      <c r="D2028" s="72">
        <f t="shared" si="150"/>
        <v>1.4008997171216603E-4</v>
      </c>
      <c r="E2028" s="23">
        <f t="shared" si="146"/>
        <v>2.7534562603310612E-2</v>
      </c>
      <c r="F2028" s="23">
        <f t="shared" si="147"/>
        <v>1.9468423304167766E-2</v>
      </c>
      <c r="G2028" s="20">
        <f t="shared" si="148"/>
        <v>2.2592904554566341E-2</v>
      </c>
      <c r="H2028" s="20">
        <f t="shared" si="149"/>
        <v>1.5227224700682459E-2</v>
      </c>
    </row>
    <row r="2029" spans="1:26" x14ac:dyDescent="0.2">
      <c r="A2029" s="61">
        <v>35800</v>
      </c>
      <c r="B2029" s="62">
        <v>977.07</v>
      </c>
      <c r="C2029" s="16">
        <f t="shared" si="151"/>
        <v>2.0798015805903493E-3</v>
      </c>
      <c r="D2029" s="72">
        <f t="shared" si="150"/>
        <v>1.3303218780585496E-4</v>
      </c>
      <c r="E2029" s="23">
        <f t="shared" si="146"/>
        <v>2.683199873914505E-2</v>
      </c>
      <c r="F2029" s="23">
        <f t="shared" si="147"/>
        <v>1.8971672696473624E-2</v>
      </c>
      <c r="G2029" s="20">
        <f t="shared" si="148"/>
        <v>2.2592904554566341E-2</v>
      </c>
      <c r="H2029" s="20">
        <f t="shared" si="149"/>
        <v>1.5227224700682459E-2</v>
      </c>
    </row>
    <row r="2030" spans="1:26" x14ac:dyDescent="0.2">
      <c r="A2030" s="61">
        <v>35801</v>
      </c>
      <c r="B2030" s="62">
        <v>966.58</v>
      </c>
      <c r="C2030" s="16">
        <f t="shared" si="151"/>
        <v>-1.0794229263157798E-2</v>
      </c>
      <c r="D2030" s="72">
        <f t="shared" si="150"/>
        <v>1.2530979101438121E-4</v>
      </c>
      <c r="E2030" s="23">
        <f t="shared" si="146"/>
        <v>2.6041569847981762E-2</v>
      </c>
      <c r="F2030" s="23">
        <f t="shared" si="147"/>
        <v>1.841279676781948E-2</v>
      </c>
      <c r="G2030" s="20">
        <f t="shared" si="148"/>
        <v>2.2592904554566341E-2</v>
      </c>
      <c r="H2030" s="20">
        <f t="shared" si="149"/>
        <v>1.5227224700682459E-2</v>
      </c>
    </row>
    <row r="2031" spans="1:26" x14ac:dyDescent="0.2">
      <c r="A2031" s="61">
        <v>35802</v>
      </c>
      <c r="B2031" s="62">
        <v>964</v>
      </c>
      <c r="C2031" s="16">
        <f t="shared" si="151"/>
        <v>-2.6727735042311263E-3</v>
      </c>
      <c r="D2031" s="72">
        <f t="shared" si="150"/>
        <v>1.2478212667665507E-4</v>
      </c>
      <c r="E2031" s="23">
        <f t="shared" si="146"/>
        <v>2.5986683059915642E-2</v>
      </c>
      <c r="F2031" s="23">
        <f t="shared" si="147"/>
        <v>1.8373988843420171E-2</v>
      </c>
      <c r="G2031" s="20">
        <f t="shared" si="148"/>
        <v>2.2592904554566341E-2</v>
      </c>
      <c r="H2031" s="20">
        <f t="shared" si="149"/>
        <v>1.5227224700682459E-2</v>
      </c>
      <c r="J2031" s="20">
        <f>SUM($C2032:$C2041)</f>
        <v>-9.9634681108509704E-4</v>
      </c>
      <c r="K2031" s="20">
        <f>E2031*SQRT(10)</f>
        <v>8.2177107302247296E-2</v>
      </c>
      <c r="L2031" s="20">
        <f>F2031*SQRT(10)</f>
        <v>5.8103654447730649E-2</v>
      </c>
      <c r="M2031" s="20">
        <f>G2031*SQRT(10)</f>
        <v>7.1445037351221569E-2</v>
      </c>
      <c r="N2031" s="20">
        <f>H2031*SQRT(10)</f>
        <v>4.815271249733228E-2</v>
      </c>
      <c r="O2031">
        <f>IF($J2031&lt;-K2031,1,0)</f>
        <v>0</v>
      </c>
      <c r="P2031" s="5">
        <f>IF(AND(O2021=0,O2031=0),1,0)</f>
        <v>1</v>
      </c>
      <c r="Q2031" s="5">
        <f>IF(AND(O2021=0,O2031=1),1,0)</f>
        <v>0</v>
      </c>
      <c r="R2031">
        <f>IF($J2031&lt;-L2031,1,0)</f>
        <v>0</v>
      </c>
      <c r="S2031" s="5">
        <f>IF(AND(R2021=0,R2031=0),1,0)</f>
        <v>1</v>
      </c>
      <c r="T2031" s="5">
        <f>IF(AND(R2021=0,R2031=1),1,0)</f>
        <v>0</v>
      </c>
      <c r="U2031">
        <f>IF($J2031&lt;-M2031,1,0)</f>
        <v>0</v>
      </c>
      <c r="V2031" s="5">
        <f>IF(AND(U2021=0,U2031=0),1,0)</f>
        <v>1</v>
      </c>
      <c r="W2031" s="5">
        <f>IF(AND(U2021=0,U2031=1),1,0)</f>
        <v>0</v>
      </c>
      <c r="X2031">
        <f>IF($J2031&lt;-N2031,1,0)</f>
        <v>0</v>
      </c>
      <c r="Y2031" s="5">
        <f>IF(AND(X2021=0,X2031=0),1,0)</f>
        <v>1</v>
      </c>
      <c r="Z2031" s="5">
        <f>IF(AND(X2021=0,X2031=1),1,0)</f>
        <v>0</v>
      </c>
    </row>
    <row r="2032" spans="1:26" x14ac:dyDescent="0.2">
      <c r="A2032" s="61">
        <v>35803</v>
      </c>
      <c r="B2032" s="62">
        <v>956.05</v>
      </c>
      <c r="C2032" s="16">
        <f t="shared" si="151"/>
        <v>-8.2810816715772478E-3</v>
      </c>
      <c r="D2032" s="72">
        <f t="shared" si="150"/>
        <v>1.1772382216835096E-4</v>
      </c>
      <c r="E2032" s="23">
        <f t="shared" si="146"/>
        <v>2.5241016175965064E-2</v>
      </c>
      <c r="F2032" s="23">
        <f t="shared" si="147"/>
        <v>1.7846762072114778E-2</v>
      </c>
      <c r="G2032" s="20">
        <f t="shared" si="148"/>
        <v>2.2592904554566341E-2</v>
      </c>
      <c r="H2032" s="20">
        <f t="shared" si="149"/>
        <v>1.5227224700682459E-2</v>
      </c>
    </row>
    <row r="2033" spans="1:26" x14ac:dyDescent="0.2">
      <c r="A2033" s="61">
        <v>35804</v>
      </c>
      <c r="B2033" s="62">
        <v>927.69</v>
      </c>
      <c r="C2033" s="16">
        <f t="shared" si="151"/>
        <v>-3.0112587684611704E-2</v>
      </c>
      <c r="D2033" s="72">
        <f t="shared" si="150"/>
        <v>1.1477497165732985E-4</v>
      </c>
      <c r="E2033" s="23">
        <f t="shared" si="146"/>
        <v>2.4922881653948507E-2</v>
      </c>
      <c r="F2033" s="23">
        <f t="shared" si="147"/>
        <v>1.7621823777959972E-2</v>
      </c>
      <c r="G2033" s="20">
        <f t="shared" si="148"/>
        <v>2.2592904554566341E-2</v>
      </c>
      <c r="H2033" s="20">
        <f t="shared" si="149"/>
        <v>1.472236479227846E-2</v>
      </c>
    </row>
    <row r="2034" spans="1:26" x14ac:dyDescent="0.2">
      <c r="A2034" s="61">
        <v>35807</v>
      </c>
      <c r="B2034" s="62">
        <v>939.21</v>
      </c>
      <c r="C2034" s="16">
        <f t="shared" si="151"/>
        <v>1.234147112224737E-2</v>
      </c>
      <c r="D2034" s="72">
        <f t="shared" si="150"/>
        <v>1.6229454958169575E-4</v>
      </c>
      <c r="E2034" s="23">
        <f t="shared" si="146"/>
        <v>2.963648037590921E-2</v>
      </c>
      <c r="F2034" s="23">
        <f t="shared" si="147"/>
        <v>2.0954592724653959E-2</v>
      </c>
      <c r="G2034" s="20">
        <f t="shared" si="148"/>
        <v>2.5567489933650326E-2</v>
      </c>
      <c r="H2034" s="20">
        <f t="shared" si="149"/>
        <v>1.5227224700682459E-2</v>
      </c>
    </row>
    <row r="2035" spans="1:26" x14ac:dyDescent="0.2">
      <c r="A2035" s="61">
        <v>35808</v>
      </c>
      <c r="B2035" s="62">
        <v>952.12</v>
      </c>
      <c r="C2035" s="16">
        <f t="shared" si="151"/>
        <v>1.3651980891242489E-2</v>
      </c>
      <c r="D2035" s="72">
        <f t="shared" si="150"/>
        <v>1.6169559117446995E-4</v>
      </c>
      <c r="E2035" s="23">
        <f t="shared" si="146"/>
        <v>2.9581742163083517E-2</v>
      </c>
      <c r="F2035" s="23">
        <f t="shared" si="147"/>
        <v>2.0915889850976348E-2</v>
      </c>
      <c r="G2035" s="20">
        <f t="shared" si="148"/>
        <v>2.5567489933650326E-2</v>
      </c>
      <c r="H2035" s="20">
        <f t="shared" si="149"/>
        <v>1.5227224700682459E-2</v>
      </c>
    </row>
    <row r="2036" spans="1:26" x14ac:dyDescent="0.2">
      <c r="A2036" s="61">
        <v>35809</v>
      </c>
      <c r="B2036" s="62">
        <v>957.94</v>
      </c>
      <c r="C2036" s="16">
        <f t="shared" si="151"/>
        <v>6.0940682614764596E-3</v>
      </c>
      <c r="D2036" s="72">
        <f t="shared" si="150"/>
        <v>1.6317645063929277E-4</v>
      </c>
      <c r="E2036" s="23">
        <f t="shared" si="146"/>
        <v>2.9716892914536032E-2</v>
      </c>
      <c r="F2036" s="23">
        <f t="shared" si="147"/>
        <v>2.1011448733718054E-2</v>
      </c>
      <c r="G2036" s="20">
        <f t="shared" si="148"/>
        <v>2.5567489933650326E-2</v>
      </c>
      <c r="H2036" s="20">
        <f t="shared" si="149"/>
        <v>1.5227224700682459E-2</v>
      </c>
    </row>
    <row r="2037" spans="1:26" x14ac:dyDescent="0.2">
      <c r="A2037" s="61">
        <v>35810</v>
      </c>
      <c r="B2037" s="62">
        <v>950.73</v>
      </c>
      <c r="C2037" s="16">
        <f t="shared" si="151"/>
        <v>-7.55503496640577E-3</v>
      </c>
      <c r="D2037" s="72">
        <f t="shared" si="150"/>
        <v>1.5561412367946729E-4</v>
      </c>
      <c r="E2037" s="23">
        <f t="shared" si="146"/>
        <v>2.902011732116723E-2</v>
      </c>
      <c r="F2037" s="23">
        <f t="shared" si="147"/>
        <v>2.0518790746186212E-2</v>
      </c>
      <c r="G2037" s="20">
        <f t="shared" si="148"/>
        <v>2.5567489933650326E-2</v>
      </c>
      <c r="H2037" s="20">
        <f t="shared" si="149"/>
        <v>1.5227224700682459E-2</v>
      </c>
    </row>
    <row r="2038" spans="1:26" x14ac:dyDescent="0.2">
      <c r="A2038" s="61">
        <v>35811</v>
      </c>
      <c r="B2038" s="62">
        <v>961.51</v>
      </c>
      <c r="C2038" s="16">
        <f t="shared" si="151"/>
        <v>1.1274854827849679E-2</v>
      </c>
      <c r="D2038" s="72">
        <f t="shared" si="150"/>
        <v>1.4970198945931607E-4</v>
      </c>
      <c r="E2038" s="23">
        <f t="shared" si="146"/>
        <v>2.8463509324618212E-2</v>
      </c>
      <c r="F2038" s="23">
        <f t="shared" si="147"/>
        <v>2.0125238822103785E-2</v>
      </c>
      <c r="G2038" s="20">
        <f t="shared" si="148"/>
        <v>2.5567489933650326E-2</v>
      </c>
      <c r="H2038" s="20">
        <f t="shared" si="149"/>
        <v>1.5227224700682459E-2</v>
      </c>
    </row>
    <row r="2039" spans="1:26" x14ac:dyDescent="0.2">
      <c r="A2039" s="61">
        <v>35815</v>
      </c>
      <c r="B2039" s="62">
        <v>978.6</v>
      </c>
      <c r="C2039" s="16">
        <f t="shared" si="151"/>
        <v>1.7618013464256187E-2</v>
      </c>
      <c r="D2039" s="72">
        <f t="shared" si="150"/>
        <v>1.4834721117510221E-4</v>
      </c>
      <c r="E2039" s="23">
        <f t="shared" si="146"/>
        <v>2.8334421575549724E-2</v>
      </c>
      <c r="F2039" s="23">
        <f t="shared" si="147"/>
        <v>2.003396680959884E-2</v>
      </c>
      <c r="G2039" s="20">
        <f t="shared" si="148"/>
        <v>2.5567489933650326E-2</v>
      </c>
      <c r="H2039" s="20">
        <f t="shared" si="149"/>
        <v>1.5227224700682459E-2</v>
      </c>
    </row>
    <row r="2040" spans="1:26" x14ac:dyDescent="0.2">
      <c r="A2040" s="61">
        <v>35816</v>
      </c>
      <c r="B2040" s="62">
        <v>970.81</v>
      </c>
      <c r="C2040" s="16">
        <f t="shared" si="151"/>
        <v>-7.9922042727701339E-3</v>
      </c>
      <c r="D2040" s="72">
        <f t="shared" si="150"/>
        <v>1.5807004241019882E-4</v>
      </c>
      <c r="E2040" s="23">
        <f t="shared" si="146"/>
        <v>2.9248220155015898E-2</v>
      </c>
      <c r="F2040" s="23">
        <f t="shared" si="147"/>
        <v>2.0680071772880719E-2</v>
      </c>
      <c r="G2040" s="20">
        <f t="shared" si="148"/>
        <v>2.5567489933650326E-2</v>
      </c>
      <c r="H2040" s="20">
        <f t="shared" si="149"/>
        <v>1.5227224700682459E-2</v>
      </c>
    </row>
    <row r="2041" spans="1:26" x14ac:dyDescent="0.2">
      <c r="A2041" s="61">
        <v>35817</v>
      </c>
      <c r="B2041" s="62">
        <v>963.04</v>
      </c>
      <c r="C2041" s="16">
        <f t="shared" si="151"/>
        <v>-8.0358267827924275E-3</v>
      </c>
      <c r="D2041" s="72">
        <f t="shared" si="150"/>
        <v>1.5241835961384798E-4</v>
      </c>
      <c r="E2041" s="23">
        <f t="shared" si="146"/>
        <v>2.8720586198485252E-2</v>
      </c>
      <c r="F2041" s="23">
        <f t="shared" si="147"/>
        <v>2.0307006060402092E-2</v>
      </c>
      <c r="G2041" s="20">
        <f t="shared" si="148"/>
        <v>2.5567489933650326E-2</v>
      </c>
      <c r="H2041" s="20">
        <f t="shared" si="149"/>
        <v>1.5227224700682459E-2</v>
      </c>
      <c r="J2041" s="20">
        <f>SUM($C2042:$C2051)</f>
        <v>4.1194080130815047E-2</v>
      </c>
      <c r="K2041" s="20">
        <f>E2041*SQRT(10)</f>
        <v>9.0822468122410197E-2</v>
      </c>
      <c r="L2041" s="20">
        <f>F2041*SQRT(10)</f>
        <v>6.421639160971343E-2</v>
      </c>
      <c r="M2041" s="20">
        <f>G2041*SQRT(10)</f>
        <v>8.0851502243762349E-2</v>
      </c>
      <c r="N2041" s="20">
        <f>H2041*SQRT(10)</f>
        <v>4.815271249733228E-2</v>
      </c>
      <c r="O2041">
        <f>IF($J2041&lt;-K2041,1,0)</f>
        <v>0</v>
      </c>
      <c r="P2041" s="5">
        <f>IF(AND(O2031=0,O2041=0),1,0)</f>
        <v>1</v>
      </c>
      <c r="Q2041" s="5">
        <f>IF(AND(O2031=0,O2041=1),1,0)</f>
        <v>0</v>
      </c>
      <c r="R2041">
        <f>IF($J2041&lt;-L2041,1,0)</f>
        <v>0</v>
      </c>
      <c r="S2041" s="5">
        <f>IF(AND(R2031=0,R2041=0),1,0)</f>
        <v>1</v>
      </c>
      <c r="T2041" s="5">
        <f>IF(AND(R2031=0,R2041=1),1,0)</f>
        <v>0</v>
      </c>
      <c r="U2041">
        <f>IF($J2041&lt;-M2041,1,0)</f>
        <v>0</v>
      </c>
      <c r="V2041" s="5">
        <f>IF(AND(U2031=0,U2041=0),1,0)</f>
        <v>1</v>
      </c>
      <c r="W2041" s="5">
        <f>IF(AND(U2031=0,U2041=1),1,0)</f>
        <v>0</v>
      </c>
      <c r="X2041">
        <f>IF($J2041&lt;-N2041,1,0)</f>
        <v>0</v>
      </c>
      <c r="Y2041" s="5">
        <f>IF(AND(X2031=0,X2041=0),1,0)</f>
        <v>1</v>
      </c>
      <c r="Z2041" s="5">
        <f>IF(AND(X2031=0,X2041=1),1,0)</f>
        <v>0</v>
      </c>
    </row>
    <row r="2042" spans="1:26" x14ac:dyDescent="0.2">
      <c r="A2042" s="61">
        <v>35818</v>
      </c>
      <c r="B2042" s="62">
        <v>957.59</v>
      </c>
      <c r="C2042" s="16">
        <f t="shared" si="151"/>
        <v>-5.6752363838239945E-3</v>
      </c>
      <c r="D2042" s="72">
        <f t="shared" si="150"/>
        <v>1.4714772876199975E-4</v>
      </c>
      <c r="E2042" s="23">
        <f t="shared" si="146"/>
        <v>2.8219638088206607E-2</v>
      </c>
      <c r="F2042" s="23">
        <f t="shared" si="147"/>
        <v>1.9952808682915695E-2</v>
      </c>
      <c r="G2042" s="20">
        <f t="shared" si="148"/>
        <v>2.5567489933650326E-2</v>
      </c>
      <c r="H2042" s="20">
        <f t="shared" si="149"/>
        <v>1.5227224700682459E-2</v>
      </c>
    </row>
    <row r="2043" spans="1:26" x14ac:dyDescent="0.2">
      <c r="A2043" s="61">
        <v>35821</v>
      </c>
      <c r="B2043" s="62">
        <v>956.95</v>
      </c>
      <c r="C2043" s="16">
        <f t="shared" si="151"/>
        <v>-6.6856793155434951E-4</v>
      </c>
      <c r="D2043" s="72">
        <f t="shared" si="150"/>
        <v>1.4025136351701655E-4</v>
      </c>
      <c r="E2043" s="23">
        <f t="shared" si="146"/>
        <v>2.7550418747552995E-2</v>
      </c>
      <c r="F2043" s="23">
        <f t="shared" si="147"/>
        <v>1.947963445476892E-2</v>
      </c>
      <c r="G2043" s="20">
        <f t="shared" si="148"/>
        <v>2.5567489933650326E-2</v>
      </c>
      <c r="H2043" s="20">
        <f t="shared" si="149"/>
        <v>1.5227224700682459E-2</v>
      </c>
    </row>
    <row r="2044" spans="1:26" x14ac:dyDescent="0.2">
      <c r="A2044" s="61">
        <v>35822</v>
      </c>
      <c r="B2044" s="62">
        <v>969.02</v>
      </c>
      <c r="C2044" s="16">
        <f t="shared" si="151"/>
        <v>1.253410802856683E-2</v>
      </c>
      <c r="D2044" s="72">
        <f t="shared" si="150"/>
        <v>1.3186310069074174E-4</v>
      </c>
      <c r="E2044" s="23">
        <f t="shared" si="146"/>
        <v>2.6713838741180253E-2</v>
      </c>
      <c r="F2044" s="23">
        <f t="shared" si="147"/>
        <v>1.888812719436633E-2</v>
      </c>
      <c r="G2044" s="20">
        <f t="shared" si="148"/>
        <v>2.5567489933650326E-2</v>
      </c>
      <c r="H2044" s="20">
        <f t="shared" si="149"/>
        <v>1.5227224700682459E-2</v>
      </c>
    </row>
    <row r="2045" spans="1:26" x14ac:dyDescent="0.2">
      <c r="A2045" s="61">
        <v>35823</v>
      </c>
      <c r="B2045" s="62">
        <v>977.46</v>
      </c>
      <c r="C2045" s="16">
        <f t="shared" si="151"/>
        <v>8.6721187934839881E-3</v>
      </c>
      <c r="D2045" s="72">
        <f t="shared" si="150"/>
        <v>1.3337754649360423E-4</v>
      </c>
      <c r="E2045" s="23">
        <f t="shared" si="146"/>
        <v>2.686680481740298E-2</v>
      </c>
      <c r="F2045" s="23">
        <f t="shared" si="147"/>
        <v>1.8996282474186305E-2</v>
      </c>
      <c r="G2045" s="20">
        <f t="shared" si="148"/>
        <v>2.5567489933650326E-2</v>
      </c>
      <c r="H2045" s="20">
        <f t="shared" si="149"/>
        <v>1.5227224700682459E-2</v>
      </c>
    </row>
    <row r="2046" spans="1:26" x14ac:dyDescent="0.2">
      <c r="A2046" s="61">
        <v>35824</v>
      </c>
      <c r="B2046" s="62">
        <v>985.49</v>
      </c>
      <c r="C2046" s="16">
        <f t="shared" si="151"/>
        <v>8.1816091017246056E-3</v>
      </c>
      <c r="D2046" s="72">
        <f t="shared" si="150"/>
        <v>1.2988723236608587E-4</v>
      </c>
      <c r="E2046" s="23">
        <f t="shared" ref="E2046:E2109" si="152">-NORMSINV($E$3)*SQRT(D2046)</f>
        <v>2.6512940038914606E-2</v>
      </c>
      <c r="F2046" s="23">
        <f t="shared" ref="F2046:F2109" si="153">-NORMSINV($F$3)*SQRT(D2046)</f>
        <v>1.8746080958393242E-2</v>
      </c>
      <c r="G2046" s="20">
        <f t="shared" ref="G2046:G2109" si="154">-PERCENTILE($C1541:$C2045,$G$3)</f>
        <v>2.5567489933650326E-2</v>
      </c>
      <c r="H2046" s="20">
        <f t="shared" ref="H2046:H2109" si="155">-PERCENTILE($C1541:$C2045,$H$3)</f>
        <v>1.5227224700682459E-2</v>
      </c>
    </row>
    <row r="2047" spans="1:26" x14ac:dyDescent="0.2">
      <c r="A2047" s="61">
        <v>35825</v>
      </c>
      <c r="B2047" s="62">
        <v>980.28</v>
      </c>
      <c r="C2047" s="16">
        <f t="shared" si="151"/>
        <v>-5.300734266079435E-3</v>
      </c>
      <c r="D2047" s="72">
        <f t="shared" si="150"/>
        <v>1.2611032207372608E-4</v>
      </c>
      <c r="E2047" s="23">
        <f t="shared" si="152"/>
        <v>2.6124619609274074E-2</v>
      </c>
      <c r="F2047" s="23">
        <f t="shared" si="153"/>
        <v>1.8471517435782965E-2</v>
      </c>
      <c r="G2047" s="20">
        <f t="shared" si="154"/>
        <v>2.5567489933650326E-2</v>
      </c>
      <c r="H2047" s="20">
        <f t="shared" si="155"/>
        <v>1.5227224700682459E-2</v>
      </c>
    </row>
    <row r="2048" spans="1:26" x14ac:dyDescent="0.2">
      <c r="A2048" s="61">
        <v>35828</v>
      </c>
      <c r="B2048" s="62">
        <v>1001.27</v>
      </c>
      <c r="C2048" s="16">
        <f t="shared" si="151"/>
        <v>2.1186228072503428E-2</v>
      </c>
      <c r="D2048" s="72">
        <f t="shared" ref="D2048:D2111" si="156">0.94*D2047+0.06*(C2047^2)</f>
        <v>1.2022956977487784E-4</v>
      </c>
      <c r="E2048" s="23">
        <f t="shared" si="152"/>
        <v>2.550822885095554E-2</v>
      </c>
      <c r="F2048" s="23">
        <f t="shared" si="153"/>
        <v>1.8035695869389919E-2</v>
      </c>
      <c r="G2048" s="20">
        <f t="shared" si="154"/>
        <v>2.5567489933650326E-2</v>
      </c>
      <c r="H2048" s="20">
        <f t="shared" si="155"/>
        <v>1.5227224700682459E-2</v>
      </c>
    </row>
    <row r="2049" spans="1:26" x14ac:dyDescent="0.2">
      <c r="A2049" s="61">
        <v>35829</v>
      </c>
      <c r="B2049" s="62">
        <v>1006</v>
      </c>
      <c r="C2049" s="16">
        <f t="shared" si="151"/>
        <v>4.7128774454029149E-3</v>
      </c>
      <c r="D2049" s="72">
        <f t="shared" si="156"/>
        <v>1.3994717118479309E-4</v>
      </c>
      <c r="E2049" s="23">
        <f t="shared" si="152"/>
        <v>2.7520525365203153E-2</v>
      </c>
      <c r="F2049" s="23">
        <f t="shared" si="153"/>
        <v>1.9458498218469671E-2</v>
      </c>
      <c r="G2049" s="20">
        <f t="shared" si="154"/>
        <v>2.5567489933650326E-2</v>
      </c>
      <c r="H2049" s="20">
        <f t="shared" si="155"/>
        <v>1.5227224700682459E-2</v>
      </c>
    </row>
    <row r="2050" spans="1:26" x14ac:dyDescent="0.2">
      <c r="A2050" s="61">
        <v>35830</v>
      </c>
      <c r="B2050" s="62">
        <v>1006.9</v>
      </c>
      <c r="C2050" s="16">
        <f t="shared" si="151"/>
        <v>8.9423226188458825E-4</v>
      </c>
      <c r="D2050" s="72">
        <f t="shared" si="156"/>
        <v>1.3288301374262873E-4</v>
      </c>
      <c r="E2050" s="23">
        <f t="shared" si="152"/>
        <v>2.6816950647966104E-2</v>
      </c>
      <c r="F2050" s="23">
        <f t="shared" si="153"/>
        <v>1.8961032883043058E-2</v>
      </c>
      <c r="G2050" s="20">
        <f t="shared" si="154"/>
        <v>2.5567489933650326E-2</v>
      </c>
      <c r="H2050" s="20">
        <f t="shared" si="155"/>
        <v>1.5227224700682459E-2</v>
      </c>
    </row>
    <row r="2051" spans="1:26" x14ac:dyDescent="0.2">
      <c r="A2051" s="61">
        <v>35831</v>
      </c>
      <c r="B2051" s="62">
        <v>1003.54</v>
      </c>
      <c r="C2051" s="16">
        <f t="shared" si="151"/>
        <v>-3.3425549912935266E-3</v>
      </c>
      <c r="D2051" s="72">
        <f t="shared" si="156"/>
        <v>1.2495801199836272E-4</v>
      </c>
      <c r="E2051" s="23">
        <f t="shared" si="152"/>
        <v>2.600499123725214E-2</v>
      </c>
      <c r="F2051" s="23">
        <f t="shared" si="153"/>
        <v>1.838693371388896E-2</v>
      </c>
      <c r="G2051" s="20">
        <f t="shared" si="154"/>
        <v>2.5567489933650326E-2</v>
      </c>
      <c r="H2051" s="20">
        <f t="shared" si="155"/>
        <v>1.5227224700682459E-2</v>
      </c>
      <c r="J2051" s="20">
        <f>SUM($C2052:$C2061)</f>
        <v>3.0104101294709314E-2</v>
      </c>
      <c r="K2051" s="20">
        <f>E2051*SQRT(10)</f>
        <v>8.2235002842436913E-2</v>
      </c>
      <c r="L2051" s="20">
        <f>F2051*SQRT(10)</f>
        <v>5.8144589722427871E-2</v>
      </c>
      <c r="M2051" s="20">
        <f>G2051*SQRT(10)</f>
        <v>8.0851502243762349E-2</v>
      </c>
      <c r="N2051" s="20">
        <f>H2051*SQRT(10)</f>
        <v>4.815271249733228E-2</v>
      </c>
      <c r="O2051">
        <f>IF($J2051&lt;-K2051,1,0)</f>
        <v>0</v>
      </c>
      <c r="P2051" s="5">
        <f>IF(AND(O2041=0,O2051=0),1,0)</f>
        <v>1</v>
      </c>
      <c r="Q2051" s="5">
        <f>IF(AND(O2041=0,O2051=1),1,0)</f>
        <v>0</v>
      </c>
      <c r="R2051">
        <f>IF($J2051&lt;-L2051,1,0)</f>
        <v>0</v>
      </c>
      <c r="S2051" s="5">
        <f>IF(AND(R2041=0,R2051=0),1,0)</f>
        <v>1</v>
      </c>
      <c r="T2051" s="5">
        <f>IF(AND(R2041=0,R2051=1),1,0)</f>
        <v>0</v>
      </c>
      <c r="U2051">
        <f>IF($J2051&lt;-M2051,1,0)</f>
        <v>0</v>
      </c>
      <c r="V2051" s="5">
        <f>IF(AND(U2041=0,U2051=0),1,0)</f>
        <v>1</v>
      </c>
      <c r="W2051" s="5">
        <f>IF(AND(U2041=0,U2051=1),1,0)</f>
        <v>0</v>
      </c>
      <c r="X2051">
        <f>IF($J2051&lt;-N2051,1,0)</f>
        <v>0</v>
      </c>
      <c r="Y2051" s="5">
        <f>IF(AND(X2041=0,X2051=0),1,0)</f>
        <v>1</v>
      </c>
      <c r="Z2051" s="5">
        <f>IF(AND(X2041=0,X2051=1),1,0)</f>
        <v>0</v>
      </c>
    </row>
    <row r="2052" spans="1:26" x14ac:dyDescent="0.2">
      <c r="A2052" s="61">
        <v>35832</v>
      </c>
      <c r="B2052" s="62">
        <v>1012.46</v>
      </c>
      <c r="C2052" s="16">
        <f t="shared" si="151"/>
        <v>8.8492640971896061E-3</v>
      </c>
      <c r="D2052" s="72">
        <f t="shared" si="156"/>
        <v>1.1813089171065023E-4</v>
      </c>
      <c r="E2052" s="23">
        <f t="shared" si="152"/>
        <v>2.5284618149862402E-2</v>
      </c>
      <c r="F2052" s="23">
        <f t="shared" si="153"/>
        <v>1.7877591023239232E-2</v>
      </c>
      <c r="G2052" s="20">
        <f t="shared" si="154"/>
        <v>2.5567489933650326E-2</v>
      </c>
      <c r="H2052" s="20">
        <f t="shared" si="155"/>
        <v>1.5227224700682459E-2</v>
      </c>
    </row>
    <row r="2053" spans="1:26" x14ac:dyDescent="0.2">
      <c r="A2053" s="61">
        <v>35835</v>
      </c>
      <c r="B2053" s="62">
        <v>1010.74</v>
      </c>
      <c r="C2053" s="16">
        <f t="shared" si="151"/>
        <v>-1.7002771988616093E-3</v>
      </c>
      <c r="D2053" s="72">
        <f t="shared" si="156"/>
        <v>1.1574160671171975E-4</v>
      </c>
      <c r="E2053" s="23">
        <f t="shared" si="152"/>
        <v>2.5027611887761838E-2</v>
      </c>
      <c r="F2053" s="23">
        <f t="shared" si="153"/>
        <v>1.7695873711274596E-2</v>
      </c>
      <c r="G2053" s="20">
        <f t="shared" si="154"/>
        <v>2.5567489933650326E-2</v>
      </c>
      <c r="H2053" s="20">
        <f t="shared" si="155"/>
        <v>1.5227224700682459E-2</v>
      </c>
    </row>
    <row r="2054" spans="1:26" x14ac:dyDescent="0.2">
      <c r="A2054" s="61">
        <v>35836</v>
      </c>
      <c r="B2054" s="62">
        <v>1019.01</v>
      </c>
      <c r="C2054" s="16">
        <f t="shared" ref="C2054:C2117" si="157">LN(B2054/B2053)</f>
        <v>8.1488318886576289E-3</v>
      </c>
      <c r="D2054" s="72">
        <f t="shared" si="156"/>
        <v>1.0897056686219467E-4</v>
      </c>
      <c r="E2054" s="23">
        <f t="shared" si="152"/>
        <v>2.4284505429395632E-2</v>
      </c>
      <c r="F2054" s="23">
        <f t="shared" si="153"/>
        <v>1.717045729918331E-2</v>
      </c>
      <c r="G2054" s="20">
        <f t="shared" si="154"/>
        <v>2.5567489933650326E-2</v>
      </c>
      <c r="H2054" s="20">
        <f t="shared" si="155"/>
        <v>1.5227224700682459E-2</v>
      </c>
    </row>
    <row r="2055" spans="1:26" x14ac:dyDescent="0.2">
      <c r="A2055" s="61">
        <v>35837</v>
      </c>
      <c r="B2055" s="62">
        <v>1020.01</v>
      </c>
      <c r="C2055" s="16">
        <f t="shared" si="157"/>
        <v>9.8086343456594638E-4</v>
      </c>
      <c r="D2055" s="72">
        <f t="shared" si="156"/>
        <v>1.0641654051943919E-4</v>
      </c>
      <c r="E2055" s="23">
        <f t="shared" si="152"/>
        <v>2.3998230830817955E-2</v>
      </c>
      <c r="F2055" s="23">
        <f t="shared" si="153"/>
        <v>1.6968045692119293E-2</v>
      </c>
      <c r="G2055" s="20">
        <f t="shared" si="154"/>
        <v>2.5567489933650326E-2</v>
      </c>
      <c r="H2055" s="20">
        <f t="shared" si="155"/>
        <v>1.5227224700682459E-2</v>
      </c>
    </row>
    <row r="2056" spans="1:26" x14ac:dyDescent="0.2">
      <c r="A2056" s="61">
        <v>35838</v>
      </c>
      <c r="B2056" s="62">
        <v>1024.1400000000001</v>
      </c>
      <c r="C2056" s="16">
        <f t="shared" si="157"/>
        <v>4.0408048524694876E-3</v>
      </c>
      <c r="D2056" s="72">
        <f t="shared" si="156"/>
        <v>1.0008927367290894E-4</v>
      </c>
      <c r="E2056" s="23">
        <f t="shared" si="152"/>
        <v>2.3273860504838675E-2</v>
      </c>
      <c r="F2056" s="23">
        <f t="shared" si="153"/>
        <v>1.6455876737837556E-2</v>
      </c>
      <c r="G2056" s="20">
        <f t="shared" si="154"/>
        <v>2.5567489933650326E-2</v>
      </c>
      <c r="H2056" s="20">
        <f t="shared" si="155"/>
        <v>1.5227224700682459E-2</v>
      </c>
    </row>
    <row r="2057" spans="1:26" x14ac:dyDescent="0.2">
      <c r="A2057" s="61">
        <v>35839</v>
      </c>
      <c r="B2057" s="62">
        <v>1020.09</v>
      </c>
      <c r="C2057" s="16">
        <f t="shared" si="157"/>
        <v>-3.9623773243668038E-3</v>
      </c>
      <c r="D2057" s="72">
        <f t="shared" si="156"/>
        <v>9.5063603483878858E-5</v>
      </c>
      <c r="E2057" s="23">
        <f t="shared" si="152"/>
        <v>2.2682023417022606E-2</v>
      </c>
      <c r="F2057" s="23">
        <f t="shared" si="153"/>
        <v>1.6037415942991889E-2</v>
      </c>
      <c r="G2057" s="20">
        <f t="shared" si="154"/>
        <v>2.5567489933650326E-2</v>
      </c>
      <c r="H2057" s="20">
        <f t="shared" si="155"/>
        <v>1.5227224700682459E-2</v>
      </c>
    </row>
    <row r="2058" spans="1:26" x14ac:dyDescent="0.2">
      <c r="A2058" s="61">
        <v>35843</v>
      </c>
      <c r="B2058" s="62">
        <v>1022.76</v>
      </c>
      <c r="C2058" s="16">
        <f t="shared" si="157"/>
        <v>2.6139966422767092E-3</v>
      </c>
      <c r="D2058" s="72">
        <f t="shared" si="156"/>
        <v>9.0301813318485505E-5</v>
      </c>
      <c r="E2058" s="23">
        <f t="shared" si="152"/>
        <v>2.2106647882761878E-2</v>
      </c>
      <c r="F2058" s="23">
        <f t="shared" si="153"/>
        <v>1.5630594355838634E-2</v>
      </c>
      <c r="G2058" s="20">
        <f t="shared" si="154"/>
        <v>2.5567489933650326E-2</v>
      </c>
      <c r="H2058" s="20">
        <f t="shared" si="155"/>
        <v>1.5227224700682459E-2</v>
      </c>
    </row>
    <row r="2059" spans="1:26" x14ac:dyDescent="0.2">
      <c r="A2059" s="61">
        <v>35844</v>
      </c>
      <c r="B2059" s="62">
        <v>1032.08</v>
      </c>
      <c r="C2059" s="16">
        <f t="shared" si="157"/>
        <v>9.0713280946745703E-3</v>
      </c>
      <c r="D2059" s="72">
        <f t="shared" si="156"/>
        <v>8.5293683226126402E-5</v>
      </c>
      <c r="E2059" s="23">
        <f t="shared" si="152"/>
        <v>2.1484887927461629E-2</v>
      </c>
      <c r="F2059" s="23">
        <f t="shared" si="153"/>
        <v>1.5190976477110816E-2</v>
      </c>
      <c r="G2059" s="20">
        <f t="shared" si="154"/>
        <v>2.5567489933650326E-2</v>
      </c>
      <c r="H2059" s="20">
        <f t="shared" si="155"/>
        <v>1.5227224700682459E-2</v>
      </c>
    </row>
    <row r="2060" spans="1:26" x14ac:dyDescent="0.2">
      <c r="A2060" s="61">
        <v>35845</v>
      </c>
      <c r="B2060" s="62">
        <v>1028.28</v>
      </c>
      <c r="C2060" s="16">
        <f t="shared" si="157"/>
        <v>-3.6886799478533842E-3</v>
      </c>
      <c r="D2060" s="72">
        <f t="shared" si="156"/>
        <v>8.5113401836632745E-5</v>
      </c>
      <c r="E2060" s="23">
        <f t="shared" si="152"/>
        <v>2.1462170100149773E-2</v>
      </c>
      <c r="F2060" s="23">
        <f t="shared" si="153"/>
        <v>1.5174913745879886E-2</v>
      </c>
      <c r="G2060" s="20">
        <f t="shared" si="154"/>
        <v>2.5567489933650326E-2</v>
      </c>
      <c r="H2060" s="20">
        <f t="shared" si="155"/>
        <v>1.5227224700682459E-2</v>
      </c>
    </row>
    <row r="2061" spans="1:26" x14ac:dyDescent="0.2">
      <c r="A2061" s="61">
        <v>35846</v>
      </c>
      <c r="B2061" s="62">
        <v>1034.21</v>
      </c>
      <c r="C2061" s="16">
        <f t="shared" si="157"/>
        <v>5.7503467559571649E-3</v>
      </c>
      <c r="D2061" s="72">
        <f t="shared" si="156"/>
        <v>8.0822979311896516E-5</v>
      </c>
      <c r="E2061" s="23">
        <f t="shared" si="152"/>
        <v>2.0914239924971521E-2</v>
      </c>
      <c r="F2061" s="23">
        <f t="shared" si="153"/>
        <v>1.4787497510322383E-2</v>
      </c>
      <c r="G2061" s="20">
        <f t="shared" si="154"/>
        <v>2.5567489933650326E-2</v>
      </c>
      <c r="H2061" s="20">
        <f t="shared" si="155"/>
        <v>1.5227224700682459E-2</v>
      </c>
      <c r="J2061" s="20">
        <f>SUM($C2062:$C2071)</f>
        <v>2.0556731337812079E-2</v>
      </c>
      <c r="K2061" s="20">
        <f>E2061*SQRT(10)</f>
        <v>6.6136633694139052E-2</v>
      </c>
      <c r="L2061" s="20">
        <f>F2061*SQRT(10)</f>
        <v>4.6762173026688003E-2</v>
      </c>
      <c r="M2061" s="20">
        <f>G2061*SQRT(10)</f>
        <v>8.0851502243762349E-2</v>
      </c>
      <c r="N2061" s="20">
        <f>H2061*SQRT(10)</f>
        <v>4.815271249733228E-2</v>
      </c>
      <c r="O2061">
        <f>IF($J2061&lt;-K2061,1,0)</f>
        <v>0</v>
      </c>
      <c r="P2061" s="5">
        <f>IF(AND(O2051=0,O2061=0),1,0)</f>
        <v>1</v>
      </c>
      <c r="Q2061" s="5">
        <f>IF(AND(O2051=0,O2061=1),1,0)</f>
        <v>0</v>
      </c>
      <c r="R2061">
        <f>IF($J2061&lt;-L2061,1,0)</f>
        <v>0</v>
      </c>
      <c r="S2061" s="5">
        <f>IF(AND(R2051=0,R2061=0),1,0)</f>
        <v>1</v>
      </c>
      <c r="T2061" s="5">
        <f>IF(AND(R2051=0,R2061=1),1,0)</f>
        <v>0</v>
      </c>
      <c r="U2061">
        <f>IF($J2061&lt;-M2061,1,0)</f>
        <v>0</v>
      </c>
      <c r="V2061" s="5">
        <f>IF(AND(U2051=0,U2061=0),1,0)</f>
        <v>1</v>
      </c>
      <c r="W2061" s="5">
        <f>IF(AND(U2051=0,U2061=1),1,0)</f>
        <v>0</v>
      </c>
      <c r="X2061">
        <f>IF($J2061&lt;-N2061,1,0)</f>
        <v>0</v>
      </c>
      <c r="Y2061" s="5">
        <f>IF(AND(X2051=0,X2061=0),1,0)</f>
        <v>1</v>
      </c>
      <c r="Z2061" s="5">
        <f>IF(AND(X2051=0,X2061=1),1,0)</f>
        <v>0</v>
      </c>
    </row>
    <row r="2062" spans="1:26" x14ac:dyDescent="0.2">
      <c r="A2062" s="61">
        <v>35849</v>
      </c>
      <c r="B2062" s="62">
        <v>1038.1400000000001</v>
      </c>
      <c r="C2062" s="16">
        <f t="shared" si="157"/>
        <v>3.7928001652187825E-3</v>
      </c>
      <c r="D2062" s="72">
        <f t="shared" si="156"/>
        <v>7.7957589822007546E-5</v>
      </c>
      <c r="E2062" s="23">
        <f t="shared" si="152"/>
        <v>2.0540161786513297E-2</v>
      </c>
      <c r="F2062" s="23">
        <f t="shared" si="153"/>
        <v>1.4523004057012028E-2</v>
      </c>
      <c r="G2062" s="20">
        <f t="shared" si="154"/>
        <v>2.5567489933650326E-2</v>
      </c>
      <c r="H2062" s="20">
        <f t="shared" si="155"/>
        <v>1.5227224700682459E-2</v>
      </c>
    </row>
    <row r="2063" spans="1:26" x14ac:dyDescent="0.2">
      <c r="A2063" s="61">
        <v>35850</v>
      </c>
      <c r="B2063" s="62">
        <v>1030.56</v>
      </c>
      <c r="C2063" s="16">
        <f t="shared" si="157"/>
        <v>-7.3283065916231842E-3</v>
      </c>
      <c r="D2063" s="72">
        <f t="shared" si="156"/>
        <v>7.41432544182841E-5</v>
      </c>
      <c r="E2063" s="23">
        <f t="shared" si="152"/>
        <v>2.0031362052705174E-2</v>
      </c>
      <c r="F2063" s="23">
        <f t="shared" si="153"/>
        <v>1.4163255157509502E-2</v>
      </c>
      <c r="G2063" s="20">
        <f t="shared" si="154"/>
        <v>2.5567489933650326E-2</v>
      </c>
      <c r="H2063" s="20">
        <f t="shared" si="155"/>
        <v>1.5227224700682459E-2</v>
      </c>
    </row>
    <row r="2064" spans="1:26" x14ac:dyDescent="0.2">
      <c r="A2064" s="61">
        <v>35851</v>
      </c>
      <c r="B2064" s="62">
        <v>1042.9000000000001</v>
      </c>
      <c r="C2064" s="16">
        <f t="shared" si="157"/>
        <v>1.1902950328586726E-2</v>
      </c>
      <c r="D2064" s="72">
        <f t="shared" si="156"/>
        <v>7.291690380323671E-5</v>
      </c>
      <c r="E2064" s="23">
        <f t="shared" si="152"/>
        <v>1.9865009076828071E-2</v>
      </c>
      <c r="F2064" s="23">
        <f t="shared" si="153"/>
        <v>1.4045634616412036E-2</v>
      </c>
      <c r="G2064" s="20">
        <f t="shared" si="154"/>
        <v>2.5567489933650326E-2</v>
      </c>
      <c r="H2064" s="20">
        <f t="shared" si="155"/>
        <v>1.5227224700682459E-2</v>
      </c>
    </row>
    <row r="2065" spans="1:26" x14ac:dyDescent="0.2">
      <c r="A2065" s="61">
        <v>35852</v>
      </c>
      <c r="B2065" s="62">
        <v>1048.67</v>
      </c>
      <c r="C2065" s="16">
        <f t="shared" si="157"/>
        <v>5.5174004574367599E-3</v>
      </c>
      <c r="D2065" s="72">
        <f t="shared" si="156"/>
        <v>7.704270316653067E-5</v>
      </c>
      <c r="E2065" s="23">
        <f t="shared" si="152"/>
        <v>2.0419279522557104E-2</v>
      </c>
      <c r="F2065" s="23">
        <f t="shared" si="153"/>
        <v>1.4437533765779496E-2</v>
      </c>
      <c r="G2065" s="20">
        <f t="shared" si="154"/>
        <v>2.5567489933650326E-2</v>
      </c>
      <c r="H2065" s="20">
        <f t="shared" si="155"/>
        <v>1.5227224700682459E-2</v>
      </c>
    </row>
    <row r="2066" spans="1:26" x14ac:dyDescent="0.2">
      <c r="A2066" s="61">
        <v>35853</v>
      </c>
      <c r="B2066" s="62">
        <v>1049.3399999999999</v>
      </c>
      <c r="C2066" s="16">
        <f t="shared" si="157"/>
        <v>6.3870050455094559E-4</v>
      </c>
      <c r="D2066" s="72">
        <f t="shared" si="156"/>
        <v>7.4246643445002229E-5</v>
      </c>
      <c r="E2066" s="23">
        <f t="shared" si="152"/>
        <v>2.0045323549009748E-2</v>
      </c>
      <c r="F2066" s="23">
        <f t="shared" si="153"/>
        <v>1.4173126689661036E-2</v>
      </c>
      <c r="G2066" s="20">
        <f t="shared" si="154"/>
        <v>2.5567489933650326E-2</v>
      </c>
      <c r="H2066" s="20">
        <f t="shared" si="155"/>
        <v>1.5227224700682459E-2</v>
      </c>
    </row>
    <row r="2067" spans="1:26" x14ac:dyDescent="0.2">
      <c r="A2067" s="61">
        <v>35856</v>
      </c>
      <c r="B2067" s="62">
        <v>1047.7</v>
      </c>
      <c r="C2067" s="16">
        <f t="shared" si="157"/>
        <v>-1.5641097302355384E-3</v>
      </c>
      <c r="D2067" s="72">
        <f t="shared" si="156"/>
        <v>6.9816321138372917E-5</v>
      </c>
      <c r="E2067" s="23">
        <f t="shared" si="152"/>
        <v>1.9438069851851592E-2</v>
      </c>
      <c r="F2067" s="23">
        <f t="shared" si="153"/>
        <v>1.3743765519134418E-2</v>
      </c>
      <c r="G2067" s="20">
        <f t="shared" si="154"/>
        <v>2.5567489933650326E-2</v>
      </c>
      <c r="H2067" s="20">
        <f t="shared" si="155"/>
        <v>1.5227224700682459E-2</v>
      </c>
    </row>
    <row r="2068" spans="1:26" x14ac:dyDescent="0.2">
      <c r="A2068" s="61">
        <v>35857</v>
      </c>
      <c r="B2068" s="62">
        <v>1052.02</v>
      </c>
      <c r="C2068" s="16">
        <f t="shared" si="157"/>
        <v>4.1148401648654735E-3</v>
      </c>
      <c r="D2068" s="72">
        <f t="shared" si="156"/>
        <v>6.577412822496359E-5</v>
      </c>
      <c r="E2068" s="23">
        <f t="shared" si="152"/>
        <v>1.8866972153690549E-2</v>
      </c>
      <c r="F2068" s="23">
        <f t="shared" si="153"/>
        <v>1.3339968593212006E-2</v>
      </c>
      <c r="G2068" s="20">
        <f t="shared" si="154"/>
        <v>2.5567489933650326E-2</v>
      </c>
      <c r="H2068" s="20">
        <f t="shared" si="155"/>
        <v>1.5227224700682459E-2</v>
      </c>
    </row>
    <row r="2069" spans="1:26" x14ac:dyDescent="0.2">
      <c r="A2069" s="61">
        <v>35858</v>
      </c>
      <c r="B2069" s="62">
        <v>1047.33</v>
      </c>
      <c r="C2069" s="16">
        <f t="shared" si="157"/>
        <v>-4.4680570675799842E-3</v>
      </c>
      <c r="D2069" s="72">
        <f t="shared" si="156"/>
        <v>6.2843595106409187E-5</v>
      </c>
      <c r="E2069" s="23">
        <f t="shared" si="152"/>
        <v>1.844187903614514E-2</v>
      </c>
      <c r="F2069" s="23">
        <f t="shared" si="153"/>
        <v>1.3039404793623364E-2</v>
      </c>
      <c r="G2069" s="20">
        <f t="shared" si="154"/>
        <v>2.5567489933650326E-2</v>
      </c>
      <c r="H2069" s="20">
        <f t="shared" si="155"/>
        <v>1.5227224700682459E-2</v>
      </c>
    </row>
    <row r="2070" spans="1:26" x14ac:dyDescent="0.2">
      <c r="A2070" s="61">
        <v>35859</v>
      </c>
      <c r="B2070" s="62">
        <v>1035.05</v>
      </c>
      <c r="C2070" s="16">
        <f t="shared" si="157"/>
        <v>-1.1794333744842284E-2</v>
      </c>
      <c r="D2070" s="72">
        <f t="shared" si="156"/>
        <v>6.0270791437573725E-5</v>
      </c>
      <c r="E2070" s="23">
        <f t="shared" si="152"/>
        <v>1.8060430795976124E-2</v>
      </c>
      <c r="F2070" s="23">
        <f t="shared" si="153"/>
        <v>1.2769700280236711E-2</v>
      </c>
      <c r="G2070" s="20">
        <f t="shared" si="154"/>
        <v>2.5567489933650326E-2</v>
      </c>
      <c r="H2070" s="20">
        <f t="shared" si="155"/>
        <v>1.5227224700682459E-2</v>
      </c>
    </row>
    <row r="2071" spans="1:26" x14ac:dyDescent="0.2">
      <c r="A2071" s="61">
        <v>35860</v>
      </c>
      <c r="B2071" s="62">
        <v>1055.69</v>
      </c>
      <c r="C2071" s="16">
        <f t="shared" si="157"/>
        <v>1.9744846851434381E-2</v>
      </c>
      <c r="D2071" s="72">
        <f t="shared" si="156"/>
        <v>6.500092246040283E-5</v>
      </c>
      <c r="E2071" s="23">
        <f t="shared" si="152"/>
        <v>1.8755749259276446E-2</v>
      </c>
      <c r="F2071" s="23">
        <f t="shared" si="153"/>
        <v>1.3261327998089273E-2</v>
      </c>
      <c r="G2071" s="20">
        <f t="shared" si="154"/>
        <v>2.5567489933650326E-2</v>
      </c>
      <c r="H2071" s="20">
        <f t="shared" si="155"/>
        <v>1.5227224700682459E-2</v>
      </c>
      <c r="J2071" s="20">
        <f>SUM($C2072:$C2081)</f>
        <v>4.0351670141260162E-2</v>
      </c>
      <c r="K2071" s="20">
        <f>E2071*SQRT(10)</f>
        <v>5.9310886882329536E-2</v>
      </c>
      <c r="L2071" s="20">
        <f>F2071*SQRT(10)</f>
        <v>4.1936001272523164E-2</v>
      </c>
      <c r="M2071" s="20">
        <f>G2071*SQRT(10)</f>
        <v>8.0851502243762349E-2</v>
      </c>
      <c r="N2071" s="20">
        <f>H2071*SQRT(10)</f>
        <v>4.815271249733228E-2</v>
      </c>
      <c r="O2071">
        <f>IF($J2071&lt;-K2071,1,0)</f>
        <v>0</v>
      </c>
      <c r="P2071" s="5">
        <f>IF(AND(O2061=0,O2071=0),1,0)</f>
        <v>1</v>
      </c>
      <c r="Q2071" s="5">
        <f>IF(AND(O2061=0,O2071=1),1,0)</f>
        <v>0</v>
      </c>
      <c r="R2071">
        <f>IF($J2071&lt;-L2071,1,0)</f>
        <v>0</v>
      </c>
      <c r="S2071" s="5">
        <f>IF(AND(R2061=0,R2071=0),1,0)</f>
        <v>1</v>
      </c>
      <c r="T2071" s="5">
        <f>IF(AND(R2061=0,R2071=1),1,0)</f>
        <v>0</v>
      </c>
      <c r="U2071">
        <f>IF($J2071&lt;-M2071,1,0)</f>
        <v>0</v>
      </c>
      <c r="V2071" s="5">
        <f>IF(AND(U2061=0,U2071=0),1,0)</f>
        <v>1</v>
      </c>
      <c r="W2071" s="5">
        <f>IF(AND(U2061=0,U2071=1),1,0)</f>
        <v>0</v>
      </c>
      <c r="X2071">
        <f>IF($J2071&lt;-N2071,1,0)</f>
        <v>0</v>
      </c>
      <c r="Y2071" s="5">
        <f>IF(AND(X2061=0,X2071=0),1,0)</f>
        <v>1</v>
      </c>
      <c r="Z2071" s="5">
        <f>IF(AND(X2061=0,X2071=1),1,0)</f>
        <v>0</v>
      </c>
    </row>
    <row r="2072" spans="1:26" x14ac:dyDescent="0.2">
      <c r="A2072" s="61">
        <v>35863</v>
      </c>
      <c r="B2072" s="62">
        <v>1052.31</v>
      </c>
      <c r="C2072" s="16">
        <f t="shared" si="157"/>
        <v>-3.206833867740619E-3</v>
      </c>
      <c r="D2072" s="72">
        <f t="shared" si="156"/>
        <v>8.4492405743974555E-5</v>
      </c>
      <c r="E2072" s="23">
        <f t="shared" si="152"/>
        <v>2.138373166947714E-2</v>
      </c>
      <c r="F2072" s="23">
        <f t="shared" si="153"/>
        <v>1.511945353778979E-2</v>
      </c>
      <c r="G2072" s="20">
        <f t="shared" si="154"/>
        <v>2.5567489933650326E-2</v>
      </c>
      <c r="H2072" s="20">
        <f t="shared" si="155"/>
        <v>1.5227224700682459E-2</v>
      </c>
    </row>
    <row r="2073" spans="1:26" x14ac:dyDescent="0.2">
      <c r="A2073" s="61">
        <v>35864</v>
      </c>
      <c r="B2073" s="62">
        <v>1064.25</v>
      </c>
      <c r="C2073" s="16">
        <f t="shared" si="157"/>
        <v>1.1282578013205456E-2</v>
      </c>
      <c r="D2073" s="72">
        <f t="shared" si="156"/>
        <v>8.0039888406653375E-5</v>
      </c>
      <c r="E2073" s="23">
        <f t="shared" si="152"/>
        <v>2.0812674655848015E-2</v>
      </c>
      <c r="F2073" s="23">
        <f t="shared" si="153"/>
        <v>1.4715685378029407E-2</v>
      </c>
      <c r="G2073" s="20">
        <f t="shared" si="154"/>
        <v>2.5567489933650326E-2</v>
      </c>
      <c r="H2073" s="20">
        <f t="shared" si="155"/>
        <v>1.5227224700682459E-2</v>
      </c>
    </row>
    <row r="2074" spans="1:26" x14ac:dyDescent="0.2">
      <c r="A2074" s="61">
        <v>35865</v>
      </c>
      <c r="B2074" s="62">
        <v>1068.47</v>
      </c>
      <c r="C2074" s="16">
        <f t="shared" si="157"/>
        <v>3.95739291368371E-3</v>
      </c>
      <c r="D2074" s="72">
        <f t="shared" si="156"/>
        <v>8.2875289099698196E-5</v>
      </c>
      <c r="E2074" s="23">
        <f t="shared" si="152"/>
        <v>2.1178109347877942E-2</v>
      </c>
      <c r="F2074" s="23">
        <f t="shared" si="153"/>
        <v>1.4974067447756255E-2</v>
      </c>
      <c r="G2074" s="20">
        <f t="shared" si="154"/>
        <v>2.2592904554566341E-2</v>
      </c>
      <c r="H2074" s="20">
        <f t="shared" si="155"/>
        <v>1.472236479227846E-2</v>
      </c>
    </row>
    <row r="2075" spans="1:26" x14ac:dyDescent="0.2">
      <c r="A2075" s="61">
        <v>35866</v>
      </c>
      <c r="B2075" s="62">
        <v>1069.92</v>
      </c>
      <c r="C2075" s="16">
        <f t="shared" si="157"/>
        <v>1.3561606837230419E-3</v>
      </c>
      <c r="D2075" s="72">
        <f t="shared" si="156"/>
        <v>7.8842429274112745E-5</v>
      </c>
      <c r="E2075" s="23">
        <f t="shared" si="152"/>
        <v>2.0656401039856054E-2</v>
      </c>
      <c r="F2075" s="23">
        <f t="shared" si="153"/>
        <v>1.4605191488904087E-2</v>
      </c>
      <c r="G2075" s="20">
        <f t="shared" si="154"/>
        <v>2.2592904554566341E-2</v>
      </c>
      <c r="H2075" s="20">
        <f t="shared" si="155"/>
        <v>1.472236479227846E-2</v>
      </c>
    </row>
    <row r="2076" spans="1:26" x14ac:dyDescent="0.2">
      <c r="A2076" s="61">
        <v>35867</v>
      </c>
      <c r="B2076" s="62">
        <v>1068.6099999999999</v>
      </c>
      <c r="C2076" s="16">
        <f t="shared" si="157"/>
        <v>-1.2251407872286293E-3</v>
      </c>
      <c r="D2076" s="72">
        <f t="shared" si="156"/>
        <v>7.4222233825670545E-5</v>
      </c>
      <c r="E2076" s="23">
        <f t="shared" si="152"/>
        <v>2.0042028188323641E-2</v>
      </c>
      <c r="F2076" s="23">
        <f t="shared" si="153"/>
        <v>1.4170796691625426E-2</v>
      </c>
      <c r="G2076" s="20">
        <f t="shared" si="154"/>
        <v>2.2592904554566341E-2</v>
      </c>
      <c r="H2076" s="20">
        <f t="shared" si="155"/>
        <v>1.472236479227846E-2</v>
      </c>
    </row>
    <row r="2077" spans="1:26" x14ac:dyDescent="0.2">
      <c r="A2077" s="61">
        <v>35870</v>
      </c>
      <c r="B2077" s="62">
        <v>1079.27</v>
      </c>
      <c r="C2077" s="16">
        <f t="shared" si="157"/>
        <v>9.926148132980624E-3</v>
      </c>
      <c r="D2077" s="72">
        <f t="shared" si="156"/>
        <v>6.9858957993042175E-5</v>
      </c>
      <c r="E2077" s="23">
        <f t="shared" si="152"/>
        <v>1.944400436437423E-2</v>
      </c>
      <c r="F2077" s="23">
        <f t="shared" si="153"/>
        <v>1.3747961540097565E-2</v>
      </c>
      <c r="G2077" s="20">
        <f t="shared" si="154"/>
        <v>2.2592904554566341E-2</v>
      </c>
      <c r="H2077" s="20">
        <f t="shared" si="155"/>
        <v>1.472236479227846E-2</v>
      </c>
    </row>
    <row r="2078" spans="1:26" x14ac:dyDescent="0.2">
      <c r="A2078" s="61">
        <v>35871</v>
      </c>
      <c r="B2078" s="62">
        <v>1080.45</v>
      </c>
      <c r="C2078" s="16">
        <f t="shared" si="157"/>
        <v>1.0927343520612477E-3</v>
      </c>
      <c r="D2078" s="72">
        <f t="shared" si="156"/>
        <v>7.1579125518932135E-5</v>
      </c>
      <c r="E2078" s="23">
        <f t="shared" si="152"/>
        <v>1.9681937678380359E-2</v>
      </c>
      <c r="F2078" s="23">
        <f t="shared" si="153"/>
        <v>1.3916193247351119E-2</v>
      </c>
      <c r="G2078" s="20">
        <f t="shared" si="154"/>
        <v>2.2592904554566341E-2</v>
      </c>
      <c r="H2078" s="20">
        <f t="shared" si="155"/>
        <v>1.472236479227846E-2</v>
      </c>
    </row>
    <row r="2079" spans="1:26" x14ac:dyDescent="0.2">
      <c r="A2079" s="61">
        <v>35872</v>
      </c>
      <c r="B2079" s="62">
        <v>1085.52</v>
      </c>
      <c r="C2079" s="16">
        <f t="shared" si="157"/>
        <v>4.6815138342157772E-3</v>
      </c>
      <c r="D2079" s="72">
        <f t="shared" si="156"/>
        <v>6.7356022089646691E-5</v>
      </c>
      <c r="E2079" s="23">
        <f t="shared" si="152"/>
        <v>1.9092503262928412E-2</v>
      </c>
      <c r="F2079" s="23">
        <f t="shared" si="153"/>
        <v>1.349943127167029E-2</v>
      </c>
      <c r="G2079" s="20">
        <f t="shared" si="154"/>
        <v>2.2592904554566341E-2</v>
      </c>
      <c r="H2079" s="20">
        <f t="shared" si="155"/>
        <v>1.472236479227846E-2</v>
      </c>
    </row>
    <row r="2080" spans="1:26" x14ac:dyDescent="0.2">
      <c r="A2080" s="61">
        <v>35873</v>
      </c>
      <c r="B2080" s="62">
        <v>1089.74</v>
      </c>
      <c r="C2080" s="16">
        <f t="shared" si="157"/>
        <v>3.8800008220917586E-3</v>
      </c>
      <c r="D2080" s="72">
        <f t="shared" si="156"/>
        <v>6.4629655071065108E-5</v>
      </c>
      <c r="E2080" s="23">
        <f t="shared" si="152"/>
        <v>1.870210871426161E-2</v>
      </c>
      <c r="F2080" s="23">
        <f t="shared" si="153"/>
        <v>1.3223401234854998E-2</v>
      </c>
      <c r="G2080" s="20">
        <f t="shared" si="154"/>
        <v>2.2592904554566341E-2</v>
      </c>
      <c r="H2080" s="20">
        <f t="shared" si="155"/>
        <v>1.472236479227846E-2</v>
      </c>
    </row>
    <row r="2081" spans="1:26" x14ac:dyDescent="0.2">
      <c r="A2081" s="61">
        <v>35874</v>
      </c>
      <c r="B2081" s="62">
        <v>1099.1600000000001</v>
      </c>
      <c r="C2081" s="16">
        <f t="shared" si="157"/>
        <v>8.607116044267794E-3</v>
      </c>
      <c r="D2081" s="72">
        <f t="shared" si="156"/>
        <v>6.1655140149567155E-5</v>
      </c>
      <c r="E2081" s="23">
        <f t="shared" si="152"/>
        <v>1.8266666625887638E-2</v>
      </c>
      <c r="F2081" s="23">
        <f t="shared" si="153"/>
        <v>1.2915520153791592E-2</v>
      </c>
      <c r="G2081" s="20">
        <f t="shared" si="154"/>
        <v>2.2592904554566341E-2</v>
      </c>
      <c r="H2081" s="20">
        <f t="shared" si="155"/>
        <v>1.472236479227846E-2</v>
      </c>
      <c r="J2081" s="20">
        <f>SUM($C2082:$C2091)</f>
        <v>2.1190246760677045E-2</v>
      </c>
      <c r="K2081" s="20">
        <f>E2081*SQRT(10)</f>
        <v>5.7764271796787788E-2</v>
      </c>
      <c r="L2081" s="20">
        <f>F2081*SQRT(10)</f>
        <v>4.0842460851789622E-2</v>
      </c>
      <c r="M2081" s="20">
        <f>G2081*SQRT(10)</f>
        <v>7.1445037351221569E-2</v>
      </c>
      <c r="N2081" s="20">
        <f>H2081*SQRT(10)</f>
        <v>4.6556205287471661E-2</v>
      </c>
      <c r="O2081">
        <f>IF($J2081&lt;-K2081,1,0)</f>
        <v>0</v>
      </c>
      <c r="P2081" s="5">
        <f>IF(AND(O2071=0,O2081=0),1,0)</f>
        <v>1</v>
      </c>
      <c r="Q2081" s="5">
        <f>IF(AND(O2071=0,O2081=1),1,0)</f>
        <v>0</v>
      </c>
      <c r="R2081">
        <f>IF($J2081&lt;-L2081,1,0)</f>
        <v>0</v>
      </c>
      <c r="S2081" s="5">
        <f>IF(AND(R2071=0,R2081=0),1,0)</f>
        <v>1</v>
      </c>
      <c r="T2081" s="5">
        <f>IF(AND(R2071=0,R2081=1),1,0)</f>
        <v>0</v>
      </c>
      <c r="U2081">
        <f>IF($J2081&lt;-M2081,1,0)</f>
        <v>0</v>
      </c>
      <c r="V2081" s="5">
        <f>IF(AND(U2071=0,U2081=0),1,0)</f>
        <v>1</v>
      </c>
      <c r="W2081" s="5">
        <f>IF(AND(U2071=0,U2081=1),1,0)</f>
        <v>0</v>
      </c>
      <c r="X2081">
        <f>IF($J2081&lt;-N2081,1,0)</f>
        <v>0</v>
      </c>
      <c r="Y2081" s="5">
        <f>IF(AND(X2071=0,X2081=0),1,0)</f>
        <v>1</v>
      </c>
      <c r="Z2081" s="5">
        <f>IF(AND(X2071=0,X2081=1),1,0)</f>
        <v>0</v>
      </c>
    </row>
    <row r="2082" spans="1:26" x14ac:dyDescent="0.2">
      <c r="A2082" s="61">
        <v>35877</v>
      </c>
      <c r="B2082" s="62">
        <v>1095.55</v>
      </c>
      <c r="C2082" s="16">
        <f t="shared" si="157"/>
        <v>-3.2897314503675694E-3</v>
      </c>
      <c r="D2082" s="72">
        <f t="shared" si="156"/>
        <v>6.240077853656265E-5</v>
      </c>
      <c r="E2082" s="23">
        <f t="shared" si="152"/>
        <v>1.8376790412242248E-2</v>
      </c>
      <c r="F2082" s="23">
        <f t="shared" si="153"/>
        <v>1.2993383620137394E-2</v>
      </c>
      <c r="G2082" s="20">
        <f t="shared" si="154"/>
        <v>2.2592904554566341E-2</v>
      </c>
      <c r="H2082" s="20">
        <f t="shared" si="155"/>
        <v>1.472236479227846E-2</v>
      </c>
    </row>
    <row r="2083" spans="1:26" x14ac:dyDescent="0.2">
      <c r="A2083" s="61">
        <v>35878</v>
      </c>
      <c r="B2083" s="62">
        <v>1105.6500000000001</v>
      </c>
      <c r="C2083" s="16">
        <f t="shared" si="157"/>
        <v>9.1768770497183492E-3</v>
      </c>
      <c r="D2083" s="72">
        <f t="shared" si="156"/>
        <v>5.9306071805301137E-5</v>
      </c>
      <c r="E2083" s="23">
        <f t="shared" si="152"/>
        <v>1.7915306297432317E-2</v>
      </c>
      <c r="F2083" s="23">
        <f t="shared" si="153"/>
        <v>1.2667089419473801E-2</v>
      </c>
      <c r="G2083" s="20">
        <f t="shared" si="154"/>
        <v>2.2592904554566341E-2</v>
      </c>
      <c r="H2083" s="20">
        <f t="shared" si="155"/>
        <v>1.472236479227846E-2</v>
      </c>
    </row>
    <row r="2084" spans="1:26" x14ac:dyDescent="0.2">
      <c r="A2084" s="61">
        <v>35879</v>
      </c>
      <c r="B2084" s="62">
        <v>1101.93</v>
      </c>
      <c r="C2084" s="16">
        <f t="shared" si="157"/>
        <v>-3.3702094792270941E-3</v>
      </c>
      <c r="D2084" s="72">
        <f t="shared" si="156"/>
        <v>6.0800611840121902E-5</v>
      </c>
      <c r="E2084" s="23">
        <f t="shared" si="152"/>
        <v>1.8139638712561291E-2</v>
      </c>
      <c r="F2084" s="23">
        <f t="shared" si="153"/>
        <v>1.2825704556438135E-2</v>
      </c>
      <c r="G2084" s="20">
        <f t="shared" si="154"/>
        <v>2.2592904554566341E-2</v>
      </c>
      <c r="H2084" s="20">
        <f t="shared" si="155"/>
        <v>1.472236479227846E-2</v>
      </c>
    </row>
    <row r="2085" spans="1:26" x14ac:dyDescent="0.2">
      <c r="A2085" s="61">
        <v>35880</v>
      </c>
      <c r="B2085" s="62">
        <v>1100.8</v>
      </c>
      <c r="C2085" s="16">
        <f t="shared" si="157"/>
        <v>-1.0259996451012806E-3</v>
      </c>
      <c r="D2085" s="72">
        <f t="shared" si="156"/>
        <v>5.7834073845746909E-5</v>
      </c>
      <c r="E2085" s="23">
        <f t="shared" si="152"/>
        <v>1.7691577153294814E-2</v>
      </c>
      <c r="F2085" s="23">
        <f t="shared" si="153"/>
        <v>1.250890082769191E-2</v>
      </c>
      <c r="G2085" s="20">
        <f t="shared" si="154"/>
        <v>2.2592904554566341E-2</v>
      </c>
      <c r="H2085" s="20">
        <f t="shared" si="155"/>
        <v>1.472236479227846E-2</v>
      </c>
    </row>
    <row r="2086" spans="1:26" x14ac:dyDescent="0.2">
      <c r="A2086" s="61">
        <v>35881</v>
      </c>
      <c r="B2086" s="62">
        <v>1095.44</v>
      </c>
      <c r="C2086" s="16">
        <f t="shared" si="157"/>
        <v>-4.8810791551009061E-3</v>
      </c>
      <c r="D2086" s="72">
        <f t="shared" si="156"/>
        <v>5.4427189931306969E-5</v>
      </c>
      <c r="E2086" s="23">
        <f t="shared" si="152"/>
        <v>1.7162581568259973E-2</v>
      </c>
      <c r="F2086" s="23">
        <f t="shared" si="153"/>
        <v>1.2134872370299385E-2</v>
      </c>
      <c r="G2086" s="20">
        <f t="shared" si="154"/>
        <v>2.2592904554566341E-2</v>
      </c>
      <c r="H2086" s="20">
        <f t="shared" si="155"/>
        <v>1.472236479227846E-2</v>
      </c>
    </row>
    <row r="2087" spans="1:26" x14ac:dyDescent="0.2">
      <c r="A2087" s="61">
        <v>35884</v>
      </c>
      <c r="B2087" s="62">
        <v>1093.5999999999999</v>
      </c>
      <c r="C2087" s="16">
        <f t="shared" si="157"/>
        <v>-1.6811026142385186E-3</v>
      </c>
      <c r="D2087" s="72">
        <f t="shared" si="156"/>
        <v>5.2591054558530184E-5</v>
      </c>
      <c r="E2087" s="23">
        <f t="shared" si="152"/>
        <v>1.687060269488273E-2</v>
      </c>
      <c r="F2087" s="23">
        <f t="shared" si="153"/>
        <v>1.1928427532780929E-2</v>
      </c>
      <c r="G2087" s="20">
        <f t="shared" si="154"/>
        <v>2.2592904554566341E-2</v>
      </c>
      <c r="H2087" s="20">
        <f t="shared" si="155"/>
        <v>1.472236479227846E-2</v>
      </c>
    </row>
    <row r="2088" spans="1:26" x14ac:dyDescent="0.2">
      <c r="A2088" s="61">
        <v>35885</v>
      </c>
      <c r="B2088" s="62">
        <v>1101.75</v>
      </c>
      <c r="C2088" s="16">
        <f t="shared" si="157"/>
        <v>7.4248183123566775E-3</v>
      </c>
      <c r="D2088" s="72">
        <f t="shared" si="156"/>
        <v>4.9605157644994345E-5</v>
      </c>
      <c r="E2088" s="23">
        <f t="shared" si="152"/>
        <v>1.6384684202343281E-2</v>
      </c>
      <c r="F2088" s="23">
        <f t="shared" si="153"/>
        <v>1.1584856907005177E-2</v>
      </c>
      <c r="G2088" s="20">
        <f t="shared" si="154"/>
        <v>2.2592904554566341E-2</v>
      </c>
      <c r="H2088" s="20">
        <f t="shared" si="155"/>
        <v>1.472236479227846E-2</v>
      </c>
    </row>
    <row r="2089" spans="1:26" x14ac:dyDescent="0.2">
      <c r="A2089" s="61">
        <v>35886</v>
      </c>
      <c r="B2089" s="62">
        <v>1108.1500000000001</v>
      </c>
      <c r="C2089" s="16">
        <f t="shared" si="157"/>
        <v>5.7921334835865585E-3</v>
      </c>
      <c r="D2089" s="72">
        <f t="shared" si="156"/>
        <v>4.9936523804585106E-5</v>
      </c>
      <c r="E2089" s="23">
        <f t="shared" si="152"/>
        <v>1.6439318571164881E-2</v>
      </c>
      <c r="F2089" s="23">
        <f t="shared" si="153"/>
        <v>1.1623486357361764E-2</v>
      </c>
      <c r="G2089" s="20">
        <f t="shared" si="154"/>
        <v>2.2592904554566341E-2</v>
      </c>
      <c r="H2089" s="20">
        <f t="shared" si="155"/>
        <v>1.472236479227846E-2</v>
      </c>
    </row>
    <row r="2090" spans="1:26" x14ac:dyDescent="0.2">
      <c r="A2090" s="61">
        <v>35887</v>
      </c>
      <c r="B2090" s="62">
        <v>1120.01</v>
      </c>
      <c r="C2090" s="16">
        <f t="shared" si="157"/>
        <v>1.0645655615026402E-2</v>
      </c>
      <c r="D2090" s="72">
        <f t="shared" si="156"/>
        <v>4.8953260993811067E-5</v>
      </c>
      <c r="E2090" s="23">
        <f t="shared" si="152"/>
        <v>1.6276666751959865E-2</v>
      </c>
      <c r="F2090" s="23">
        <f t="shared" si="153"/>
        <v>1.1508482733984958E-2</v>
      </c>
      <c r="G2090" s="20">
        <f t="shared" si="154"/>
        <v>2.2592904554566341E-2</v>
      </c>
      <c r="H2090" s="20">
        <f t="shared" si="155"/>
        <v>1.472236479227846E-2</v>
      </c>
    </row>
    <row r="2091" spans="1:26" x14ac:dyDescent="0.2">
      <c r="A2091" s="61">
        <v>35888</v>
      </c>
      <c r="B2091" s="62">
        <v>1122.7</v>
      </c>
      <c r="C2091" s="16">
        <f t="shared" si="157"/>
        <v>2.3988846440244293E-3</v>
      </c>
      <c r="D2091" s="72">
        <f t="shared" si="156"/>
        <v>5.281586434260699E-5</v>
      </c>
      <c r="E2091" s="23">
        <f t="shared" si="152"/>
        <v>1.6906622433445311E-2</v>
      </c>
      <c r="F2091" s="23">
        <f t="shared" si="153"/>
        <v>1.1953895433896506E-2</v>
      </c>
      <c r="G2091" s="20">
        <f t="shared" si="154"/>
        <v>2.2592904554566341E-2</v>
      </c>
      <c r="H2091" s="20">
        <f t="shared" si="155"/>
        <v>1.472236479227846E-2</v>
      </c>
      <c r="J2091" s="20">
        <f>SUM($C2092:$C2101)</f>
        <v>8.4581659726786743E-4</v>
      </c>
      <c r="K2091" s="20">
        <f>E2091*SQRT(10)</f>
        <v>5.3463434430185669E-2</v>
      </c>
      <c r="L2091" s="20">
        <f>F2091*SQRT(10)</f>
        <v>3.7801536482599721E-2</v>
      </c>
      <c r="M2091" s="20">
        <f>G2091*SQRT(10)</f>
        <v>7.1445037351221569E-2</v>
      </c>
      <c r="N2091" s="20">
        <f>H2091*SQRT(10)</f>
        <v>4.6556205287471661E-2</v>
      </c>
      <c r="O2091">
        <f>IF($J2091&lt;-K2091,1,0)</f>
        <v>0</v>
      </c>
      <c r="P2091" s="5">
        <f>IF(AND(O2081=0,O2091=0),1,0)</f>
        <v>1</v>
      </c>
      <c r="Q2091" s="5">
        <f>IF(AND(O2081=0,O2091=1),1,0)</f>
        <v>0</v>
      </c>
      <c r="R2091">
        <f>IF($J2091&lt;-L2091,1,0)</f>
        <v>0</v>
      </c>
      <c r="S2091" s="5">
        <f>IF(AND(R2081=0,R2091=0),1,0)</f>
        <v>1</v>
      </c>
      <c r="T2091" s="5">
        <f>IF(AND(R2081=0,R2091=1),1,0)</f>
        <v>0</v>
      </c>
      <c r="U2091">
        <f>IF($J2091&lt;-M2091,1,0)</f>
        <v>0</v>
      </c>
      <c r="V2091" s="5">
        <f>IF(AND(U2081=0,U2091=0),1,0)</f>
        <v>1</v>
      </c>
      <c r="W2091" s="5">
        <f>IF(AND(U2081=0,U2091=1),1,0)</f>
        <v>0</v>
      </c>
      <c r="X2091">
        <f>IF($J2091&lt;-N2091,1,0)</f>
        <v>0</v>
      </c>
      <c r="Y2091" s="5">
        <f>IF(AND(X2081=0,X2091=0),1,0)</f>
        <v>1</v>
      </c>
      <c r="Z2091" s="5">
        <f>IF(AND(X2081=0,X2091=1),1,0)</f>
        <v>0</v>
      </c>
    </row>
    <row r="2092" spans="1:26" x14ac:dyDescent="0.2">
      <c r="A2092" s="61">
        <v>35891</v>
      </c>
      <c r="B2092" s="62">
        <v>1121.3800000000001</v>
      </c>
      <c r="C2092" s="16">
        <f t="shared" si="157"/>
        <v>-1.1764287834998863E-3</v>
      </c>
      <c r="D2092" s="72">
        <f t="shared" si="156"/>
        <v>4.9992191334170741E-5</v>
      </c>
      <c r="E2092" s="23">
        <f t="shared" si="152"/>
        <v>1.6448479014109531E-2</v>
      </c>
      <c r="F2092" s="23">
        <f t="shared" si="153"/>
        <v>1.1629963285412862E-2</v>
      </c>
      <c r="G2092" s="20">
        <f t="shared" si="154"/>
        <v>2.2592904554566341E-2</v>
      </c>
      <c r="H2092" s="20">
        <f t="shared" si="155"/>
        <v>1.472236479227846E-2</v>
      </c>
    </row>
    <row r="2093" spans="1:26" x14ac:dyDescent="0.2">
      <c r="A2093" s="61">
        <v>35892</v>
      </c>
      <c r="B2093" s="62">
        <v>1109.55</v>
      </c>
      <c r="C2093" s="16">
        <f t="shared" si="157"/>
        <v>-1.0605541979247604E-2</v>
      </c>
      <c r="D2093" s="72">
        <f t="shared" si="156"/>
        <v>4.7075698935079313E-5</v>
      </c>
      <c r="E2093" s="23">
        <f t="shared" si="152"/>
        <v>1.5961475899951935E-2</v>
      </c>
      <c r="F2093" s="23">
        <f t="shared" si="153"/>
        <v>1.1285625773556834E-2</v>
      </c>
      <c r="G2093" s="20">
        <f t="shared" si="154"/>
        <v>2.2592904554566341E-2</v>
      </c>
      <c r="H2093" s="20">
        <f t="shared" si="155"/>
        <v>1.472236479227846E-2</v>
      </c>
    </row>
    <row r="2094" spans="1:26" x14ac:dyDescent="0.2">
      <c r="A2094" s="61">
        <v>35893</v>
      </c>
      <c r="B2094" s="62">
        <v>1101.6500000000001</v>
      </c>
      <c r="C2094" s="16">
        <f t="shared" si="157"/>
        <v>-7.1454717917884738E-3</v>
      </c>
      <c r="D2094" s="72">
        <f t="shared" si="156"/>
        <v>5.0999808239389544E-5</v>
      </c>
      <c r="E2094" s="23">
        <f t="shared" si="152"/>
        <v>1.6613415608946629E-2</v>
      </c>
      <c r="F2094" s="23">
        <f t="shared" si="153"/>
        <v>1.1746582368595632E-2</v>
      </c>
      <c r="G2094" s="20">
        <f t="shared" si="154"/>
        <v>2.2592904554566341E-2</v>
      </c>
      <c r="H2094" s="20">
        <f t="shared" si="155"/>
        <v>1.4412316738955978E-2</v>
      </c>
    </row>
    <row r="2095" spans="1:26" x14ac:dyDescent="0.2">
      <c r="A2095" s="61">
        <v>35894</v>
      </c>
      <c r="B2095" s="62">
        <v>1110.67</v>
      </c>
      <c r="C2095" s="16">
        <f t="shared" si="157"/>
        <v>8.1543809044023925E-3</v>
      </c>
      <c r="D2095" s="72">
        <f t="shared" si="156"/>
        <v>5.1003285772660858E-5</v>
      </c>
      <c r="E2095" s="23">
        <f t="shared" si="152"/>
        <v>1.6613982010298924E-2</v>
      </c>
      <c r="F2095" s="23">
        <f t="shared" si="153"/>
        <v>1.174698284495131E-2</v>
      </c>
      <c r="G2095" s="20">
        <f t="shared" si="154"/>
        <v>2.2592904554566341E-2</v>
      </c>
      <c r="H2095" s="20">
        <f t="shared" si="155"/>
        <v>1.4412316738955978E-2</v>
      </c>
    </row>
    <row r="2096" spans="1:26" x14ac:dyDescent="0.2">
      <c r="A2096" s="61">
        <v>35898</v>
      </c>
      <c r="B2096" s="62">
        <v>1109.69</v>
      </c>
      <c r="C2096" s="16">
        <f t="shared" si="157"/>
        <v>-8.827397932201224E-4</v>
      </c>
      <c r="D2096" s="72">
        <f t="shared" si="156"/>
        <v>5.1932724302346145E-5</v>
      </c>
      <c r="E2096" s="23">
        <f t="shared" si="152"/>
        <v>1.6764677791158034E-2</v>
      </c>
      <c r="F2096" s="23">
        <f t="shared" si="153"/>
        <v>1.1853532903297414E-2</v>
      </c>
      <c r="G2096" s="20">
        <f t="shared" si="154"/>
        <v>2.2592904554566341E-2</v>
      </c>
      <c r="H2096" s="20">
        <f t="shared" si="155"/>
        <v>1.4412316738955978E-2</v>
      </c>
    </row>
    <row r="2097" spans="1:26" x14ac:dyDescent="0.2">
      <c r="A2097" s="61">
        <v>35899</v>
      </c>
      <c r="B2097" s="62">
        <v>1115.75</v>
      </c>
      <c r="C2097" s="16">
        <f t="shared" si="157"/>
        <v>5.4461274879992073E-3</v>
      </c>
      <c r="D2097" s="72">
        <f t="shared" si="156"/>
        <v>4.8863514616757434E-5</v>
      </c>
      <c r="E2097" s="23">
        <f t="shared" si="152"/>
        <v>1.6261739840379069E-2</v>
      </c>
      <c r="F2097" s="23">
        <f t="shared" si="153"/>
        <v>1.1497928601076964E-2</v>
      </c>
      <c r="G2097" s="20">
        <f t="shared" si="154"/>
        <v>2.2592904554566341E-2</v>
      </c>
      <c r="H2097" s="20">
        <f t="shared" si="155"/>
        <v>1.4412316738955978E-2</v>
      </c>
    </row>
    <row r="2098" spans="1:26" x14ac:dyDescent="0.2">
      <c r="A2098" s="61">
        <v>35900</v>
      </c>
      <c r="B2098" s="62">
        <v>1119.32</v>
      </c>
      <c r="C2098" s="16">
        <f t="shared" si="157"/>
        <v>3.1945335367573819E-3</v>
      </c>
      <c r="D2098" s="72">
        <f t="shared" si="156"/>
        <v>4.771132201668442E-5</v>
      </c>
      <c r="E2098" s="23">
        <f t="shared" si="152"/>
        <v>1.6068871706511778E-2</v>
      </c>
      <c r="F2098" s="23">
        <f t="shared" si="153"/>
        <v>1.136156041080973E-2</v>
      </c>
      <c r="G2098" s="20">
        <f t="shared" si="154"/>
        <v>2.2592904554566341E-2</v>
      </c>
      <c r="H2098" s="20">
        <f t="shared" si="155"/>
        <v>1.4412316738955978E-2</v>
      </c>
    </row>
    <row r="2099" spans="1:26" x14ac:dyDescent="0.2">
      <c r="A2099" s="61">
        <v>35901</v>
      </c>
      <c r="B2099" s="62">
        <v>1108.17</v>
      </c>
      <c r="C2099" s="16">
        <f t="shared" si="157"/>
        <v>-1.0011351905137092E-2</v>
      </c>
      <c r="D2099" s="72">
        <f t="shared" si="156"/>
        <v>4.5460945366731405E-5</v>
      </c>
      <c r="E2099" s="23">
        <f t="shared" si="152"/>
        <v>1.5685338283272034E-2</v>
      </c>
      <c r="F2099" s="23">
        <f t="shared" si="153"/>
        <v>1.1090381560340897E-2</v>
      </c>
      <c r="G2099" s="20">
        <f t="shared" si="154"/>
        <v>2.2592904554566341E-2</v>
      </c>
      <c r="H2099" s="20">
        <f t="shared" si="155"/>
        <v>1.4412316738955978E-2</v>
      </c>
    </row>
    <row r="2100" spans="1:26" x14ac:dyDescent="0.2">
      <c r="A2100" s="61">
        <v>35902</v>
      </c>
      <c r="B2100" s="62">
        <v>1122.72</v>
      </c>
      <c r="C2100" s="16">
        <f t="shared" si="157"/>
        <v>1.3044306362979039E-2</v>
      </c>
      <c r="D2100" s="72">
        <f t="shared" si="156"/>
        <v>4.8746918662837042E-5</v>
      </c>
      <c r="E2100" s="23">
        <f t="shared" si="152"/>
        <v>1.6242326731181915E-2</v>
      </c>
      <c r="F2100" s="23">
        <f t="shared" si="153"/>
        <v>1.1484202484089191E-2</v>
      </c>
      <c r="G2100" s="20">
        <f t="shared" si="154"/>
        <v>2.2592904554566341E-2</v>
      </c>
      <c r="H2100" s="20">
        <f t="shared" si="155"/>
        <v>1.4412316738955978E-2</v>
      </c>
    </row>
    <row r="2101" spans="1:26" x14ac:dyDescent="0.2">
      <c r="A2101" s="61">
        <v>35905</v>
      </c>
      <c r="B2101" s="62">
        <v>1123.6500000000001</v>
      </c>
      <c r="C2101" s="16">
        <f t="shared" si="157"/>
        <v>8.2800255802302426E-4</v>
      </c>
      <c r="D2101" s="72">
        <f t="shared" si="156"/>
        <v>5.6031339252542148E-5</v>
      </c>
      <c r="E2101" s="23">
        <f t="shared" si="152"/>
        <v>1.7413663970151406E-2</v>
      </c>
      <c r="F2101" s="23">
        <f t="shared" si="153"/>
        <v>1.2312401193062011E-2</v>
      </c>
      <c r="G2101" s="20">
        <f t="shared" si="154"/>
        <v>2.2592904554566341E-2</v>
      </c>
      <c r="H2101" s="20">
        <f t="shared" si="155"/>
        <v>1.4412316738955978E-2</v>
      </c>
      <c r="J2101" s="20">
        <f>SUM($C2102:$C2111)</f>
        <v>-1.4071213336470053E-3</v>
      </c>
      <c r="K2101" s="20">
        <f>E2101*SQRT(10)</f>
        <v>5.5066840554488801E-2</v>
      </c>
      <c r="L2101" s="20">
        <f>F2101*SQRT(10)</f>
        <v>3.89352312358505E-2</v>
      </c>
      <c r="M2101" s="20">
        <f>G2101*SQRT(10)</f>
        <v>7.1445037351221569E-2</v>
      </c>
      <c r="N2101" s="20">
        <f>H2101*SQRT(10)</f>
        <v>4.5575747254871277E-2</v>
      </c>
      <c r="O2101">
        <f>IF($J2101&lt;-K2101,1,0)</f>
        <v>0</v>
      </c>
      <c r="P2101" s="5">
        <f>IF(AND(O2091=0,O2101=0),1,0)</f>
        <v>1</v>
      </c>
      <c r="Q2101" s="5">
        <f>IF(AND(O2091=0,O2101=1),1,0)</f>
        <v>0</v>
      </c>
      <c r="R2101">
        <f>IF($J2101&lt;-L2101,1,0)</f>
        <v>0</v>
      </c>
      <c r="S2101" s="5">
        <f>IF(AND(R2091=0,R2101=0),1,0)</f>
        <v>1</v>
      </c>
      <c r="T2101" s="5">
        <f>IF(AND(R2091=0,R2101=1),1,0)</f>
        <v>0</v>
      </c>
      <c r="U2101">
        <f>IF($J2101&lt;-M2101,1,0)</f>
        <v>0</v>
      </c>
      <c r="V2101" s="5">
        <f>IF(AND(U2091=0,U2101=0),1,0)</f>
        <v>1</v>
      </c>
      <c r="W2101" s="5">
        <f>IF(AND(U2091=0,U2101=1),1,0)</f>
        <v>0</v>
      </c>
      <c r="X2101">
        <f>IF($J2101&lt;-N2101,1,0)</f>
        <v>0</v>
      </c>
      <c r="Y2101" s="5">
        <f>IF(AND(X2091=0,X2101=0),1,0)</f>
        <v>1</v>
      </c>
      <c r="Z2101" s="5">
        <f>IF(AND(X2091=0,X2101=1),1,0)</f>
        <v>0</v>
      </c>
    </row>
    <row r="2102" spans="1:26" x14ac:dyDescent="0.2">
      <c r="A2102" s="61">
        <v>35906</v>
      </c>
      <c r="B2102" s="62">
        <v>1126.67</v>
      </c>
      <c r="C2102" s="16">
        <f t="shared" si="157"/>
        <v>2.6840643224581916E-3</v>
      </c>
      <c r="D2102" s="72">
        <f t="shared" si="156"/>
        <v>5.271059419155518E-5</v>
      </c>
      <c r="E2102" s="23">
        <f t="shared" si="152"/>
        <v>1.688976527850055E-2</v>
      </c>
      <c r="F2102" s="23">
        <f t="shared" si="153"/>
        <v>1.1941976514649569E-2</v>
      </c>
      <c r="G2102" s="20">
        <f t="shared" si="154"/>
        <v>2.2592904554566341E-2</v>
      </c>
      <c r="H2102" s="20">
        <f t="shared" si="155"/>
        <v>1.4412316738955978E-2</v>
      </c>
    </row>
    <row r="2103" spans="1:26" x14ac:dyDescent="0.2">
      <c r="A2103" s="61">
        <v>35907</v>
      </c>
      <c r="B2103" s="62">
        <v>1130.54</v>
      </c>
      <c r="C2103" s="16">
        <f t="shared" si="157"/>
        <v>3.4290152816983215E-3</v>
      </c>
      <c r="D2103" s="72">
        <f t="shared" si="156"/>
        <v>4.9980210617287438E-5</v>
      </c>
      <c r="E2103" s="23">
        <f t="shared" si="152"/>
        <v>1.6446507942497121E-2</v>
      </c>
      <c r="F2103" s="23">
        <f t="shared" si="153"/>
        <v>1.1628569631296541E-2</v>
      </c>
      <c r="G2103" s="20">
        <f t="shared" si="154"/>
        <v>2.2592904554566341E-2</v>
      </c>
      <c r="H2103" s="20">
        <f t="shared" si="155"/>
        <v>1.4412316738955978E-2</v>
      </c>
    </row>
    <row r="2104" spans="1:26" x14ac:dyDescent="0.2">
      <c r="A2104" s="61">
        <v>35908</v>
      </c>
      <c r="B2104" s="62">
        <v>1119.58</v>
      </c>
      <c r="C2104" s="16">
        <f t="shared" si="157"/>
        <v>-9.7417797071011232E-3</v>
      </c>
      <c r="D2104" s="72">
        <f t="shared" si="156"/>
        <v>4.7686886728377429E-5</v>
      </c>
      <c r="E2104" s="23">
        <f t="shared" si="152"/>
        <v>1.606475635419426E-2</v>
      </c>
      <c r="F2104" s="23">
        <f t="shared" si="153"/>
        <v>1.1358650634390998E-2</v>
      </c>
      <c r="G2104" s="20">
        <f t="shared" si="154"/>
        <v>2.2592904554566341E-2</v>
      </c>
      <c r="H2104" s="20">
        <f t="shared" si="155"/>
        <v>1.4412316738955978E-2</v>
      </c>
    </row>
    <row r="2105" spans="1:26" x14ac:dyDescent="0.2">
      <c r="A2105" s="61">
        <v>35909</v>
      </c>
      <c r="B2105" s="62">
        <v>1107.9000000000001</v>
      </c>
      <c r="C2105" s="16">
        <f t="shared" si="157"/>
        <v>-1.0487283432429786E-2</v>
      </c>
      <c r="D2105" s="72">
        <f t="shared" si="156"/>
        <v>5.0519809836376014E-5</v>
      </c>
      <c r="E2105" s="23">
        <f t="shared" si="152"/>
        <v>1.6535049970030559E-2</v>
      </c>
      <c r="F2105" s="23">
        <f t="shared" si="153"/>
        <v>1.1691173628209969E-2</v>
      </c>
      <c r="G2105" s="20">
        <f t="shared" si="154"/>
        <v>2.2592904554566341E-2</v>
      </c>
      <c r="H2105" s="20">
        <f t="shared" si="155"/>
        <v>1.4412316738955978E-2</v>
      </c>
    </row>
    <row r="2106" spans="1:26" x14ac:dyDescent="0.2">
      <c r="A2106" s="61">
        <v>35912</v>
      </c>
      <c r="B2106" s="62">
        <v>1086.54</v>
      </c>
      <c r="C2106" s="16">
        <f t="shared" si="157"/>
        <v>-1.9467996045321279E-2</v>
      </c>
      <c r="D2106" s="72">
        <f t="shared" si="156"/>
        <v>5.4087608073720424E-5</v>
      </c>
      <c r="E2106" s="23">
        <f t="shared" si="152"/>
        <v>1.7108957446998845E-2</v>
      </c>
      <c r="F2106" s="23">
        <f t="shared" si="153"/>
        <v>1.2096957219546267E-2</v>
      </c>
      <c r="G2106" s="20">
        <f t="shared" si="154"/>
        <v>2.2592904554566341E-2</v>
      </c>
      <c r="H2106" s="20">
        <f t="shared" si="155"/>
        <v>1.4412316738955978E-2</v>
      </c>
    </row>
    <row r="2107" spans="1:26" x14ac:dyDescent="0.2">
      <c r="A2107" s="61">
        <v>35913</v>
      </c>
      <c r="B2107" s="62">
        <v>1085.1099999999999</v>
      </c>
      <c r="C2107" s="16">
        <f t="shared" si="157"/>
        <v>-1.3169711571241248E-3</v>
      </c>
      <c r="D2107" s="72">
        <f t="shared" si="156"/>
        <v>7.3582523790535889E-5</v>
      </c>
      <c r="E2107" s="23">
        <f t="shared" si="152"/>
        <v>1.9955471698883107E-2</v>
      </c>
      <c r="F2107" s="23">
        <f t="shared" si="153"/>
        <v>1.4109596577411575E-2</v>
      </c>
      <c r="G2107" s="20">
        <f t="shared" si="154"/>
        <v>2.2592904554566341E-2</v>
      </c>
      <c r="H2107" s="20">
        <f t="shared" si="155"/>
        <v>1.472236479227846E-2</v>
      </c>
    </row>
    <row r="2108" spans="1:26" x14ac:dyDescent="0.2">
      <c r="A2108" s="61">
        <v>35914</v>
      </c>
      <c r="B2108" s="62">
        <v>1094.6199999999999</v>
      </c>
      <c r="C2108" s="16">
        <f t="shared" si="157"/>
        <v>8.725906733422311E-3</v>
      </c>
      <c r="D2108" s="72">
        <f t="shared" si="156"/>
        <v>6.9271637144825541E-5</v>
      </c>
      <c r="E2108" s="23">
        <f t="shared" si="152"/>
        <v>1.9362096665756483E-2</v>
      </c>
      <c r="F2108" s="23">
        <f t="shared" si="153"/>
        <v>1.3690048372144473E-2</v>
      </c>
      <c r="G2108" s="20">
        <f t="shared" si="154"/>
        <v>2.2592904554566341E-2</v>
      </c>
      <c r="H2108" s="20">
        <f t="shared" si="155"/>
        <v>1.472236479227846E-2</v>
      </c>
    </row>
    <row r="2109" spans="1:26" x14ac:dyDescent="0.2">
      <c r="A2109" s="61">
        <v>35915</v>
      </c>
      <c r="B2109" s="62">
        <v>1111.75</v>
      </c>
      <c r="C2109" s="16">
        <f t="shared" si="157"/>
        <v>1.552807933320177E-2</v>
      </c>
      <c r="D2109" s="72">
        <f t="shared" si="156"/>
        <v>6.9683825815359092E-5</v>
      </c>
      <c r="E2109" s="23">
        <f t="shared" si="152"/>
        <v>1.9419616599323026E-2</v>
      </c>
      <c r="F2109" s="23">
        <f t="shared" si="153"/>
        <v>1.3730718072667205E-2</v>
      </c>
      <c r="G2109" s="20">
        <f t="shared" si="154"/>
        <v>2.2592904554566341E-2</v>
      </c>
      <c r="H2109" s="20">
        <f t="shared" si="155"/>
        <v>1.472236479227846E-2</v>
      </c>
    </row>
    <row r="2110" spans="1:26" x14ac:dyDescent="0.2">
      <c r="A2110" s="61">
        <v>35916</v>
      </c>
      <c r="B2110" s="62">
        <v>1121</v>
      </c>
      <c r="C2110" s="16">
        <f t="shared" si="157"/>
        <v>8.285793681353992E-3</v>
      </c>
      <c r="D2110" s="72">
        <f t="shared" si="156"/>
        <v>7.9970071133130021E-5</v>
      </c>
      <c r="E2110" s="23">
        <f t="shared" ref="E2110:E2173" si="158">-NORMSINV($E$3)*SQRT(D2110)</f>
        <v>2.0803595425224117E-2</v>
      </c>
      <c r="F2110" s="23">
        <f t="shared" ref="F2110:F2173" si="159">-NORMSINV($F$3)*SQRT(D2110)</f>
        <v>1.4709265871476545E-2</v>
      </c>
      <c r="G2110" s="20">
        <f t="shared" ref="G2110:G2173" si="160">-PERCENTILE($C1605:$C2109,$G$3)</f>
        <v>2.2592904554566341E-2</v>
      </c>
      <c r="H2110" s="20">
        <f t="shared" ref="H2110:H2173" si="161">-PERCENTILE($C1605:$C2109,$H$3)</f>
        <v>1.472236479227846E-2</v>
      </c>
    </row>
    <row r="2111" spans="1:26" x14ac:dyDescent="0.2">
      <c r="A2111" s="61">
        <v>35919</v>
      </c>
      <c r="B2111" s="62">
        <v>1122.07</v>
      </c>
      <c r="C2111" s="16">
        <f t="shared" si="157"/>
        <v>9.5404965619471987E-4</v>
      </c>
      <c r="D2111" s="72">
        <f t="shared" si="156"/>
        <v>7.9291129480940154E-5</v>
      </c>
      <c r="E2111" s="23">
        <f t="shared" si="158"/>
        <v>2.0715096477446314E-2</v>
      </c>
      <c r="F2111" s="23">
        <f t="shared" si="159"/>
        <v>1.4646692334277716E-2</v>
      </c>
      <c r="G2111" s="20">
        <f t="shared" si="160"/>
        <v>2.2592904554566341E-2</v>
      </c>
      <c r="H2111" s="20">
        <f t="shared" si="161"/>
        <v>1.472236479227846E-2</v>
      </c>
      <c r="J2111" s="20">
        <f>SUM($C2112:$C2121)</f>
        <v>-1.4588052534833593E-2</v>
      </c>
      <c r="K2111" s="20">
        <f>E2111*SQRT(10)</f>
        <v>6.5506886818861174E-2</v>
      </c>
      <c r="L2111" s="20">
        <f>F2111*SQRT(10)</f>
        <v>4.6316907964045875E-2</v>
      </c>
      <c r="M2111" s="20">
        <f>G2111*SQRT(10)</f>
        <v>7.1445037351221569E-2</v>
      </c>
      <c r="N2111" s="20">
        <f>H2111*SQRT(10)</f>
        <v>4.6556205287471661E-2</v>
      </c>
      <c r="O2111">
        <f>IF($J2111&lt;-K2111,1,0)</f>
        <v>0</v>
      </c>
      <c r="P2111" s="5">
        <f>IF(AND(O2101=0,O2111=0),1,0)</f>
        <v>1</v>
      </c>
      <c r="Q2111" s="5">
        <f>IF(AND(O2101=0,O2111=1),1,0)</f>
        <v>0</v>
      </c>
      <c r="R2111">
        <f>IF($J2111&lt;-L2111,1,0)</f>
        <v>0</v>
      </c>
      <c r="S2111" s="5">
        <f>IF(AND(R2101=0,R2111=0),1,0)</f>
        <v>1</v>
      </c>
      <c r="T2111" s="5">
        <f>IF(AND(R2101=0,R2111=1),1,0)</f>
        <v>0</v>
      </c>
      <c r="U2111">
        <f>IF($J2111&lt;-M2111,1,0)</f>
        <v>0</v>
      </c>
      <c r="V2111" s="5">
        <f>IF(AND(U2101=0,U2111=0),1,0)</f>
        <v>1</v>
      </c>
      <c r="W2111" s="5">
        <f>IF(AND(U2101=0,U2111=1),1,0)</f>
        <v>0</v>
      </c>
      <c r="X2111">
        <f>IF($J2111&lt;-N2111,1,0)</f>
        <v>0</v>
      </c>
      <c r="Y2111" s="5">
        <f>IF(AND(X2101=0,X2111=0),1,0)</f>
        <v>1</v>
      </c>
      <c r="Z2111" s="5">
        <f>IF(AND(X2101=0,X2111=1),1,0)</f>
        <v>0</v>
      </c>
    </row>
    <row r="2112" spans="1:26" x14ac:dyDescent="0.2">
      <c r="A2112" s="61">
        <v>35920</v>
      </c>
      <c r="B2112" s="62">
        <v>1115.5</v>
      </c>
      <c r="C2112" s="16">
        <f t="shared" si="157"/>
        <v>-5.8724588557675008E-3</v>
      </c>
      <c r="D2112" s="72">
        <f t="shared" ref="D2112:D2175" si="162">0.94*D2111+0.06*(C2111^2)</f>
        <v>7.4588274356872857E-5</v>
      </c>
      <c r="E2112" s="23">
        <f t="shared" si="158"/>
        <v>2.0091387871770169E-2</v>
      </c>
      <c r="F2112" s="23">
        <f t="shared" si="159"/>
        <v>1.4205696654459091E-2</v>
      </c>
      <c r="G2112" s="20">
        <f t="shared" si="160"/>
        <v>2.2592904554566341E-2</v>
      </c>
      <c r="H2112" s="20">
        <f t="shared" si="161"/>
        <v>1.4412316738955978E-2</v>
      </c>
    </row>
    <row r="2113" spans="1:26" x14ac:dyDescent="0.2">
      <c r="A2113" s="61">
        <v>35921</v>
      </c>
      <c r="B2113" s="62">
        <v>1104.92</v>
      </c>
      <c r="C2113" s="16">
        <f t="shared" si="157"/>
        <v>-9.5298007316546203E-3</v>
      </c>
      <c r="D2113" s="72">
        <f t="shared" si="162"/>
        <v>7.2182124276221415E-5</v>
      </c>
      <c r="E2113" s="23">
        <f t="shared" si="158"/>
        <v>1.9764666361771831E-2</v>
      </c>
      <c r="F2113" s="23">
        <f t="shared" si="159"/>
        <v>1.3974686895892608E-2</v>
      </c>
      <c r="G2113" s="20">
        <f t="shared" si="160"/>
        <v>2.2592904554566341E-2</v>
      </c>
      <c r="H2113" s="20">
        <f t="shared" si="161"/>
        <v>1.4412316738955978E-2</v>
      </c>
    </row>
    <row r="2114" spans="1:26" x14ac:dyDescent="0.2">
      <c r="A2114" s="61">
        <v>35922</v>
      </c>
      <c r="B2114" s="62">
        <v>1095.1400000000001</v>
      </c>
      <c r="C2114" s="16">
        <f t="shared" si="157"/>
        <v>-8.890725181663655E-3</v>
      </c>
      <c r="D2114" s="72">
        <f t="shared" si="162"/>
        <v>7.3300222938750827E-5</v>
      </c>
      <c r="E2114" s="23">
        <f t="shared" si="158"/>
        <v>1.9917155126103404E-2</v>
      </c>
      <c r="F2114" s="23">
        <f t="shared" si="159"/>
        <v>1.4082504690418952E-2</v>
      </c>
      <c r="G2114" s="20">
        <f t="shared" si="160"/>
        <v>2.2592904554566341E-2</v>
      </c>
      <c r="H2114" s="20">
        <f t="shared" si="161"/>
        <v>1.4412316738955978E-2</v>
      </c>
    </row>
    <row r="2115" spans="1:26" x14ac:dyDescent="0.2">
      <c r="A2115" s="61">
        <v>35923</v>
      </c>
      <c r="B2115" s="62">
        <v>1108.1400000000001</v>
      </c>
      <c r="C2115" s="16">
        <f t="shared" si="157"/>
        <v>1.1800725156606098E-2</v>
      </c>
      <c r="D2115" s="72">
        <f t="shared" si="162"/>
        <v>7.3644909217777864E-5</v>
      </c>
      <c r="E2115" s="23">
        <f t="shared" si="158"/>
        <v>1.9963929324438977E-2</v>
      </c>
      <c r="F2115" s="23">
        <f t="shared" si="159"/>
        <v>1.4115576575599382E-2</v>
      </c>
      <c r="G2115" s="20">
        <f t="shared" si="160"/>
        <v>2.2592904554566341E-2</v>
      </c>
      <c r="H2115" s="20">
        <f t="shared" si="161"/>
        <v>1.4412316738955978E-2</v>
      </c>
    </row>
    <row r="2116" spans="1:26" x14ac:dyDescent="0.2">
      <c r="A2116" s="61">
        <v>35926</v>
      </c>
      <c r="B2116" s="62">
        <v>1106.6400000000001</v>
      </c>
      <c r="C2116" s="16">
        <f t="shared" si="157"/>
        <v>-1.3545365493151786E-3</v>
      </c>
      <c r="D2116" s="72">
        <f t="shared" si="162"/>
        <v>7.7581641518016539E-5</v>
      </c>
      <c r="E2116" s="23">
        <f t="shared" si="158"/>
        <v>2.0490574752393059E-2</v>
      </c>
      <c r="F2116" s="23">
        <f t="shared" si="159"/>
        <v>1.4487943344969523E-2</v>
      </c>
      <c r="G2116" s="20">
        <f t="shared" si="160"/>
        <v>2.2592904554566341E-2</v>
      </c>
      <c r="H2116" s="20">
        <f t="shared" si="161"/>
        <v>1.4412316738955978E-2</v>
      </c>
    </row>
    <row r="2117" spans="1:26" x14ac:dyDescent="0.2">
      <c r="A2117" s="61">
        <v>35927</v>
      </c>
      <c r="B2117" s="62">
        <v>1115.79</v>
      </c>
      <c r="C2117" s="16">
        <f t="shared" si="157"/>
        <v>8.234276625105421E-3</v>
      </c>
      <c r="D2117" s="72">
        <f t="shared" si="162"/>
        <v>7.3036829182741373E-5</v>
      </c>
      <c r="E2117" s="23">
        <f t="shared" si="158"/>
        <v>1.9881338212402733E-2</v>
      </c>
      <c r="F2117" s="23">
        <f t="shared" si="159"/>
        <v>1.4057180197438277E-2</v>
      </c>
      <c r="G2117" s="20">
        <f t="shared" si="160"/>
        <v>2.2592904554566341E-2</v>
      </c>
      <c r="H2117" s="20">
        <f t="shared" si="161"/>
        <v>1.4412316738955978E-2</v>
      </c>
    </row>
    <row r="2118" spans="1:26" x14ac:dyDescent="0.2">
      <c r="A2118" s="61">
        <v>35928</v>
      </c>
      <c r="B2118" s="62">
        <v>1118.8599999999999</v>
      </c>
      <c r="C2118" s="16">
        <f t="shared" ref="C2118:C2181" si="163">LN(B2118/B2117)</f>
        <v>2.7476355862561834E-3</v>
      </c>
      <c r="D2118" s="72">
        <f t="shared" si="162"/>
        <v>7.2722818124102345E-5</v>
      </c>
      <c r="E2118" s="23">
        <f t="shared" si="158"/>
        <v>1.9838553738022513E-2</v>
      </c>
      <c r="F2118" s="23">
        <f t="shared" si="159"/>
        <v>1.4026929262637508E-2</v>
      </c>
      <c r="G2118" s="20">
        <f t="shared" si="160"/>
        <v>2.2592904554566341E-2</v>
      </c>
      <c r="H2118" s="20">
        <f t="shared" si="161"/>
        <v>1.4412316738955978E-2</v>
      </c>
    </row>
    <row r="2119" spans="1:26" x14ac:dyDescent="0.2">
      <c r="A2119" s="61">
        <v>35929</v>
      </c>
      <c r="B2119" s="62">
        <v>1117.3699999999999</v>
      </c>
      <c r="C2119" s="16">
        <f t="shared" si="163"/>
        <v>-1.3326001533813978E-3</v>
      </c>
      <c r="D2119" s="72">
        <f t="shared" si="162"/>
        <v>6.8812419115547895E-5</v>
      </c>
      <c r="E2119" s="23">
        <f t="shared" si="158"/>
        <v>1.9297811995115169E-2</v>
      </c>
      <c r="F2119" s="23">
        <f t="shared" si="159"/>
        <v>1.3644595637047688E-2</v>
      </c>
      <c r="G2119" s="20">
        <f t="shared" si="160"/>
        <v>2.2592904554566341E-2</v>
      </c>
      <c r="H2119" s="20">
        <f t="shared" si="161"/>
        <v>1.4412316738955978E-2</v>
      </c>
    </row>
    <row r="2120" spans="1:26" x14ac:dyDescent="0.2">
      <c r="A2120" s="61">
        <v>35930</v>
      </c>
      <c r="B2120" s="62">
        <v>1108.73</v>
      </c>
      <c r="C2120" s="16">
        <f t="shared" si="163"/>
        <v>-7.7624934948978342E-3</v>
      </c>
      <c r="D2120" s="72">
        <f t="shared" si="162"/>
        <v>6.4790223358742534E-5</v>
      </c>
      <c r="E2120" s="23">
        <f t="shared" si="158"/>
        <v>1.8725326405217763E-2</v>
      </c>
      <c r="F2120" s="23">
        <f t="shared" si="159"/>
        <v>1.3239817396687375E-2</v>
      </c>
      <c r="G2120" s="20">
        <f t="shared" si="160"/>
        <v>2.2592904554566341E-2</v>
      </c>
      <c r="H2120" s="20">
        <f t="shared" si="161"/>
        <v>1.4412316738955978E-2</v>
      </c>
    </row>
    <row r="2121" spans="1:26" x14ac:dyDescent="0.2">
      <c r="A2121" s="61">
        <v>35933</v>
      </c>
      <c r="B2121" s="62">
        <v>1105.82</v>
      </c>
      <c r="C2121" s="16">
        <f t="shared" si="163"/>
        <v>-2.6280749361211075E-3</v>
      </c>
      <c r="D2121" s="72">
        <f t="shared" si="162"/>
        <v>6.4518188272717859E-5</v>
      </c>
      <c r="E2121" s="23">
        <f t="shared" si="158"/>
        <v>1.868597398625068E-2</v>
      </c>
      <c r="F2121" s="23">
        <f t="shared" si="159"/>
        <v>1.3211993110479105E-2</v>
      </c>
      <c r="G2121" s="20">
        <f t="shared" si="160"/>
        <v>2.2592904554566341E-2</v>
      </c>
      <c r="H2121" s="20">
        <f t="shared" si="161"/>
        <v>1.4412316738955978E-2</v>
      </c>
      <c r="J2121" s="20">
        <f>SUM($C2122:$C2131)</f>
        <v>-1.1459671392944003E-2</v>
      </c>
      <c r="K2121" s="20">
        <f>E2121*SQRT(10)</f>
        <v>5.9090238095208004E-2</v>
      </c>
      <c r="L2121" s="20">
        <f>F2121*SQRT(10)</f>
        <v>4.1779990659566613E-2</v>
      </c>
      <c r="M2121" s="20">
        <f>G2121*SQRT(10)</f>
        <v>7.1445037351221569E-2</v>
      </c>
      <c r="N2121" s="20">
        <f>H2121*SQRT(10)</f>
        <v>4.5575747254871277E-2</v>
      </c>
      <c r="O2121">
        <f>IF($J2121&lt;-K2121,1,0)</f>
        <v>0</v>
      </c>
      <c r="P2121" s="5">
        <f>IF(AND(O2111=0,O2121=0),1,0)</f>
        <v>1</v>
      </c>
      <c r="Q2121" s="5">
        <f>IF(AND(O2111=0,O2121=1),1,0)</f>
        <v>0</v>
      </c>
      <c r="R2121">
        <f>IF($J2121&lt;-L2121,1,0)</f>
        <v>0</v>
      </c>
      <c r="S2121" s="5">
        <f>IF(AND(R2111=0,R2121=0),1,0)</f>
        <v>1</v>
      </c>
      <c r="T2121" s="5">
        <f>IF(AND(R2111=0,R2121=1),1,0)</f>
        <v>0</v>
      </c>
      <c r="U2121">
        <f>IF($J2121&lt;-M2121,1,0)</f>
        <v>0</v>
      </c>
      <c r="V2121" s="5">
        <f>IF(AND(U2111=0,U2121=0),1,0)</f>
        <v>1</v>
      </c>
      <c r="W2121" s="5">
        <f>IF(AND(U2111=0,U2121=1),1,0)</f>
        <v>0</v>
      </c>
      <c r="X2121">
        <f>IF($J2121&lt;-N2121,1,0)</f>
        <v>0</v>
      </c>
      <c r="Y2121" s="5">
        <f>IF(AND(X2111=0,X2121=0),1,0)</f>
        <v>1</v>
      </c>
      <c r="Z2121" s="5">
        <f>IF(AND(X2111=0,X2121=1),1,0)</f>
        <v>0</v>
      </c>
    </row>
    <row r="2122" spans="1:26" x14ac:dyDescent="0.2">
      <c r="A2122" s="61">
        <v>35934</v>
      </c>
      <c r="B2122" s="62">
        <v>1109.52</v>
      </c>
      <c r="C2122" s="16">
        <f t="shared" si="163"/>
        <v>3.340348154558566E-3</v>
      </c>
      <c r="D2122" s="72">
        <f t="shared" si="162"/>
        <v>6.1061503648546863E-5</v>
      </c>
      <c r="E2122" s="23">
        <f t="shared" si="158"/>
        <v>1.8178515108428824E-2</v>
      </c>
      <c r="F2122" s="23">
        <f t="shared" si="159"/>
        <v>1.2853192268598072E-2</v>
      </c>
      <c r="G2122" s="20">
        <f t="shared" si="160"/>
        <v>2.2592904554566341E-2</v>
      </c>
      <c r="H2122" s="20">
        <f t="shared" si="161"/>
        <v>1.4412316738955978E-2</v>
      </c>
    </row>
    <row r="2123" spans="1:26" x14ac:dyDescent="0.2">
      <c r="A2123" s="61">
        <v>35935</v>
      </c>
      <c r="B2123" s="62">
        <v>1119.06</v>
      </c>
      <c r="C2123" s="16">
        <f t="shared" si="163"/>
        <v>8.561557829331044E-3</v>
      </c>
      <c r="D2123" s="72">
        <f t="shared" si="162"/>
        <v>5.8067288977253813E-5</v>
      </c>
      <c r="E2123" s="23">
        <f t="shared" si="158"/>
        <v>1.7727211789856378E-2</v>
      </c>
      <c r="F2123" s="23">
        <f t="shared" si="159"/>
        <v>1.2534096440887786E-2</v>
      </c>
      <c r="G2123" s="20">
        <f t="shared" si="160"/>
        <v>2.2592904554566341E-2</v>
      </c>
      <c r="H2123" s="20">
        <f t="shared" si="161"/>
        <v>1.4412316738955978E-2</v>
      </c>
    </row>
    <row r="2124" spans="1:26" x14ac:dyDescent="0.2">
      <c r="A2124" s="61">
        <v>35936</v>
      </c>
      <c r="B2124" s="62">
        <v>1114.6400000000001</v>
      </c>
      <c r="C2124" s="16">
        <f t="shared" si="163"/>
        <v>-3.9575643720743637E-3</v>
      </c>
      <c r="D2124" s="72">
        <f t="shared" si="162"/>
        <v>5.8981267986517366E-5</v>
      </c>
      <c r="E2124" s="23">
        <f t="shared" si="158"/>
        <v>1.7866180222777247E-2</v>
      </c>
      <c r="F2124" s="23">
        <f t="shared" si="159"/>
        <v>1.263235463067632E-2</v>
      </c>
      <c r="G2124" s="20">
        <f t="shared" si="160"/>
        <v>2.2592904554566341E-2</v>
      </c>
      <c r="H2124" s="20">
        <f t="shared" si="161"/>
        <v>1.4412316738955978E-2</v>
      </c>
    </row>
    <row r="2125" spans="1:26" x14ac:dyDescent="0.2">
      <c r="A2125" s="61">
        <v>35937</v>
      </c>
      <c r="B2125" s="62">
        <v>1110.47</v>
      </c>
      <c r="C2125" s="16">
        <f t="shared" si="163"/>
        <v>-3.7481336939340251E-3</v>
      </c>
      <c r="D2125" s="72">
        <f t="shared" si="162"/>
        <v>5.6382130852873062E-5</v>
      </c>
      <c r="E2125" s="23">
        <f t="shared" si="158"/>
        <v>1.7468089190682556E-2</v>
      </c>
      <c r="F2125" s="23">
        <f t="shared" si="159"/>
        <v>1.2350882764278098E-2</v>
      </c>
      <c r="G2125" s="20">
        <f t="shared" si="160"/>
        <v>2.2592904554566341E-2</v>
      </c>
      <c r="H2125" s="20">
        <f t="shared" si="161"/>
        <v>1.4412316738955978E-2</v>
      </c>
    </row>
    <row r="2126" spans="1:26" x14ac:dyDescent="0.2">
      <c r="A2126" s="61">
        <v>35941</v>
      </c>
      <c r="B2126" s="62">
        <v>1094.02</v>
      </c>
      <c r="C2126" s="16">
        <f t="shared" si="163"/>
        <v>-1.492436376093207E-2</v>
      </c>
      <c r="D2126" s="72">
        <f t="shared" si="162"/>
        <v>5.3842113372956887E-5</v>
      </c>
      <c r="E2126" s="23">
        <f t="shared" si="158"/>
        <v>1.7070085925949576E-2</v>
      </c>
      <c r="F2126" s="23">
        <f t="shared" si="159"/>
        <v>1.2069472954146203E-2</v>
      </c>
      <c r="G2126" s="20">
        <f t="shared" si="160"/>
        <v>2.2592904554566341E-2</v>
      </c>
      <c r="H2126" s="20">
        <f t="shared" si="161"/>
        <v>1.4412316738955978E-2</v>
      </c>
    </row>
    <row r="2127" spans="1:26" x14ac:dyDescent="0.2">
      <c r="A2127" s="61">
        <v>35942</v>
      </c>
      <c r="B2127" s="62">
        <v>1092.23</v>
      </c>
      <c r="C2127" s="16">
        <f t="shared" si="163"/>
        <v>-1.6375075128461955E-3</v>
      </c>
      <c r="D2127" s="72">
        <f t="shared" si="162"/>
        <v>6.3975784590696811E-5</v>
      </c>
      <c r="E2127" s="23">
        <f t="shared" si="158"/>
        <v>1.8607261817600248E-2</v>
      </c>
      <c r="F2127" s="23">
        <f t="shared" si="159"/>
        <v>1.3156339354850118E-2</v>
      </c>
      <c r="G2127" s="20">
        <f t="shared" si="160"/>
        <v>2.2592904554566341E-2</v>
      </c>
      <c r="H2127" s="20">
        <f t="shared" si="161"/>
        <v>1.472236479227846E-2</v>
      </c>
    </row>
    <row r="2128" spans="1:26" x14ac:dyDescent="0.2">
      <c r="A2128" s="61">
        <v>35943</v>
      </c>
      <c r="B2128" s="62">
        <v>1097.5999999999999</v>
      </c>
      <c r="C2128" s="16">
        <f t="shared" si="163"/>
        <v>4.9045001339967703E-3</v>
      </c>
      <c r="D2128" s="72">
        <f t="shared" si="162"/>
        <v>6.0298123366532665E-5</v>
      </c>
      <c r="E2128" s="23">
        <f t="shared" si="158"/>
        <v>1.8064525403407798E-2</v>
      </c>
      <c r="F2128" s="23">
        <f t="shared" si="159"/>
        <v>1.2772595388900417E-2</v>
      </c>
      <c r="G2128" s="20">
        <f t="shared" si="160"/>
        <v>2.2592904554566341E-2</v>
      </c>
      <c r="H2128" s="20">
        <f t="shared" si="161"/>
        <v>1.472236479227846E-2</v>
      </c>
    </row>
    <row r="2129" spans="1:26" x14ac:dyDescent="0.2">
      <c r="A2129" s="61">
        <v>35944</v>
      </c>
      <c r="B2129" s="62">
        <v>1090.82</v>
      </c>
      <c r="C2129" s="16">
        <f t="shared" si="163"/>
        <v>-6.1962710014243699E-3</v>
      </c>
      <c r="D2129" s="72">
        <f t="shared" si="162"/>
        <v>5.8123483258403156E-5</v>
      </c>
      <c r="E2129" s="23">
        <f t="shared" si="158"/>
        <v>1.7735787418652497E-2</v>
      </c>
      <c r="F2129" s="23">
        <f t="shared" si="159"/>
        <v>1.2540159873741526E-2</v>
      </c>
      <c r="G2129" s="20">
        <f t="shared" si="160"/>
        <v>2.2592904554566341E-2</v>
      </c>
      <c r="H2129" s="20">
        <f t="shared" si="161"/>
        <v>1.472236479227846E-2</v>
      </c>
    </row>
    <row r="2130" spans="1:26" x14ac:dyDescent="0.2">
      <c r="A2130" s="61">
        <v>35947</v>
      </c>
      <c r="B2130" s="62">
        <v>1090.98</v>
      </c>
      <c r="C2130" s="16">
        <f t="shared" si="163"/>
        <v>1.4666788916201126E-4</v>
      </c>
      <c r="D2130" s="72">
        <f t="shared" si="162"/>
        <v>5.6939700722284516E-5</v>
      </c>
      <c r="E2130" s="23">
        <f t="shared" si="158"/>
        <v>1.7554248751935592E-2</v>
      </c>
      <c r="F2130" s="23">
        <f t="shared" si="159"/>
        <v>1.2411802228819503E-2</v>
      </c>
      <c r="G2130" s="20">
        <f t="shared" si="160"/>
        <v>2.2592904554566341E-2</v>
      </c>
      <c r="H2130" s="20">
        <f t="shared" si="161"/>
        <v>1.472236479227846E-2</v>
      </c>
    </row>
    <row r="2131" spans="1:26" x14ac:dyDescent="0.2">
      <c r="A2131" s="61">
        <v>35948</v>
      </c>
      <c r="B2131" s="62">
        <v>1093.22</v>
      </c>
      <c r="C2131" s="16">
        <f t="shared" si="163"/>
        <v>2.0510949412186328E-3</v>
      </c>
      <c r="D2131" s="72">
        <f t="shared" si="162"/>
        <v>5.3524609367130118E-5</v>
      </c>
      <c r="E2131" s="23">
        <f t="shared" si="158"/>
        <v>1.7019680824220246E-2</v>
      </c>
      <c r="F2131" s="23">
        <f t="shared" si="159"/>
        <v>1.20338338241083E-2</v>
      </c>
      <c r="G2131" s="20">
        <f t="shared" si="160"/>
        <v>2.2592904554566341E-2</v>
      </c>
      <c r="H2131" s="20">
        <f t="shared" si="161"/>
        <v>1.472236479227846E-2</v>
      </c>
      <c r="J2131" s="20">
        <f>SUM($C2132:$C2141)</f>
        <v>-5.1632306413538932E-3</v>
      </c>
      <c r="K2131" s="20">
        <f>E2131*SQRT(10)</f>
        <v>5.382095645362784E-2</v>
      </c>
      <c r="L2131" s="20">
        <f>F2131*SQRT(10)</f>
        <v>3.8054323868156298E-2</v>
      </c>
      <c r="M2131" s="20">
        <f>G2131*SQRT(10)</f>
        <v>7.1445037351221569E-2</v>
      </c>
      <c r="N2131" s="20">
        <f>H2131*SQRT(10)</f>
        <v>4.6556205287471661E-2</v>
      </c>
      <c r="O2131">
        <f>IF($J2131&lt;-K2131,1,0)</f>
        <v>0</v>
      </c>
      <c r="P2131" s="5">
        <f>IF(AND(O2121=0,O2131=0),1,0)</f>
        <v>1</v>
      </c>
      <c r="Q2131" s="5">
        <f>IF(AND(O2121=0,O2131=1),1,0)</f>
        <v>0</v>
      </c>
      <c r="R2131">
        <f>IF($J2131&lt;-L2131,1,0)</f>
        <v>0</v>
      </c>
      <c r="S2131" s="5">
        <f>IF(AND(R2121=0,R2131=0),1,0)</f>
        <v>1</v>
      </c>
      <c r="T2131" s="5">
        <f>IF(AND(R2121=0,R2131=1),1,0)</f>
        <v>0</v>
      </c>
      <c r="U2131">
        <f>IF($J2131&lt;-M2131,1,0)</f>
        <v>0</v>
      </c>
      <c r="V2131" s="5">
        <f>IF(AND(U2121=0,U2131=0),1,0)</f>
        <v>1</v>
      </c>
      <c r="W2131" s="5">
        <f>IF(AND(U2121=0,U2131=1),1,0)</f>
        <v>0</v>
      </c>
      <c r="X2131">
        <f>IF($J2131&lt;-N2131,1,0)</f>
        <v>0</v>
      </c>
      <c r="Y2131" s="5">
        <f>IF(AND(X2121=0,X2131=0),1,0)</f>
        <v>1</v>
      </c>
      <c r="Z2131" s="5">
        <f>IF(AND(X2121=0,X2131=1),1,0)</f>
        <v>0</v>
      </c>
    </row>
    <row r="2132" spans="1:26" x14ac:dyDescent="0.2">
      <c r="A2132" s="61">
        <v>35949</v>
      </c>
      <c r="B2132" s="62">
        <v>1082.73</v>
      </c>
      <c r="C2132" s="16">
        <f t="shared" si="163"/>
        <v>-9.6418403610864338E-3</v>
      </c>
      <c r="D2132" s="72">
        <f t="shared" si="162"/>
        <v>5.0565552232575865E-5</v>
      </c>
      <c r="E2132" s="23">
        <f t="shared" si="158"/>
        <v>1.6542533981547827E-2</v>
      </c>
      <c r="F2132" s="23">
        <f t="shared" si="159"/>
        <v>1.1696465228673378E-2</v>
      </c>
      <c r="G2132" s="20">
        <f t="shared" si="160"/>
        <v>2.2592904554566341E-2</v>
      </c>
      <c r="H2132" s="20">
        <f t="shared" si="161"/>
        <v>1.472236479227846E-2</v>
      </c>
      <c r="J2132" s="20"/>
      <c r="K2132" s="20"/>
      <c r="L2132" s="20"/>
      <c r="M2132" s="20"/>
      <c r="N2132" s="20"/>
      <c r="P2132" s="5"/>
      <c r="Q2132" s="5"/>
      <c r="S2132" s="5"/>
      <c r="T2132" s="5"/>
      <c r="V2132" s="5"/>
      <c r="W2132" s="5"/>
      <c r="Y2132" s="5"/>
      <c r="Z2132" s="5"/>
    </row>
    <row r="2133" spans="1:26" x14ac:dyDescent="0.2">
      <c r="A2133" s="61">
        <v>35950</v>
      </c>
      <c r="B2133" s="62">
        <v>1094.83</v>
      </c>
      <c r="C2133" s="16">
        <f t="shared" si="163"/>
        <v>1.1113470616852108E-2</v>
      </c>
      <c r="D2133" s="72">
        <f t="shared" si="162"/>
        <v>5.3109524231541832E-5</v>
      </c>
      <c r="E2133" s="23">
        <f t="shared" si="158"/>
        <v>1.6953558282101926E-2</v>
      </c>
      <c r="F2133" s="23">
        <f t="shared" si="159"/>
        <v>1.1987081614587005E-2</v>
      </c>
      <c r="G2133" s="20">
        <f t="shared" si="160"/>
        <v>2.2592904554566341E-2</v>
      </c>
      <c r="H2133" s="20">
        <f t="shared" si="161"/>
        <v>1.472236479227846E-2</v>
      </c>
    </row>
    <row r="2134" spans="1:26" x14ac:dyDescent="0.2">
      <c r="A2134" s="61">
        <v>35951</v>
      </c>
      <c r="B2134" s="62">
        <v>1113.8599999999999</v>
      </c>
      <c r="C2134" s="16">
        <f t="shared" si="163"/>
        <v>1.7232360283790913E-2</v>
      </c>
      <c r="D2134" s="72">
        <f t="shared" si="162"/>
        <v>5.7333506526747427E-5</v>
      </c>
      <c r="E2134" s="23">
        <f t="shared" si="158"/>
        <v>1.7614848415042406E-2</v>
      </c>
      <c r="F2134" s="23">
        <f t="shared" si="159"/>
        <v>1.2454649464508354E-2</v>
      </c>
      <c r="G2134" s="20">
        <f t="shared" si="160"/>
        <v>2.2592904554566341E-2</v>
      </c>
      <c r="H2134" s="20">
        <f t="shared" si="161"/>
        <v>1.472236479227846E-2</v>
      </c>
    </row>
    <row r="2135" spans="1:26" x14ac:dyDescent="0.2">
      <c r="A2135" s="61">
        <v>35954</v>
      </c>
      <c r="B2135" s="62">
        <v>1115.72</v>
      </c>
      <c r="C2135" s="16">
        <f t="shared" si="163"/>
        <v>1.6684760640936788E-3</v>
      </c>
      <c r="D2135" s="72">
        <f t="shared" si="162"/>
        <v>7.1710750592165044E-5</v>
      </c>
      <c r="E2135" s="23">
        <f t="shared" si="158"/>
        <v>1.9700025679588968E-2</v>
      </c>
      <c r="F2135" s="23">
        <f t="shared" si="159"/>
        <v>1.3928982441402567E-2</v>
      </c>
      <c r="G2135" s="20">
        <f t="shared" si="160"/>
        <v>2.2592904554566341E-2</v>
      </c>
      <c r="H2135" s="20">
        <f t="shared" si="161"/>
        <v>1.472236479227846E-2</v>
      </c>
    </row>
    <row r="2136" spans="1:26" x14ac:dyDescent="0.2">
      <c r="A2136" s="61">
        <v>35955</v>
      </c>
      <c r="B2136" s="62">
        <v>1118.4100000000001</v>
      </c>
      <c r="C2136" s="16">
        <f t="shared" si="163"/>
        <v>2.4080973801232967E-3</v>
      </c>
      <c r="D2136" s="72">
        <f t="shared" si="162"/>
        <v>6.757513429922234E-5</v>
      </c>
      <c r="E2136" s="23">
        <f t="shared" si="158"/>
        <v>1.9123532440208594E-2</v>
      </c>
      <c r="F2136" s="23">
        <f t="shared" si="159"/>
        <v>1.3521370576346153E-2</v>
      </c>
      <c r="G2136" s="20">
        <f t="shared" si="160"/>
        <v>2.2592904554566341E-2</v>
      </c>
      <c r="H2136" s="20">
        <f t="shared" si="161"/>
        <v>1.472236479227846E-2</v>
      </c>
    </row>
    <row r="2137" spans="1:26" x14ac:dyDescent="0.2">
      <c r="A2137" s="61">
        <v>35956</v>
      </c>
      <c r="B2137" s="62">
        <v>1112.28</v>
      </c>
      <c r="C2137" s="16">
        <f t="shared" si="163"/>
        <v>-5.4960711086089117E-3</v>
      </c>
      <c r="D2137" s="72">
        <f t="shared" si="162"/>
        <v>6.3868562220798392E-5</v>
      </c>
      <c r="E2137" s="23">
        <f t="shared" si="158"/>
        <v>1.8591662545404227E-2</v>
      </c>
      <c r="F2137" s="23">
        <f t="shared" si="159"/>
        <v>1.314530982666315E-2</v>
      </c>
      <c r="G2137" s="20">
        <f t="shared" si="160"/>
        <v>2.2592904554566341E-2</v>
      </c>
      <c r="H2137" s="20">
        <f t="shared" si="161"/>
        <v>1.472236479227846E-2</v>
      </c>
    </row>
    <row r="2138" spans="1:26" x14ac:dyDescent="0.2">
      <c r="A2138" s="61">
        <v>35957</v>
      </c>
      <c r="B2138" s="62">
        <v>1094.58</v>
      </c>
      <c r="C2138" s="16">
        <f t="shared" si="163"/>
        <v>-1.604123464755864E-2</v>
      </c>
      <c r="D2138" s="72">
        <f t="shared" si="162"/>
        <v>6.1848856345403613E-5</v>
      </c>
      <c r="E2138" s="23">
        <f t="shared" si="158"/>
        <v>1.8295340423801074E-2</v>
      </c>
      <c r="F2138" s="23">
        <f t="shared" si="159"/>
        <v>1.2935794078006746E-2</v>
      </c>
      <c r="G2138" s="20">
        <f t="shared" si="160"/>
        <v>2.2592904554566341E-2</v>
      </c>
      <c r="H2138" s="20">
        <f t="shared" si="161"/>
        <v>1.472236479227846E-2</v>
      </c>
    </row>
    <row r="2139" spans="1:26" x14ac:dyDescent="0.2">
      <c r="A2139" s="61">
        <v>35958</v>
      </c>
      <c r="B2139" s="62">
        <v>1098.8399999999999</v>
      </c>
      <c r="C2139" s="16">
        <f t="shared" si="163"/>
        <v>3.8843498794580646E-3</v>
      </c>
      <c r="D2139" s="72">
        <f t="shared" si="162"/>
        <v>7.3577197505761546E-5</v>
      </c>
      <c r="E2139" s="23">
        <f t="shared" si="158"/>
        <v>1.9954749445533417E-2</v>
      </c>
      <c r="F2139" s="23">
        <f t="shared" si="159"/>
        <v>1.41090859052739E-2</v>
      </c>
      <c r="G2139" s="20">
        <f t="shared" si="160"/>
        <v>2.2592904554566341E-2</v>
      </c>
      <c r="H2139" s="20">
        <f t="shared" si="161"/>
        <v>1.4894430423270915E-2</v>
      </c>
    </row>
    <row r="2140" spans="1:26" x14ac:dyDescent="0.2">
      <c r="A2140" s="61">
        <v>35961</v>
      </c>
      <c r="B2140" s="62">
        <v>1077.01</v>
      </c>
      <c r="C2140" s="16">
        <f t="shared" si="163"/>
        <v>-2.0066394743290444E-2</v>
      </c>
      <c r="D2140" s="72">
        <f t="shared" si="162"/>
        <v>7.0067856094578601E-5</v>
      </c>
      <c r="E2140" s="23">
        <f t="shared" si="158"/>
        <v>1.9473054208165877E-2</v>
      </c>
      <c r="F2140" s="23">
        <f t="shared" si="159"/>
        <v>1.3768501349064341E-2</v>
      </c>
      <c r="G2140" s="20">
        <f t="shared" si="160"/>
        <v>2.2592904554566341E-2</v>
      </c>
      <c r="H2140" s="20">
        <f t="shared" si="161"/>
        <v>1.4894430423270915E-2</v>
      </c>
    </row>
    <row r="2141" spans="1:26" x14ac:dyDescent="0.2">
      <c r="A2141" s="61">
        <v>35962</v>
      </c>
      <c r="B2141" s="62">
        <v>1087.5899999999999</v>
      </c>
      <c r="C2141" s="16">
        <f t="shared" si="163"/>
        <v>9.7755559948724761E-3</v>
      </c>
      <c r="D2141" s="72">
        <f t="shared" si="162"/>
        <v>9.0023396608517135E-5</v>
      </c>
      <c r="E2141" s="23">
        <f t="shared" si="158"/>
        <v>2.207254219092649E-2</v>
      </c>
      <c r="F2141" s="23">
        <f t="shared" si="159"/>
        <v>1.5606479789164783E-2</v>
      </c>
      <c r="G2141" s="20">
        <f t="shared" si="160"/>
        <v>2.2592904554566341E-2</v>
      </c>
      <c r="H2141" s="20">
        <f t="shared" si="161"/>
        <v>1.5257158038343615E-2</v>
      </c>
      <c r="J2141" s="20">
        <f>SUM($C2142:$C2151)</f>
        <v>4.1645862699426703E-2</v>
      </c>
      <c r="K2141" s="20">
        <f>E2141*SQRT(10)</f>
        <v>6.9799507073490863E-2</v>
      </c>
      <c r="L2141" s="20">
        <f>F2141*SQRT(10)</f>
        <v>4.9352022391145119E-2</v>
      </c>
      <c r="M2141" s="20">
        <f>G2141*SQRT(10)</f>
        <v>7.1445037351221569E-2</v>
      </c>
      <c r="N2141" s="20">
        <f>H2141*SQRT(10)</f>
        <v>4.8247370022312427E-2</v>
      </c>
      <c r="O2141">
        <f>IF($J2141&lt;-K2141,1,0)</f>
        <v>0</v>
      </c>
      <c r="P2141" s="5">
        <f>IF(AND(O2131=0,O2141=0),1,0)</f>
        <v>1</v>
      </c>
      <c r="Q2141" s="5">
        <f>IF(AND(O2131=0,O2141=1),1,0)</f>
        <v>0</v>
      </c>
      <c r="R2141">
        <f>IF($J2141&lt;-L2141,1,0)</f>
        <v>0</v>
      </c>
      <c r="S2141" s="5">
        <f>IF(AND(R2131=0,R2141=0),1,0)</f>
        <v>1</v>
      </c>
      <c r="T2141" s="5">
        <f>IF(AND(R2131=0,R2141=1),1,0)</f>
        <v>0</v>
      </c>
      <c r="U2141">
        <f>IF($J2141&lt;-M2141,1,0)</f>
        <v>0</v>
      </c>
      <c r="V2141" s="5">
        <f>IF(AND(U2131=0,U2141=0),1,0)</f>
        <v>1</v>
      </c>
      <c r="W2141" s="5">
        <f>IF(AND(U2131=0,U2141=1),1,0)</f>
        <v>0</v>
      </c>
      <c r="X2141">
        <f>IF($J2141&lt;-N2141,1,0)</f>
        <v>0</v>
      </c>
      <c r="Y2141" s="5">
        <f>IF(AND(X2131=0,X2141=0),1,0)</f>
        <v>1</v>
      </c>
      <c r="Z2141" s="5">
        <f>IF(AND(X2131=0,X2141=1),1,0)</f>
        <v>0</v>
      </c>
    </row>
    <row r="2142" spans="1:26" x14ac:dyDescent="0.2">
      <c r="A2142" s="61">
        <v>35963</v>
      </c>
      <c r="B2142" s="62">
        <v>1107.1099999999999</v>
      </c>
      <c r="C2142" s="16">
        <f t="shared" si="163"/>
        <v>1.7788777273118124E-2</v>
      </c>
      <c r="D2142" s="72">
        <f t="shared" si="162"/>
        <v>9.0355682512539335E-5</v>
      </c>
      <c r="E2142" s="23">
        <f t="shared" si="158"/>
        <v>2.2113240716903654E-2</v>
      </c>
      <c r="F2142" s="23">
        <f t="shared" si="159"/>
        <v>1.563525584575207E-2</v>
      </c>
      <c r="G2142" s="20">
        <f t="shared" si="160"/>
        <v>2.2592904554566341E-2</v>
      </c>
      <c r="H2142" s="20">
        <f t="shared" si="161"/>
        <v>1.5257158038343615E-2</v>
      </c>
    </row>
    <row r="2143" spans="1:26" x14ac:dyDescent="0.2">
      <c r="A2143" s="61">
        <v>35964</v>
      </c>
      <c r="B2143" s="62">
        <v>1106.3699999999999</v>
      </c>
      <c r="C2143" s="16">
        <f t="shared" si="163"/>
        <v>-6.6863041687223457E-4</v>
      </c>
      <c r="D2143" s="72">
        <f t="shared" si="162"/>
        <v>1.0392077737414321E-4</v>
      </c>
      <c r="E2143" s="23">
        <f t="shared" si="158"/>
        <v>2.3715148667928763E-2</v>
      </c>
      <c r="F2143" s="23">
        <f t="shared" si="159"/>
        <v>1.6767891309557085E-2</v>
      </c>
      <c r="G2143" s="20">
        <f t="shared" si="160"/>
        <v>2.2592904554566341E-2</v>
      </c>
      <c r="H2143" s="20">
        <f t="shared" si="161"/>
        <v>1.5257158038343615E-2</v>
      </c>
    </row>
    <row r="2144" spans="1:26" x14ac:dyDescent="0.2">
      <c r="A2144" s="61">
        <v>35965</v>
      </c>
      <c r="B2144" s="62">
        <v>1100.6500000000001</v>
      </c>
      <c r="C2144" s="16">
        <f t="shared" si="163"/>
        <v>-5.1834716561285936E-3</v>
      </c>
      <c r="D2144" s="72">
        <f t="shared" si="162"/>
        <v>9.7712354729756625E-5</v>
      </c>
      <c r="E2144" s="23">
        <f t="shared" si="158"/>
        <v>2.2995846329439063E-2</v>
      </c>
      <c r="F2144" s="23">
        <f t="shared" si="159"/>
        <v>1.6259305696226457E-2</v>
      </c>
      <c r="G2144" s="20">
        <f t="shared" si="160"/>
        <v>2.2592904554566341E-2</v>
      </c>
      <c r="H2144" s="20">
        <f t="shared" si="161"/>
        <v>1.5257158038343615E-2</v>
      </c>
    </row>
    <row r="2145" spans="1:26" x14ac:dyDescent="0.2">
      <c r="A2145" s="61">
        <v>35968</v>
      </c>
      <c r="B2145" s="62">
        <v>1103.21</v>
      </c>
      <c r="C2145" s="16">
        <f t="shared" si="163"/>
        <v>2.3231976181905174E-3</v>
      </c>
      <c r="D2145" s="72">
        <f t="shared" si="162"/>
        <v>9.3461716150564528E-5</v>
      </c>
      <c r="E2145" s="23">
        <f t="shared" si="158"/>
        <v>2.2490107628733609E-2</v>
      </c>
      <c r="F2145" s="23">
        <f t="shared" si="159"/>
        <v>1.5901721112498594E-2</v>
      </c>
      <c r="G2145" s="20">
        <f t="shared" si="160"/>
        <v>2.2592904554566341E-2</v>
      </c>
      <c r="H2145" s="20">
        <f t="shared" si="161"/>
        <v>1.5257158038343615E-2</v>
      </c>
    </row>
    <row r="2146" spans="1:26" x14ac:dyDescent="0.2">
      <c r="A2146" s="61">
        <v>35969</v>
      </c>
      <c r="B2146" s="62">
        <v>1119.49</v>
      </c>
      <c r="C2146" s="16">
        <f t="shared" si="163"/>
        <v>1.4649112462204995E-2</v>
      </c>
      <c r="D2146" s="72">
        <f t="shared" si="162"/>
        <v>8.8177848011920619E-5</v>
      </c>
      <c r="E2146" s="23">
        <f t="shared" si="158"/>
        <v>2.1845118553078836E-2</v>
      </c>
      <c r="F2146" s="23">
        <f t="shared" si="159"/>
        <v>1.5445678990736284E-2</v>
      </c>
      <c r="G2146" s="20">
        <f t="shared" si="160"/>
        <v>2.2592904554566341E-2</v>
      </c>
      <c r="H2146" s="20">
        <f t="shared" si="161"/>
        <v>1.5257158038343615E-2</v>
      </c>
    </row>
    <row r="2147" spans="1:26" x14ac:dyDescent="0.2">
      <c r="A2147" s="61">
        <v>35970</v>
      </c>
      <c r="B2147" s="62">
        <v>1132.8800000000001</v>
      </c>
      <c r="C2147" s="16">
        <f t="shared" si="163"/>
        <v>1.1889838475067548E-2</v>
      </c>
      <c r="D2147" s="72">
        <f t="shared" si="162"/>
        <v>9.5762966887025165E-5</v>
      </c>
      <c r="E2147" s="23">
        <f t="shared" si="158"/>
        <v>2.2765304021627575E-2</v>
      </c>
      <c r="F2147" s="23">
        <f t="shared" si="159"/>
        <v>1.6096299829648639E-2</v>
      </c>
      <c r="G2147" s="20">
        <f t="shared" si="160"/>
        <v>2.2592904554566341E-2</v>
      </c>
      <c r="H2147" s="20">
        <f t="shared" si="161"/>
        <v>1.5257158038343615E-2</v>
      </c>
    </row>
    <row r="2148" spans="1:26" x14ac:dyDescent="0.2">
      <c r="A2148" s="61">
        <v>35971</v>
      </c>
      <c r="B2148" s="62">
        <v>1129.28</v>
      </c>
      <c r="C2148" s="16">
        <f t="shared" si="163"/>
        <v>-3.1828014278981903E-3</v>
      </c>
      <c r="D2148" s="72">
        <f t="shared" si="162"/>
        <v>9.8499284411595451E-5</v>
      </c>
      <c r="E2148" s="23">
        <f t="shared" si="158"/>
        <v>2.3088259543974962E-2</v>
      </c>
      <c r="F2148" s="23">
        <f t="shared" si="159"/>
        <v>1.6324646831489941E-2</v>
      </c>
      <c r="G2148" s="20">
        <f t="shared" si="160"/>
        <v>2.2592904554566341E-2</v>
      </c>
      <c r="H2148" s="20">
        <f t="shared" si="161"/>
        <v>1.5257158038343615E-2</v>
      </c>
    </row>
    <row r="2149" spans="1:26" x14ac:dyDescent="0.2">
      <c r="A2149" s="61">
        <v>35972</v>
      </c>
      <c r="B2149" s="62">
        <v>1133.2</v>
      </c>
      <c r="C2149" s="16">
        <f t="shared" si="163"/>
        <v>3.4652274694563228E-3</v>
      </c>
      <c r="D2149" s="72">
        <f t="shared" si="162"/>
        <v>9.3197140842665556E-5</v>
      </c>
      <c r="E2149" s="23">
        <f t="shared" si="158"/>
        <v>2.2458252102882107E-2</v>
      </c>
      <c r="F2149" s="23">
        <f t="shared" si="159"/>
        <v>1.587919753473966E-2</v>
      </c>
      <c r="G2149" s="20">
        <f t="shared" si="160"/>
        <v>2.2592904554566341E-2</v>
      </c>
      <c r="H2149" s="20">
        <f t="shared" si="161"/>
        <v>1.5257158038343615E-2</v>
      </c>
    </row>
    <row r="2150" spans="1:26" x14ac:dyDescent="0.2">
      <c r="A2150" s="61">
        <v>35975</v>
      </c>
      <c r="B2150" s="62">
        <v>1138.49</v>
      </c>
      <c r="C2150" s="16">
        <f t="shared" si="163"/>
        <v>4.657334021813295E-3</v>
      </c>
      <c r="D2150" s="72">
        <f t="shared" si="162"/>
        <v>8.8325780477010093E-5</v>
      </c>
      <c r="E2150" s="23">
        <f t="shared" si="158"/>
        <v>2.1863435216865148E-2</v>
      </c>
      <c r="F2150" s="23">
        <f t="shared" si="159"/>
        <v>1.545862986158357E-2</v>
      </c>
      <c r="G2150" s="20">
        <f t="shared" si="160"/>
        <v>2.2592904554566341E-2</v>
      </c>
      <c r="H2150" s="20">
        <f t="shared" si="161"/>
        <v>1.5257158038343615E-2</v>
      </c>
    </row>
    <row r="2151" spans="1:26" x14ac:dyDescent="0.2">
      <c r="A2151" s="61">
        <v>35976</v>
      </c>
      <c r="B2151" s="62">
        <v>1133.8399999999999</v>
      </c>
      <c r="C2151" s="16">
        <f t="shared" si="163"/>
        <v>-4.092721119525077E-3</v>
      </c>
      <c r="D2151" s="72">
        <f t="shared" si="162"/>
        <v>8.4327679259833853E-5</v>
      </c>
      <c r="E2151" s="23">
        <f t="shared" si="158"/>
        <v>2.1362876626756785E-2</v>
      </c>
      <c r="F2151" s="23">
        <f t="shared" si="159"/>
        <v>1.5104707895901235E-2</v>
      </c>
      <c r="G2151" s="20">
        <f t="shared" si="160"/>
        <v>2.2592904554566341E-2</v>
      </c>
      <c r="H2151" s="20">
        <f t="shared" si="161"/>
        <v>1.5257158038343615E-2</v>
      </c>
      <c r="J2151" s="20">
        <f>SUM($C2152:$C2161)</f>
        <v>3.5496330516750885E-2</v>
      </c>
      <c r="K2151" s="20">
        <f>E2151*SQRT(10)</f>
        <v>6.7555347513726216E-2</v>
      </c>
      <c r="L2151" s="20">
        <f>F2151*SQRT(10)</f>
        <v>4.7765280342577404E-2</v>
      </c>
      <c r="M2151" s="20">
        <f>G2151*SQRT(10)</f>
        <v>7.1445037351221569E-2</v>
      </c>
      <c r="N2151" s="20">
        <f>H2151*SQRT(10)</f>
        <v>4.8247370022312427E-2</v>
      </c>
      <c r="O2151">
        <f>IF($J2151&lt;-K2151,1,0)</f>
        <v>0</v>
      </c>
      <c r="P2151" s="5">
        <f>IF(AND(O2141=0,O2151=0),1,0)</f>
        <v>1</v>
      </c>
      <c r="Q2151" s="5">
        <f>IF(AND(O2141=0,O2151=1),1,0)</f>
        <v>0</v>
      </c>
      <c r="R2151">
        <f>IF($J2151&lt;-L2151,1,0)</f>
        <v>0</v>
      </c>
      <c r="S2151" s="5">
        <f>IF(AND(R2141=0,R2151=0),1,0)</f>
        <v>1</v>
      </c>
      <c r="T2151" s="5">
        <f>IF(AND(R2141=0,R2151=1),1,0)</f>
        <v>0</v>
      </c>
      <c r="U2151">
        <f>IF($J2151&lt;-M2151,1,0)</f>
        <v>0</v>
      </c>
      <c r="V2151" s="5">
        <f>IF(AND(U2141=0,U2151=0),1,0)</f>
        <v>1</v>
      </c>
      <c r="W2151" s="5">
        <f>IF(AND(U2141=0,U2151=1),1,0)</f>
        <v>0</v>
      </c>
      <c r="X2151">
        <f>IF($J2151&lt;-N2151,1,0)</f>
        <v>0</v>
      </c>
      <c r="Y2151" s="5">
        <f>IF(AND(X2141=0,X2151=0),1,0)</f>
        <v>1</v>
      </c>
      <c r="Z2151" s="5">
        <f>IF(AND(X2141=0,X2151=1),1,0)</f>
        <v>0</v>
      </c>
    </row>
    <row r="2152" spans="1:26" x14ac:dyDescent="0.2">
      <c r="A2152" s="61">
        <v>35977</v>
      </c>
      <c r="B2152" s="62">
        <v>1148.56</v>
      </c>
      <c r="C2152" s="16">
        <f t="shared" si="163"/>
        <v>1.2898881960788453E-2</v>
      </c>
      <c r="D2152" s="72">
        <f t="shared" si="162"/>
        <v>8.0273040473976217E-5</v>
      </c>
      <c r="E2152" s="23">
        <f t="shared" si="158"/>
        <v>2.084296573678783E-2</v>
      </c>
      <c r="F2152" s="23">
        <f t="shared" si="159"/>
        <v>1.4737102808717276E-2</v>
      </c>
      <c r="G2152" s="20">
        <f t="shared" si="160"/>
        <v>2.2592904554566341E-2</v>
      </c>
      <c r="H2152" s="20">
        <f t="shared" si="161"/>
        <v>1.5257158038343615E-2</v>
      </c>
    </row>
    <row r="2153" spans="1:26" x14ac:dyDescent="0.2">
      <c r="A2153" s="61">
        <v>35978</v>
      </c>
      <c r="B2153" s="62">
        <v>1146.42</v>
      </c>
      <c r="C2153" s="16">
        <f t="shared" si="163"/>
        <v>-1.8649405399993029E-3</v>
      </c>
      <c r="D2153" s="72">
        <f t="shared" si="162"/>
        <v>8.5439527395838867E-5</v>
      </c>
      <c r="E2153" s="23">
        <f t="shared" si="158"/>
        <v>2.1503248650040184E-2</v>
      </c>
      <c r="F2153" s="23">
        <f t="shared" si="159"/>
        <v>1.5203958499904479E-2</v>
      </c>
      <c r="G2153" s="20">
        <f t="shared" si="160"/>
        <v>2.2592904554566341E-2</v>
      </c>
      <c r="H2153" s="20">
        <f t="shared" si="161"/>
        <v>1.5257158038343615E-2</v>
      </c>
    </row>
    <row r="2154" spans="1:26" x14ac:dyDescent="0.2">
      <c r="A2154" s="61">
        <v>35982</v>
      </c>
      <c r="B2154" s="62">
        <v>1157.33</v>
      </c>
      <c r="C2154" s="16">
        <f t="shared" si="163"/>
        <v>9.4715846442122182E-3</v>
      </c>
      <c r="D2154" s="72">
        <f t="shared" si="162"/>
        <v>8.0521835945152506E-5</v>
      </c>
      <c r="E2154" s="23">
        <f t="shared" si="158"/>
        <v>2.0875240729865657E-2</v>
      </c>
      <c r="F2154" s="23">
        <f t="shared" si="159"/>
        <v>1.4759922972466769E-2</v>
      </c>
      <c r="G2154" s="20">
        <f t="shared" si="160"/>
        <v>2.2592904554566341E-2</v>
      </c>
      <c r="H2154" s="20">
        <f t="shared" si="161"/>
        <v>1.5257158038343615E-2</v>
      </c>
    </row>
    <row r="2155" spans="1:26" x14ac:dyDescent="0.2">
      <c r="A2155" s="61">
        <v>35983</v>
      </c>
      <c r="B2155" s="62">
        <v>1154.6600000000001</v>
      </c>
      <c r="C2155" s="16">
        <f t="shared" si="163"/>
        <v>-2.3096995981584474E-3</v>
      </c>
      <c r="D2155" s="72">
        <f t="shared" si="162"/>
        <v>8.1073180728791959E-5</v>
      </c>
      <c r="E2155" s="23">
        <f t="shared" si="158"/>
        <v>2.094658672180294E-2</v>
      </c>
      <c r="F2155" s="23">
        <f t="shared" si="159"/>
        <v>1.4810368443204835E-2</v>
      </c>
      <c r="G2155" s="20">
        <f t="shared" si="160"/>
        <v>2.2592904554566341E-2</v>
      </c>
      <c r="H2155" s="20">
        <f t="shared" si="161"/>
        <v>1.5257158038343615E-2</v>
      </c>
    </row>
    <row r="2156" spans="1:26" x14ac:dyDescent="0.2">
      <c r="A2156" s="61">
        <v>35984</v>
      </c>
      <c r="B2156" s="62">
        <v>1166.3800000000001</v>
      </c>
      <c r="C2156" s="16">
        <f t="shared" si="163"/>
        <v>1.0099007005487163E-2</v>
      </c>
      <c r="D2156" s="72">
        <f t="shared" si="162"/>
        <v>7.6528872619088434E-5</v>
      </c>
      <c r="E2156" s="23">
        <f t="shared" si="158"/>
        <v>2.0351073179125264E-2</v>
      </c>
      <c r="F2156" s="23">
        <f t="shared" si="159"/>
        <v>1.4389308196153023E-2</v>
      </c>
      <c r="G2156" s="20">
        <f t="shared" si="160"/>
        <v>2.2568711157004668E-2</v>
      </c>
      <c r="H2156" s="20">
        <f t="shared" si="161"/>
        <v>1.4894430423270915E-2</v>
      </c>
    </row>
    <row r="2157" spans="1:26" x14ac:dyDescent="0.2">
      <c r="A2157" s="61">
        <v>35985</v>
      </c>
      <c r="B2157" s="62">
        <v>1158.56</v>
      </c>
      <c r="C2157" s="16">
        <f t="shared" si="163"/>
        <v>-6.7270806904695417E-3</v>
      </c>
      <c r="D2157" s="72">
        <f t="shared" si="162"/>
        <v>7.805653681175584E-5</v>
      </c>
      <c r="E2157" s="23">
        <f t="shared" si="158"/>
        <v>2.0553192863371119E-2</v>
      </c>
      <c r="F2157" s="23">
        <f t="shared" si="159"/>
        <v>1.4532217732349174E-2</v>
      </c>
      <c r="G2157" s="20">
        <f t="shared" si="160"/>
        <v>2.2568711157004668E-2</v>
      </c>
      <c r="H2157" s="20">
        <f t="shared" si="161"/>
        <v>1.4894430423270915E-2</v>
      </c>
    </row>
    <row r="2158" spans="1:26" x14ac:dyDescent="0.2">
      <c r="A2158" s="61">
        <v>35986</v>
      </c>
      <c r="B2158" s="62">
        <v>1164.33</v>
      </c>
      <c r="C2158" s="16">
        <f t="shared" si="163"/>
        <v>4.9679596255191791E-3</v>
      </c>
      <c r="D2158" s="72">
        <f t="shared" si="162"/>
        <v>7.6088361480015768E-5</v>
      </c>
      <c r="E2158" s="23">
        <f t="shared" si="158"/>
        <v>2.0292416804356915E-2</v>
      </c>
      <c r="F2158" s="23">
        <f t="shared" si="159"/>
        <v>1.4347834970304835E-2</v>
      </c>
      <c r="G2158" s="20">
        <f t="shared" si="160"/>
        <v>2.2568711157004668E-2</v>
      </c>
      <c r="H2158" s="20">
        <f t="shared" si="161"/>
        <v>1.4894430423270915E-2</v>
      </c>
    </row>
    <row r="2159" spans="1:26" x14ac:dyDescent="0.2">
      <c r="A2159" s="61">
        <v>35989</v>
      </c>
      <c r="B2159" s="62">
        <v>1165.19</v>
      </c>
      <c r="C2159" s="16">
        <f t="shared" si="163"/>
        <v>7.3834956477715616E-4</v>
      </c>
      <c r="D2159" s="72">
        <f t="shared" si="162"/>
        <v>7.3003897161662133E-5</v>
      </c>
      <c r="E2159" s="23">
        <f t="shared" si="158"/>
        <v>1.9876855498153198E-2</v>
      </c>
      <c r="F2159" s="23">
        <f t="shared" si="159"/>
        <v>1.4054010676287029E-2</v>
      </c>
      <c r="G2159" s="20">
        <f t="shared" si="160"/>
        <v>2.2568711157004668E-2</v>
      </c>
      <c r="H2159" s="20">
        <f t="shared" si="161"/>
        <v>1.4894430423270915E-2</v>
      </c>
    </row>
    <row r="2160" spans="1:26" x14ac:dyDescent="0.2">
      <c r="A2160" s="61">
        <v>35990</v>
      </c>
      <c r="B2160" s="62">
        <v>1177.58</v>
      </c>
      <c r="C2160" s="16">
        <f t="shared" si="163"/>
        <v>1.0577321303927816E-2</v>
      </c>
      <c r="D2160" s="72">
        <f t="shared" si="162"/>
        <v>6.8656372936750805E-5</v>
      </c>
      <c r="E2160" s="23">
        <f t="shared" si="158"/>
        <v>1.927591871618034E-2</v>
      </c>
      <c r="F2160" s="23">
        <f t="shared" si="159"/>
        <v>1.362911590606521E-2</v>
      </c>
      <c r="G2160" s="20">
        <f t="shared" si="160"/>
        <v>2.2568711157004668E-2</v>
      </c>
      <c r="H2160" s="20">
        <f t="shared" si="161"/>
        <v>1.472236479227846E-2</v>
      </c>
    </row>
    <row r="2161" spans="1:26" x14ac:dyDescent="0.2">
      <c r="A2161" s="61">
        <v>35991</v>
      </c>
      <c r="B2161" s="62">
        <v>1174.81</v>
      </c>
      <c r="C2161" s="16">
        <f t="shared" si="163"/>
        <v>-2.3550527593338044E-3</v>
      </c>
      <c r="D2161" s="72">
        <f t="shared" si="162"/>
        <v>7.1249774118537266E-5</v>
      </c>
      <c r="E2161" s="23">
        <f t="shared" si="158"/>
        <v>1.9636604995925122E-2</v>
      </c>
      <c r="F2161" s="23">
        <f t="shared" si="159"/>
        <v>1.3884140591775401E-2</v>
      </c>
      <c r="G2161" s="20">
        <f t="shared" si="160"/>
        <v>2.2568711157004668E-2</v>
      </c>
      <c r="H2161" s="20">
        <f t="shared" si="161"/>
        <v>1.472236479227846E-2</v>
      </c>
      <c r="J2161" s="20">
        <f>SUM($C2162:$C2171)</f>
        <v>-6.3979721662541233E-2</v>
      </c>
      <c r="K2161" s="20">
        <f>E2161*SQRT(10)</f>
        <v>6.2096397300164807E-2</v>
      </c>
      <c r="L2161" s="20">
        <f>F2161*SQRT(10)</f>
        <v>4.3905507624008334E-2</v>
      </c>
      <c r="M2161" s="20">
        <f>G2161*SQRT(10)</f>
        <v>7.1368531110588718E-2</v>
      </c>
      <c r="N2161" s="20">
        <f>H2161*SQRT(10)</f>
        <v>4.6556205287471661E-2</v>
      </c>
      <c r="O2161">
        <f>IF($J2161&lt;-K2161,1,0)</f>
        <v>1</v>
      </c>
      <c r="P2161" s="5">
        <f>IF(AND(O2151=0,O2161=0),1,0)</f>
        <v>0</v>
      </c>
      <c r="Q2161" s="5">
        <f>IF(AND(O2151=0,O2161=1),1,0)</f>
        <v>1</v>
      </c>
      <c r="R2161">
        <f>IF($J2161&lt;-L2161,1,0)</f>
        <v>1</v>
      </c>
      <c r="S2161" s="5">
        <f>IF(AND(R2151=0,R2161=0),1,0)</f>
        <v>0</v>
      </c>
      <c r="T2161" s="5">
        <f>IF(AND(R2151=0,R2161=1),1,0)</f>
        <v>1</v>
      </c>
      <c r="U2161">
        <f>IF($J2161&lt;-M2161,1,0)</f>
        <v>0</v>
      </c>
      <c r="V2161" s="5">
        <f>IF(AND(U2151=0,U2161=0),1,0)</f>
        <v>1</v>
      </c>
      <c r="W2161" s="5">
        <f>IF(AND(U2151=0,U2161=1),1,0)</f>
        <v>0</v>
      </c>
      <c r="X2161">
        <f>IF($J2161&lt;-N2161,1,0)</f>
        <v>1</v>
      </c>
      <c r="Y2161" s="5">
        <f>IF(AND(X2151=0,X2161=0),1,0)</f>
        <v>0</v>
      </c>
      <c r="Z2161" s="5">
        <f>IF(AND(X2151=0,X2161=1),1,0)</f>
        <v>1</v>
      </c>
    </row>
    <row r="2162" spans="1:26" x14ac:dyDescent="0.2">
      <c r="A2162" s="61">
        <v>35992</v>
      </c>
      <c r="B2162" s="62">
        <v>1183.99</v>
      </c>
      <c r="C2162" s="16">
        <f t="shared" si="163"/>
        <v>7.7836580869366729E-3</v>
      </c>
      <c r="D2162" s="72">
        <f t="shared" si="162"/>
        <v>6.7307564081379775E-5</v>
      </c>
      <c r="E2162" s="23">
        <f t="shared" si="158"/>
        <v>1.9085634158179089E-2</v>
      </c>
      <c r="F2162" s="23">
        <f t="shared" si="159"/>
        <v>1.3494574443511908E-2</v>
      </c>
      <c r="G2162" s="20">
        <f t="shared" si="160"/>
        <v>2.186921235547586E-2</v>
      </c>
      <c r="H2162" s="20">
        <f t="shared" si="161"/>
        <v>1.4412316738955978E-2</v>
      </c>
    </row>
    <row r="2163" spans="1:26" x14ac:dyDescent="0.2">
      <c r="A2163" s="61">
        <v>35993</v>
      </c>
      <c r="B2163" s="62">
        <v>1186.75</v>
      </c>
      <c r="C2163" s="16">
        <f t="shared" si="163"/>
        <v>2.3283879690896162E-3</v>
      </c>
      <c r="D2163" s="72">
        <f t="shared" si="162"/>
        <v>6.6904230229357058E-5</v>
      </c>
      <c r="E2163" s="23">
        <f t="shared" si="158"/>
        <v>1.9028363854841406E-2</v>
      </c>
      <c r="F2163" s="23">
        <f t="shared" si="159"/>
        <v>1.3454081245047152E-2</v>
      </c>
      <c r="G2163" s="20">
        <f t="shared" si="160"/>
        <v>2.186921235547586E-2</v>
      </c>
      <c r="H2163" s="20">
        <f t="shared" si="161"/>
        <v>1.4412316738955978E-2</v>
      </c>
    </row>
    <row r="2164" spans="1:26" x14ac:dyDescent="0.2">
      <c r="A2164" s="61">
        <v>35996</v>
      </c>
      <c r="B2164" s="62">
        <v>1184.0999999999999</v>
      </c>
      <c r="C2164" s="16">
        <f t="shared" si="163"/>
        <v>-2.235486094516351E-3</v>
      </c>
      <c r="D2164" s="72">
        <f t="shared" si="162"/>
        <v>6.3215259847671711E-5</v>
      </c>
      <c r="E2164" s="23">
        <f t="shared" si="158"/>
        <v>1.8496332412866814E-2</v>
      </c>
      <c r="F2164" s="23">
        <f t="shared" si="159"/>
        <v>1.3077906272787279E-2</v>
      </c>
      <c r="G2164" s="20">
        <f t="shared" si="160"/>
        <v>2.186921235547586E-2</v>
      </c>
      <c r="H2164" s="20">
        <f t="shared" si="161"/>
        <v>1.4412316738955978E-2</v>
      </c>
    </row>
    <row r="2165" spans="1:26" x14ac:dyDescent="0.2">
      <c r="A2165" s="61">
        <v>35997</v>
      </c>
      <c r="B2165" s="62">
        <v>1165.07</v>
      </c>
      <c r="C2165" s="16">
        <f t="shared" si="163"/>
        <v>-1.6201821305281829E-2</v>
      </c>
      <c r="D2165" s="72">
        <f t="shared" si="162"/>
        <v>5.9722188141537961E-5</v>
      </c>
      <c r="E2165" s="23">
        <f t="shared" si="158"/>
        <v>1.7978047096766901E-2</v>
      </c>
      <c r="F2165" s="23">
        <f t="shared" si="159"/>
        <v>1.2711450554149704E-2</v>
      </c>
      <c r="G2165" s="20">
        <f t="shared" si="160"/>
        <v>2.186921235547586E-2</v>
      </c>
      <c r="H2165" s="20">
        <f t="shared" si="161"/>
        <v>1.4412316738955978E-2</v>
      </c>
    </row>
    <row r="2166" spans="1:26" x14ac:dyDescent="0.2">
      <c r="A2166" s="61">
        <v>35998</v>
      </c>
      <c r="B2166" s="62">
        <v>1164.08</v>
      </c>
      <c r="C2166" s="16">
        <f t="shared" si="163"/>
        <v>-8.5009557960595203E-4</v>
      </c>
      <c r="D2166" s="72">
        <f t="shared" si="162"/>
        <v>7.1888797669542737E-5</v>
      </c>
      <c r="E2166" s="23">
        <f t="shared" si="158"/>
        <v>1.9724466628098982E-2</v>
      </c>
      <c r="F2166" s="23">
        <f t="shared" si="159"/>
        <v>1.3946263512411523E-2</v>
      </c>
      <c r="G2166" s="20">
        <f t="shared" si="160"/>
        <v>2.186921235547586E-2</v>
      </c>
      <c r="H2166" s="20">
        <f t="shared" si="161"/>
        <v>1.472236479227846E-2</v>
      </c>
    </row>
    <row r="2167" spans="1:26" x14ac:dyDescent="0.2">
      <c r="A2167" s="61">
        <v>35999</v>
      </c>
      <c r="B2167" s="62">
        <v>1139.75</v>
      </c>
      <c r="C2167" s="16">
        <f t="shared" si="163"/>
        <v>-2.1122135358472398E-2</v>
      </c>
      <c r="D2167" s="72">
        <f t="shared" si="162"/>
        <v>6.761882955903811E-5</v>
      </c>
      <c r="E2167" s="23">
        <f t="shared" si="158"/>
        <v>1.9129714245774056E-2</v>
      </c>
      <c r="F2167" s="23">
        <f t="shared" si="159"/>
        <v>1.3525741446850485E-2</v>
      </c>
      <c r="G2167" s="20">
        <f t="shared" si="160"/>
        <v>2.186921235547586E-2</v>
      </c>
      <c r="H2167" s="20">
        <f t="shared" si="161"/>
        <v>1.472236479227846E-2</v>
      </c>
    </row>
    <row r="2168" spans="1:26" x14ac:dyDescent="0.2">
      <c r="A2168" s="61">
        <v>36000</v>
      </c>
      <c r="B2168" s="62">
        <v>1140.8</v>
      </c>
      <c r="C2168" s="16">
        <f t="shared" si="163"/>
        <v>9.208305664807348E-4</v>
      </c>
      <c r="D2168" s="72">
        <f t="shared" si="162"/>
        <v>9.0330375911593612E-5</v>
      </c>
      <c r="E2168" s="23">
        <f t="shared" si="158"/>
        <v>2.2110143788564525E-2</v>
      </c>
      <c r="F2168" s="23">
        <f t="shared" si="159"/>
        <v>1.5633066150106005E-2</v>
      </c>
      <c r="G2168" s="20">
        <f t="shared" si="160"/>
        <v>2.186921235547586E-2</v>
      </c>
      <c r="H2168" s="20">
        <f t="shared" si="161"/>
        <v>1.4894430423270915E-2</v>
      </c>
    </row>
    <row r="2169" spans="1:26" x14ac:dyDescent="0.2">
      <c r="A2169" s="61">
        <v>36003</v>
      </c>
      <c r="B2169" s="62">
        <v>1147.27</v>
      </c>
      <c r="C2169" s="16">
        <f t="shared" si="163"/>
        <v>5.6554364548958335E-3</v>
      </c>
      <c r="D2169" s="72">
        <f t="shared" si="162"/>
        <v>8.4961429092827908E-5</v>
      </c>
      <c r="E2169" s="23">
        <f t="shared" si="158"/>
        <v>2.1443000838546212E-2</v>
      </c>
      <c r="F2169" s="23">
        <f t="shared" si="159"/>
        <v>1.516136004231455E-2</v>
      </c>
      <c r="G2169" s="20">
        <f t="shared" si="160"/>
        <v>2.186921235547586E-2</v>
      </c>
      <c r="H2169" s="20">
        <f t="shared" si="161"/>
        <v>1.4894430423270915E-2</v>
      </c>
    </row>
    <row r="2170" spans="1:26" x14ac:dyDescent="0.2">
      <c r="A2170" s="61">
        <v>36004</v>
      </c>
      <c r="B2170" s="62">
        <v>1130.24</v>
      </c>
      <c r="C2170" s="16">
        <f t="shared" si="163"/>
        <v>-1.4955207579441507E-2</v>
      </c>
      <c r="D2170" s="72">
        <f t="shared" si="162"/>
        <v>8.178278103698011E-5</v>
      </c>
      <c r="E2170" s="23">
        <f t="shared" si="158"/>
        <v>2.1038055453158431E-2</v>
      </c>
      <c r="F2170" s="23">
        <f t="shared" si="159"/>
        <v>1.4875041777834445E-2</v>
      </c>
      <c r="G2170" s="20">
        <f t="shared" si="160"/>
        <v>2.186921235547586E-2</v>
      </c>
      <c r="H2170" s="20">
        <f t="shared" si="161"/>
        <v>1.4894430423270915E-2</v>
      </c>
    </row>
    <row r="2171" spans="1:26" x14ac:dyDescent="0.2">
      <c r="A2171" s="61">
        <v>36005</v>
      </c>
      <c r="B2171" s="62">
        <v>1102</v>
      </c>
      <c r="C2171" s="16">
        <f t="shared" si="163"/>
        <v>-2.5303288822626054E-2</v>
      </c>
      <c r="D2171" s="72">
        <f t="shared" si="162"/>
        <v>9.0295308199412377E-5</v>
      </c>
      <c r="E2171" s="23">
        <f t="shared" si="158"/>
        <v>2.210585161432907E-2</v>
      </c>
      <c r="F2171" s="23">
        <f t="shared" si="159"/>
        <v>1.5630031351038555E-2</v>
      </c>
      <c r="G2171" s="20">
        <f t="shared" si="160"/>
        <v>2.186921235547586E-2</v>
      </c>
      <c r="H2171" s="20">
        <f t="shared" si="161"/>
        <v>1.494903881573962E-2</v>
      </c>
      <c r="J2171" s="20">
        <f>SUM($C2172:$C2181)</f>
        <v>-1.6265876275725275E-2</v>
      </c>
      <c r="K2171" s="20">
        <f>E2171*SQRT(10)</f>
        <v>6.9904840718989919E-2</v>
      </c>
      <c r="L2171" s="20">
        <f>F2171*SQRT(10)</f>
        <v>4.9426498969120616E-2</v>
      </c>
      <c r="M2171" s="20">
        <f>G2171*SQRT(10)</f>
        <v>6.9156521677199614E-2</v>
      </c>
      <c r="N2171" s="20">
        <f>H2171*SQRT(10)</f>
        <v>4.7273011488003371E-2</v>
      </c>
      <c r="O2171">
        <f>IF($J2171&lt;-K2171,1,0)</f>
        <v>0</v>
      </c>
      <c r="P2171" s="5">
        <f>IF(AND(O2161=0,O2171=0),1,0)</f>
        <v>0</v>
      </c>
      <c r="Q2171" s="5">
        <f>IF(AND(O2161=0,O2171=1),1,0)</f>
        <v>0</v>
      </c>
      <c r="R2171">
        <f>IF($J2171&lt;-L2171,1,0)</f>
        <v>0</v>
      </c>
      <c r="S2171" s="5">
        <f>IF(AND(R2161=0,R2171=0),1,0)</f>
        <v>0</v>
      </c>
      <c r="T2171" s="5">
        <f>IF(AND(R2161=0,R2171=1),1,0)</f>
        <v>0</v>
      </c>
      <c r="U2171">
        <f>IF($J2171&lt;-M2171,1,0)</f>
        <v>0</v>
      </c>
      <c r="V2171" s="5">
        <f>IF(AND(U2161=0,U2171=0),1,0)</f>
        <v>1</v>
      </c>
      <c r="W2171" s="5">
        <f>IF(AND(U2161=0,U2171=1),1,0)</f>
        <v>0</v>
      </c>
      <c r="X2171">
        <f>IF($J2171&lt;-N2171,1,0)</f>
        <v>0</v>
      </c>
      <c r="Y2171" s="5">
        <f>IF(AND(X2161=0,X2171=0),1,0)</f>
        <v>0</v>
      </c>
      <c r="Z2171" s="5">
        <f>IF(AND(X2161=0,X2171=1),1,0)</f>
        <v>0</v>
      </c>
    </row>
    <row r="2172" spans="1:26" x14ac:dyDescent="0.2">
      <c r="A2172" s="61">
        <v>36006</v>
      </c>
      <c r="B2172" s="62">
        <v>1142.95</v>
      </c>
      <c r="C2172" s="16">
        <f t="shared" si="163"/>
        <v>3.6485928593197353E-2</v>
      </c>
      <c r="D2172" s="72">
        <f t="shared" si="162"/>
        <v>1.2329297522192158E-4</v>
      </c>
      <c r="E2172" s="23">
        <f t="shared" si="158"/>
        <v>2.5831154948852717E-2</v>
      </c>
      <c r="F2172" s="23">
        <f t="shared" si="159"/>
        <v>1.8264022066555276E-2</v>
      </c>
      <c r="G2172" s="20">
        <f t="shared" si="160"/>
        <v>2.2568711157004668E-2</v>
      </c>
      <c r="H2172" s="20">
        <f t="shared" si="161"/>
        <v>1.5263326802045502E-2</v>
      </c>
    </row>
    <row r="2173" spans="1:26" x14ac:dyDescent="0.2">
      <c r="A2173" s="61">
        <v>36007</v>
      </c>
      <c r="B2173" s="62">
        <v>1120.67</v>
      </c>
      <c r="C2173" s="16">
        <f t="shared" si="163"/>
        <v>-1.9685918590041387E-2</v>
      </c>
      <c r="D2173" s="72">
        <f t="shared" si="162"/>
        <v>1.9576877582708004E-4</v>
      </c>
      <c r="E2173" s="23">
        <f t="shared" si="158"/>
        <v>3.2549653572240982E-2</v>
      </c>
      <c r="F2173" s="23">
        <f t="shared" si="159"/>
        <v>2.3014363557466215E-2</v>
      </c>
      <c r="G2173" s="20">
        <f t="shared" si="160"/>
        <v>2.2568711157004668E-2</v>
      </c>
      <c r="H2173" s="20">
        <f t="shared" si="161"/>
        <v>1.5263326802045502E-2</v>
      </c>
    </row>
    <row r="2174" spans="1:26" x14ac:dyDescent="0.2">
      <c r="A2174" s="61">
        <v>36010</v>
      </c>
      <c r="B2174" s="62">
        <v>1112.44</v>
      </c>
      <c r="C2174" s="16">
        <f t="shared" si="163"/>
        <v>-7.3709197143042816E-3</v>
      </c>
      <c r="D2174" s="72">
        <f t="shared" si="162"/>
        <v>2.0727477272147946E-4</v>
      </c>
      <c r="E2174" s="23">
        <f t="shared" ref="E2174:E2237" si="164">-NORMSINV($E$3)*SQRT(D2174)</f>
        <v>3.3492524362750395E-2</v>
      </c>
      <c r="F2174" s="23">
        <f t="shared" ref="F2174:F2237" si="165">-NORMSINV($F$3)*SQRT(D2174)</f>
        <v>2.3681024144570132E-2</v>
      </c>
      <c r="G2174" s="20">
        <f t="shared" ref="G2174:G2237" si="166">-PERCENTILE($C1669:$C2173,$G$3)</f>
        <v>2.2568711157004668E-2</v>
      </c>
      <c r="H2174" s="20">
        <f t="shared" ref="H2174:H2237" si="167">-PERCENTILE($C1669:$C2173,$H$3)</f>
        <v>1.5384264765403454E-2</v>
      </c>
    </row>
    <row r="2175" spans="1:26" x14ac:dyDescent="0.2">
      <c r="A2175" s="61">
        <v>36011</v>
      </c>
      <c r="B2175" s="62">
        <v>1072.1199999999999</v>
      </c>
      <c r="C2175" s="16">
        <f t="shared" si="163"/>
        <v>-3.6917804337304613E-2</v>
      </c>
      <c r="D2175" s="72">
        <f t="shared" si="162"/>
        <v>1.9809811380427385E-4</v>
      </c>
      <c r="E2175" s="23">
        <f t="shared" si="164"/>
        <v>3.274272558752124E-2</v>
      </c>
      <c r="F2175" s="23">
        <f t="shared" si="165"/>
        <v>2.3150875902907032E-2</v>
      </c>
      <c r="G2175" s="20">
        <f t="shared" si="166"/>
        <v>2.2568711157004668E-2</v>
      </c>
      <c r="H2175" s="20">
        <f t="shared" si="167"/>
        <v>1.5384264765403454E-2</v>
      </c>
    </row>
    <row r="2176" spans="1:26" x14ac:dyDescent="0.2">
      <c r="A2176" s="61">
        <v>36012</v>
      </c>
      <c r="B2176" s="62">
        <v>1081.43</v>
      </c>
      <c r="C2176" s="16">
        <f t="shared" si="163"/>
        <v>8.6462427148646277E-3</v>
      </c>
      <c r="D2176" s="72">
        <f t="shared" ref="D2176:D2239" si="168">0.94*D2175+0.06*(C2175^2)</f>
        <v>2.6798768360126784E-4</v>
      </c>
      <c r="E2176" s="23">
        <f t="shared" si="164"/>
        <v>3.8083080921491284E-2</v>
      </c>
      <c r="F2176" s="23">
        <f t="shared" si="165"/>
        <v>2.6926795634564526E-2</v>
      </c>
      <c r="G2176" s="20">
        <f t="shared" si="166"/>
        <v>2.5195028465495675E-2</v>
      </c>
      <c r="H2176" s="20">
        <f t="shared" si="167"/>
        <v>1.5423881906397305E-2</v>
      </c>
    </row>
    <row r="2177" spans="1:26" x14ac:dyDescent="0.2">
      <c r="A2177" s="61">
        <v>36013</v>
      </c>
      <c r="B2177" s="62">
        <v>1089.6300000000001</v>
      </c>
      <c r="C2177" s="16">
        <f t="shared" si="163"/>
        <v>7.5539496765966146E-3</v>
      </c>
      <c r="D2177" s="72">
        <f t="shared" si="168"/>
        <v>2.5639387337025269E-4</v>
      </c>
      <c r="E2177" s="23">
        <f t="shared" si="164"/>
        <v>3.7250188931721162E-2</v>
      </c>
      <c r="F2177" s="23">
        <f t="shared" si="165"/>
        <v>2.6337896001143592E-2</v>
      </c>
      <c r="G2177" s="20">
        <f t="shared" si="166"/>
        <v>2.5195028465495675E-2</v>
      </c>
      <c r="H2177" s="20">
        <f t="shared" si="167"/>
        <v>1.5423881906397305E-2</v>
      </c>
    </row>
    <row r="2178" spans="1:26" x14ac:dyDescent="0.2">
      <c r="A2178" s="61">
        <v>36014</v>
      </c>
      <c r="B2178" s="62">
        <v>1089.45</v>
      </c>
      <c r="C2178" s="16">
        <f t="shared" si="163"/>
        <v>-1.6520733558148895E-4</v>
      </c>
      <c r="D2178" s="72">
        <f t="shared" si="168"/>
        <v>2.4443397031103075E-4</v>
      </c>
      <c r="E2178" s="23">
        <f t="shared" si="164"/>
        <v>3.6371016519844056E-2</v>
      </c>
      <c r="F2178" s="23">
        <f t="shared" si="165"/>
        <v>2.5716273609011901E-2</v>
      </c>
      <c r="G2178" s="20">
        <f t="shared" si="166"/>
        <v>2.5195028465495675E-2</v>
      </c>
      <c r="H2178" s="20">
        <f t="shared" si="167"/>
        <v>1.5423881906397305E-2</v>
      </c>
    </row>
    <row r="2179" spans="1:26" x14ac:dyDescent="0.2">
      <c r="A2179" s="61">
        <v>36017</v>
      </c>
      <c r="B2179" s="62">
        <v>1083.1400000000001</v>
      </c>
      <c r="C2179" s="16">
        <f t="shared" si="163"/>
        <v>-5.8087515292300253E-3</v>
      </c>
      <c r="D2179" s="72">
        <f t="shared" si="168"/>
        <v>2.2976956970019268E-4</v>
      </c>
      <c r="E2179" s="23">
        <f t="shared" si="164"/>
        <v>3.5263134498881757E-2</v>
      </c>
      <c r="F2179" s="23">
        <f t="shared" si="165"/>
        <v>2.4932941167312699E-2</v>
      </c>
      <c r="G2179" s="20">
        <f t="shared" si="166"/>
        <v>2.5195028465495675E-2</v>
      </c>
      <c r="H2179" s="20">
        <f t="shared" si="167"/>
        <v>1.5423881906397305E-2</v>
      </c>
    </row>
    <row r="2180" spans="1:26" x14ac:dyDescent="0.2">
      <c r="A2180" s="61">
        <v>36018</v>
      </c>
      <c r="B2180" s="62">
        <v>1068.98</v>
      </c>
      <c r="C2180" s="16">
        <f t="shared" si="163"/>
        <v>-1.3159307414929378E-2</v>
      </c>
      <c r="D2180" s="72">
        <f t="shared" si="168"/>
        <v>2.1800789117788104E-4</v>
      </c>
      <c r="E2180" s="23">
        <f t="shared" si="164"/>
        <v>3.4348736398759634E-2</v>
      </c>
      <c r="F2180" s="23">
        <f t="shared" si="165"/>
        <v>2.42864123105382E-2</v>
      </c>
      <c r="G2180" s="20">
        <f t="shared" si="166"/>
        <v>2.5195028465495675E-2</v>
      </c>
      <c r="H2180" s="20">
        <f t="shared" si="167"/>
        <v>1.5423881906397305E-2</v>
      </c>
    </row>
    <row r="2181" spans="1:26" x14ac:dyDescent="0.2">
      <c r="A2181" s="61">
        <v>36019</v>
      </c>
      <c r="B2181" s="62">
        <v>1084.22</v>
      </c>
      <c r="C2181" s="16">
        <f t="shared" si="163"/>
        <v>1.4155911661007306E-2</v>
      </c>
      <c r="D2181" s="72">
        <f t="shared" si="168"/>
        <v>2.1531746000564509E-4</v>
      </c>
      <c r="E2181" s="23">
        <f t="shared" si="164"/>
        <v>3.4136129873102432E-2</v>
      </c>
      <c r="F2181" s="23">
        <f t="shared" si="165"/>
        <v>2.4136088010916854E-2</v>
      </c>
      <c r="G2181" s="20">
        <f t="shared" si="166"/>
        <v>2.5195028465495675E-2</v>
      </c>
      <c r="H2181" s="20">
        <f t="shared" si="167"/>
        <v>1.5423881906397305E-2</v>
      </c>
      <c r="J2181" s="20">
        <f>SUM($C2182:$C2191)</f>
        <v>-2.7670043951093237E-5</v>
      </c>
      <c r="K2181" s="20">
        <f>E2181*SQRT(10)</f>
        <v>0.10794792090231828</v>
      </c>
      <c r="L2181" s="20">
        <f>F2181*SQRT(10)</f>
        <v>7.6325011920780228E-2</v>
      </c>
      <c r="M2181" s="20">
        <f>G2181*SQRT(10)</f>
        <v>7.9673675663743379E-2</v>
      </c>
      <c r="N2181" s="20">
        <f>H2181*SQRT(10)</f>
        <v>4.8774597185675471E-2</v>
      </c>
      <c r="O2181">
        <f>IF($J2181&lt;-K2181,1,0)</f>
        <v>0</v>
      </c>
      <c r="P2181" s="5">
        <f>IF(AND(O2171=0,O2181=0),1,0)</f>
        <v>1</v>
      </c>
      <c r="Q2181" s="5">
        <f>IF(AND(O2171=0,O2181=1),1,0)</f>
        <v>0</v>
      </c>
      <c r="R2181">
        <f>IF($J2181&lt;-L2181,1,0)</f>
        <v>0</v>
      </c>
      <c r="S2181" s="5">
        <f>IF(AND(R2171=0,R2181=0),1,0)</f>
        <v>1</v>
      </c>
      <c r="T2181" s="5">
        <f>IF(AND(R2171=0,R2181=1),1,0)</f>
        <v>0</v>
      </c>
      <c r="U2181">
        <f>IF($J2181&lt;-M2181,1,0)</f>
        <v>0</v>
      </c>
      <c r="V2181" s="5">
        <f>IF(AND(U2171=0,U2181=0),1,0)</f>
        <v>1</v>
      </c>
      <c r="W2181" s="5">
        <f>IF(AND(U2171=0,U2181=1),1,0)</f>
        <v>0</v>
      </c>
      <c r="X2181">
        <f>IF($J2181&lt;-N2181,1,0)</f>
        <v>0</v>
      </c>
      <c r="Y2181" s="5">
        <f>IF(AND(X2171=0,X2181=0),1,0)</f>
        <v>1</v>
      </c>
      <c r="Z2181" s="5">
        <f>IF(AND(X2171=0,X2181=1),1,0)</f>
        <v>0</v>
      </c>
    </row>
    <row r="2182" spans="1:26" x14ac:dyDescent="0.2">
      <c r="A2182" s="61">
        <v>36020</v>
      </c>
      <c r="B2182" s="62">
        <v>1074.9100000000001</v>
      </c>
      <c r="C2182" s="16">
        <f t="shared" ref="C2182:C2245" si="169">LN(B2182/B2181)</f>
        <v>-8.623897310396823E-3</v>
      </c>
      <c r="D2182" s="72">
        <f t="shared" si="168"/>
        <v>2.1442180250256092E-4</v>
      </c>
      <c r="E2182" s="23">
        <f t="shared" si="164"/>
        <v>3.4065057740450738E-2</v>
      </c>
      <c r="F2182" s="23">
        <f t="shared" si="165"/>
        <v>2.4085836173488837E-2</v>
      </c>
      <c r="G2182" s="20">
        <f t="shared" si="166"/>
        <v>2.5195028465495675E-2</v>
      </c>
      <c r="H2182" s="20">
        <f t="shared" si="167"/>
        <v>1.5423881906397305E-2</v>
      </c>
    </row>
    <row r="2183" spans="1:26" x14ac:dyDescent="0.2">
      <c r="A2183" s="61">
        <v>36021</v>
      </c>
      <c r="B2183" s="62">
        <v>1062.75</v>
      </c>
      <c r="C2183" s="16">
        <f t="shared" si="169"/>
        <v>-1.1377048887838505E-2</v>
      </c>
      <c r="D2183" s="72">
        <f t="shared" si="168"/>
        <v>2.0601879064162341E-4</v>
      </c>
      <c r="E2183" s="23">
        <f t="shared" si="164"/>
        <v>3.3390896150986296E-2</v>
      </c>
      <c r="F2183" s="23">
        <f t="shared" si="165"/>
        <v>2.3609167508429809E-2</v>
      </c>
      <c r="G2183" s="20">
        <f t="shared" si="166"/>
        <v>2.5195028465495675E-2</v>
      </c>
      <c r="H2183" s="20">
        <f t="shared" si="167"/>
        <v>1.5423881906397305E-2</v>
      </c>
    </row>
    <row r="2184" spans="1:26" x14ac:dyDescent="0.2">
      <c r="A2184" s="61">
        <v>36024</v>
      </c>
      <c r="B2184" s="62">
        <v>1083.67</v>
      </c>
      <c r="C2184" s="16">
        <f t="shared" si="169"/>
        <v>1.9493540368787941E-2</v>
      </c>
      <c r="D2184" s="72">
        <f t="shared" si="168"/>
        <v>2.0142389768690205E-4</v>
      </c>
      <c r="E2184" s="23">
        <f t="shared" si="164"/>
        <v>3.3016433335128804E-2</v>
      </c>
      <c r="F2184" s="23">
        <f t="shared" si="165"/>
        <v>2.3344402067416128E-2</v>
      </c>
      <c r="G2184" s="20">
        <f t="shared" si="166"/>
        <v>2.5195028465495675E-2</v>
      </c>
      <c r="H2184" s="20">
        <f t="shared" si="167"/>
        <v>1.5423881906397305E-2</v>
      </c>
    </row>
    <row r="2185" spans="1:26" x14ac:dyDescent="0.2">
      <c r="A2185" s="61">
        <v>36025</v>
      </c>
      <c r="B2185" s="62">
        <v>1101.2</v>
      </c>
      <c r="C2185" s="16">
        <f t="shared" si="169"/>
        <v>1.6047065660764786E-2</v>
      </c>
      <c r="D2185" s="72">
        <f t="shared" si="168"/>
        <v>2.1213835079226184E-4</v>
      </c>
      <c r="E2185" s="23">
        <f t="shared" si="164"/>
        <v>3.3883186970320452E-2</v>
      </c>
      <c r="F2185" s="23">
        <f t="shared" si="165"/>
        <v>2.3957243713511801E-2</v>
      </c>
      <c r="G2185" s="20">
        <f t="shared" si="166"/>
        <v>2.5195028465495675E-2</v>
      </c>
      <c r="H2185" s="20">
        <f t="shared" si="167"/>
        <v>1.5423881906397305E-2</v>
      </c>
    </row>
    <row r="2186" spans="1:26" x14ac:dyDescent="0.2">
      <c r="A2186" s="61">
        <v>36026</v>
      </c>
      <c r="B2186" s="62">
        <v>1098.06</v>
      </c>
      <c r="C2186" s="16">
        <f t="shared" si="169"/>
        <v>-2.8555078832064543E-3</v>
      </c>
      <c r="D2186" s="72">
        <f t="shared" si="168"/>
        <v>2.148605487239799E-4</v>
      </c>
      <c r="E2186" s="23">
        <f t="shared" si="164"/>
        <v>3.4099891599425738E-2</v>
      </c>
      <c r="F2186" s="23">
        <f t="shared" si="165"/>
        <v>2.411046559366933E-2</v>
      </c>
      <c r="G2186" s="20">
        <f t="shared" si="166"/>
        <v>2.5195028465495675E-2</v>
      </c>
      <c r="H2186" s="20">
        <f t="shared" si="167"/>
        <v>1.5423881906397305E-2</v>
      </c>
    </row>
    <row r="2187" spans="1:26" x14ac:dyDescent="0.2">
      <c r="A2187" s="61">
        <v>36027</v>
      </c>
      <c r="B2187" s="62">
        <v>1091.5999999999999</v>
      </c>
      <c r="C2187" s="16">
        <f t="shared" si="169"/>
        <v>-5.9004765510625758E-3</v>
      </c>
      <c r="D2187" s="72">
        <f t="shared" si="168"/>
        <v>2.0245815131680436E-4</v>
      </c>
      <c r="E2187" s="23">
        <f t="shared" si="164"/>
        <v>3.3101089734825506E-2</v>
      </c>
      <c r="F2187" s="23">
        <f t="shared" si="165"/>
        <v>2.3404258715529508E-2</v>
      </c>
      <c r="G2187" s="20">
        <f t="shared" si="166"/>
        <v>2.5195028465495675E-2</v>
      </c>
      <c r="H2187" s="20">
        <f t="shared" si="167"/>
        <v>1.5423881906397305E-2</v>
      </c>
    </row>
    <row r="2188" spans="1:26" x14ac:dyDescent="0.2">
      <c r="A2188" s="61">
        <v>36028</v>
      </c>
      <c r="B2188" s="62">
        <v>1081.24</v>
      </c>
      <c r="C2188" s="16">
        <f t="shared" si="169"/>
        <v>-9.5359791857756518E-3</v>
      </c>
      <c r="D2188" s="72">
        <f t="shared" si="168"/>
        <v>1.9239959964957443E-4</v>
      </c>
      <c r="E2188" s="23">
        <f t="shared" si="164"/>
        <v>3.2268348607894647E-2</v>
      </c>
      <c r="F2188" s="23">
        <f t="shared" si="165"/>
        <v>2.2815465750286239E-2</v>
      </c>
      <c r="G2188" s="20">
        <f t="shared" si="166"/>
        <v>2.5195028465495675E-2</v>
      </c>
      <c r="H2188" s="20">
        <f t="shared" si="167"/>
        <v>1.5423881906397305E-2</v>
      </c>
    </row>
    <row r="2189" spans="1:26" x14ac:dyDescent="0.2">
      <c r="A2189" s="61">
        <v>36031</v>
      </c>
      <c r="B2189" s="62">
        <v>1088.1400000000001</v>
      </c>
      <c r="C2189" s="16">
        <f t="shared" si="169"/>
        <v>6.3612859599617389E-3</v>
      </c>
      <c r="D2189" s="72">
        <f t="shared" si="168"/>
        <v>1.8631171761249274E-4</v>
      </c>
      <c r="E2189" s="23">
        <f t="shared" si="164"/>
        <v>3.1753729654754231E-2</v>
      </c>
      <c r="F2189" s="23">
        <f t="shared" si="165"/>
        <v>2.2451602348334807E-2</v>
      </c>
      <c r="G2189" s="20">
        <f t="shared" si="166"/>
        <v>2.5195028465495675E-2</v>
      </c>
      <c r="H2189" s="20">
        <f t="shared" si="167"/>
        <v>1.5423881906397305E-2</v>
      </c>
    </row>
    <row r="2190" spans="1:26" x14ac:dyDescent="0.2">
      <c r="A2190" s="61">
        <v>36032</v>
      </c>
      <c r="B2190" s="62">
        <v>1092.8499999999999</v>
      </c>
      <c r="C2190" s="16">
        <f t="shared" si="169"/>
        <v>4.3191461878269938E-3</v>
      </c>
      <c r="D2190" s="72">
        <f t="shared" si="168"/>
        <v>1.7756097209960754E-4</v>
      </c>
      <c r="E2190" s="23">
        <f t="shared" si="164"/>
        <v>3.0999052180324175E-2</v>
      </c>
      <c r="F2190" s="23">
        <f t="shared" si="165"/>
        <v>2.1918004602766918E-2</v>
      </c>
      <c r="G2190" s="20">
        <f t="shared" si="166"/>
        <v>2.5195028465495675E-2</v>
      </c>
      <c r="H2190" s="20">
        <f t="shared" si="167"/>
        <v>1.5423881906397305E-2</v>
      </c>
    </row>
    <row r="2191" spans="1:26" x14ac:dyDescent="0.2">
      <c r="A2191" s="61">
        <v>36033</v>
      </c>
      <c r="B2191" s="62">
        <v>1084.19</v>
      </c>
      <c r="C2191" s="16">
        <f t="shared" si="169"/>
        <v>-7.9557984030125418E-3</v>
      </c>
      <c r="D2191" s="72">
        <f t="shared" si="168"/>
        <v>1.6802661520114032E-4</v>
      </c>
      <c r="E2191" s="23">
        <f t="shared" si="164"/>
        <v>3.0155303067221226E-2</v>
      </c>
      <c r="F2191" s="23">
        <f t="shared" si="165"/>
        <v>2.132142839659797E-2</v>
      </c>
      <c r="G2191" s="20">
        <f t="shared" si="166"/>
        <v>2.5195028465495675E-2</v>
      </c>
      <c r="H2191" s="20">
        <f t="shared" si="167"/>
        <v>1.5423881906397305E-2</v>
      </c>
      <c r="J2191" s="20">
        <f>SUM($C2192:$C2201)</f>
        <v>-0.10084201296936907</v>
      </c>
      <c r="K2191" s="20">
        <f>E2191*SQRT(10)</f>
        <v>9.5359441225080693E-2</v>
      </c>
      <c r="L2191" s="20">
        <f>F2191*SQRT(10)</f>
        <v>6.7424276701441466E-2</v>
      </c>
      <c r="M2191" s="20">
        <f>G2191*SQRT(10)</f>
        <v>7.9673675663743379E-2</v>
      </c>
      <c r="N2191" s="20">
        <f>H2191*SQRT(10)</f>
        <v>4.8774597185675471E-2</v>
      </c>
      <c r="O2191">
        <f>IF($J2191&lt;-K2191,1,0)</f>
        <v>1</v>
      </c>
      <c r="P2191" s="5">
        <f>IF(AND(O2181=0,O2191=0),1,0)</f>
        <v>0</v>
      </c>
      <c r="Q2191" s="5">
        <f>IF(AND(O2181=0,O2191=1),1,0)</f>
        <v>1</v>
      </c>
      <c r="R2191">
        <f>IF($J2191&lt;-L2191,1,0)</f>
        <v>1</v>
      </c>
      <c r="S2191" s="5">
        <f>IF(AND(R2181=0,R2191=0),1,0)</f>
        <v>0</v>
      </c>
      <c r="T2191" s="5">
        <f>IF(AND(R2181=0,R2191=1),1,0)</f>
        <v>1</v>
      </c>
      <c r="U2191">
        <f>IF($J2191&lt;-M2191,1,0)</f>
        <v>1</v>
      </c>
      <c r="V2191" s="5">
        <f>IF(AND(U2181=0,U2191=0),1,0)</f>
        <v>0</v>
      </c>
      <c r="W2191" s="5">
        <f>IF(AND(U2181=0,U2191=1),1,0)</f>
        <v>1</v>
      </c>
      <c r="X2191">
        <f>IF($J2191&lt;-N2191,1,0)</f>
        <v>1</v>
      </c>
      <c r="Y2191" s="5">
        <f>IF(AND(X2181=0,X2191=0),1,0)</f>
        <v>0</v>
      </c>
      <c r="Z2191" s="5">
        <f>IF(AND(X2181=0,X2191=1),1,0)</f>
        <v>1</v>
      </c>
    </row>
    <row r="2192" spans="1:26" x14ac:dyDescent="0.2">
      <c r="A2192" s="61">
        <v>36034</v>
      </c>
      <c r="B2192" s="62">
        <v>1042.5899999999999</v>
      </c>
      <c r="C2192" s="16">
        <f t="shared" si="169"/>
        <v>-3.9125162511276221E-2</v>
      </c>
      <c r="D2192" s="72">
        <f t="shared" si="168"/>
        <v>1.617427019828345E-4</v>
      </c>
      <c r="E2192" s="23">
        <f t="shared" si="164"/>
        <v>2.9586051242512641E-2</v>
      </c>
      <c r="F2192" s="23">
        <f t="shared" si="165"/>
        <v>2.0918936602929015E-2</v>
      </c>
      <c r="G2192" s="20">
        <f t="shared" si="166"/>
        <v>2.5195028465495675E-2</v>
      </c>
      <c r="H2192" s="20">
        <f t="shared" si="167"/>
        <v>1.5423881906397305E-2</v>
      </c>
    </row>
    <row r="2193" spans="1:26" x14ac:dyDescent="0.2">
      <c r="A2193" s="61">
        <v>36035</v>
      </c>
      <c r="B2193" s="62">
        <v>1027.1400000000001</v>
      </c>
      <c r="C2193" s="16">
        <f t="shared" si="169"/>
        <v>-1.4929760867165345E-2</v>
      </c>
      <c r="D2193" s="72">
        <f t="shared" si="168"/>
        <v>2.4388484035589087E-4</v>
      </c>
      <c r="E2193" s="23">
        <f t="shared" si="164"/>
        <v>3.6330139131864364E-2</v>
      </c>
      <c r="F2193" s="23">
        <f t="shared" si="165"/>
        <v>2.568737108732588E-2</v>
      </c>
      <c r="G2193" s="20">
        <f t="shared" si="166"/>
        <v>2.6212802956197084E-2</v>
      </c>
      <c r="H2193" s="20">
        <f t="shared" si="167"/>
        <v>1.5527021535546333E-2</v>
      </c>
    </row>
    <row r="2194" spans="1:26" x14ac:dyDescent="0.2">
      <c r="A2194" s="61">
        <v>36038</v>
      </c>
      <c r="B2194" s="62">
        <v>957.28</v>
      </c>
      <c r="C2194" s="16">
        <f t="shared" si="169"/>
        <v>-7.0437590373020428E-2</v>
      </c>
      <c r="D2194" s="72">
        <f t="shared" si="168"/>
        <v>2.4262561550758192E-4</v>
      </c>
      <c r="E2194" s="23">
        <f t="shared" si="164"/>
        <v>3.623622796865885E-2</v>
      </c>
      <c r="F2194" s="23">
        <f t="shared" si="165"/>
        <v>2.5620970821426909E-2</v>
      </c>
      <c r="G2194" s="20">
        <f t="shared" si="166"/>
        <v>2.6212802956197084E-2</v>
      </c>
      <c r="H2194" s="20">
        <f t="shared" si="167"/>
        <v>1.5527021535546333E-2</v>
      </c>
    </row>
    <row r="2195" spans="1:26" x14ac:dyDescent="0.2">
      <c r="A2195" s="61">
        <v>36039</v>
      </c>
      <c r="B2195" s="62">
        <v>994.26</v>
      </c>
      <c r="C2195" s="16">
        <f t="shared" si="169"/>
        <v>3.7902812228035793E-2</v>
      </c>
      <c r="D2195" s="72">
        <f t="shared" si="168"/>
        <v>5.2575532683057219E-4</v>
      </c>
      <c r="E2195" s="23">
        <f t="shared" si="164"/>
        <v>5.3341656567560097E-2</v>
      </c>
      <c r="F2195" s="23">
        <f t="shared" si="165"/>
        <v>3.7715432954723585E-2</v>
      </c>
      <c r="G2195" s="20">
        <f t="shared" si="166"/>
        <v>2.7605909437710623E-2</v>
      </c>
      <c r="H2195" s="20">
        <f t="shared" si="167"/>
        <v>1.5710793041125028E-2</v>
      </c>
    </row>
    <row r="2196" spans="1:26" x14ac:dyDescent="0.2">
      <c r="A2196" s="61">
        <v>36040</v>
      </c>
      <c r="B2196" s="62">
        <v>990.48</v>
      </c>
      <c r="C2196" s="16">
        <f t="shared" si="169"/>
        <v>-3.8090677573212957E-3</v>
      </c>
      <c r="D2196" s="72">
        <f t="shared" si="168"/>
        <v>5.8040739770836213E-4</v>
      </c>
      <c r="E2196" s="23">
        <f t="shared" si="164"/>
        <v>5.604554900614879E-2</v>
      </c>
      <c r="F2196" s="23">
        <f t="shared" si="165"/>
        <v>3.9627230985503047E-2</v>
      </c>
      <c r="G2196" s="20">
        <f t="shared" si="166"/>
        <v>2.7605909437710623E-2</v>
      </c>
      <c r="H2196" s="20">
        <f t="shared" si="167"/>
        <v>1.5710793041125028E-2</v>
      </c>
    </row>
    <row r="2197" spans="1:26" x14ac:dyDescent="0.2">
      <c r="A2197" s="61">
        <v>36041</v>
      </c>
      <c r="B2197" s="62">
        <v>982.26</v>
      </c>
      <c r="C2197" s="16">
        <f t="shared" si="169"/>
        <v>-8.3336350181308187E-3</v>
      </c>
      <c r="D2197" s="72">
        <f t="shared" si="168"/>
        <v>5.464534936766522E-4</v>
      </c>
      <c r="E2197" s="23">
        <f t="shared" si="164"/>
        <v>5.4381509902345138E-2</v>
      </c>
      <c r="F2197" s="23">
        <f t="shared" si="165"/>
        <v>3.845066544007316E-2</v>
      </c>
      <c r="G2197" s="20">
        <f t="shared" si="166"/>
        <v>2.7605909437710623E-2</v>
      </c>
      <c r="H2197" s="20">
        <f t="shared" si="167"/>
        <v>1.5710793041125028E-2</v>
      </c>
    </row>
    <row r="2198" spans="1:26" x14ac:dyDescent="0.2">
      <c r="A2198" s="61">
        <v>36042</v>
      </c>
      <c r="B2198" s="62">
        <v>973.89</v>
      </c>
      <c r="C2198" s="16">
        <f t="shared" si="169"/>
        <v>-8.5576781745286129E-3</v>
      </c>
      <c r="D2198" s="72">
        <f t="shared" si="168"/>
        <v>5.1783325241297798E-4</v>
      </c>
      <c r="E2198" s="23">
        <f t="shared" si="164"/>
        <v>5.2938255495894003E-2</v>
      </c>
      <c r="F2198" s="23">
        <f t="shared" si="165"/>
        <v>3.7430206603475638E-2</v>
      </c>
      <c r="G2198" s="20">
        <f t="shared" si="166"/>
        <v>2.7605909437710623E-2</v>
      </c>
      <c r="H2198" s="20">
        <f t="shared" si="167"/>
        <v>1.5710793041125028E-2</v>
      </c>
    </row>
    <row r="2199" spans="1:26" x14ac:dyDescent="0.2">
      <c r="A2199" s="61">
        <v>36046</v>
      </c>
      <c r="B2199" s="62">
        <v>1023.46</v>
      </c>
      <c r="C2199" s="16">
        <f t="shared" si="169"/>
        <v>4.9645961835058545E-2</v>
      </c>
      <c r="D2199" s="72">
        <f t="shared" si="168"/>
        <v>4.9115728861252753E-4</v>
      </c>
      <c r="E2199" s="23">
        <f t="shared" si="164"/>
        <v>5.155668138092178E-2</v>
      </c>
      <c r="F2199" s="23">
        <f t="shared" si="165"/>
        <v>3.6453359065206546E-2</v>
      </c>
      <c r="G2199" s="20">
        <f t="shared" si="166"/>
        <v>2.7605909437710623E-2</v>
      </c>
      <c r="H2199" s="20">
        <f t="shared" si="167"/>
        <v>1.5710793041125028E-2</v>
      </c>
    </row>
    <row r="2200" spans="1:26" x14ac:dyDescent="0.2">
      <c r="A2200" s="61">
        <v>36047</v>
      </c>
      <c r="B2200" s="62">
        <v>1006.2</v>
      </c>
      <c r="C2200" s="16">
        <f t="shared" si="169"/>
        <v>-1.7008184697617012E-2</v>
      </c>
      <c r="D2200" s="72">
        <f t="shared" si="168"/>
        <v>6.0957114288746124E-4</v>
      </c>
      <c r="E2200" s="23">
        <f t="shared" si="164"/>
        <v>5.7436353240122071E-2</v>
      </c>
      <c r="F2200" s="23">
        <f t="shared" si="165"/>
        <v>4.0610604716559334E-2</v>
      </c>
      <c r="G2200" s="20">
        <f t="shared" si="166"/>
        <v>2.7605909437710623E-2</v>
      </c>
      <c r="H2200" s="20">
        <f t="shared" si="167"/>
        <v>1.5710793041125028E-2</v>
      </c>
    </row>
    <row r="2201" spans="1:26" x14ac:dyDescent="0.2">
      <c r="A2201" s="61">
        <v>36048</v>
      </c>
      <c r="B2201" s="62">
        <v>980.19</v>
      </c>
      <c r="C2201" s="16">
        <f t="shared" si="169"/>
        <v>-2.6189707633403655E-2</v>
      </c>
      <c r="D2201" s="72">
        <f t="shared" si="168"/>
        <v>5.9035357511670876E-4</v>
      </c>
      <c r="E2201" s="23">
        <f t="shared" si="164"/>
        <v>5.6523722679306387E-2</v>
      </c>
      <c r="F2201" s="23">
        <f t="shared" si="165"/>
        <v>3.9965325605565094E-2</v>
      </c>
      <c r="G2201" s="20">
        <f t="shared" si="166"/>
        <v>2.7605909437710623E-2</v>
      </c>
      <c r="H2201" s="20">
        <f t="shared" si="167"/>
        <v>1.5983135156503885E-2</v>
      </c>
      <c r="J2201" s="20">
        <f>SUM($C2202:$C2211)</f>
        <v>6.1841532160255952E-2</v>
      </c>
      <c r="K2201" s="20">
        <f>E2201*SQRT(10)</f>
        <v>0.17874370549832336</v>
      </c>
      <c r="L2201" s="20">
        <f>F2201*SQRT(10)</f>
        <v>0.1263814563438338</v>
      </c>
      <c r="M2201" s="20">
        <f>G2201*SQRT(10)</f>
        <v>8.7297550703503729E-2</v>
      </c>
      <c r="N2201" s="20">
        <f>H2201*SQRT(10)</f>
        <v>5.0543111244864075E-2</v>
      </c>
      <c r="O2201">
        <f>IF($J2201&lt;-K2201,1,0)</f>
        <v>0</v>
      </c>
      <c r="P2201" s="5">
        <f>IF(AND(O2191=0,O2201=0),1,0)</f>
        <v>0</v>
      </c>
      <c r="Q2201" s="5">
        <f>IF(AND(O2191=0,O2201=1),1,0)</f>
        <v>0</v>
      </c>
      <c r="R2201">
        <f>IF($J2201&lt;-L2201,1,0)</f>
        <v>0</v>
      </c>
      <c r="S2201" s="5">
        <f>IF(AND(R2191=0,R2201=0),1,0)</f>
        <v>0</v>
      </c>
      <c r="T2201" s="5">
        <f>IF(AND(R2191=0,R2201=1),1,0)</f>
        <v>0</v>
      </c>
      <c r="U2201">
        <f>IF($J2201&lt;-M2201,1,0)</f>
        <v>0</v>
      </c>
      <c r="V2201" s="5">
        <f>IF(AND(U2191=0,U2201=0),1,0)</f>
        <v>0</v>
      </c>
      <c r="W2201" s="5">
        <f>IF(AND(U2191=0,U2201=1),1,0)</f>
        <v>0</v>
      </c>
      <c r="X2201">
        <f>IF($J2201&lt;-N2201,1,0)</f>
        <v>0</v>
      </c>
      <c r="Y2201" s="5">
        <f>IF(AND(X2191=0,X2201=0),1,0)</f>
        <v>0</v>
      </c>
      <c r="Z2201" s="5">
        <f>IF(AND(X2191=0,X2201=1),1,0)</f>
        <v>0</v>
      </c>
    </row>
    <row r="2202" spans="1:26" x14ac:dyDescent="0.2">
      <c r="A2202" s="61">
        <v>36049</v>
      </c>
      <c r="B2202" s="62">
        <v>1009.06</v>
      </c>
      <c r="C2202" s="16">
        <f t="shared" si="169"/>
        <v>2.9028052978482318E-2</v>
      </c>
      <c r="D2202" s="72">
        <f t="shared" si="168"/>
        <v>5.960864077650959E-4</v>
      </c>
      <c r="E2202" s="23">
        <f t="shared" si="164"/>
        <v>5.6797506200634444E-2</v>
      </c>
      <c r="F2202" s="23">
        <f t="shared" si="165"/>
        <v>4.0158905346188219E-2</v>
      </c>
      <c r="G2202" s="20">
        <f t="shared" si="166"/>
        <v>2.7605909437710623E-2</v>
      </c>
      <c r="H2202" s="20">
        <f t="shared" si="167"/>
        <v>1.6169703973737192E-2</v>
      </c>
    </row>
    <row r="2203" spans="1:26" x14ac:dyDescent="0.2">
      <c r="A2203" s="61">
        <v>36052</v>
      </c>
      <c r="B2203" s="62">
        <v>1029.72</v>
      </c>
      <c r="C2203" s="16">
        <f t="shared" si="169"/>
        <v>2.026771620473301E-2</v>
      </c>
      <c r="D2203" s="72">
        <f t="shared" si="168"/>
        <v>6.1087889488248466E-4</v>
      </c>
      <c r="E2203" s="23">
        <f t="shared" si="164"/>
        <v>5.7497931173766142E-2</v>
      </c>
      <c r="F2203" s="23">
        <f t="shared" si="165"/>
        <v>4.0654143642368697E-2</v>
      </c>
      <c r="G2203" s="20">
        <f t="shared" si="166"/>
        <v>2.7605909437710623E-2</v>
      </c>
      <c r="H2203" s="20">
        <f t="shared" si="167"/>
        <v>1.6169703973737192E-2</v>
      </c>
    </row>
    <row r="2204" spans="1:26" x14ac:dyDescent="0.2">
      <c r="A2204" s="61">
        <v>36053</v>
      </c>
      <c r="B2204" s="62">
        <v>1037.68</v>
      </c>
      <c r="C2204" s="16">
        <f t="shared" si="169"/>
        <v>7.7005314253878387E-3</v>
      </c>
      <c r="D2204" s="72">
        <f t="shared" si="168"/>
        <v>5.9887298039887132E-4</v>
      </c>
      <c r="E2204" s="23">
        <f t="shared" si="164"/>
        <v>5.6930109323007336E-2</v>
      </c>
      <c r="F2204" s="23">
        <f t="shared" si="165"/>
        <v>4.0252662917536E-2</v>
      </c>
      <c r="G2204" s="20">
        <f t="shared" si="166"/>
        <v>2.7605909437710623E-2</v>
      </c>
      <c r="H2204" s="20">
        <f t="shared" si="167"/>
        <v>1.6169703973737192E-2</v>
      </c>
    </row>
    <row r="2205" spans="1:26" x14ac:dyDescent="0.2">
      <c r="A2205" s="61">
        <v>36054</v>
      </c>
      <c r="B2205" s="62">
        <v>1045.48</v>
      </c>
      <c r="C2205" s="16">
        <f t="shared" si="169"/>
        <v>7.4886580502367258E-3</v>
      </c>
      <c r="D2205" s="72">
        <f t="shared" si="168"/>
        <v>5.6649849262894211E-4</v>
      </c>
      <c r="E2205" s="23">
        <f t="shared" si="164"/>
        <v>5.5369938030119283E-2</v>
      </c>
      <c r="F2205" s="23">
        <f t="shared" si="165"/>
        <v>3.9149537525839995E-2</v>
      </c>
      <c r="G2205" s="20">
        <f t="shared" si="166"/>
        <v>2.7605909437710623E-2</v>
      </c>
      <c r="H2205" s="20">
        <f t="shared" si="167"/>
        <v>1.6169703973737192E-2</v>
      </c>
    </row>
    <row r="2206" spans="1:26" x14ac:dyDescent="0.2">
      <c r="A2206" s="61">
        <v>36055</v>
      </c>
      <c r="B2206" s="62">
        <v>1018.87</v>
      </c>
      <c r="C2206" s="16">
        <f t="shared" si="169"/>
        <v>-2.5781940053402421E-2</v>
      </c>
      <c r="D2206" s="72">
        <f t="shared" si="168"/>
        <v>5.3587338303480805E-4</v>
      </c>
      <c r="E2206" s="23">
        <f t="shared" si="164"/>
        <v>5.3852485340941572E-2</v>
      </c>
      <c r="F2206" s="23">
        <f t="shared" si="165"/>
        <v>3.807661649482251E-2</v>
      </c>
      <c r="G2206" s="20">
        <f t="shared" si="166"/>
        <v>2.7605909437710623E-2</v>
      </c>
      <c r="H2206" s="20">
        <f t="shared" si="167"/>
        <v>1.6169703973737192E-2</v>
      </c>
    </row>
    <row r="2207" spans="1:26" x14ac:dyDescent="0.2">
      <c r="A2207" s="61">
        <v>36056</v>
      </c>
      <c r="B2207" s="62">
        <v>1020.09</v>
      </c>
      <c r="C2207" s="16">
        <f t="shared" si="169"/>
        <v>1.1966886506780685E-3</v>
      </c>
      <c r="D2207" s="72">
        <f t="shared" si="168"/>
        <v>5.4360348602775378E-4</v>
      </c>
      <c r="E2207" s="23">
        <f t="shared" si="164"/>
        <v>5.4239512154289571E-2</v>
      </c>
      <c r="F2207" s="23">
        <f t="shared" si="165"/>
        <v>3.835026536082687E-2</v>
      </c>
      <c r="G2207" s="20">
        <f t="shared" si="166"/>
        <v>2.7605909437710623E-2</v>
      </c>
      <c r="H2207" s="20">
        <f t="shared" si="167"/>
        <v>1.6828279510630588E-2</v>
      </c>
    </row>
    <row r="2208" spans="1:26" x14ac:dyDescent="0.2">
      <c r="A2208" s="61">
        <v>36059</v>
      </c>
      <c r="B2208" s="62">
        <v>1023.89</v>
      </c>
      <c r="C2208" s="16">
        <f t="shared" si="169"/>
        <v>3.7182402743803507E-3</v>
      </c>
      <c r="D2208" s="72">
        <f t="shared" si="168"/>
        <v>5.1107320068968819E-4</v>
      </c>
      <c r="E2208" s="23">
        <f t="shared" si="164"/>
        <v>5.2591579256318598E-2</v>
      </c>
      <c r="F2208" s="23">
        <f t="shared" si="165"/>
        <v>3.7185087773051954E-2</v>
      </c>
      <c r="G2208" s="20">
        <f t="shared" si="166"/>
        <v>2.7605909437710623E-2</v>
      </c>
      <c r="H2208" s="20">
        <f t="shared" si="167"/>
        <v>1.6828279510630588E-2</v>
      </c>
    </row>
    <row r="2209" spans="1:26" x14ac:dyDescent="0.2">
      <c r="A2209" s="61">
        <v>36060</v>
      </c>
      <c r="B2209" s="62">
        <v>1029.6300000000001</v>
      </c>
      <c r="C2209" s="16">
        <f t="shared" si="169"/>
        <v>5.5904154322548201E-3</v>
      </c>
      <c r="D2209" s="72">
        <f t="shared" si="168"/>
        <v>4.8123832729258831E-4</v>
      </c>
      <c r="E2209" s="23">
        <f t="shared" si="164"/>
        <v>5.1033430449898859E-2</v>
      </c>
      <c r="F2209" s="23">
        <f t="shared" si="165"/>
        <v>3.6083392388553057E-2</v>
      </c>
      <c r="G2209" s="20">
        <f t="shared" si="166"/>
        <v>2.7605909437710623E-2</v>
      </c>
      <c r="H2209" s="20">
        <f t="shared" si="167"/>
        <v>1.6828279510630588E-2</v>
      </c>
    </row>
    <row r="2210" spans="1:26" x14ac:dyDescent="0.2">
      <c r="A2210" s="61">
        <v>36061</v>
      </c>
      <c r="B2210" s="62">
        <v>1066.0899999999999</v>
      </c>
      <c r="C2210" s="16">
        <f t="shared" si="169"/>
        <v>3.4798235542756045E-2</v>
      </c>
      <c r="D2210" s="72">
        <f t="shared" si="168"/>
        <v>4.5423919233734451E-4</v>
      </c>
      <c r="E2210" s="23">
        <f t="shared" si="164"/>
        <v>4.9581191548581156E-2</v>
      </c>
      <c r="F2210" s="23">
        <f t="shared" si="165"/>
        <v>3.5056581028701163E-2</v>
      </c>
      <c r="G2210" s="20">
        <f t="shared" si="166"/>
        <v>2.7605909437710623E-2</v>
      </c>
      <c r="H2210" s="20">
        <f t="shared" si="167"/>
        <v>1.6828279510630588E-2</v>
      </c>
    </row>
    <row r="2211" spans="1:26" x14ac:dyDescent="0.2">
      <c r="A2211" s="61">
        <v>36062</v>
      </c>
      <c r="B2211" s="62">
        <v>1042.72</v>
      </c>
      <c r="C2211" s="16">
        <f t="shared" si="169"/>
        <v>-2.2165066345250794E-2</v>
      </c>
      <c r="D2211" s="72">
        <f t="shared" si="168"/>
        <v>4.9963987261045163E-4</v>
      </c>
      <c r="E2211" s="23">
        <f t="shared" si="164"/>
        <v>5.1999983116470361E-2</v>
      </c>
      <c r="F2211" s="23">
        <f t="shared" si="165"/>
        <v>3.6766797341436661E-2</v>
      </c>
      <c r="G2211" s="20">
        <f t="shared" si="166"/>
        <v>2.7605909437710623E-2</v>
      </c>
      <c r="H2211" s="20">
        <f t="shared" si="167"/>
        <v>1.6828279510630588E-2</v>
      </c>
      <c r="J2211" s="20">
        <f>SUM($C2212:$C2221)</f>
        <v>-9.3125977989483355E-2</v>
      </c>
      <c r="K2211" s="20">
        <f>E2211*SQRT(10)</f>
        <v>0.16443838493834714</v>
      </c>
      <c r="L2211" s="20">
        <f>F2211*SQRT(10)</f>
        <v>0.11626682186876332</v>
      </c>
      <c r="M2211" s="20">
        <f>G2211*SQRT(10)</f>
        <v>8.7297550703503729E-2</v>
      </c>
      <c r="N2211" s="20">
        <f>H2211*SQRT(10)</f>
        <v>5.321569235553638E-2</v>
      </c>
      <c r="O2211">
        <f>IF($J2211&lt;-K2211,1,0)</f>
        <v>0</v>
      </c>
      <c r="P2211" s="5">
        <f>IF(AND(O2201=0,O2211=0),1,0)</f>
        <v>1</v>
      </c>
      <c r="Q2211" s="5">
        <f>IF(AND(O2201=0,O2211=1),1,0)</f>
        <v>0</v>
      </c>
      <c r="R2211">
        <f>IF($J2211&lt;-L2211,1,0)</f>
        <v>0</v>
      </c>
      <c r="S2211" s="5">
        <f>IF(AND(R2201=0,R2211=0),1,0)</f>
        <v>1</v>
      </c>
      <c r="T2211" s="5">
        <f>IF(AND(R2201=0,R2211=1),1,0)</f>
        <v>0</v>
      </c>
      <c r="U2211">
        <f>IF($J2211&lt;-M2211,1,0)</f>
        <v>1</v>
      </c>
      <c r="V2211" s="5">
        <f>IF(AND(U2201=0,U2211=0),1,0)</f>
        <v>0</v>
      </c>
      <c r="W2211" s="5">
        <f>IF(AND(U2201=0,U2211=1),1,0)</f>
        <v>1</v>
      </c>
      <c r="X2211">
        <f>IF($J2211&lt;-N2211,1,0)</f>
        <v>1</v>
      </c>
      <c r="Y2211" s="5">
        <f>IF(AND(X2201=0,X2211=0),1,0)</f>
        <v>0</v>
      </c>
      <c r="Z2211" s="5">
        <f>IF(AND(X2201=0,X2211=1),1,0)</f>
        <v>1</v>
      </c>
    </row>
    <row r="2212" spans="1:26" x14ac:dyDescent="0.2">
      <c r="A2212" s="61">
        <v>36063</v>
      </c>
      <c r="B2212" s="62">
        <v>1044.75</v>
      </c>
      <c r="C2212" s="16">
        <f t="shared" si="169"/>
        <v>1.9449387439545878E-3</v>
      </c>
      <c r="D2212" s="72">
        <f t="shared" si="168"/>
        <v>4.9913889021918666E-4</v>
      </c>
      <c r="E2212" s="23">
        <f t="shared" si="164"/>
        <v>5.1973906725393079E-2</v>
      </c>
      <c r="F2212" s="23">
        <f t="shared" si="165"/>
        <v>3.6748359924178527E-2</v>
      </c>
      <c r="G2212" s="20">
        <f t="shared" si="166"/>
        <v>2.7605909437710623E-2</v>
      </c>
      <c r="H2212" s="20">
        <f t="shared" si="167"/>
        <v>1.7003526570487166E-2</v>
      </c>
    </row>
    <row r="2213" spans="1:26" x14ac:dyDescent="0.2">
      <c r="A2213" s="61">
        <v>36066</v>
      </c>
      <c r="B2213" s="62">
        <v>1048.69</v>
      </c>
      <c r="C2213" s="16">
        <f t="shared" si="169"/>
        <v>3.7641438513464748E-3</v>
      </c>
      <c r="D2213" s="72">
        <f t="shared" si="168"/>
        <v>4.6941752400909959E-4</v>
      </c>
      <c r="E2213" s="23">
        <f t="shared" si="164"/>
        <v>5.0402758694581024E-2</v>
      </c>
      <c r="F2213" s="23">
        <f t="shared" si="165"/>
        <v>3.5637473385756409E-2</v>
      </c>
      <c r="G2213" s="20">
        <f t="shared" si="166"/>
        <v>2.7605909437710623E-2</v>
      </c>
      <c r="H2213" s="20">
        <f t="shared" si="167"/>
        <v>1.7003526570487166E-2</v>
      </c>
    </row>
    <row r="2214" spans="1:26" x14ac:dyDescent="0.2">
      <c r="A2214" s="61">
        <v>36067</v>
      </c>
      <c r="B2214" s="62">
        <v>1049.02</v>
      </c>
      <c r="C2214" s="16">
        <f t="shared" si="169"/>
        <v>3.1462881210682017E-4</v>
      </c>
      <c r="D2214" s="72">
        <f t="shared" si="168"/>
        <v>4.4210259930457135E-4</v>
      </c>
      <c r="E2214" s="23">
        <f t="shared" si="164"/>
        <v>4.891433936108161E-2</v>
      </c>
      <c r="F2214" s="23">
        <f t="shared" si="165"/>
        <v>3.4585080505718804E-2</v>
      </c>
      <c r="G2214" s="20">
        <f t="shared" si="166"/>
        <v>2.7605909437710623E-2</v>
      </c>
      <c r="H2214" s="20">
        <f t="shared" si="167"/>
        <v>1.7003526570487166E-2</v>
      </c>
    </row>
    <row r="2215" spans="1:26" x14ac:dyDescent="0.2">
      <c r="A2215" s="61">
        <v>36068</v>
      </c>
      <c r="B2215" s="62">
        <v>1017.01</v>
      </c>
      <c r="C2215" s="16">
        <f t="shared" si="169"/>
        <v>-3.098944514956882E-2</v>
      </c>
      <c r="D2215" s="72">
        <f t="shared" si="168"/>
        <v>4.155823828236615E-4</v>
      </c>
      <c r="E2215" s="23">
        <f t="shared" si="164"/>
        <v>4.7424550427470222E-2</v>
      </c>
      <c r="F2215" s="23">
        <f t="shared" si="165"/>
        <v>3.3531719244409938E-2</v>
      </c>
      <c r="G2215" s="20">
        <f t="shared" si="166"/>
        <v>2.7605909437710623E-2</v>
      </c>
      <c r="H2215" s="20">
        <f t="shared" si="167"/>
        <v>1.7003526570487166E-2</v>
      </c>
    </row>
    <row r="2216" spans="1:26" x14ac:dyDescent="0.2">
      <c r="A2216" s="61">
        <v>36069</v>
      </c>
      <c r="B2216" s="62">
        <v>986.39</v>
      </c>
      <c r="C2216" s="16">
        <f t="shared" si="169"/>
        <v>-3.0570414918264587E-2</v>
      </c>
      <c r="D2216" s="72">
        <f t="shared" si="168"/>
        <v>4.4826818249492985E-4</v>
      </c>
      <c r="E2216" s="23">
        <f t="shared" si="164"/>
        <v>4.9254239213119118E-2</v>
      </c>
      <c r="F2216" s="23">
        <f t="shared" si="165"/>
        <v>3.4825408064061592E-2</v>
      </c>
      <c r="G2216" s="20">
        <f t="shared" si="166"/>
        <v>3.0014579238167798E-2</v>
      </c>
      <c r="H2216" s="20">
        <f t="shared" si="167"/>
        <v>1.7158678353464112E-2</v>
      </c>
    </row>
    <row r="2217" spans="1:26" x14ac:dyDescent="0.2">
      <c r="A2217" s="61">
        <v>36070</v>
      </c>
      <c r="B2217" s="62">
        <v>1002.6</v>
      </c>
      <c r="C2217" s="16">
        <f t="shared" si="169"/>
        <v>1.630009090575861E-2</v>
      </c>
      <c r="D2217" s="72">
        <f t="shared" si="168"/>
        <v>4.7744510764172529E-4</v>
      </c>
      <c r="E2217" s="23">
        <f t="shared" si="164"/>
        <v>5.0831904540164466E-2</v>
      </c>
      <c r="F2217" s="23">
        <f t="shared" si="165"/>
        <v>3.5940902683014933E-2</v>
      </c>
      <c r="G2217" s="20">
        <f t="shared" si="166"/>
        <v>3.055210182891847E-2</v>
      </c>
      <c r="H2217" s="20">
        <f t="shared" si="167"/>
        <v>1.7474238508388029E-2</v>
      </c>
    </row>
    <row r="2218" spans="1:26" x14ac:dyDescent="0.2">
      <c r="A2218" s="61">
        <v>36073</v>
      </c>
      <c r="B2218" s="62">
        <v>988.56</v>
      </c>
      <c r="C2218" s="16">
        <f t="shared" si="169"/>
        <v>-1.4102566033468072E-2</v>
      </c>
      <c r="D2218" s="72">
        <f t="shared" si="168"/>
        <v>4.6473997899538144E-4</v>
      </c>
      <c r="E2218" s="23">
        <f t="shared" si="164"/>
        <v>5.0151009004938428E-2</v>
      </c>
      <c r="F2218" s="23">
        <f t="shared" si="165"/>
        <v>3.5459472754503764E-2</v>
      </c>
      <c r="G2218" s="20">
        <f t="shared" si="166"/>
        <v>3.055210182891847E-2</v>
      </c>
      <c r="H2218" s="20">
        <f t="shared" si="167"/>
        <v>1.7474238508388029E-2</v>
      </c>
    </row>
    <row r="2219" spans="1:26" x14ac:dyDescent="0.2">
      <c r="A2219" s="61">
        <v>36074</v>
      </c>
      <c r="B2219" s="62">
        <v>984.59</v>
      </c>
      <c r="C2219" s="16">
        <f t="shared" si="169"/>
        <v>-4.0240279321052492E-3</v>
      </c>
      <c r="D2219" s="72">
        <f t="shared" si="168"/>
        <v>4.4878852237935813E-4</v>
      </c>
      <c r="E2219" s="23">
        <f t="shared" si="164"/>
        <v>4.9282817543094611E-2</v>
      </c>
      <c r="F2219" s="23">
        <f t="shared" si="165"/>
        <v>3.4845614487286999E-2</v>
      </c>
      <c r="G2219" s="20">
        <f t="shared" si="166"/>
        <v>3.055210182891847E-2</v>
      </c>
      <c r="H2219" s="20">
        <f t="shared" si="167"/>
        <v>1.7474238508388029E-2</v>
      </c>
    </row>
    <row r="2220" spans="1:26" x14ac:dyDescent="0.2">
      <c r="A2220" s="61">
        <v>36075</v>
      </c>
      <c r="B2220" s="62">
        <v>970.68</v>
      </c>
      <c r="C2220" s="16">
        <f t="shared" si="169"/>
        <v>-1.4228454045968175E-2</v>
      </c>
      <c r="D2220" s="72">
        <f t="shared" si="168"/>
        <v>4.228327790844984E-4</v>
      </c>
      <c r="E2220" s="23">
        <f t="shared" si="164"/>
        <v>4.7836454325071241E-2</v>
      </c>
      <c r="F2220" s="23">
        <f t="shared" si="165"/>
        <v>3.3822957552955613E-2</v>
      </c>
      <c r="G2220" s="20">
        <f t="shared" si="166"/>
        <v>3.055210182891847E-2</v>
      </c>
      <c r="H2220" s="20">
        <f t="shared" si="167"/>
        <v>1.7474238508388029E-2</v>
      </c>
    </row>
    <row r="2221" spans="1:26" x14ac:dyDescent="0.2">
      <c r="A2221" s="61">
        <v>36076</v>
      </c>
      <c r="B2221" s="62">
        <v>950</v>
      </c>
      <c r="C2221" s="16">
        <f t="shared" si="169"/>
        <v>-2.1534872223274944E-2</v>
      </c>
      <c r="D2221" s="72">
        <f t="shared" si="168"/>
        <v>4.0960974661172217E-4</v>
      </c>
      <c r="E2221" s="23">
        <f t="shared" si="164"/>
        <v>4.7082530800643653E-2</v>
      </c>
      <c r="F2221" s="23">
        <f t="shared" si="165"/>
        <v>3.3289892890771312E-2</v>
      </c>
      <c r="G2221" s="20">
        <f t="shared" si="166"/>
        <v>3.055210182891847E-2</v>
      </c>
      <c r="H2221" s="20">
        <f t="shared" si="167"/>
        <v>1.7474238508388029E-2</v>
      </c>
      <c r="J2221" s="20">
        <f>SUM($C2222:$C2231)</f>
        <v>-0.15942773692810225</v>
      </c>
      <c r="K2221" s="20">
        <f>E2221*SQRT(10)</f>
        <v>0.14888803533506506</v>
      </c>
      <c r="L2221" s="20">
        <f>F2221*SQRT(10)</f>
        <v>0.10527188459788428</v>
      </c>
      <c r="M2221" s="20">
        <f>G2221*SQRT(10)</f>
        <v>9.6614229084778375E-2</v>
      </c>
      <c r="N2221" s="20">
        <f>H2221*SQRT(10)</f>
        <v>5.525839406352949E-2</v>
      </c>
      <c r="O2221">
        <f>IF($J2221&lt;-K2221,1,0)</f>
        <v>1</v>
      </c>
      <c r="P2221" s="5">
        <f>IF(AND(O2211=0,O2221=0),1,0)</f>
        <v>0</v>
      </c>
      <c r="Q2221" s="5">
        <f>IF(AND(O2211=0,O2221=1),1,0)</f>
        <v>1</v>
      </c>
      <c r="R2221">
        <f>IF($J2221&lt;-L2221,1,0)</f>
        <v>1</v>
      </c>
      <c r="S2221" s="5">
        <f>IF(AND(R2211=0,R2221=0),1,0)</f>
        <v>0</v>
      </c>
      <c r="T2221" s="5">
        <f>IF(AND(R2211=0,R2221=1),1,0)</f>
        <v>1</v>
      </c>
      <c r="U2221">
        <f>IF($J2221&lt;-M2221,1,0)</f>
        <v>1</v>
      </c>
      <c r="V2221" s="5">
        <f>IF(AND(U2211=0,U2221=0),1,0)</f>
        <v>0</v>
      </c>
      <c r="W2221" s="5">
        <f>IF(AND(U2211=0,U2221=1),1,0)</f>
        <v>0</v>
      </c>
      <c r="X2221">
        <f>IF($J2221&lt;-N2221,1,0)</f>
        <v>1</v>
      </c>
      <c r="Y2221" s="5">
        <f>IF(AND(X2211=0,X2221=0),1,0)</f>
        <v>0</v>
      </c>
      <c r="Z2221" s="5">
        <f>IF(AND(X2211=0,X2221=1),1,0)</f>
        <v>0</v>
      </c>
    </row>
    <row r="2222" spans="1:26" x14ac:dyDescent="0.2">
      <c r="A2222" s="61">
        <v>36077</v>
      </c>
      <c r="B2222" s="62">
        <v>984.39</v>
      </c>
      <c r="C2222" s="16">
        <f t="shared" si="169"/>
        <v>3.5560175398550879E-2</v>
      </c>
      <c r="D2222" s="72">
        <f t="shared" si="168"/>
        <v>4.128582051153855E-4</v>
      </c>
      <c r="E2222" s="23">
        <f t="shared" si="164"/>
        <v>4.7268858893345894E-2</v>
      </c>
      <c r="F2222" s="23">
        <f t="shared" si="165"/>
        <v>3.3421636918611768E-2</v>
      </c>
      <c r="G2222" s="20">
        <f t="shared" si="166"/>
        <v>3.055210182891847E-2</v>
      </c>
      <c r="H2222" s="20">
        <f t="shared" si="167"/>
        <v>1.7638657964754955E-2</v>
      </c>
    </row>
    <row r="2223" spans="1:26" x14ac:dyDescent="0.2">
      <c r="A2223" s="61">
        <v>36080</v>
      </c>
      <c r="B2223" s="62">
        <v>997.71</v>
      </c>
      <c r="C2223" s="16">
        <f t="shared" si="169"/>
        <v>1.3440492929115607E-2</v>
      </c>
      <c r="D2223" s="72">
        <f t="shared" si="168"/>
        <v>4.6395827727100454E-4</v>
      </c>
      <c r="E2223" s="23">
        <f t="shared" si="164"/>
        <v>5.0108813765689111E-2</v>
      </c>
      <c r="F2223" s="23">
        <f t="shared" si="165"/>
        <v>3.5429638440773729E-2</v>
      </c>
      <c r="G2223" s="20">
        <f t="shared" si="166"/>
        <v>3.055210182891847E-2</v>
      </c>
      <c r="H2223" s="20">
        <f t="shared" si="167"/>
        <v>1.7638657964754955E-2</v>
      </c>
    </row>
    <row r="2224" spans="1:26" x14ac:dyDescent="0.2">
      <c r="A2224" s="61">
        <v>36081</v>
      </c>
      <c r="B2224" s="62">
        <v>994.8</v>
      </c>
      <c r="C2224" s="16">
        <f t="shared" si="169"/>
        <v>-2.9209409930034142E-3</v>
      </c>
      <c r="D2224" s="72">
        <f t="shared" si="168"/>
        <v>4.4695959164540067E-4</v>
      </c>
      <c r="E2224" s="23">
        <f t="shared" si="164"/>
        <v>4.9182294831901306E-2</v>
      </c>
      <c r="F2224" s="23">
        <f t="shared" si="165"/>
        <v>3.4774539499774451E-2</v>
      </c>
      <c r="G2224" s="20">
        <f t="shared" si="166"/>
        <v>3.055210182891847E-2</v>
      </c>
      <c r="H2224" s="20">
        <f t="shared" si="167"/>
        <v>1.7638657964754955E-2</v>
      </c>
    </row>
    <row r="2225" spans="1:26" x14ac:dyDescent="0.2">
      <c r="A2225" s="61">
        <v>36082</v>
      </c>
      <c r="B2225" s="62">
        <v>1005.53</v>
      </c>
      <c r="C2225" s="16">
        <f t="shared" si="169"/>
        <v>1.0728332740911417E-2</v>
      </c>
      <c r="D2225" s="72">
        <f t="shared" si="168"/>
        <v>4.2065392992375307E-4</v>
      </c>
      <c r="E2225" s="23">
        <f t="shared" si="164"/>
        <v>4.771304497467628E-2</v>
      </c>
      <c r="F2225" s="23">
        <f t="shared" si="165"/>
        <v>3.3735700475086054E-2</v>
      </c>
      <c r="G2225" s="20">
        <f t="shared" si="166"/>
        <v>3.055210182891847E-2</v>
      </c>
      <c r="H2225" s="20">
        <f t="shared" si="167"/>
        <v>1.7638657964754955E-2</v>
      </c>
    </row>
    <row r="2226" spans="1:26" x14ac:dyDescent="0.2">
      <c r="A2226" s="61">
        <v>36083</v>
      </c>
      <c r="B2226" s="62">
        <v>1047.49</v>
      </c>
      <c r="C2226" s="16">
        <f t="shared" si="169"/>
        <v>4.0882060541183686E-2</v>
      </c>
      <c r="D2226" s="72">
        <f t="shared" si="168"/>
        <v>4.0232052153231057E-4</v>
      </c>
      <c r="E2226" s="23">
        <f t="shared" si="164"/>
        <v>4.6661720821028339E-2</v>
      </c>
      <c r="F2226" s="23">
        <f t="shared" si="165"/>
        <v>3.2992357501094041E-2</v>
      </c>
      <c r="G2226" s="20">
        <f t="shared" si="166"/>
        <v>3.055210182891847E-2</v>
      </c>
      <c r="H2226" s="20">
        <f t="shared" si="167"/>
        <v>1.7638657964754955E-2</v>
      </c>
    </row>
    <row r="2227" spans="1:26" x14ac:dyDescent="0.2">
      <c r="A2227" s="61">
        <v>36084</v>
      </c>
      <c r="B2227" s="62">
        <v>1056.42</v>
      </c>
      <c r="C2227" s="16">
        <f t="shared" si="169"/>
        <v>8.4890072550630712E-3</v>
      </c>
      <c r="D2227" s="72">
        <f t="shared" si="168"/>
        <v>4.7846186268595236E-4</v>
      </c>
      <c r="E2227" s="23">
        <f t="shared" si="164"/>
        <v>5.0886000925028402E-2</v>
      </c>
      <c r="F2227" s="23">
        <f t="shared" si="165"/>
        <v>3.5979151749649094E-2</v>
      </c>
      <c r="G2227" s="20">
        <f t="shared" si="166"/>
        <v>3.055210182891847E-2</v>
      </c>
      <c r="H2227" s="20">
        <f t="shared" si="167"/>
        <v>1.7638657964754955E-2</v>
      </c>
    </row>
    <row r="2228" spans="1:26" x14ac:dyDescent="0.2">
      <c r="A2228" s="61">
        <v>36087</v>
      </c>
      <c r="B2228" s="62">
        <v>1062.3900000000001</v>
      </c>
      <c r="C2228" s="16">
        <f t="shared" si="169"/>
        <v>5.6352535608599503E-3</v>
      </c>
      <c r="D2228" s="72">
        <f t="shared" si="168"/>
        <v>4.54077945575386E-4</v>
      </c>
      <c r="E2228" s="23">
        <f t="shared" si="164"/>
        <v>4.957239055083007E-2</v>
      </c>
      <c r="F2228" s="23">
        <f t="shared" si="165"/>
        <v>3.5050358247820795E-2</v>
      </c>
      <c r="G2228" s="20">
        <f t="shared" si="166"/>
        <v>3.055210182891847E-2</v>
      </c>
      <c r="H2228" s="20">
        <f t="shared" si="167"/>
        <v>1.7638657964754955E-2</v>
      </c>
    </row>
    <row r="2229" spans="1:26" x14ac:dyDescent="0.2">
      <c r="A2229" s="61">
        <v>36088</v>
      </c>
      <c r="B2229" s="62">
        <v>1063.93</v>
      </c>
      <c r="C2229" s="16">
        <f t="shared" si="169"/>
        <v>1.4485122364153084E-3</v>
      </c>
      <c r="D2229" s="72">
        <f t="shared" si="168"/>
        <v>4.2873863380257391E-4</v>
      </c>
      <c r="E2229" s="23">
        <f t="shared" si="164"/>
        <v>4.8169370191585389E-2</v>
      </c>
      <c r="F2229" s="23">
        <f t="shared" si="165"/>
        <v>3.4058347056226387E-2</v>
      </c>
      <c r="G2229" s="20">
        <f t="shared" si="166"/>
        <v>3.055210182891847E-2</v>
      </c>
      <c r="H2229" s="20">
        <f t="shared" si="167"/>
        <v>1.7638657964754955E-2</v>
      </c>
    </row>
    <row r="2230" spans="1:26" x14ac:dyDescent="0.2">
      <c r="A2230" s="61">
        <v>36089</v>
      </c>
      <c r="B2230" s="62">
        <v>1069.92</v>
      </c>
      <c r="C2230" s="16">
        <f t="shared" si="169"/>
        <v>5.6142800419852427E-3</v>
      </c>
      <c r="D2230" s="72">
        <f t="shared" si="168"/>
        <v>4.0314020703636214E-4</v>
      </c>
      <c r="E2230" s="23">
        <f t="shared" si="164"/>
        <v>4.6709230794289278E-2</v>
      </c>
      <c r="F2230" s="23">
        <f t="shared" si="165"/>
        <v>3.3025949618896648E-2</v>
      </c>
      <c r="G2230" s="20">
        <f t="shared" si="166"/>
        <v>3.055210182891847E-2</v>
      </c>
      <c r="H2230" s="20">
        <f t="shared" si="167"/>
        <v>1.7638657964754955E-2</v>
      </c>
    </row>
    <row r="2231" spans="1:26" x14ac:dyDescent="0.2">
      <c r="A2231" s="61">
        <v>36090</v>
      </c>
      <c r="B2231" s="62">
        <v>810</v>
      </c>
      <c r="C2231" s="16">
        <f t="shared" si="169"/>
        <v>-0.278304910639184</v>
      </c>
      <c r="D2231" s="72">
        <f t="shared" si="168"/>
        <v>3.8084300303757042E-4</v>
      </c>
      <c r="E2231" s="23">
        <f t="shared" si="164"/>
        <v>4.5399142362439387E-2</v>
      </c>
      <c r="F2231" s="23">
        <f t="shared" si="165"/>
        <v>3.2099646320580211E-2</v>
      </c>
      <c r="G2231" s="20">
        <f t="shared" si="166"/>
        <v>3.055210182891847E-2</v>
      </c>
      <c r="H2231" s="20">
        <f t="shared" si="167"/>
        <v>1.7638657964754955E-2</v>
      </c>
      <c r="J2231" s="20">
        <f>SUM($C2232:$C2241)</f>
        <v>0.33633995273981093</v>
      </c>
      <c r="K2231" s="20">
        <f>E2231*SQRT(10)</f>
        <v>0.14356469368354599</v>
      </c>
      <c r="L2231" s="20">
        <f>F2231*SQRT(10)</f>
        <v>0.10150799445887693</v>
      </c>
      <c r="M2231" s="20">
        <f>G2231*SQRT(10)</f>
        <v>9.6614229084778375E-2</v>
      </c>
      <c r="N2231" s="20">
        <f>H2231*SQRT(10)</f>
        <v>5.5778334037295652E-2</v>
      </c>
      <c r="O2231">
        <f>IF($J2231&lt;-K2231,1,0)</f>
        <v>0</v>
      </c>
      <c r="P2231" s="5">
        <f>IF(AND(O2221=0,O2231=0),1,0)</f>
        <v>0</v>
      </c>
      <c r="Q2231" s="5">
        <f>IF(AND(O2221=0,O2231=1),1,0)</f>
        <v>0</v>
      </c>
      <c r="R2231">
        <f>IF($J2231&lt;-L2231,1,0)</f>
        <v>0</v>
      </c>
      <c r="S2231" s="5">
        <f>IF(AND(R2221=0,R2231=0),1,0)</f>
        <v>0</v>
      </c>
      <c r="T2231" s="5">
        <f>IF(AND(R2221=0,R2231=1),1,0)</f>
        <v>0</v>
      </c>
      <c r="U2231">
        <f>IF($J2231&lt;-M2231,1,0)</f>
        <v>0</v>
      </c>
      <c r="V2231" s="5">
        <f>IF(AND(U2221=0,U2231=0),1,0)</f>
        <v>0</v>
      </c>
      <c r="W2231" s="5">
        <f>IF(AND(U2221=0,U2231=1),1,0)</f>
        <v>0</v>
      </c>
      <c r="X2231">
        <f>IF($J2231&lt;-N2231,1,0)</f>
        <v>0</v>
      </c>
      <c r="Y2231" s="5">
        <f>IF(AND(X2221=0,X2231=0),1,0)</f>
        <v>0</v>
      </c>
      <c r="Z2231" s="5">
        <f>IF(AND(X2221=0,X2231=1),1,0)</f>
        <v>0</v>
      </c>
    </row>
    <row r="2232" spans="1:26" x14ac:dyDescent="0.2">
      <c r="A2232" s="61">
        <v>36091</v>
      </c>
      <c r="B2232" s="62">
        <v>1070.67</v>
      </c>
      <c r="C2232" s="16">
        <f t="shared" si="169"/>
        <v>0.27900565205224304</v>
      </c>
      <c r="D2232" s="72">
        <f t="shared" si="168"/>
        <v>5.0052098200083677E-3</v>
      </c>
      <c r="E2232" s="23">
        <f t="shared" si="164"/>
        <v>0.16458331370816964</v>
      </c>
      <c r="F2232" s="23">
        <f t="shared" si="165"/>
        <v>0.1163692943387461</v>
      </c>
      <c r="G2232" s="20">
        <f t="shared" si="166"/>
        <v>3.0972683940316652E-2</v>
      </c>
      <c r="H2232" s="20">
        <f t="shared" si="167"/>
        <v>1.8289895725881081E-2</v>
      </c>
    </row>
    <row r="2233" spans="1:26" x14ac:dyDescent="0.2">
      <c r="A2233" s="61">
        <v>36094</v>
      </c>
      <c r="B2233" s="62">
        <v>1072.32</v>
      </c>
      <c r="C2233" s="16">
        <f t="shared" si="169"/>
        <v>1.5399048302180871E-3</v>
      </c>
      <c r="D2233" s="72">
        <f t="shared" si="168"/>
        <v>9.3755464634337031E-3</v>
      </c>
      <c r="E2233" s="23">
        <f t="shared" si="164"/>
        <v>0.22525422902478004</v>
      </c>
      <c r="F2233" s="23">
        <f t="shared" si="165"/>
        <v>0.15926690918929287</v>
      </c>
      <c r="G2233" s="20">
        <f t="shared" si="166"/>
        <v>3.0972683940316652E-2</v>
      </c>
      <c r="H2233" s="20">
        <f t="shared" si="167"/>
        <v>1.8289895725881081E-2</v>
      </c>
    </row>
    <row r="2234" spans="1:26" x14ac:dyDescent="0.2">
      <c r="A2234" s="61">
        <v>36095</v>
      </c>
      <c r="B2234" s="62">
        <v>1065.3399999999999</v>
      </c>
      <c r="C2234" s="16">
        <f t="shared" si="169"/>
        <v>-6.5305285281922519E-3</v>
      </c>
      <c r="D2234" s="72">
        <f t="shared" si="168"/>
        <v>8.8131559540408477E-3</v>
      </c>
      <c r="E2234" s="23">
        <f t="shared" si="164"/>
        <v>0.21839384063587292</v>
      </c>
      <c r="F2234" s="23">
        <f t="shared" si="165"/>
        <v>0.1544162439686228</v>
      </c>
      <c r="G2234" s="20">
        <f t="shared" si="166"/>
        <v>3.0972683940316652E-2</v>
      </c>
      <c r="H2234" s="20">
        <f t="shared" si="167"/>
        <v>1.8289895725881081E-2</v>
      </c>
    </row>
    <row r="2235" spans="1:26" x14ac:dyDescent="0.2">
      <c r="A2235" s="61">
        <v>36096</v>
      </c>
      <c r="B2235" s="62">
        <v>1068.0899999999999</v>
      </c>
      <c r="C2235" s="16">
        <f t="shared" si="169"/>
        <v>2.5780096118196648E-3</v>
      </c>
      <c r="D2235" s="72">
        <f t="shared" si="168"/>
        <v>8.2869254649698479E-3</v>
      </c>
      <c r="E2235" s="23">
        <f t="shared" si="164"/>
        <v>0.21177338306414409</v>
      </c>
      <c r="F2235" s="23">
        <f t="shared" si="165"/>
        <v>0.14973522279786333</v>
      </c>
      <c r="G2235" s="20">
        <f t="shared" si="166"/>
        <v>3.0972683940316652E-2</v>
      </c>
      <c r="H2235" s="20">
        <f t="shared" si="167"/>
        <v>1.8289895725881081E-2</v>
      </c>
    </row>
    <row r="2236" spans="1:26" x14ac:dyDescent="0.2">
      <c r="A2236" s="61">
        <v>36097</v>
      </c>
      <c r="B2236" s="62">
        <v>1085.93</v>
      </c>
      <c r="C2236" s="16">
        <f t="shared" si="169"/>
        <v>1.6564756061968819E-2</v>
      </c>
      <c r="D2236" s="72">
        <f t="shared" si="168"/>
        <v>7.7901087050851747E-3</v>
      </c>
      <c r="E2236" s="23">
        <f t="shared" si="164"/>
        <v>0.20532716799868056</v>
      </c>
      <c r="F2236" s="23">
        <f t="shared" si="165"/>
        <v>0.14517740049241445</v>
      </c>
      <c r="G2236" s="20">
        <f t="shared" si="166"/>
        <v>3.0972683940316652E-2</v>
      </c>
      <c r="H2236" s="20">
        <f t="shared" si="167"/>
        <v>1.8289895725881081E-2</v>
      </c>
    </row>
    <row r="2237" spans="1:26" x14ac:dyDescent="0.2">
      <c r="A2237" s="61">
        <v>36098</v>
      </c>
      <c r="B2237" s="62">
        <v>1098.67</v>
      </c>
      <c r="C2237" s="16">
        <f t="shared" si="169"/>
        <v>1.1663594642690903E-2</v>
      </c>
      <c r="D2237" s="72">
        <f t="shared" si="168"/>
        <v>7.3391656513836162E-3</v>
      </c>
      <c r="E2237" s="23">
        <f t="shared" si="164"/>
        <v>0.19929573431789321</v>
      </c>
      <c r="F2237" s="23">
        <f t="shared" si="165"/>
        <v>0.14091285103432849</v>
      </c>
      <c r="G2237" s="20">
        <f t="shared" si="166"/>
        <v>3.0972683940316652E-2</v>
      </c>
      <c r="H2237" s="20">
        <f t="shared" si="167"/>
        <v>1.8289895725881081E-2</v>
      </c>
    </row>
    <row r="2238" spans="1:26" x14ac:dyDescent="0.2">
      <c r="A2238" s="61">
        <v>36101</v>
      </c>
      <c r="B2238" s="62">
        <v>1111.5999999999999</v>
      </c>
      <c r="C2238" s="16">
        <f t="shared" si="169"/>
        <v>1.1700061531115918E-2</v>
      </c>
      <c r="D2238" s="72">
        <f t="shared" si="168"/>
        <v>6.9069780786999392E-3</v>
      </c>
      <c r="E2238" s="23">
        <f t="shared" ref="E2238:E2301" si="170">-NORMSINV($E$3)*SQRT(D2238)</f>
        <v>0.19333865676457618</v>
      </c>
      <c r="F2238" s="23">
        <f t="shared" ref="F2238:F2301" si="171">-NORMSINV($F$3)*SQRT(D2238)</f>
        <v>0.13670087537542377</v>
      </c>
      <c r="G2238" s="20">
        <f t="shared" ref="G2238:G2301" si="172">-PERCENTILE($C1733:$C2237,$G$3)</f>
        <v>3.0972683940316652E-2</v>
      </c>
      <c r="H2238" s="20">
        <f t="shared" ref="H2238:H2301" si="173">-PERCENTILE($C1733:$C2237,$H$3)</f>
        <v>1.8289895725881081E-2</v>
      </c>
    </row>
    <row r="2239" spans="1:26" x14ac:dyDescent="0.2">
      <c r="A2239" s="61">
        <v>36102</v>
      </c>
      <c r="B2239" s="62">
        <v>1110.8399999999999</v>
      </c>
      <c r="C2239" s="16">
        <f t="shared" si="169"/>
        <v>-6.8393300122839256E-4</v>
      </c>
      <c r="D2239" s="72">
        <f t="shared" si="168"/>
        <v>6.500772880367856E-3</v>
      </c>
      <c r="E2239" s="23">
        <f t="shared" si="170"/>
        <v>0.18756731204773364</v>
      </c>
      <c r="F2239" s="23">
        <f t="shared" si="171"/>
        <v>0.13262022286604802</v>
      </c>
      <c r="G2239" s="20">
        <f t="shared" si="172"/>
        <v>3.0972683940316652E-2</v>
      </c>
      <c r="H2239" s="20">
        <f t="shared" si="173"/>
        <v>1.8289895725881081E-2</v>
      </c>
    </row>
    <row r="2240" spans="1:26" x14ac:dyDescent="0.2">
      <c r="A2240" s="61">
        <v>36103</v>
      </c>
      <c r="B2240" s="62">
        <v>1118.67</v>
      </c>
      <c r="C2240" s="16">
        <f t="shared" si="169"/>
        <v>7.0239937852107411E-3</v>
      </c>
      <c r="D2240" s="72">
        <f t="shared" ref="D2240:D2303" si="174">0.94*D2239+0.06*(C2239^2)</f>
        <v>6.1107545734067946E-3</v>
      </c>
      <c r="E2240" s="23">
        <f t="shared" si="170"/>
        <v>0.18185367371972466</v>
      </c>
      <c r="F2240" s="23">
        <f t="shared" si="171"/>
        <v>0.12858037189114196</v>
      </c>
      <c r="G2240" s="20">
        <f t="shared" si="172"/>
        <v>3.0972683940316652E-2</v>
      </c>
      <c r="H2240" s="20">
        <f t="shared" si="173"/>
        <v>1.8289895725881081E-2</v>
      </c>
    </row>
    <row r="2241" spans="1:26" x14ac:dyDescent="0.2">
      <c r="A2241" s="61">
        <v>36104</v>
      </c>
      <c r="B2241" s="62">
        <v>1133.8499999999999</v>
      </c>
      <c r="C2241" s="16">
        <f t="shared" si="169"/>
        <v>1.3478441753964411E-2</v>
      </c>
      <c r="D2241" s="72">
        <f t="shared" si="174"/>
        <v>5.7470694883240674E-3</v>
      </c>
      <c r="E2241" s="23">
        <f t="shared" si="170"/>
        <v>0.17635910341897107</v>
      </c>
      <c r="F2241" s="23">
        <f t="shared" si="171"/>
        <v>0.12469541384656721</v>
      </c>
      <c r="G2241" s="20">
        <f t="shared" si="172"/>
        <v>3.0972683940316652E-2</v>
      </c>
      <c r="H2241" s="20">
        <f t="shared" si="173"/>
        <v>1.8289895725881081E-2</v>
      </c>
      <c r="J2241" s="20">
        <f>SUM($C2242:$C2251)</f>
        <v>1.6410014595420502E-2</v>
      </c>
      <c r="K2241" s="20">
        <f>E2241*SQRT(10)</f>
        <v>0.55769645290913705</v>
      </c>
      <c r="L2241" s="20">
        <f>F2241*SQRT(10)</f>
        <v>0.39432152153245031</v>
      </c>
      <c r="M2241" s="20">
        <f>G2241*SQRT(10)</f>
        <v>9.7944226499919282E-2</v>
      </c>
      <c r="N2241" s="20">
        <f>H2241*SQRT(10)</f>
        <v>5.7837728660762873E-2</v>
      </c>
      <c r="O2241">
        <f>IF($J2241&lt;-K2241,1,0)</f>
        <v>0</v>
      </c>
      <c r="P2241" s="5">
        <f>IF(AND(O2231=0,O2241=0),1,0)</f>
        <v>1</v>
      </c>
      <c r="Q2241" s="5">
        <f>IF(AND(O2231=0,O2241=1),1,0)</f>
        <v>0</v>
      </c>
      <c r="R2241">
        <f>IF($J2241&lt;-L2241,1,0)</f>
        <v>0</v>
      </c>
      <c r="S2241" s="5">
        <f>IF(AND(R2231=0,R2241=0),1,0)</f>
        <v>1</v>
      </c>
      <c r="T2241" s="5">
        <f>IF(AND(R2231=0,R2241=1),1,0)</f>
        <v>0</v>
      </c>
      <c r="U2241">
        <f>IF($J2241&lt;-M2241,1,0)</f>
        <v>0</v>
      </c>
      <c r="V2241" s="5">
        <f>IF(AND(U2231=0,U2241=0),1,0)</f>
        <v>1</v>
      </c>
      <c r="W2241" s="5">
        <f>IF(AND(U2231=0,U2241=1),1,0)</f>
        <v>0</v>
      </c>
      <c r="X2241">
        <f>IF($J2241&lt;-N2241,1,0)</f>
        <v>0</v>
      </c>
      <c r="Y2241" s="5">
        <f>IF(AND(X2231=0,X2241=0),1,0)</f>
        <v>1</v>
      </c>
      <c r="Z2241" s="5">
        <f>IF(AND(X2231=0,X2241=1),1,0)</f>
        <v>0</v>
      </c>
    </row>
    <row r="2242" spans="1:26" x14ac:dyDescent="0.2">
      <c r="A2242" s="61">
        <v>36105</v>
      </c>
      <c r="B2242" s="62">
        <v>1141.01</v>
      </c>
      <c r="C2242" s="16">
        <f t="shared" si="169"/>
        <v>6.2949136592676857E-3</v>
      </c>
      <c r="D2242" s="72">
        <f t="shared" si="174"/>
        <v>5.4131454225515236E-3</v>
      </c>
      <c r="E2242" s="23">
        <f t="shared" si="170"/>
        <v>0.17115890735452208</v>
      </c>
      <c r="F2242" s="23">
        <f t="shared" si="171"/>
        <v>0.12101859429050904</v>
      </c>
      <c r="G2242" s="20">
        <f t="shared" si="172"/>
        <v>3.0972683940316652E-2</v>
      </c>
      <c r="H2242" s="20">
        <f t="shared" si="173"/>
        <v>1.8289895725881081E-2</v>
      </c>
    </row>
    <row r="2243" spans="1:26" x14ac:dyDescent="0.2">
      <c r="A2243" s="61">
        <v>36108</v>
      </c>
      <c r="B2243" s="62">
        <v>1130.2</v>
      </c>
      <c r="C2243" s="16">
        <f t="shared" si="169"/>
        <v>-9.519226869819937E-3</v>
      </c>
      <c r="D2243" s="72">
        <f t="shared" si="174"/>
        <v>5.0907342534770904E-3</v>
      </c>
      <c r="E2243" s="23">
        <f t="shared" si="170"/>
        <v>0.16598348217931277</v>
      </c>
      <c r="F2243" s="23">
        <f t="shared" si="171"/>
        <v>0.11735928909138062</v>
      </c>
      <c r="G2243" s="20">
        <f t="shared" si="172"/>
        <v>3.0972683940316652E-2</v>
      </c>
      <c r="H2243" s="20">
        <f t="shared" si="173"/>
        <v>1.8289895725881081E-2</v>
      </c>
    </row>
    <row r="2244" spans="1:26" x14ac:dyDescent="0.2">
      <c r="A2244" s="61">
        <v>36109</v>
      </c>
      <c r="B2244" s="62">
        <v>1128.26</v>
      </c>
      <c r="C2244" s="16">
        <f t="shared" si="169"/>
        <v>-1.7179852440644709E-3</v>
      </c>
      <c r="D2244" s="72">
        <f t="shared" si="174"/>
        <v>4.7907271390804102E-3</v>
      </c>
      <c r="E2244" s="23">
        <f t="shared" si="170"/>
        <v>0.16101835151525479</v>
      </c>
      <c r="F2244" s="23">
        <f t="shared" si="171"/>
        <v>0.11384867347271226</v>
      </c>
      <c r="G2244" s="20">
        <f t="shared" si="172"/>
        <v>3.0972683940316652E-2</v>
      </c>
      <c r="H2244" s="20">
        <f t="shared" si="173"/>
        <v>1.8289895725881081E-2</v>
      </c>
    </row>
    <row r="2245" spans="1:26" x14ac:dyDescent="0.2">
      <c r="A2245" s="61">
        <v>36110</v>
      </c>
      <c r="B2245" s="62">
        <v>1120.97</v>
      </c>
      <c r="C2245" s="16">
        <f t="shared" si="169"/>
        <v>-6.4822410574262466E-3</v>
      </c>
      <c r="D2245" s="72">
        <f t="shared" si="174"/>
        <v>4.5034605991335144E-3</v>
      </c>
      <c r="E2245" s="23">
        <f t="shared" si="170"/>
        <v>0.15611615335039261</v>
      </c>
      <c r="F2245" s="23">
        <f t="shared" si="171"/>
        <v>0.11038255453087817</v>
      </c>
      <c r="G2245" s="20">
        <f t="shared" si="172"/>
        <v>3.0972683940316652E-2</v>
      </c>
      <c r="H2245" s="20">
        <f t="shared" si="173"/>
        <v>1.8289895725881081E-2</v>
      </c>
    </row>
    <row r="2246" spans="1:26" x14ac:dyDescent="0.2">
      <c r="A2246" s="61">
        <v>36111</v>
      </c>
      <c r="B2246" s="62">
        <v>1117.69</v>
      </c>
      <c r="C2246" s="16">
        <f t="shared" ref="C2246:C2309" si="175">LN(B2246/B2245)</f>
        <v>-2.9303264873289897E-3</v>
      </c>
      <c r="D2246" s="72">
        <f t="shared" si="174"/>
        <v>4.2357741301330982E-3</v>
      </c>
      <c r="E2246" s="23">
        <f t="shared" si="170"/>
        <v>0.15140529193549132</v>
      </c>
      <c r="F2246" s="23">
        <f t="shared" si="171"/>
        <v>0.10705172100815709</v>
      </c>
      <c r="G2246" s="20">
        <f t="shared" si="172"/>
        <v>3.0972683940316652E-2</v>
      </c>
      <c r="H2246" s="20">
        <f t="shared" si="173"/>
        <v>1.8289895725881081E-2</v>
      </c>
    </row>
    <row r="2247" spans="1:26" x14ac:dyDescent="0.2">
      <c r="A2247" s="61">
        <v>36112</v>
      </c>
      <c r="B2247" s="62">
        <v>1125.72</v>
      </c>
      <c r="C2247" s="16">
        <f t="shared" si="175"/>
        <v>7.1587755189366116E-3</v>
      </c>
      <c r="D2247" s="72">
        <f t="shared" si="174"/>
        <v>3.9821428911244522E-3</v>
      </c>
      <c r="E2247" s="23">
        <f t="shared" si="170"/>
        <v>0.14680237374149999</v>
      </c>
      <c r="F2247" s="23">
        <f t="shared" si="171"/>
        <v>0.10379720917420829</v>
      </c>
      <c r="G2247" s="20">
        <f t="shared" si="172"/>
        <v>3.0972683940316652E-2</v>
      </c>
      <c r="H2247" s="20">
        <f t="shared" si="173"/>
        <v>1.8289895725881081E-2</v>
      </c>
    </row>
    <row r="2248" spans="1:26" x14ac:dyDescent="0.2">
      <c r="A2248" s="61">
        <v>36115</v>
      </c>
      <c r="B2248" s="62">
        <v>1135.8699999999999</v>
      </c>
      <c r="C2248" s="16">
        <f t="shared" si="175"/>
        <v>8.9760461871488464E-3</v>
      </c>
      <c r="D2248" s="72">
        <f t="shared" si="174"/>
        <v>3.7462892016728163E-3</v>
      </c>
      <c r="E2248" s="23">
        <f t="shared" si="170"/>
        <v>0.14238862899702392</v>
      </c>
      <c r="F2248" s="23">
        <f t="shared" si="171"/>
        <v>0.100676453189086</v>
      </c>
      <c r="G2248" s="20">
        <f t="shared" si="172"/>
        <v>3.0972683940316652E-2</v>
      </c>
      <c r="H2248" s="20">
        <f t="shared" si="173"/>
        <v>1.8289895725881081E-2</v>
      </c>
    </row>
    <row r="2249" spans="1:26" x14ac:dyDescent="0.2">
      <c r="A2249" s="61">
        <v>36116</v>
      </c>
      <c r="B2249" s="62">
        <v>1139.32</v>
      </c>
      <c r="C2249" s="16">
        <f t="shared" si="175"/>
        <v>3.0327160757938313E-3</v>
      </c>
      <c r="D2249" s="72">
        <f t="shared" si="174"/>
        <v>3.5263460138816771E-3</v>
      </c>
      <c r="E2249" s="23">
        <f t="shared" si="170"/>
        <v>0.13814562010609283</v>
      </c>
      <c r="F2249" s="23">
        <f t="shared" si="171"/>
        <v>9.7676416676355543E-2</v>
      </c>
      <c r="G2249" s="20">
        <f t="shared" si="172"/>
        <v>3.0972683940316652E-2</v>
      </c>
      <c r="H2249" s="20">
        <f t="shared" si="173"/>
        <v>1.8289895725881081E-2</v>
      </c>
    </row>
    <row r="2250" spans="1:26" x14ac:dyDescent="0.2">
      <c r="A2250" s="61">
        <v>36117</v>
      </c>
      <c r="B2250" s="62">
        <v>1144.48</v>
      </c>
      <c r="C2250" s="16">
        <f t="shared" si="175"/>
        <v>4.518792171271299E-3</v>
      </c>
      <c r="D2250" s="72">
        <f t="shared" si="174"/>
        <v>3.3153170950565589E-3</v>
      </c>
      <c r="E2250" s="23">
        <f t="shared" si="170"/>
        <v>0.13394829645768491</v>
      </c>
      <c r="F2250" s="23">
        <f t="shared" si="171"/>
        <v>9.4708682098215785E-2</v>
      </c>
      <c r="G2250" s="20">
        <f t="shared" si="172"/>
        <v>3.0972683940316652E-2</v>
      </c>
      <c r="H2250" s="20">
        <f t="shared" si="173"/>
        <v>1.8289895725881081E-2</v>
      </c>
    </row>
    <row r="2251" spans="1:26" x14ac:dyDescent="0.2">
      <c r="A2251" s="61">
        <v>36118</v>
      </c>
      <c r="B2251" s="62">
        <v>1152.6099999999999</v>
      </c>
      <c r="C2251" s="16">
        <f t="shared" si="175"/>
        <v>7.0785506416418719E-3</v>
      </c>
      <c r="D2251" s="72">
        <f t="shared" si="174"/>
        <v>3.1176232383143937E-3</v>
      </c>
      <c r="E2251" s="23">
        <f t="shared" si="170"/>
        <v>0.12989321707294521</v>
      </c>
      <c r="F2251" s="23">
        <f t="shared" si="171"/>
        <v>9.1841521899178352E-2</v>
      </c>
      <c r="G2251" s="20">
        <f t="shared" si="172"/>
        <v>3.0972683940316652E-2</v>
      </c>
      <c r="H2251" s="20">
        <f t="shared" si="173"/>
        <v>1.8289895725881081E-2</v>
      </c>
      <c r="J2251" s="20">
        <f>SUM($C2252:$C2261)</f>
        <v>2.0718967261698747E-2</v>
      </c>
      <c r="K2251" s="20">
        <f>E2251*SQRT(10)</f>
        <v>0.4107584185571766</v>
      </c>
      <c r="L2251" s="20">
        <f>F2251*SQRT(10)</f>
        <v>0.29042839297763673</v>
      </c>
      <c r="M2251" s="20">
        <f>G2251*SQRT(10)</f>
        <v>9.7944226499919282E-2</v>
      </c>
      <c r="N2251" s="20">
        <f>H2251*SQRT(10)</f>
        <v>5.7837728660762873E-2</v>
      </c>
      <c r="O2251">
        <f>IF($J2251&lt;-K2251,1,0)</f>
        <v>0</v>
      </c>
      <c r="P2251" s="5">
        <f>IF(AND(O2241=0,O2251=0),1,0)</f>
        <v>1</v>
      </c>
      <c r="Q2251" s="5">
        <f>IF(AND(O2241=0,O2251=1),1,0)</f>
        <v>0</v>
      </c>
      <c r="R2251">
        <f>IF($J2251&lt;-L2251,1,0)</f>
        <v>0</v>
      </c>
      <c r="S2251" s="5">
        <f>IF(AND(R2241=0,R2251=0),1,0)</f>
        <v>1</v>
      </c>
      <c r="T2251" s="5">
        <f>IF(AND(R2241=0,R2251=1),1,0)</f>
        <v>0</v>
      </c>
      <c r="U2251">
        <f>IF($J2251&lt;-M2251,1,0)</f>
        <v>0</v>
      </c>
      <c r="V2251" s="5">
        <f>IF(AND(U2241=0,U2251=0),1,0)</f>
        <v>1</v>
      </c>
      <c r="W2251" s="5">
        <f>IF(AND(U2241=0,U2251=1),1,0)</f>
        <v>0</v>
      </c>
      <c r="X2251">
        <f>IF($J2251&lt;-N2251,1,0)</f>
        <v>0</v>
      </c>
      <c r="Y2251" s="5">
        <f>IF(AND(X2241=0,X2251=0),1,0)</f>
        <v>1</v>
      </c>
      <c r="Z2251" s="5">
        <f>IF(AND(X2241=0,X2251=1),1,0)</f>
        <v>0</v>
      </c>
    </row>
    <row r="2252" spans="1:26" x14ac:dyDescent="0.2">
      <c r="A2252" s="61">
        <v>36119</v>
      </c>
      <c r="B2252" s="62">
        <v>1163.55</v>
      </c>
      <c r="C2252" s="16">
        <f t="shared" si="175"/>
        <v>9.4467406032745019E-3</v>
      </c>
      <c r="D2252" s="72">
        <f t="shared" si="174"/>
        <v>2.9335721967667073E-3</v>
      </c>
      <c r="E2252" s="23">
        <f t="shared" si="170"/>
        <v>0.12600072632638903</v>
      </c>
      <c r="F2252" s="23">
        <f t="shared" si="171"/>
        <v>8.9089320651122211E-2</v>
      </c>
      <c r="G2252" s="20">
        <f t="shared" si="172"/>
        <v>3.0972683940316652E-2</v>
      </c>
      <c r="H2252" s="20">
        <f t="shared" si="173"/>
        <v>1.8289895725881081E-2</v>
      </c>
    </row>
    <row r="2253" spans="1:26" x14ac:dyDescent="0.2">
      <c r="A2253" s="61">
        <v>36122</v>
      </c>
      <c r="B2253" s="62">
        <v>1188.21</v>
      </c>
      <c r="C2253" s="16">
        <f t="shared" si="175"/>
        <v>2.0972296372802894E-2</v>
      </c>
      <c r="D2253" s="72">
        <f t="shared" si="174"/>
        <v>2.762912319442238E-3</v>
      </c>
      <c r="E2253" s="23">
        <f t="shared" si="170"/>
        <v>0.12228078260741086</v>
      </c>
      <c r="F2253" s="23">
        <f t="shared" si="171"/>
        <v>8.6459119473347196E-2</v>
      </c>
      <c r="G2253" s="20">
        <f t="shared" si="172"/>
        <v>3.0972683940316652E-2</v>
      </c>
      <c r="H2253" s="20">
        <f t="shared" si="173"/>
        <v>1.8289895725881081E-2</v>
      </c>
    </row>
    <row r="2254" spans="1:26" x14ac:dyDescent="0.2">
      <c r="A2254" s="61">
        <v>36123</v>
      </c>
      <c r="B2254" s="62">
        <v>1182.99</v>
      </c>
      <c r="C2254" s="16">
        <f t="shared" si="175"/>
        <v>-4.4028411205099659E-3</v>
      </c>
      <c r="D2254" s="72">
        <f t="shared" si="174"/>
        <v>2.6235278131846243E-3</v>
      </c>
      <c r="E2254" s="23">
        <f t="shared" si="170"/>
        <v>0.11915643315360711</v>
      </c>
      <c r="F2254" s="23">
        <f t="shared" si="171"/>
        <v>8.4250035617790195E-2</v>
      </c>
      <c r="G2254" s="20">
        <f t="shared" si="172"/>
        <v>3.0972683940316652E-2</v>
      </c>
      <c r="H2254" s="20">
        <f t="shared" si="173"/>
        <v>1.8289895725881081E-2</v>
      </c>
    </row>
    <row r="2255" spans="1:26" x14ac:dyDescent="0.2">
      <c r="A2255" s="61">
        <v>36124</v>
      </c>
      <c r="B2255" s="62">
        <v>1186.8699999999999</v>
      </c>
      <c r="C2255" s="16">
        <f t="shared" si="175"/>
        <v>3.2744579568442268E-3</v>
      </c>
      <c r="D2255" s="72">
        <f t="shared" si="174"/>
        <v>2.4672792449894937E-3</v>
      </c>
      <c r="E2255" s="23">
        <f t="shared" si="170"/>
        <v>0.11555368798015317</v>
      </c>
      <c r="F2255" s="23">
        <f t="shared" si="171"/>
        <v>8.1702700143304927E-2</v>
      </c>
      <c r="G2255" s="20">
        <f t="shared" si="172"/>
        <v>3.0972683940316652E-2</v>
      </c>
      <c r="H2255" s="20">
        <f t="shared" si="173"/>
        <v>1.8289895725881081E-2</v>
      </c>
    </row>
    <row r="2256" spans="1:26" x14ac:dyDescent="0.2">
      <c r="A2256" s="61">
        <v>36126</v>
      </c>
      <c r="B2256" s="62">
        <v>1192.33</v>
      </c>
      <c r="C2256" s="16">
        <f t="shared" si="175"/>
        <v>4.5897861340694016E-3</v>
      </c>
      <c r="D2256" s="72">
        <f t="shared" si="174"/>
        <v>2.3198858147847924E-3</v>
      </c>
      <c r="E2256" s="23">
        <f t="shared" si="170"/>
        <v>0.11204899429140708</v>
      </c>
      <c r="F2256" s="23">
        <f t="shared" si="171"/>
        <v>7.9224692365699984E-2</v>
      </c>
      <c r="G2256" s="20">
        <f t="shared" si="172"/>
        <v>3.0972683940316652E-2</v>
      </c>
      <c r="H2256" s="20">
        <f t="shared" si="173"/>
        <v>1.8289895725881081E-2</v>
      </c>
    </row>
    <row r="2257" spans="1:26" x14ac:dyDescent="0.2">
      <c r="A2257" s="61">
        <v>36129</v>
      </c>
      <c r="B2257" s="62">
        <v>1163.6300000000001</v>
      </c>
      <c r="C2257" s="16">
        <f t="shared" si="175"/>
        <v>-2.436494660381228E-2</v>
      </c>
      <c r="D2257" s="72">
        <f t="shared" si="174"/>
        <v>2.1819566341030943E-3</v>
      </c>
      <c r="E2257" s="23">
        <f t="shared" si="170"/>
        <v>0.10866700951486891</v>
      </c>
      <c r="F2257" s="23">
        <f t="shared" si="171"/>
        <v>7.6833446418325471E-2</v>
      </c>
      <c r="G2257" s="20">
        <f t="shared" si="172"/>
        <v>3.0972683940316652E-2</v>
      </c>
      <c r="H2257" s="20">
        <f t="shared" si="173"/>
        <v>1.8289895725881081E-2</v>
      </c>
    </row>
    <row r="2258" spans="1:26" x14ac:dyDescent="0.2">
      <c r="A2258" s="61">
        <v>36130</v>
      </c>
      <c r="B2258" s="62">
        <v>1175.28</v>
      </c>
      <c r="C2258" s="16">
        <f t="shared" si="175"/>
        <v>9.9619877177872778E-3</v>
      </c>
      <c r="D2258" s="72">
        <f t="shared" si="174"/>
        <v>2.0866582734373061E-3</v>
      </c>
      <c r="E2258" s="23">
        <f t="shared" si="170"/>
        <v>0.10626746580929095</v>
      </c>
      <c r="F2258" s="23">
        <f t="shared" si="171"/>
        <v>7.5136839384102011E-2</v>
      </c>
      <c r="G2258" s="20">
        <f t="shared" si="172"/>
        <v>3.0972683940316652E-2</v>
      </c>
      <c r="H2258" s="20">
        <f t="shared" si="173"/>
        <v>1.8529450985642341E-2</v>
      </c>
    </row>
    <row r="2259" spans="1:26" x14ac:dyDescent="0.2">
      <c r="A2259" s="61">
        <v>36131</v>
      </c>
      <c r="B2259" s="62">
        <v>1171.25</v>
      </c>
      <c r="C2259" s="16">
        <f t="shared" si="175"/>
        <v>-3.4348625095396209E-3</v>
      </c>
      <c r="D2259" s="72">
        <f t="shared" si="174"/>
        <v>1.9674132489884283E-3</v>
      </c>
      <c r="E2259" s="23">
        <f t="shared" si="170"/>
        <v>0.10318639835648399</v>
      </c>
      <c r="F2259" s="23">
        <f t="shared" si="171"/>
        <v>7.295835824154237E-2</v>
      </c>
      <c r="G2259" s="20">
        <f t="shared" si="172"/>
        <v>3.0972683940316652E-2</v>
      </c>
      <c r="H2259" s="20">
        <f t="shared" si="173"/>
        <v>1.8529450985642341E-2</v>
      </c>
    </row>
    <row r="2260" spans="1:26" x14ac:dyDescent="0.2">
      <c r="A2260" s="61">
        <v>36132</v>
      </c>
      <c r="B2260" s="62">
        <v>1150.1400000000001</v>
      </c>
      <c r="C2260" s="16">
        <f t="shared" si="175"/>
        <v>-1.8187880474507933E-2</v>
      </c>
      <c r="D2260" s="72">
        <f t="shared" si="174"/>
        <v>1.8500763508766888E-3</v>
      </c>
      <c r="E2260" s="23">
        <f t="shared" si="170"/>
        <v>0.10006207023810214</v>
      </c>
      <c r="F2260" s="23">
        <f t="shared" si="171"/>
        <v>7.0749289471281299E-2</v>
      </c>
      <c r="G2260" s="20">
        <f t="shared" si="172"/>
        <v>3.0972683940316652E-2</v>
      </c>
      <c r="H2260" s="20">
        <f t="shared" si="173"/>
        <v>1.8529450985642341E-2</v>
      </c>
    </row>
    <row r="2261" spans="1:26" x14ac:dyDescent="0.2">
      <c r="A2261" s="61">
        <v>36133</v>
      </c>
      <c r="B2261" s="62">
        <v>1176.74</v>
      </c>
      <c r="C2261" s="16">
        <f t="shared" si="175"/>
        <v>2.2864229185290248E-2</v>
      </c>
      <c r="D2261" s="72">
        <f t="shared" si="174"/>
        <v>1.7589197095933865E-3</v>
      </c>
      <c r="E2261" s="23">
        <f t="shared" si="170"/>
        <v>9.7565812562701304E-2</v>
      </c>
      <c r="F2261" s="23">
        <f t="shared" si="171"/>
        <v>6.8984300435459903E-2</v>
      </c>
      <c r="G2261" s="20">
        <f t="shared" si="172"/>
        <v>3.0972683940316652E-2</v>
      </c>
      <c r="H2261" s="20">
        <f t="shared" si="173"/>
        <v>1.8529450985642341E-2</v>
      </c>
      <c r="J2261" s="20">
        <f>SUM($C2262:$C2271)</f>
        <v>9.5485698655888452E-3</v>
      </c>
      <c r="K2261" s="20">
        <f>E2261*SQRT(10)</f>
        <v>0.30853018946320576</v>
      </c>
      <c r="L2261" s="20">
        <f>F2261*SQRT(10)</f>
        <v>0.21814751216939868</v>
      </c>
      <c r="M2261" s="20">
        <f>G2261*SQRT(10)</f>
        <v>9.7944226499919282E-2</v>
      </c>
      <c r="N2261" s="20">
        <f>H2261*SQRT(10)</f>
        <v>5.8595268907081735E-2</v>
      </c>
      <c r="O2261">
        <f>IF($J2261&lt;-K2261,1,0)</f>
        <v>0</v>
      </c>
      <c r="P2261" s="5">
        <f>IF(AND(O2251=0,O2261=0),1,0)</f>
        <v>1</v>
      </c>
      <c r="Q2261" s="5">
        <f>IF(AND(O2251=0,O2261=1),1,0)</f>
        <v>0</v>
      </c>
      <c r="R2261">
        <f>IF($J2261&lt;-L2261,1,0)</f>
        <v>0</v>
      </c>
      <c r="S2261" s="5">
        <f>IF(AND(R2251=0,R2261=0),1,0)</f>
        <v>1</v>
      </c>
      <c r="T2261" s="5">
        <f>IF(AND(R2251=0,R2261=1),1,0)</f>
        <v>0</v>
      </c>
      <c r="U2261">
        <f>IF($J2261&lt;-M2261,1,0)</f>
        <v>0</v>
      </c>
      <c r="V2261" s="5">
        <f>IF(AND(U2251=0,U2261=0),1,0)</f>
        <v>1</v>
      </c>
      <c r="W2261" s="5">
        <f>IF(AND(U2251=0,U2261=1),1,0)</f>
        <v>0</v>
      </c>
      <c r="X2261">
        <f>IF($J2261&lt;-N2261,1,0)</f>
        <v>0</v>
      </c>
      <c r="Y2261" s="5">
        <f>IF(AND(X2251=0,X2261=0),1,0)</f>
        <v>1</v>
      </c>
      <c r="Z2261" s="5">
        <f>IF(AND(X2251=0,X2261=1),1,0)</f>
        <v>0</v>
      </c>
    </row>
    <row r="2262" spans="1:26" x14ac:dyDescent="0.2">
      <c r="A2262" s="61">
        <v>36136</v>
      </c>
      <c r="B2262" s="62">
        <v>1187.7</v>
      </c>
      <c r="C2262" s="16">
        <f t="shared" si="175"/>
        <v>9.2707605167804547E-3</v>
      </c>
      <c r="D2262" s="72">
        <f t="shared" si="174"/>
        <v>1.684750905592032E-3</v>
      </c>
      <c r="E2262" s="23">
        <f t="shared" si="170"/>
        <v>9.5486617092068307E-2</v>
      </c>
      <c r="F2262" s="23">
        <f t="shared" si="171"/>
        <v>6.751419691002658E-2</v>
      </c>
      <c r="G2262" s="20">
        <f t="shared" si="172"/>
        <v>3.0972683940316652E-2</v>
      </c>
      <c r="H2262" s="20">
        <f t="shared" si="173"/>
        <v>1.8529450985642341E-2</v>
      </c>
    </row>
    <row r="2263" spans="1:26" x14ac:dyDescent="0.2">
      <c r="A2263" s="61">
        <v>36137</v>
      </c>
      <c r="B2263" s="62">
        <v>1181.3800000000001</v>
      </c>
      <c r="C2263" s="16">
        <f t="shared" si="175"/>
        <v>-5.3354171175663337E-3</v>
      </c>
      <c r="D2263" s="72">
        <f t="shared" si="174"/>
        <v>1.5888226712900797E-3</v>
      </c>
      <c r="E2263" s="23">
        <f t="shared" si="170"/>
        <v>9.2728315884025747E-2</v>
      </c>
      <c r="F2263" s="23">
        <f t="shared" si="171"/>
        <v>6.5563928939831428E-2</v>
      </c>
      <c r="G2263" s="20">
        <f t="shared" si="172"/>
        <v>3.0972683940316652E-2</v>
      </c>
      <c r="H2263" s="20">
        <f t="shared" si="173"/>
        <v>1.8529450985642341E-2</v>
      </c>
    </row>
    <row r="2264" spans="1:26" x14ac:dyDescent="0.2">
      <c r="A2264" s="61">
        <v>36138</v>
      </c>
      <c r="B2264" s="62">
        <v>1183.49</v>
      </c>
      <c r="C2264" s="16">
        <f t="shared" si="175"/>
        <v>1.7844537415599758E-3</v>
      </c>
      <c r="D2264" s="72">
        <f t="shared" si="174"/>
        <v>1.4952013115617801E-3</v>
      </c>
      <c r="E2264" s="23">
        <f t="shared" si="170"/>
        <v>8.9954831172907784E-2</v>
      </c>
      <c r="F2264" s="23">
        <f t="shared" si="171"/>
        <v>6.360292541267934E-2</v>
      </c>
      <c r="G2264" s="20">
        <f t="shared" si="172"/>
        <v>3.0972683940316652E-2</v>
      </c>
      <c r="H2264" s="20">
        <f t="shared" si="173"/>
        <v>1.8529450985642341E-2</v>
      </c>
    </row>
    <row r="2265" spans="1:26" x14ac:dyDescent="0.2">
      <c r="A2265" s="61">
        <v>36139</v>
      </c>
      <c r="B2265" s="62">
        <v>1165.02</v>
      </c>
      <c r="C2265" s="16">
        <f t="shared" si="175"/>
        <v>-1.5729446169770962E-2</v>
      </c>
      <c r="D2265" s="72">
        <f t="shared" si="174"/>
        <v>1.4056802893774192E-3</v>
      </c>
      <c r="E2265" s="23">
        <f t="shared" si="170"/>
        <v>8.7220372218447376E-2</v>
      </c>
      <c r="F2265" s="23">
        <f t="shared" si="171"/>
        <v>6.1669515203834901E-2</v>
      </c>
      <c r="G2265" s="20">
        <f t="shared" si="172"/>
        <v>3.0972683940316652E-2</v>
      </c>
      <c r="H2265" s="20">
        <f t="shared" si="173"/>
        <v>1.8529450985642341E-2</v>
      </c>
    </row>
    <row r="2266" spans="1:26" x14ac:dyDescent="0.2">
      <c r="A2266" s="61">
        <v>36140</v>
      </c>
      <c r="B2266" s="62">
        <v>1166.46</v>
      </c>
      <c r="C2266" s="16">
        <f t="shared" si="175"/>
        <v>1.2352670261860284E-3</v>
      </c>
      <c r="D2266" s="72">
        <f t="shared" si="174"/>
        <v>1.3361844006232373E-3</v>
      </c>
      <c r="E2266" s="23">
        <f t="shared" si="170"/>
        <v>8.503698558036131E-2</v>
      </c>
      <c r="F2266" s="23">
        <f t="shared" si="171"/>
        <v>6.0125742894126505E-2</v>
      </c>
      <c r="G2266" s="20">
        <f t="shared" si="172"/>
        <v>3.0972683940316652E-2</v>
      </c>
      <c r="H2266" s="20">
        <f t="shared" si="173"/>
        <v>1.8529450985642341E-2</v>
      </c>
    </row>
    <row r="2267" spans="1:26" x14ac:dyDescent="0.2">
      <c r="A2267" s="61">
        <v>36143</v>
      </c>
      <c r="B2267" s="62">
        <v>1141.2</v>
      </c>
      <c r="C2267" s="16">
        <f t="shared" si="175"/>
        <v>-2.1893180921258488E-2</v>
      </c>
      <c r="D2267" s="72">
        <f t="shared" si="174"/>
        <v>1.2561048896634021E-3</v>
      </c>
      <c r="E2267" s="23">
        <f t="shared" si="170"/>
        <v>8.2449421205909576E-2</v>
      </c>
      <c r="F2267" s="23">
        <f t="shared" si="171"/>
        <v>5.829619508926856E-2</v>
      </c>
      <c r="G2267" s="20">
        <f t="shared" si="172"/>
        <v>3.0972683940316652E-2</v>
      </c>
      <c r="H2267" s="20">
        <f t="shared" si="173"/>
        <v>1.8529450985642341E-2</v>
      </c>
    </row>
    <row r="2268" spans="1:26" x14ac:dyDescent="0.2">
      <c r="A2268" s="61">
        <v>36144</v>
      </c>
      <c r="B2268" s="62">
        <v>1162.83</v>
      </c>
      <c r="C2268" s="16">
        <f t="shared" si="175"/>
        <v>1.8776348806168575E-2</v>
      </c>
      <c r="D2268" s="72">
        <f t="shared" si="174"/>
        <v>1.2094972785346551E-3</v>
      </c>
      <c r="E2268" s="23">
        <f t="shared" si="170"/>
        <v>8.0905324831416867E-2</v>
      </c>
      <c r="F2268" s="23">
        <f t="shared" si="171"/>
        <v>5.720443553331904E-2</v>
      </c>
      <c r="G2268" s="20">
        <f t="shared" si="172"/>
        <v>3.0972683940316652E-2</v>
      </c>
      <c r="H2268" s="20">
        <f t="shared" si="173"/>
        <v>1.8694040744999633E-2</v>
      </c>
    </row>
    <row r="2269" spans="1:26" x14ac:dyDescent="0.2">
      <c r="A2269" s="61">
        <v>36145</v>
      </c>
      <c r="B2269" s="62">
        <v>1161.94</v>
      </c>
      <c r="C2269" s="16">
        <f t="shared" si="175"/>
        <v>-7.6566717867125079E-4</v>
      </c>
      <c r="D2269" s="72">
        <f t="shared" si="174"/>
        <v>1.1580805182920303E-3</v>
      </c>
      <c r="E2269" s="23">
        <f t="shared" si="170"/>
        <v>7.9166972328472696E-2</v>
      </c>
      <c r="F2269" s="23">
        <f t="shared" si="171"/>
        <v>5.5975326399945423E-2</v>
      </c>
      <c r="G2269" s="20">
        <f t="shared" si="172"/>
        <v>3.0972683940316652E-2</v>
      </c>
      <c r="H2269" s="20">
        <f t="shared" si="173"/>
        <v>1.8694040744999633E-2</v>
      </c>
    </row>
    <row r="2270" spans="1:26" x14ac:dyDescent="0.2">
      <c r="A2270" s="61">
        <v>36146</v>
      </c>
      <c r="B2270" s="62">
        <v>1179.98</v>
      </c>
      <c r="C2270" s="16">
        <f t="shared" si="175"/>
        <v>1.5406467196687272E-2</v>
      </c>
      <c r="D2270" s="72">
        <f t="shared" si="174"/>
        <v>1.0886308619682181E-3</v>
      </c>
      <c r="E2270" s="23">
        <f t="shared" si="170"/>
        <v>7.6756467475774859E-2</v>
      </c>
      <c r="F2270" s="23">
        <f t="shared" si="171"/>
        <v>5.4270969242536667E-2</v>
      </c>
      <c r="G2270" s="20">
        <f t="shared" si="172"/>
        <v>3.0972683940316652E-2</v>
      </c>
      <c r="H2270" s="20">
        <f t="shared" si="173"/>
        <v>1.8694040744999633E-2</v>
      </c>
    </row>
    <row r="2271" spans="1:26" x14ac:dyDescent="0.2">
      <c r="A2271" s="61">
        <v>36147</v>
      </c>
      <c r="B2271" s="62">
        <v>1188.03</v>
      </c>
      <c r="C2271" s="16">
        <f t="shared" si="175"/>
        <v>6.7989839654735724E-3</v>
      </c>
      <c r="D2271" s="72">
        <f t="shared" si="174"/>
        <v>1.0375545641390811E-3</v>
      </c>
      <c r="E2271" s="23">
        <f t="shared" si="170"/>
        <v>7.4934209594679155E-2</v>
      </c>
      <c r="F2271" s="23">
        <f t="shared" si="171"/>
        <v>5.2982534473855737E-2</v>
      </c>
      <c r="G2271" s="20">
        <f t="shared" si="172"/>
        <v>3.0972683940316652E-2</v>
      </c>
      <c r="H2271" s="20">
        <f t="shared" si="173"/>
        <v>1.8694040744999633E-2</v>
      </c>
      <c r="J2271" s="20">
        <f>SUM($C2272:$C2281)</f>
        <v>4.6662334328005081E-2</v>
      </c>
      <c r="K2271" s="20">
        <f>E2271*SQRT(10)</f>
        <v>0.23696277698362894</v>
      </c>
      <c r="L2271" s="20">
        <f>F2271*SQRT(10)</f>
        <v>0.16754548514577502</v>
      </c>
      <c r="M2271" s="20">
        <f>G2271*SQRT(10)</f>
        <v>9.7944226499919282E-2</v>
      </c>
      <c r="N2271" s="20">
        <f>H2271*SQRT(10)</f>
        <v>5.9115747426189788E-2</v>
      </c>
      <c r="O2271">
        <f>IF($J2271&lt;-K2271,1,0)</f>
        <v>0</v>
      </c>
      <c r="P2271" s="5">
        <f>IF(AND(O2261=0,O2271=0),1,0)</f>
        <v>1</v>
      </c>
      <c r="Q2271" s="5">
        <f>IF(AND(O2261=0,O2271=1),1,0)</f>
        <v>0</v>
      </c>
      <c r="R2271">
        <f>IF($J2271&lt;-L2271,1,0)</f>
        <v>0</v>
      </c>
      <c r="S2271" s="5">
        <f>IF(AND(R2261=0,R2271=0),1,0)</f>
        <v>1</v>
      </c>
      <c r="T2271" s="5">
        <f>IF(AND(R2261=0,R2271=1),1,0)</f>
        <v>0</v>
      </c>
      <c r="U2271">
        <f>IF($J2271&lt;-M2271,1,0)</f>
        <v>0</v>
      </c>
      <c r="V2271" s="5">
        <f>IF(AND(U2261=0,U2271=0),1,0)</f>
        <v>1</v>
      </c>
      <c r="W2271" s="5">
        <f>IF(AND(U2261=0,U2271=1),1,0)</f>
        <v>0</v>
      </c>
      <c r="X2271">
        <f>IF($J2271&lt;-N2271,1,0)</f>
        <v>0</v>
      </c>
      <c r="Y2271" s="5">
        <f>IF(AND(X2261=0,X2271=0),1,0)</f>
        <v>1</v>
      </c>
      <c r="Z2271" s="5">
        <f>IF(AND(X2261=0,X2271=1),1,0)</f>
        <v>0</v>
      </c>
    </row>
    <row r="2272" spans="1:26" x14ac:dyDescent="0.2">
      <c r="A2272" s="61">
        <v>36150</v>
      </c>
      <c r="B2272" s="62">
        <v>1202.8399999999999</v>
      </c>
      <c r="C2272" s="16">
        <f t="shared" si="175"/>
        <v>1.2388954169025758E-2</v>
      </c>
      <c r="D2272" s="72">
        <f t="shared" si="174"/>
        <v>9.7807486126850226E-4</v>
      </c>
      <c r="E2272" s="23">
        <f t="shared" si="170"/>
        <v>7.2754641740944981E-2</v>
      </c>
      <c r="F2272" s="23">
        <f t="shared" si="171"/>
        <v>5.1441462250992408E-2</v>
      </c>
      <c r="G2272" s="20">
        <f t="shared" si="172"/>
        <v>3.0972683940316652E-2</v>
      </c>
      <c r="H2272" s="20">
        <f t="shared" si="173"/>
        <v>1.8694040744999633E-2</v>
      </c>
    </row>
    <row r="2273" spans="1:26" x14ac:dyDescent="0.2">
      <c r="A2273" s="61">
        <v>36151</v>
      </c>
      <c r="B2273" s="62">
        <v>1203.57</v>
      </c>
      <c r="C2273" s="16">
        <f t="shared" si="175"/>
        <v>6.0671292289577827E-4</v>
      </c>
      <c r="D2273" s="72">
        <f t="shared" si="174"/>
        <v>9.2859954071652527E-4</v>
      </c>
      <c r="E2273" s="23">
        <f t="shared" si="170"/>
        <v>7.0890638896002195E-2</v>
      </c>
      <c r="F2273" s="23">
        <f t="shared" si="171"/>
        <v>5.0123511537616787E-2</v>
      </c>
      <c r="G2273" s="20">
        <f t="shared" si="172"/>
        <v>3.0972683940316652E-2</v>
      </c>
      <c r="H2273" s="20">
        <f t="shared" si="173"/>
        <v>1.8694040744999633E-2</v>
      </c>
    </row>
    <row r="2274" spans="1:26" x14ac:dyDescent="0.2">
      <c r="A2274" s="61">
        <v>36152</v>
      </c>
      <c r="B2274" s="62">
        <v>1228.54</v>
      </c>
      <c r="C2274" s="16">
        <f t="shared" si="175"/>
        <v>2.0534332242802881E-2</v>
      </c>
      <c r="D2274" s="72">
        <f t="shared" si="174"/>
        <v>8.7290565430778221E-4</v>
      </c>
      <c r="E2274" s="23">
        <f t="shared" si="170"/>
        <v>6.8731893974952635E-2</v>
      </c>
      <c r="F2274" s="23">
        <f t="shared" si="171"/>
        <v>4.859716225311201E-2</v>
      </c>
      <c r="G2274" s="20">
        <f t="shared" si="172"/>
        <v>3.0972683940316652E-2</v>
      </c>
      <c r="H2274" s="20">
        <f t="shared" si="173"/>
        <v>1.8694040744999633E-2</v>
      </c>
    </row>
    <row r="2275" spans="1:26" x14ac:dyDescent="0.2">
      <c r="A2275" s="61">
        <v>36153</v>
      </c>
      <c r="B2275" s="62">
        <v>1226.27</v>
      </c>
      <c r="C2275" s="16">
        <f t="shared" si="175"/>
        <v>-1.8494308292898315E-3</v>
      </c>
      <c r="D2275" s="72">
        <f t="shared" si="174"/>
        <v>8.4583084308878401E-4</v>
      </c>
      <c r="E2275" s="23">
        <f t="shared" si="170"/>
        <v>6.7657573333117615E-2</v>
      </c>
      <c r="F2275" s="23">
        <f t="shared" si="171"/>
        <v>4.7837559519595743E-2</v>
      </c>
      <c r="G2275" s="20">
        <f t="shared" si="172"/>
        <v>3.0972683940316652E-2</v>
      </c>
      <c r="H2275" s="20">
        <f t="shared" si="173"/>
        <v>1.8694040744999633E-2</v>
      </c>
    </row>
    <row r="2276" spans="1:26" x14ac:dyDescent="0.2">
      <c r="A2276" s="61">
        <v>36157</v>
      </c>
      <c r="B2276" s="62">
        <v>1225.49</v>
      </c>
      <c r="C2276" s="16">
        <f t="shared" si="175"/>
        <v>-6.3627763428325773E-4</v>
      </c>
      <c r="D2276" s="72">
        <f t="shared" si="174"/>
        <v>7.952862161669966E-4</v>
      </c>
      <c r="E2276" s="23">
        <f t="shared" si="170"/>
        <v>6.5604916312487174E-2</v>
      </c>
      <c r="F2276" s="23">
        <f t="shared" si="171"/>
        <v>4.6386220112043276E-2</v>
      </c>
      <c r="G2276" s="20">
        <f t="shared" si="172"/>
        <v>3.0972683940316652E-2</v>
      </c>
      <c r="H2276" s="20">
        <f t="shared" si="173"/>
        <v>1.8694040744999633E-2</v>
      </c>
    </row>
    <row r="2277" spans="1:26" x14ac:dyDescent="0.2">
      <c r="A2277" s="61">
        <v>36158</v>
      </c>
      <c r="B2277" s="62">
        <v>1241.81</v>
      </c>
      <c r="C2277" s="16">
        <f t="shared" si="175"/>
        <v>1.3229228724756412E-2</v>
      </c>
      <c r="D2277" s="72">
        <f t="shared" si="174"/>
        <v>7.4759333415065003E-4</v>
      </c>
      <c r="E2277" s="23">
        <f t="shared" si="170"/>
        <v>6.3607359651091072E-2</v>
      </c>
      <c r="F2277" s="23">
        <f t="shared" si="171"/>
        <v>4.4973839635244137E-2</v>
      </c>
      <c r="G2277" s="20">
        <f t="shared" si="172"/>
        <v>3.0972683940316652E-2</v>
      </c>
      <c r="H2277" s="20">
        <f t="shared" si="173"/>
        <v>1.8694040744999633E-2</v>
      </c>
    </row>
    <row r="2278" spans="1:26" x14ac:dyDescent="0.2">
      <c r="A2278" s="61">
        <v>36159</v>
      </c>
      <c r="B2278" s="62">
        <v>1231.93</v>
      </c>
      <c r="C2278" s="16">
        <f t="shared" si="175"/>
        <v>-7.9879474274777654E-3</v>
      </c>
      <c r="D2278" s="72">
        <f t="shared" si="174"/>
        <v>7.1323848366072621E-4</v>
      </c>
      <c r="E2278" s="23">
        <f t="shared" si="170"/>
        <v>6.2128667921798594E-2</v>
      </c>
      <c r="F2278" s="23">
        <f t="shared" si="171"/>
        <v>4.3928324696910728E-2</v>
      </c>
      <c r="G2278" s="20">
        <f t="shared" si="172"/>
        <v>3.0972683940316652E-2</v>
      </c>
      <c r="H2278" s="20">
        <f t="shared" si="173"/>
        <v>1.8694040744999633E-2</v>
      </c>
    </row>
    <row r="2279" spans="1:26" x14ac:dyDescent="0.2">
      <c r="A2279" s="61">
        <v>36160</v>
      </c>
      <c r="B2279" s="62">
        <v>1229.23</v>
      </c>
      <c r="C2279" s="16">
        <f t="shared" si="175"/>
        <v>-2.1940882211275207E-3</v>
      </c>
      <c r="D2279" s="72">
        <f t="shared" si="174"/>
        <v>6.7427261288733155E-4</v>
      </c>
      <c r="E2279" s="23">
        <f t="shared" si="170"/>
        <v>6.0407716383732039E-2</v>
      </c>
      <c r="F2279" s="23">
        <f t="shared" si="171"/>
        <v>4.2711518985785686E-2</v>
      </c>
      <c r="G2279" s="20">
        <f t="shared" si="172"/>
        <v>3.0972683940316652E-2</v>
      </c>
      <c r="H2279" s="20">
        <f t="shared" si="173"/>
        <v>1.8694040744999633E-2</v>
      </c>
    </row>
    <row r="2280" spans="1:26" x14ac:dyDescent="0.2">
      <c r="A2280" s="61">
        <v>36164</v>
      </c>
      <c r="B2280" s="62">
        <v>1228.0999999999999</v>
      </c>
      <c r="C2280" s="16">
        <f t="shared" si="175"/>
        <v>-9.1969745996695268E-4</v>
      </c>
      <c r="D2280" s="72">
        <f t="shared" si="174"/>
        <v>6.3410509750141714E-4</v>
      </c>
      <c r="E2280" s="23">
        <f t="shared" si="170"/>
        <v>5.8580797586505154E-2</v>
      </c>
      <c r="F2280" s="23">
        <f t="shared" si="171"/>
        <v>4.1419788697595904E-2</v>
      </c>
      <c r="G2280" s="20">
        <f t="shared" si="172"/>
        <v>3.0972683940316652E-2</v>
      </c>
      <c r="H2280" s="20">
        <f t="shared" si="173"/>
        <v>1.8694040744999633E-2</v>
      </c>
    </row>
    <row r="2281" spans="1:26" x14ac:dyDescent="0.2">
      <c r="A2281" s="61">
        <v>36165</v>
      </c>
      <c r="B2281" s="62">
        <v>1244.78</v>
      </c>
      <c r="C2281" s="16">
        <f t="shared" si="175"/>
        <v>1.3490547840669578E-2</v>
      </c>
      <c r="D2281" s="72">
        <f t="shared" si="174"/>
        <v>5.9610954225640422E-4</v>
      </c>
      <c r="E2281" s="23">
        <f t="shared" si="170"/>
        <v>5.6798608363548712E-2</v>
      </c>
      <c r="F2281" s="23">
        <f t="shared" si="171"/>
        <v>4.0159684634912513E-2</v>
      </c>
      <c r="G2281" s="20">
        <f t="shared" si="172"/>
        <v>3.0972683940316652E-2</v>
      </c>
      <c r="H2281" s="20">
        <f t="shared" si="173"/>
        <v>1.8694040744999633E-2</v>
      </c>
      <c r="J2281" s="20">
        <f>SUM($C2282:$C2291)</f>
        <v>9.4667693488927583E-3</v>
      </c>
      <c r="K2281" s="20">
        <f>E2281*SQRT(10)</f>
        <v>0.17961297035670298</v>
      </c>
      <c r="L2281" s="20">
        <f>F2281*SQRT(10)</f>
        <v>0.12699607356039117</v>
      </c>
      <c r="M2281" s="20">
        <f>G2281*SQRT(10)</f>
        <v>9.7944226499919282E-2</v>
      </c>
      <c r="N2281" s="20">
        <f>H2281*SQRT(10)</f>
        <v>5.9115747426189788E-2</v>
      </c>
      <c r="O2281">
        <f>IF($J2281&lt;-K2281,1,0)</f>
        <v>0</v>
      </c>
      <c r="P2281" s="5">
        <f>IF(AND(O2271=0,O2281=0),1,0)</f>
        <v>1</v>
      </c>
      <c r="Q2281" s="5">
        <f>IF(AND(O2271=0,O2281=1),1,0)</f>
        <v>0</v>
      </c>
      <c r="R2281">
        <f>IF($J2281&lt;-L2281,1,0)</f>
        <v>0</v>
      </c>
      <c r="S2281" s="5">
        <f>IF(AND(R2271=0,R2281=0),1,0)</f>
        <v>1</v>
      </c>
      <c r="T2281" s="5">
        <f>IF(AND(R2271=0,R2281=1),1,0)</f>
        <v>0</v>
      </c>
      <c r="U2281">
        <f>IF($J2281&lt;-M2281,1,0)</f>
        <v>0</v>
      </c>
      <c r="V2281" s="5">
        <f>IF(AND(U2271=0,U2281=0),1,0)</f>
        <v>1</v>
      </c>
      <c r="W2281" s="5">
        <f>IF(AND(U2271=0,U2281=1),1,0)</f>
        <v>0</v>
      </c>
      <c r="X2281">
        <f>IF($J2281&lt;-N2281,1,0)</f>
        <v>0</v>
      </c>
      <c r="Y2281" s="5">
        <f>IF(AND(X2271=0,X2281=0),1,0)</f>
        <v>1</v>
      </c>
      <c r="Z2281" s="5">
        <f>IF(AND(X2271=0,X2281=1),1,0)</f>
        <v>0</v>
      </c>
    </row>
    <row r="2282" spans="1:26" x14ac:dyDescent="0.2">
      <c r="A2282" s="61">
        <v>36166</v>
      </c>
      <c r="B2282" s="62">
        <v>1272.3399999999999</v>
      </c>
      <c r="C2282" s="16">
        <f t="shared" si="175"/>
        <v>2.189891732344024E-2</v>
      </c>
      <c r="D2282" s="72">
        <f t="shared" si="174"/>
        <v>5.712626625835037E-4</v>
      </c>
      <c r="E2282" s="23">
        <f t="shared" si="170"/>
        <v>5.5602277132370558E-2</v>
      </c>
      <c r="F2282" s="23">
        <f t="shared" si="171"/>
        <v>3.931381382315783E-2</v>
      </c>
      <c r="G2282" s="20">
        <f t="shared" si="172"/>
        <v>3.0972683940316652E-2</v>
      </c>
      <c r="H2282" s="20">
        <f t="shared" si="173"/>
        <v>1.8694040744999633E-2</v>
      </c>
    </row>
    <row r="2283" spans="1:26" x14ac:dyDescent="0.2">
      <c r="A2283" s="61">
        <v>36167</v>
      </c>
      <c r="B2283" s="62">
        <v>1269.73</v>
      </c>
      <c r="C2283" s="16">
        <f t="shared" si="175"/>
        <v>-2.0534453552565695E-3</v>
      </c>
      <c r="D2283" s="72">
        <f t="shared" si="174"/>
        <v>5.6576065762482569E-4</v>
      </c>
      <c r="E2283" s="23">
        <f t="shared" si="170"/>
        <v>5.5333868040373206E-2</v>
      </c>
      <c r="F2283" s="23">
        <f t="shared" si="171"/>
        <v>3.9124034094422881E-2</v>
      </c>
      <c r="G2283" s="20">
        <f t="shared" si="172"/>
        <v>3.0972683940316652E-2</v>
      </c>
      <c r="H2283" s="20">
        <f t="shared" si="173"/>
        <v>1.8694040744999633E-2</v>
      </c>
    </row>
    <row r="2284" spans="1:26" x14ac:dyDescent="0.2">
      <c r="A2284" s="61">
        <v>36168</v>
      </c>
      <c r="B2284" s="62">
        <v>1275.0899999999999</v>
      </c>
      <c r="C2284" s="16">
        <f t="shared" si="175"/>
        <v>4.2124849113970332E-3</v>
      </c>
      <c r="D2284" s="72">
        <f t="shared" si="174"/>
        <v>5.3206801643695761E-4</v>
      </c>
      <c r="E2284" s="23">
        <f t="shared" si="170"/>
        <v>5.3660934907037348E-2</v>
      </c>
      <c r="F2284" s="23">
        <f t="shared" si="171"/>
        <v>3.7941179989617373E-2</v>
      </c>
      <c r="G2284" s="20">
        <f t="shared" si="172"/>
        <v>3.0972683940316652E-2</v>
      </c>
      <c r="H2284" s="20">
        <f t="shared" si="173"/>
        <v>1.8694040744999633E-2</v>
      </c>
    </row>
    <row r="2285" spans="1:26" x14ac:dyDescent="0.2">
      <c r="A2285" s="61">
        <v>36171</v>
      </c>
      <c r="B2285" s="62">
        <v>1263.8800000000001</v>
      </c>
      <c r="C2285" s="16">
        <f t="shared" si="175"/>
        <v>-8.830409845420906E-3</v>
      </c>
      <c r="D2285" s="72">
        <f t="shared" si="174"/>
        <v>5.0120863719846495E-4</v>
      </c>
      <c r="E2285" s="23">
        <f t="shared" si="170"/>
        <v>5.2081553667788244E-2</v>
      </c>
      <c r="F2285" s="23">
        <f t="shared" si="171"/>
        <v>3.6824472128034504E-2</v>
      </c>
      <c r="G2285" s="20">
        <f t="shared" si="172"/>
        <v>3.0972683940316652E-2</v>
      </c>
      <c r="H2285" s="20">
        <f t="shared" si="173"/>
        <v>1.8694040744999633E-2</v>
      </c>
    </row>
    <row r="2286" spans="1:26" x14ac:dyDescent="0.2">
      <c r="A2286" s="61">
        <v>36172</v>
      </c>
      <c r="B2286" s="62">
        <v>1239.51</v>
      </c>
      <c r="C2286" s="16">
        <f t="shared" si="175"/>
        <v>-1.9470214279204773E-2</v>
      </c>
      <c r="D2286" s="72">
        <f t="shared" si="174"/>
        <v>4.7581468724884341E-4</v>
      </c>
      <c r="E2286" s="23">
        <f t="shared" si="170"/>
        <v>5.0745037748886127E-2</v>
      </c>
      <c r="F2286" s="23">
        <f t="shared" si="171"/>
        <v>3.587948316863783E-2</v>
      </c>
      <c r="G2286" s="20">
        <f t="shared" si="172"/>
        <v>3.0972683940316652E-2</v>
      </c>
      <c r="H2286" s="20">
        <f t="shared" si="173"/>
        <v>1.8694040744999633E-2</v>
      </c>
    </row>
    <row r="2287" spans="1:26" x14ac:dyDescent="0.2">
      <c r="A2287" s="61">
        <v>36173</v>
      </c>
      <c r="B2287" s="62">
        <v>1234.4000000000001</v>
      </c>
      <c r="C2287" s="16">
        <f t="shared" si="175"/>
        <v>-4.1311181630115778E-3</v>
      </c>
      <c r="D2287" s="72">
        <f t="shared" si="174"/>
        <v>4.7001116065860176E-4</v>
      </c>
      <c r="E2287" s="23">
        <f t="shared" si="170"/>
        <v>5.0434618893193527E-2</v>
      </c>
      <c r="F2287" s="23">
        <f t="shared" si="171"/>
        <v>3.5660000267409814E-2</v>
      </c>
      <c r="G2287" s="20">
        <f t="shared" si="172"/>
        <v>3.0972683940316652E-2</v>
      </c>
      <c r="H2287" s="20">
        <f t="shared" si="173"/>
        <v>1.9320400982300749E-2</v>
      </c>
    </row>
    <row r="2288" spans="1:26" x14ac:dyDescent="0.2">
      <c r="A2288" s="61">
        <v>36174</v>
      </c>
      <c r="B2288" s="62">
        <v>1212.19</v>
      </c>
      <c r="C2288" s="16">
        <f t="shared" si="175"/>
        <v>-1.8156381029578336E-2</v>
      </c>
      <c r="D2288" s="72">
        <f t="shared" si="174"/>
        <v>4.428344592556915E-4</v>
      </c>
      <c r="E2288" s="23">
        <f t="shared" si="170"/>
        <v>4.8954809201189171E-2</v>
      </c>
      <c r="F2288" s="23">
        <f t="shared" si="171"/>
        <v>3.4613694869041624E-2</v>
      </c>
      <c r="G2288" s="20">
        <f t="shared" si="172"/>
        <v>3.0972683940316652E-2</v>
      </c>
      <c r="H2288" s="20">
        <f t="shared" si="173"/>
        <v>1.9320400982300749E-2</v>
      </c>
    </row>
    <row r="2289" spans="1:26" x14ac:dyDescent="0.2">
      <c r="A2289" s="61">
        <v>36175</v>
      </c>
      <c r="B2289" s="62">
        <v>1243.26</v>
      </c>
      <c r="C2289" s="16">
        <f t="shared" si="175"/>
        <v>2.5308320977673323E-2</v>
      </c>
      <c r="D2289" s="72">
        <f t="shared" si="174"/>
        <v>4.3604364202582394E-4</v>
      </c>
      <c r="E2289" s="23">
        <f t="shared" si="170"/>
        <v>4.8578000761416773E-2</v>
      </c>
      <c r="F2289" s="23">
        <f t="shared" si="171"/>
        <v>3.4347270945198717E-2</v>
      </c>
      <c r="G2289" s="20">
        <f t="shared" si="172"/>
        <v>3.0972683940316652E-2</v>
      </c>
      <c r="H2289" s="20">
        <f t="shared" si="173"/>
        <v>1.9320400982300749E-2</v>
      </c>
    </row>
    <row r="2290" spans="1:26" x14ac:dyDescent="0.2">
      <c r="A2290" s="61">
        <v>36179</v>
      </c>
      <c r="B2290" s="62">
        <v>1252</v>
      </c>
      <c r="C2290" s="16">
        <f t="shared" si="175"/>
        <v>7.0053106629976254E-3</v>
      </c>
      <c r="D2290" s="72">
        <f t="shared" si="174"/>
        <v>4.4831169014681086E-4</v>
      </c>
      <c r="E2290" s="23">
        <f t="shared" si="170"/>
        <v>4.9256629394245847E-2</v>
      </c>
      <c r="F2290" s="23">
        <f t="shared" si="171"/>
        <v>3.4827098051246758E-2</v>
      </c>
      <c r="G2290" s="20">
        <f t="shared" si="172"/>
        <v>3.0972683940316652E-2</v>
      </c>
      <c r="H2290" s="20">
        <f t="shared" si="173"/>
        <v>1.9320400982300749E-2</v>
      </c>
    </row>
    <row r="2291" spans="1:26" x14ac:dyDescent="0.2">
      <c r="A2291" s="61">
        <v>36180</v>
      </c>
      <c r="B2291" s="62">
        <v>1256.6199999999999</v>
      </c>
      <c r="C2291" s="16">
        <f t="shared" si="175"/>
        <v>3.683304145856697E-3</v>
      </c>
      <c r="D2291" s="72">
        <f t="shared" si="174"/>
        <v>4.2435745138710867E-4</v>
      </c>
      <c r="E2291" s="23">
        <f t="shared" si="170"/>
        <v>4.7922622298224735E-2</v>
      </c>
      <c r="F2291" s="23">
        <f t="shared" si="171"/>
        <v>3.3883882965165091E-2</v>
      </c>
      <c r="G2291" s="20">
        <f t="shared" si="172"/>
        <v>3.0972683940316652E-2</v>
      </c>
      <c r="H2291" s="20">
        <f t="shared" si="173"/>
        <v>1.9320400982300749E-2</v>
      </c>
      <c r="J2291" s="20">
        <f>SUM($C2292:$C2301)</f>
        <v>1.2219918026533454E-2</v>
      </c>
      <c r="K2291" s="20">
        <f>E2291*SQRT(10)</f>
        <v>0.15154463791036313</v>
      </c>
      <c r="L2291" s="20">
        <f>F2291*SQRT(10)</f>
        <v>0.10715024614050148</v>
      </c>
      <c r="M2291" s="20">
        <f>G2291*SQRT(10)</f>
        <v>9.7944226499919282E-2</v>
      </c>
      <c r="N2291" s="20">
        <f>H2291*SQRT(10)</f>
        <v>6.1096472411824872E-2</v>
      </c>
      <c r="O2291">
        <f>IF($J2291&lt;-K2291,1,0)</f>
        <v>0</v>
      </c>
      <c r="P2291" s="5">
        <f>IF(AND(O2281=0,O2291=0),1,0)</f>
        <v>1</v>
      </c>
      <c r="Q2291" s="5">
        <f>IF(AND(O2281=0,O2291=1),1,0)</f>
        <v>0</v>
      </c>
      <c r="R2291">
        <f>IF($J2291&lt;-L2291,1,0)</f>
        <v>0</v>
      </c>
      <c r="S2291" s="5">
        <f>IF(AND(R2281=0,R2291=0),1,0)</f>
        <v>1</v>
      </c>
      <c r="T2291" s="5">
        <f>IF(AND(R2281=0,R2291=1),1,0)</f>
        <v>0</v>
      </c>
      <c r="U2291">
        <f>IF($J2291&lt;-M2291,1,0)</f>
        <v>0</v>
      </c>
      <c r="V2291" s="5">
        <f>IF(AND(U2281=0,U2291=0),1,0)</f>
        <v>1</v>
      </c>
      <c r="W2291" s="5">
        <f>IF(AND(U2281=0,U2291=1),1,0)</f>
        <v>0</v>
      </c>
      <c r="X2291">
        <f>IF($J2291&lt;-N2291,1,0)</f>
        <v>0</v>
      </c>
      <c r="Y2291" s="5">
        <f>IF(AND(X2281=0,X2291=0),1,0)</f>
        <v>1</v>
      </c>
      <c r="Z2291" s="5">
        <f>IF(AND(X2281=0,X2291=1),1,0)</f>
        <v>0</v>
      </c>
    </row>
    <row r="2292" spans="1:26" x14ac:dyDescent="0.2">
      <c r="A2292" s="61">
        <v>36181</v>
      </c>
      <c r="B2292" s="62">
        <v>1235.1600000000001</v>
      </c>
      <c r="C2292" s="16">
        <f t="shared" si="175"/>
        <v>-1.7225060479432095E-2</v>
      </c>
      <c r="D2292" s="72">
        <f t="shared" si="174"/>
        <v>3.9971000806973521E-4</v>
      </c>
      <c r="E2292" s="23">
        <f t="shared" si="170"/>
        <v>4.6510088870150373E-2</v>
      </c>
      <c r="F2292" s="23">
        <f t="shared" si="171"/>
        <v>3.2885145519968399E-2</v>
      </c>
      <c r="G2292" s="20">
        <f t="shared" si="172"/>
        <v>3.0972683940316652E-2</v>
      </c>
      <c r="H2292" s="20">
        <f t="shared" si="173"/>
        <v>1.9320400982300749E-2</v>
      </c>
    </row>
    <row r="2293" spans="1:26" x14ac:dyDescent="0.2">
      <c r="A2293" s="61">
        <v>36182</v>
      </c>
      <c r="B2293" s="62">
        <v>1225.19</v>
      </c>
      <c r="C2293" s="16">
        <f t="shared" si="175"/>
        <v>-8.1045823339025852E-3</v>
      </c>
      <c r="D2293" s="72">
        <f t="shared" si="174"/>
        <v>3.9352957009675669E-4</v>
      </c>
      <c r="E2293" s="23">
        <f t="shared" si="170"/>
        <v>4.614911146340573E-2</v>
      </c>
      <c r="F2293" s="23">
        <f t="shared" si="171"/>
        <v>3.2629914991741282E-2</v>
      </c>
      <c r="G2293" s="20">
        <f t="shared" si="172"/>
        <v>3.0972683940316652E-2</v>
      </c>
      <c r="H2293" s="20">
        <f t="shared" si="173"/>
        <v>1.9320400982300749E-2</v>
      </c>
    </row>
    <row r="2294" spans="1:26" x14ac:dyDescent="0.2">
      <c r="A2294" s="61">
        <v>36185</v>
      </c>
      <c r="B2294" s="62">
        <v>1233.98</v>
      </c>
      <c r="C2294" s="16">
        <f t="shared" si="175"/>
        <v>7.1487838859956984E-3</v>
      </c>
      <c r="D2294" s="72">
        <f t="shared" si="174"/>
        <v>3.7385885117937164E-4</v>
      </c>
      <c r="E2294" s="23">
        <f t="shared" si="170"/>
        <v>4.4980936347501867E-2</v>
      </c>
      <c r="F2294" s="23">
        <f t="shared" si="171"/>
        <v>3.1803952074608288E-2</v>
      </c>
      <c r="G2294" s="20">
        <f t="shared" si="172"/>
        <v>3.0972683940316652E-2</v>
      </c>
      <c r="H2294" s="20">
        <f t="shared" si="173"/>
        <v>1.9320400982300749E-2</v>
      </c>
    </row>
    <row r="2295" spans="1:26" x14ac:dyDescent="0.2">
      <c r="A2295" s="61">
        <v>36186</v>
      </c>
      <c r="B2295" s="62">
        <v>1252.31</v>
      </c>
      <c r="C2295" s="16">
        <f t="shared" si="175"/>
        <v>1.4745127966577955E-2</v>
      </c>
      <c r="D2295" s="72">
        <f t="shared" si="174"/>
        <v>3.5449362677152964E-4</v>
      </c>
      <c r="E2295" s="23">
        <f t="shared" si="170"/>
        <v>4.3800480414820757E-2</v>
      </c>
      <c r="F2295" s="23">
        <f t="shared" si="171"/>
        <v>3.0969305956547604E-2</v>
      </c>
      <c r="G2295" s="20">
        <f t="shared" si="172"/>
        <v>3.0972683940316652E-2</v>
      </c>
      <c r="H2295" s="20">
        <f t="shared" si="173"/>
        <v>1.9320400982300749E-2</v>
      </c>
    </row>
    <row r="2296" spans="1:26" x14ac:dyDescent="0.2">
      <c r="A2296" s="61">
        <v>36187</v>
      </c>
      <c r="B2296" s="62">
        <v>1243.17</v>
      </c>
      <c r="C2296" s="16">
        <f t="shared" si="175"/>
        <v>-7.3252767970515484E-3</v>
      </c>
      <c r="D2296" s="72">
        <f t="shared" si="174"/>
        <v>3.4626913709028337E-4</v>
      </c>
      <c r="E2296" s="23">
        <f t="shared" si="170"/>
        <v>4.328939840959789E-2</v>
      </c>
      <c r="F2296" s="23">
        <f t="shared" si="171"/>
        <v>3.0607943367856064E-2</v>
      </c>
      <c r="G2296" s="20">
        <f t="shared" si="172"/>
        <v>3.0972683940316652E-2</v>
      </c>
      <c r="H2296" s="20">
        <f t="shared" si="173"/>
        <v>1.9320400982300749E-2</v>
      </c>
    </row>
    <row r="2297" spans="1:26" x14ac:dyDescent="0.2">
      <c r="A2297" s="61">
        <v>36188</v>
      </c>
      <c r="B2297" s="62">
        <v>1265.3699999999999</v>
      </c>
      <c r="C2297" s="16">
        <f t="shared" si="175"/>
        <v>1.7700000465214038E-2</v>
      </c>
      <c r="D2297" s="72">
        <f t="shared" si="174"/>
        <v>3.2871256967407163E-4</v>
      </c>
      <c r="E2297" s="23">
        <f t="shared" si="170"/>
        <v>4.2177692270164213E-2</v>
      </c>
      <c r="F2297" s="23">
        <f t="shared" si="171"/>
        <v>2.9821907067801134E-2</v>
      </c>
      <c r="G2297" s="20">
        <f t="shared" si="172"/>
        <v>3.0972683940316652E-2</v>
      </c>
      <c r="H2297" s="20">
        <f t="shared" si="173"/>
        <v>1.9320400982300749E-2</v>
      </c>
    </row>
    <row r="2298" spans="1:26" x14ac:dyDescent="0.2">
      <c r="A2298" s="61">
        <v>36189</v>
      </c>
      <c r="B2298" s="62">
        <v>1279.6400000000001</v>
      </c>
      <c r="C2298" s="16">
        <f t="shared" si="175"/>
        <v>1.1214218842162478E-2</v>
      </c>
      <c r="D2298" s="72">
        <f t="shared" si="174"/>
        <v>3.2778721648174199E-4</v>
      </c>
      <c r="E2298" s="23">
        <f t="shared" si="170"/>
        <v>4.2118283576712177E-2</v>
      </c>
      <c r="F2298" s="23">
        <f t="shared" si="171"/>
        <v>2.9779901911999869E-2</v>
      </c>
      <c r="G2298" s="20">
        <f t="shared" si="172"/>
        <v>3.0972683940316652E-2</v>
      </c>
      <c r="H2298" s="20">
        <f t="shared" si="173"/>
        <v>1.9320400982300749E-2</v>
      </c>
    </row>
    <row r="2299" spans="1:26" x14ac:dyDescent="0.2">
      <c r="A2299" s="61">
        <v>36192</v>
      </c>
      <c r="B2299" s="62">
        <v>1273</v>
      </c>
      <c r="C2299" s="16">
        <f t="shared" si="175"/>
        <v>-5.2024687980578325E-3</v>
      </c>
      <c r="D2299" s="72">
        <f t="shared" si="174"/>
        <v>3.1566550574723215E-4</v>
      </c>
      <c r="E2299" s="23">
        <f t="shared" si="170"/>
        <v>4.1332171399884099E-2</v>
      </c>
      <c r="F2299" s="23">
        <f t="shared" si="171"/>
        <v>2.9224078133589473E-2</v>
      </c>
      <c r="G2299" s="20">
        <f t="shared" si="172"/>
        <v>3.0972683940316652E-2</v>
      </c>
      <c r="H2299" s="20">
        <f t="shared" si="173"/>
        <v>1.9320400982300749E-2</v>
      </c>
    </row>
    <row r="2300" spans="1:26" x14ac:dyDescent="0.2">
      <c r="A2300" s="61">
        <v>36193</v>
      </c>
      <c r="B2300" s="62">
        <v>1261.99</v>
      </c>
      <c r="C2300" s="16">
        <f t="shared" si="175"/>
        <v>-8.6864794179119364E-3</v>
      </c>
      <c r="D2300" s="72">
        <f t="shared" si="174"/>
        <v>2.9834951629808415E-4</v>
      </c>
      <c r="E2300" s="23">
        <f t="shared" si="170"/>
        <v>4.0182534586078039E-2</v>
      </c>
      <c r="F2300" s="23">
        <f t="shared" si="171"/>
        <v>2.84112227975639E-2</v>
      </c>
      <c r="G2300" s="20">
        <f t="shared" si="172"/>
        <v>3.0972683940316652E-2</v>
      </c>
      <c r="H2300" s="20">
        <f t="shared" si="173"/>
        <v>1.9320400982300749E-2</v>
      </c>
    </row>
    <row r="2301" spans="1:26" x14ac:dyDescent="0.2">
      <c r="A2301" s="61">
        <v>36194</v>
      </c>
      <c r="B2301" s="62">
        <v>1272.07</v>
      </c>
      <c r="C2301" s="16">
        <f t="shared" si="175"/>
        <v>7.9556546929392818E-3</v>
      </c>
      <c r="D2301" s="72">
        <f t="shared" si="174"/>
        <v>2.8497584080086754E-4</v>
      </c>
      <c r="E2301" s="23">
        <f t="shared" si="170"/>
        <v>3.9271607629625289E-2</v>
      </c>
      <c r="F2301" s="23">
        <f t="shared" si="171"/>
        <v>2.7767148226890786E-2</v>
      </c>
      <c r="G2301" s="20">
        <f t="shared" si="172"/>
        <v>3.0972683940316652E-2</v>
      </c>
      <c r="H2301" s="20">
        <f t="shared" si="173"/>
        <v>1.9320400982300749E-2</v>
      </c>
      <c r="J2301" s="20">
        <f>SUM($C2302:$C2311)</f>
        <v>-2.7730072971708181E-2</v>
      </c>
      <c r="K2301" s="20">
        <f>E2301*SQRT(10)</f>
        <v>0.12418772748606215</v>
      </c>
      <c r="L2301" s="20">
        <f>F2301*SQRT(10)</f>
        <v>8.7807432524480769E-2</v>
      </c>
      <c r="M2301" s="20">
        <f>G2301*SQRT(10)</f>
        <v>9.7944226499919282E-2</v>
      </c>
      <c r="N2301" s="20">
        <f>H2301*SQRT(10)</f>
        <v>6.1096472411824872E-2</v>
      </c>
      <c r="O2301">
        <f>IF($J2301&lt;-K2301,1,0)</f>
        <v>0</v>
      </c>
      <c r="P2301" s="5">
        <f>IF(AND(O2291=0,O2301=0),1,0)</f>
        <v>1</v>
      </c>
      <c r="Q2301" s="5">
        <f>IF(AND(O2291=0,O2301=1),1,0)</f>
        <v>0</v>
      </c>
      <c r="R2301">
        <f>IF($J2301&lt;-L2301,1,0)</f>
        <v>0</v>
      </c>
      <c r="S2301" s="5">
        <f>IF(AND(R2291=0,R2301=0),1,0)</f>
        <v>1</v>
      </c>
      <c r="T2301" s="5">
        <f>IF(AND(R2291=0,R2301=1),1,0)</f>
        <v>0</v>
      </c>
      <c r="U2301">
        <f>IF($J2301&lt;-M2301,1,0)</f>
        <v>0</v>
      </c>
      <c r="V2301" s="5">
        <f>IF(AND(U2291=0,U2301=0),1,0)</f>
        <v>1</v>
      </c>
      <c r="W2301" s="5">
        <f>IF(AND(U2291=0,U2301=1),1,0)</f>
        <v>0</v>
      </c>
      <c r="X2301">
        <f>IF($J2301&lt;-N2301,1,0)</f>
        <v>0</v>
      </c>
      <c r="Y2301" s="5">
        <f>IF(AND(X2291=0,X2301=0),1,0)</f>
        <v>1</v>
      </c>
      <c r="Z2301" s="5">
        <f>IF(AND(X2291=0,X2301=1),1,0)</f>
        <v>0</v>
      </c>
    </row>
    <row r="2302" spans="1:26" x14ac:dyDescent="0.2">
      <c r="A2302" s="61">
        <v>36195</v>
      </c>
      <c r="B2302" s="62">
        <v>1248.49</v>
      </c>
      <c r="C2302" s="16">
        <f t="shared" si="175"/>
        <v>-1.8710673756216774E-2</v>
      </c>
      <c r="D2302" s="72">
        <f t="shared" si="174"/>
        <v>2.7167483684841268E-4</v>
      </c>
      <c r="E2302" s="23">
        <f t="shared" ref="E2302:E2365" si="176">-NORMSINV($E$3)*SQRT(D2302)</f>
        <v>3.8344172133422325E-2</v>
      </c>
      <c r="F2302" s="23">
        <f t="shared" ref="F2302:F2365" si="177">-NORMSINV($F$3)*SQRT(D2302)</f>
        <v>2.7111401226747073E-2</v>
      </c>
      <c r="G2302" s="20">
        <f t="shared" ref="G2302:G2365" si="178">-PERCENTILE($C1797:$C2301,$G$3)</f>
        <v>3.0972683940316652E-2</v>
      </c>
      <c r="H2302" s="20">
        <f t="shared" ref="H2302:H2365" si="179">-PERCENTILE($C1797:$C2301,$H$3)</f>
        <v>1.9320400982300749E-2</v>
      </c>
    </row>
    <row r="2303" spans="1:26" x14ac:dyDescent="0.2">
      <c r="A2303" s="61">
        <v>36196</v>
      </c>
      <c r="B2303" s="62">
        <v>1239.4000000000001</v>
      </c>
      <c r="C2303" s="16">
        <f t="shared" si="175"/>
        <v>-7.30742954820973E-3</v>
      </c>
      <c r="D2303" s="72">
        <f t="shared" si="174"/>
        <v>2.7637970538220267E-4</v>
      </c>
      <c r="E2303" s="23">
        <f t="shared" si="176"/>
        <v>3.8674769403506226E-2</v>
      </c>
      <c r="F2303" s="23">
        <f t="shared" si="177"/>
        <v>2.7345151357080426E-2</v>
      </c>
      <c r="G2303" s="20">
        <f t="shared" si="178"/>
        <v>3.0972683940316652E-2</v>
      </c>
      <c r="H2303" s="20">
        <f t="shared" si="179"/>
        <v>1.9320400982300749E-2</v>
      </c>
    </row>
    <row r="2304" spans="1:26" x14ac:dyDescent="0.2">
      <c r="A2304" s="61">
        <v>36199</v>
      </c>
      <c r="B2304" s="62">
        <v>1243.77</v>
      </c>
      <c r="C2304" s="16">
        <f t="shared" si="175"/>
        <v>3.5196982175170429E-3</v>
      </c>
      <c r="D2304" s="72">
        <f t="shared" ref="D2304:D2367" si="180">0.94*D2303+0.06*(C2303^2)</f>
        <v>2.6300083465539341E-4</v>
      </c>
      <c r="E2304" s="23">
        <f t="shared" si="176"/>
        <v>3.7727082479754072E-2</v>
      </c>
      <c r="F2304" s="23">
        <f t="shared" si="177"/>
        <v>2.6675085503584238E-2</v>
      </c>
      <c r="G2304" s="20">
        <f t="shared" si="178"/>
        <v>3.0972683940316652E-2</v>
      </c>
      <c r="H2304" s="20">
        <f t="shared" si="179"/>
        <v>1.9320400982300749E-2</v>
      </c>
    </row>
    <row r="2305" spans="1:26" x14ac:dyDescent="0.2">
      <c r="A2305" s="61">
        <v>36200</v>
      </c>
      <c r="B2305" s="62">
        <v>1216.1400000000001</v>
      </c>
      <c r="C2305" s="16">
        <f t="shared" si="175"/>
        <v>-2.2465181267596106E-2</v>
      </c>
      <c r="D2305" s="72">
        <f t="shared" si="180"/>
        <v>2.4796408110861336E-4</v>
      </c>
      <c r="E2305" s="23">
        <f t="shared" si="176"/>
        <v>3.6632709832241615E-2</v>
      </c>
      <c r="F2305" s="23">
        <f t="shared" si="177"/>
        <v>2.5901304918752519E-2</v>
      </c>
      <c r="G2305" s="20">
        <f t="shared" si="178"/>
        <v>3.0972683940316652E-2</v>
      </c>
      <c r="H2305" s="20">
        <f t="shared" si="179"/>
        <v>1.9320400982300749E-2</v>
      </c>
    </row>
    <row r="2306" spans="1:26" x14ac:dyDescent="0.2">
      <c r="A2306" s="61">
        <v>36201</v>
      </c>
      <c r="B2306" s="62">
        <v>1223.55</v>
      </c>
      <c r="C2306" s="16">
        <f t="shared" si="175"/>
        <v>6.0745609367708966E-3</v>
      </c>
      <c r="D2306" s="72">
        <f t="shared" si="180"/>
        <v>2.6336729840525361E-4</v>
      </c>
      <c r="E2306" s="23">
        <f t="shared" si="176"/>
        <v>3.7753357672678838E-2</v>
      </c>
      <c r="F2306" s="23">
        <f t="shared" si="177"/>
        <v>2.6693663484488737E-2</v>
      </c>
      <c r="G2306" s="20">
        <f t="shared" si="178"/>
        <v>3.0972683940316652E-2</v>
      </c>
      <c r="H2306" s="20">
        <f t="shared" si="179"/>
        <v>1.9469770632428076E-2</v>
      </c>
    </row>
    <row r="2307" spans="1:26" x14ac:dyDescent="0.2">
      <c r="A2307" s="61">
        <v>36202</v>
      </c>
      <c r="B2307" s="62">
        <v>1254.04</v>
      </c>
      <c r="C2307" s="16">
        <f t="shared" si="175"/>
        <v>2.4613870196073705E-2</v>
      </c>
      <c r="D2307" s="72">
        <f t="shared" si="180"/>
        <v>2.4977927793541095E-4</v>
      </c>
      <c r="E2307" s="23">
        <f t="shared" si="176"/>
        <v>3.6766548427224231E-2</v>
      </c>
      <c r="F2307" s="23">
        <f t="shared" si="177"/>
        <v>2.5995936035981281E-2</v>
      </c>
      <c r="G2307" s="20">
        <f t="shared" si="178"/>
        <v>3.0972683940316652E-2</v>
      </c>
      <c r="H2307" s="20">
        <f t="shared" si="179"/>
        <v>1.9469770632428076E-2</v>
      </c>
    </row>
    <row r="2308" spans="1:26" x14ac:dyDescent="0.2">
      <c r="A2308" s="61">
        <v>36203</v>
      </c>
      <c r="B2308" s="62">
        <v>1230.1300000000001</v>
      </c>
      <c r="C2308" s="16">
        <f t="shared" si="175"/>
        <v>-1.9250484772305072E-2</v>
      </c>
      <c r="D2308" s="72">
        <f t="shared" si="180"/>
        <v>2.7114307762103617E-4</v>
      </c>
      <c r="E2308" s="23">
        <f t="shared" si="176"/>
        <v>3.830662751791418E-2</v>
      </c>
      <c r="F2308" s="23">
        <f t="shared" si="177"/>
        <v>2.7084855155250123E-2</v>
      </c>
      <c r="G2308" s="20">
        <f t="shared" si="178"/>
        <v>3.0972683940316652E-2</v>
      </c>
      <c r="H2308" s="20">
        <f t="shared" si="179"/>
        <v>1.9469770632428076E-2</v>
      </c>
    </row>
    <row r="2309" spans="1:26" x14ac:dyDescent="0.2">
      <c r="A2309" s="61">
        <v>36207</v>
      </c>
      <c r="B2309" s="62">
        <v>1241.8699999999999</v>
      </c>
      <c r="C2309" s="16">
        <f t="shared" si="175"/>
        <v>9.4984532894029586E-3</v>
      </c>
      <c r="D2309" s="72">
        <f t="shared" si="180"/>
        <v>2.7710936280189898E-4</v>
      </c>
      <c r="E2309" s="23">
        <f t="shared" si="176"/>
        <v>3.8725787498004649E-2</v>
      </c>
      <c r="F2309" s="23">
        <f t="shared" si="177"/>
        <v>2.7381223906122767E-2</v>
      </c>
      <c r="G2309" s="20">
        <f t="shared" si="178"/>
        <v>3.0972683940316652E-2</v>
      </c>
      <c r="H2309" s="20">
        <f t="shared" si="179"/>
        <v>1.9469770632428076E-2</v>
      </c>
    </row>
    <row r="2310" spans="1:26" x14ac:dyDescent="0.2">
      <c r="A2310" s="61">
        <v>36208</v>
      </c>
      <c r="B2310" s="62">
        <v>1224.03</v>
      </c>
      <c r="C2310" s="16">
        <f t="shared" ref="C2310:C2373" si="181">LN(B2310/B2309)</f>
        <v>-1.4469614552037838E-2</v>
      </c>
      <c r="D2310" s="72">
        <f t="shared" si="180"/>
        <v>2.6589603792724322E-4</v>
      </c>
      <c r="E2310" s="23">
        <f t="shared" si="176"/>
        <v>3.7934170439036373E-2</v>
      </c>
      <c r="F2310" s="23">
        <f t="shared" si="177"/>
        <v>2.6821507878640211E-2</v>
      </c>
      <c r="G2310" s="20">
        <f t="shared" si="178"/>
        <v>3.0972683940316652E-2</v>
      </c>
      <c r="H2310" s="20">
        <f t="shared" si="179"/>
        <v>1.9469770632428076E-2</v>
      </c>
    </row>
    <row r="2311" spans="1:26" x14ac:dyDescent="0.2">
      <c r="A2311" s="61">
        <v>36209</v>
      </c>
      <c r="B2311" s="62">
        <v>1237.28</v>
      </c>
      <c r="C2311" s="16">
        <f t="shared" si="181"/>
        <v>1.0766728284892731E-2</v>
      </c>
      <c r="D2311" s="72">
        <f t="shared" si="180"/>
        <v>2.6250446036868132E-4</v>
      </c>
      <c r="E2311" s="23">
        <f t="shared" si="176"/>
        <v>3.769146358522299E-2</v>
      </c>
      <c r="F2311" s="23">
        <f t="shared" si="177"/>
        <v>2.664990102085437E-2</v>
      </c>
      <c r="G2311" s="20">
        <f t="shared" si="178"/>
        <v>3.0972683940316652E-2</v>
      </c>
      <c r="H2311" s="20">
        <f t="shared" si="179"/>
        <v>1.9469770632428076E-2</v>
      </c>
      <c r="J2311" s="20">
        <f>SUM($C2312:$C2321)</f>
        <v>7.5365102766338423E-3</v>
      </c>
      <c r="K2311" s="20">
        <f>E2311*SQRT(10)</f>
        <v>0.11919087327460064</v>
      </c>
      <c r="L2311" s="20">
        <f>F2311*SQRT(10)</f>
        <v>8.4274386643946264E-2</v>
      </c>
      <c r="M2311" s="20">
        <f>G2311*SQRT(10)</f>
        <v>9.7944226499919282E-2</v>
      </c>
      <c r="N2311" s="20">
        <f>H2311*SQRT(10)</f>
        <v>6.1568820719529689E-2</v>
      </c>
      <c r="O2311">
        <f>IF($J2311&lt;-K2311,1,0)</f>
        <v>0</v>
      </c>
      <c r="P2311" s="5">
        <f>IF(AND(O2301=0,O2311=0),1,0)</f>
        <v>1</v>
      </c>
      <c r="Q2311" s="5">
        <f>IF(AND(O2301=0,O2311=1),1,0)</f>
        <v>0</v>
      </c>
      <c r="R2311">
        <f>IF($J2311&lt;-L2311,1,0)</f>
        <v>0</v>
      </c>
      <c r="S2311" s="5">
        <f>IF(AND(R2301=0,R2311=0),1,0)</f>
        <v>1</v>
      </c>
      <c r="T2311" s="5">
        <f>IF(AND(R2301=0,R2311=1),1,0)</f>
        <v>0</v>
      </c>
      <c r="U2311">
        <f>IF($J2311&lt;-M2311,1,0)</f>
        <v>0</v>
      </c>
      <c r="V2311" s="5">
        <f>IF(AND(U2301=0,U2311=0),1,0)</f>
        <v>1</v>
      </c>
      <c r="W2311" s="5">
        <f>IF(AND(U2301=0,U2311=1),1,0)</f>
        <v>0</v>
      </c>
      <c r="X2311">
        <f>IF($J2311&lt;-N2311,1,0)</f>
        <v>0</v>
      </c>
      <c r="Y2311" s="5">
        <f>IF(AND(X2301=0,X2311=0),1,0)</f>
        <v>1</v>
      </c>
      <c r="Z2311" s="5">
        <f>IF(AND(X2301=0,X2311=1),1,0)</f>
        <v>0</v>
      </c>
    </row>
    <row r="2312" spans="1:26" x14ac:dyDescent="0.2">
      <c r="A2312" s="61">
        <v>36210</v>
      </c>
      <c r="B2312" s="62">
        <v>1239.22</v>
      </c>
      <c r="C2312" s="16">
        <f t="shared" si="181"/>
        <v>1.5667275564973525E-3</v>
      </c>
      <c r="D2312" s="72">
        <f t="shared" si="180"/>
        <v>2.5370953902420295E-4</v>
      </c>
      <c r="E2312" s="23">
        <f t="shared" si="176"/>
        <v>3.7054679074989272E-2</v>
      </c>
      <c r="F2312" s="23">
        <f t="shared" si="177"/>
        <v>2.6199659970093075E-2</v>
      </c>
      <c r="G2312" s="20">
        <f t="shared" si="178"/>
        <v>3.0972683940316652E-2</v>
      </c>
      <c r="H2312" s="20">
        <f t="shared" si="179"/>
        <v>1.9469770632428076E-2</v>
      </c>
    </row>
    <row r="2313" spans="1:26" x14ac:dyDescent="0.2">
      <c r="A2313" s="61">
        <v>36213</v>
      </c>
      <c r="B2313" s="62">
        <v>1272.1400000000001</v>
      </c>
      <c r="C2313" s="16">
        <f t="shared" si="181"/>
        <v>2.6218372319450817E-2</v>
      </c>
      <c r="D2313" s="72">
        <f t="shared" si="180"/>
        <v>2.3863424479692805E-4</v>
      </c>
      <c r="E2313" s="23">
        <f t="shared" si="176"/>
        <v>3.5936935602181676E-2</v>
      </c>
      <c r="F2313" s="23">
        <f t="shared" si="177"/>
        <v>2.540935494917829E-2</v>
      </c>
      <c r="G2313" s="20">
        <f t="shared" si="178"/>
        <v>3.0972683940316652E-2</v>
      </c>
      <c r="H2313" s="20">
        <f t="shared" si="179"/>
        <v>1.9469770632428076E-2</v>
      </c>
    </row>
    <row r="2314" spans="1:26" x14ac:dyDescent="0.2">
      <c r="A2314" s="61">
        <v>36214</v>
      </c>
      <c r="B2314" s="62">
        <v>1271.18</v>
      </c>
      <c r="C2314" s="16">
        <f t="shared" si="181"/>
        <v>-7.54918803447687E-4</v>
      </c>
      <c r="D2314" s="72">
        <f t="shared" si="180"/>
        <v>2.6556037293399307E-4</v>
      </c>
      <c r="E2314" s="23">
        <f t="shared" si="176"/>
        <v>3.7910218983674977E-2</v>
      </c>
      <c r="F2314" s="23">
        <f t="shared" si="177"/>
        <v>2.6804572905732002E-2</v>
      </c>
      <c r="G2314" s="20">
        <f t="shared" si="178"/>
        <v>3.0972683940316652E-2</v>
      </c>
      <c r="H2314" s="20">
        <f t="shared" si="179"/>
        <v>1.9469770632428076E-2</v>
      </c>
    </row>
    <row r="2315" spans="1:26" x14ac:dyDescent="0.2">
      <c r="A2315" s="61">
        <v>36215</v>
      </c>
      <c r="B2315" s="62">
        <v>1253.4100000000001</v>
      </c>
      <c r="C2315" s="16">
        <f t="shared" si="181"/>
        <v>-1.4077765875450425E-2</v>
      </c>
      <c r="D2315" s="72">
        <f t="shared" si="180"/>
        <v>2.4966094470194142E-4</v>
      </c>
      <c r="E2315" s="23">
        <f t="shared" si="176"/>
        <v>3.6757838297214955E-2</v>
      </c>
      <c r="F2315" s="23">
        <f t="shared" si="177"/>
        <v>2.5989777503503467E-2</v>
      </c>
      <c r="G2315" s="20">
        <f t="shared" si="178"/>
        <v>3.0972683940316652E-2</v>
      </c>
      <c r="H2315" s="20">
        <f t="shared" si="179"/>
        <v>1.9469770632428076E-2</v>
      </c>
    </row>
    <row r="2316" spans="1:26" x14ac:dyDescent="0.2">
      <c r="A2316" s="61">
        <v>36216</v>
      </c>
      <c r="B2316" s="62">
        <v>1245.02</v>
      </c>
      <c r="C2316" s="16">
        <f t="shared" si="181"/>
        <v>-6.7162430309681068E-3</v>
      </c>
      <c r="D2316" s="72">
        <f t="shared" si="180"/>
        <v>2.465722975424647E-4</v>
      </c>
      <c r="E2316" s="23">
        <f t="shared" si="176"/>
        <v>3.6529758333752195E-2</v>
      </c>
      <c r="F2316" s="23">
        <f t="shared" si="177"/>
        <v>2.5828512647407362E-2</v>
      </c>
      <c r="G2316" s="20">
        <f t="shared" si="178"/>
        <v>3.0972683940316652E-2</v>
      </c>
      <c r="H2316" s="20">
        <f t="shared" si="179"/>
        <v>1.9469770632428076E-2</v>
      </c>
    </row>
    <row r="2317" spans="1:26" x14ac:dyDescent="0.2">
      <c r="A2317" s="61">
        <v>36217</v>
      </c>
      <c r="B2317" s="62">
        <v>1238.33</v>
      </c>
      <c r="C2317" s="16">
        <f t="shared" si="181"/>
        <v>-5.3878963367207464E-3</v>
      </c>
      <c r="D2317" s="72">
        <f t="shared" si="180"/>
        <v>2.3448443491697846E-4</v>
      </c>
      <c r="E2317" s="23">
        <f t="shared" si="176"/>
        <v>3.5623096545585695E-2</v>
      </c>
      <c r="F2317" s="23">
        <f t="shared" si="177"/>
        <v>2.5187453781136619E-2</v>
      </c>
      <c r="G2317" s="20">
        <f t="shared" si="178"/>
        <v>3.0972683940316652E-2</v>
      </c>
      <c r="H2317" s="20">
        <f t="shared" si="179"/>
        <v>1.9469770632428076E-2</v>
      </c>
    </row>
    <row r="2318" spans="1:26" x14ac:dyDescent="0.2">
      <c r="A2318" s="61">
        <v>36220</v>
      </c>
      <c r="B2318" s="62">
        <v>1236.1600000000001</v>
      </c>
      <c r="C2318" s="16">
        <f t="shared" si="181"/>
        <v>-1.7538972121700046E-3</v>
      </c>
      <c r="D2318" s="72">
        <f t="shared" si="180"/>
        <v>2.2215713443807467E-4</v>
      </c>
      <c r="E2318" s="23">
        <f t="shared" si="176"/>
        <v>3.4674067524367642E-2</v>
      </c>
      <c r="F2318" s="23">
        <f t="shared" si="177"/>
        <v>2.4516438992225765E-2</v>
      </c>
      <c r="G2318" s="20">
        <f t="shared" si="178"/>
        <v>3.0972683940316652E-2</v>
      </c>
      <c r="H2318" s="20">
        <f t="shared" si="179"/>
        <v>1.9469770632428076E-2</v>
      </c>
    </row>
    <row r="2319" spans="1:26" x14ac:dyDescent="0.2">
      <c r="A2319" s="61">
        <v>36221</v>
      </c>
      <c r="B2319" s="62">
        <v>1225.5</v>
      </c>
      <c r="C2319" s="16">
        <f t="shared" si="181"/>
        <v>-8.6608765097493049E-3</v>
      </c>
      <c r="D2319" s="72">
        <f t="shared" si="180"/>
        <v>2.0901227569764165E-4</v>
      </c>
      <c r="E2319" s="23">
        <f t="shared" si="176"/>
        <v>3.3632608743153734E-2</v>
      </c>
      <c r="F2319" s="23">
        <f t="shared" si="177"/>
        <v>2.3780071369517385E-2</v>
      </c>
      <c r="G2319" s="20">
        <f t="shared" si="178"/>
        <v>3.0972683940316652E-2</v>
      </c>
      <c r="H2319" s="20">
        <f t="shared" si="179"/>
        <v>1.9469770632428076E-2</v>
      </c>
    </row>
    <row r="2320" spans="1:26" x14ac:dyDescent="0.2">
      <c r="A2320" s="61">
        <v>36222</v>
      </c>
      <c r="B2320" s="62">
        <v>1227.7</v>
      </c>
      <c r="C2320" s="16">
        <f t="shared" si="181"/>
        <v>1.7935762186270707E-3</v>
      </c>
      <c r="D2320" s="72">
        <f t="shared" si="180"/>
        <v>2.0097218607081078E-4</v>
      </c>
      <c r="E2320" s="23">
        <f t="shared" si="176"/>
        <v>3.2979391361779818E-2</v>
      </c>
      <c r="F2320" s="23">
        <f t="shared" si="177"/>
        <v>2.3318211391080743E-2</v>
      </c>
      <c r="G2320" s="20">
        <f t="shared" si="178"/>
        <v>3.0972683940316652E-2</v>
      </c>
      <c r="H2320" s="20">
        <f t="shared" si="179"/>
        <v>1.9469770632428076E-2</v>
      </c>
    </row>
    <row r="2321" spans="1:26" x14ac:dyDescent="0.2">
      <c r="A2321" s="61">
        <v>36223</v>
      </c>
      <c r="B2321" s="62">
        <v>1246.6400000000001</v>
      </c>
      <c r="C2321" s="16">
        <f t="shared" si="181"/>
        <v>1.5309431950564877E-2</v>
      </c>
      <c r="D2321" s="72">
        <f t="shared" si="180"/>
        <v>1.891068698456836E-4</v>
      </c>
      <c r="E2321" s="23">
        <f t="shared" si="176"/>
        <v>3.1991036491366968E-2</v>
      </c>
      <c r="F2321" s="23">
        <f t="shared" si="177"/>
        <v>2.2619391102226046E-2</v>
      </c>
      <c r="G2321" s="20">
        <f t="shared" si="178"/>
        <v>3.0972683940316652E-2</v>
      </c>
      <c r="H2321" s="20">
        <f t="shared" si="179"/>
        <v>1.9469770632428076E-2</v>
      </c>
      <c r="J2321" s="20">
        <f>SUM($C2322:$C2331)</f>
        <v>5.4562746568876962E-2</v>
      </c>
      <c r="K2321" s="20">
        <f>E2321*SQRT(10)</f>
        <v>0.10116454002228119</v>
      </c>
      <c r="L2321" s="20">
        <f>F2321*SQRT(10)</f>
        <v>7.1528795169180842E-2</v>
      </c>
      <c r="M2321" s="20">
        <f>G2321*SQRT(10)</f>
        <v>9.7944226499919282E-2</v>
      </c>
      <c r="N2321" s="20">
        <f>H2321*SQRT(10)</f>
        <v>6.1568820719529689E-2</v>
      </c>
      <c r="O2321">
        <f>IF($J2321&lt;-K2321,1,0)</f>
        <v>0</v>
      </c>
      <c r="P2321" s="5">
        <f>IF(AND(O2311=0,O2321=0),1,0)</f>
        <v>1</v>
      </c>
      <c r="Q2321" s="5">
        <f>IF(AND(O2311=0,O2321=1),1,0)</f>
        <v>0</v>
      </c>
      <c r="R2321">
        <f>IF($J2321&lt;-L2321,1,0)</f>
        <v>0</v>
      </c>
      <c r="S2321" s="5">
        <f>IF(AND(R2311=0,R2321=0),1,0)</f>
        <v>1</v>
      </c>
      <c r="T2321" s="5">
        <f>IF(AND(R2311=0,R2321=1),1,0)</f>
        <v>0</v>
      </c>
      <c r="U2321">
        <f>IF($J2321&lt;-M2321,1,0)</f>
        <v>0</v>
      </c>
      <c r="V2321" s="5">
        <f>IF(AND(U2311=0,U2321=0),1,0)</f>
        <v>1</v>
      </c>
      <c r="W2321" s="5">
        <f>IF(AND(U2311=0,U2321=1),1,0)</f>
        <v>0</v>
      </c>
      <c r="X2321">
        <f>IF($J2321&lt;-N2321,1,0)</f>
        <v>0</v>
      </c>
      <c r="Y2321" s="5">
        <f>IF(AND(X2311=0,X2321=0),1,0)</f>
        <v>1</v>
      </c>
      <c r="Z2321" s="5">
        <f>IF(AND(X2311=0,X2321=1),1,0)</f>
        <v>0</v>
      </c>
    </row>
    <row r="2322" spans="1:26" x14ac:dyDescent="0.2">
      <c r="A2322" s="61">
        <v>36224</v>
      </c>
      <c r="B2322" s="62">
        <v>1275.47</v>
      </c>
      <c r="C2322" s="16">
        <f t="shared" si="181"/>
        <v>2.286280597974143E-2</v>
      </c>
      <c r="D2322" s="72">
        <f t="shared" si="180"/>
        <v>1.9182318005388116E-4</v>
      </c>
      <c r="E2322" s="23">
        <f t="shared" si="176"/>
        <v>3.2219975168841043E-2</v>
      </c>
      <c r="F2322" s="23">
        <f t="shared" si="177"/>
        <v>2.2781263115519829E-2</v>
      </c>
      <c r="G2322" s="20">
        <f t="shared" si="178"/>
        <v>3.0972683940316652E-2</v>
      </c>
      <c r="H2322" s="20">
        <f t="shared" si="179"/>
        <v>1.9469770632428076E-2</v>
      </c>
    </row>
    <row r="2323" spans="1:26" x14ac:dyDescent="0.2">
      <c r="A2323" s="61">
        <v>36227</v>
      </c>
      <c r="B2323" s="62">
        <v>1282.73</v>
      </c>
      <c r="C2323" s="16">
        <f t="shared" si="181"/>
        <v>5.6758810807937725E-3</v>
      </c>
      <c r="D2323" s="72">
        <f t="shared" si="180"/>
        <v>2.116762630866863E-4</v>
      </c>
      <c r="E2323" s="23">
        <f t="shared" si="176"/>
        <v>3.3846264038815729E-2</v>
      </c>
      <c r="F2323" s="23">
        <f t="shared" si="177"/>
        <v>2.3931137206191496E-2</v>
      </c>
      <c r="G2323" s="20">
        <f t="shared" si="178"/>
        <v>3.0972683940316652E-2</v>
      </c>
      <c r="H2323" s="20">
        <f t="shared" si="179"/>
        <v>1.9469770632428076E-2</v>
      </c>
    </row>
    <row r="2324" spans="1:26" x14ac:dyDescent="0.2">
      <c r="A2324" s="61">
        <v>36228</v>
      </c>
      <c r="B2324" s="62">
        <v>1279.8399999999999</v>
      </c>
      <c r="C2324" s="16">
        <f t="shared" si="181"/>
        <v>-2.2555490973827277E-3</v>
      </c>
      <c r="D2324" s="72">
        <f t="shared" si="180"/>
        <v>2.0090862486408389E-4</v>
      </c>
      <c r="E2324" s="23">
        <f t="shared" si="176"/>
        <v>3.2974175775183842E-2</v>
      </c>
      <c r="F2324" s="23">
        <f t="shared" si="177"/>
        <v>2.3314523689587429E-2</v>
      </c>
      <c r="G2324" s="20">
        <f t="shared" si="178"/>
        <v>3.0972683940316652E-2</v>
      </c>
      <c r="H2324" s="20">
        <f t="shared" si="179"/>
        <v>1.9469770632428076E-2</v>
      </c>
    </row>
    <row r="2325" spans="1:26" x14ac:dyDescent="0.2">
      <c r="A2325" s="61">
        <v>36229</v>
      </c>
      <c r="B2325" s="62">
        <v>1286.8399999999999</v>
      </c>
      <c r="C2325" s="16">
        <f t="shared" si="181"/>
        <v>5.4545306429075223E-3</v>
      </c>
      <c r="D2325" s="72">
        <f t="shared" si="180"/>
        <v>1.8915935747608109E-4</v>
      </c>
      <c r="E2325" s="23">
        <f t="shared" si="176"/>
        <v>3.1995475825601034E-2</v>
      </c>
      <c r="F2325" s="23">
        <f t="shared" si="177"/>
        <v>2.2622529951362772E-2</v>
      </c>
      <c r="G2325" s="20">
        <f t="shared" si="178"/>
        <v>3.0972683940316652E-2</v>
      </c>
      <c r="H2325" s="20">
        <f t="shared" si="179"/>
        <v>1.9469770632428076E-2</v>
      </c>
    </row>
    <row r="2326" spans="1:26" x14ac:dyDescent="0.2">
      <c r="A2326" s="61">
        <v>36230</v>
      </c>
      <c r="B2326" s="62">
        <v>1297.68</v>
      </c>
      <c r="C2326" s="16">
        <f t="shared" si="181"/>
        <v>8.3884539984399112E-3</v>
      </c>
      <c r="D2326" s="72">
        <f t="shared" si="180"/>
        <v>1.7959491029958125E-4</v>
      </c>
      <c r="E2326" s="23">
        <f t="shared" si="176"/>
        <v>3.1176091719393041E-2</v>
      </c>
      <c r="F2326" s="23">
        <f t="shared" si="177"/>
        <v>2.2043181121378218E-2</v>
      </c>
      <c r="G2326" s="20">
        <f t="shared" si="178"/>
        <v>3.0972683940316652E-2</v>
      </c>
      <c r="H2326" s="20">
        <f t="shared" si="179"/>
        <v>1.9469770632428076E-2</v>
      </c>
    </row>
    <row r="2327" spans="1:26" x14ac:dyDescent="0.2">
      <c r="A2327" s="61">
        <v>36231</v>
      </c>
      <c r="B2327" s="62">
        <v>1294.5899999999999</v>
      </c>
      <c r="C2327" s="16">
        <f t="shared" si="181"/>
        <v>-2.3840120539177743E-3</v>
      </c>
      <c r="D2327" s="72">
        <f t="shared" si="180"/>
        <v>1.7304118531064291E-4</v>
      </c>
      <c r="E2327" s="23">
        <f t="shared" si="176"/>
        <v>3.0601970967990125E-2</v>
      </c>
      <c r="F2327" s="23">
        <f t="shared" si="177"/>
        <v>2.1637246733494573E-2</v>
      </c>
      <c r="G2327" s="20">
        <f t="shared" si="178"/>
        <v>3.0972683940316652E-2</v>
      </c>
      <c r="H2327" s="20">
        <f t="shared" si="179"/>
        <v>1.9469770632428076E-2</v>
      </c>
    </row>
    <row r="2328" spans="1:26" x14ac:dyDescent="0.2">
      <c r="A2328" s="61">
        <v>36234</v>
      </c>
      <c r="B2328" s="62">
        <v>1307.26</v>
      </c>
      <c r="C2328" s="16">
        <f t="shared" si="181"/>
        <v>9.739300997244035E-3</v>
      </c>
      <c r="D2328" s="72">
        <f t="shared" si="180"/>
        <v>1.6299972500039784E-4</v>
      </c>
      <c r="E2328" s="23">
        <f t="shared" si="176"/>
        <v>2.9700796352842829E-2</v>
      </c>
      <c r="F2328" s="23">
        <f t="shared" si="177"/>
        <v>2.1000067594990714E-2</v>
      </c>
      <c r="G2328" s="20">
        <f t="shared" si="178"/>
        <v>3.0972683940316652E-2</v>
      </c>
      <c r="H2328" s="20">
        <f t="shared" si="179"/>
        <v>1.9469770632428076E-2</v>
      </c>
    </row>
    <row r="2329" spans="1:26" x14ac:dyDescent="0.2">
      <c r="A2329" s="61">
        <v>36235</v>
      </c>
      <c r="B2329" s="62">
        <v>1306.3800000000001</v>
      </c>
      <c r="C2329" s="16">
        <f t="shared" si="181"/>
        <v>-6.7339039290282893E-4</v>
      </c>
      <c r="D2329" s="72">
        <f t="shared" si="180"/>
        <v>1.5891098053526909E-4</v>
      </c>
      <c r="E2329" s="23">
        <f t="shared" si="176"/>
        <v>2.9325917728047442E-2</v>
      </c>
      <c r="F2329" s="23">
        <f t="shared" si="177"/>
        <v>2.0735008154594035E-2</v>
      </c>
      <c r="G2329" s="20">
        <f t="shared" si="178"/>
        <v>3.0972683940316652E-2</v>
      </c>
      <c r="H2329" s="20">
        <f t="shared" si="179"/>
        <v>1.9469770632428076E-2</v>
      </c>
    </row>
    <row r="2330" spans="1:26" x14ac:dyDescent="0.2">
      <c r="A2330" s="61">
        <v>36236</v>
      </c>
      <c r="B2330" s="62">
        <v>1297.82</v>
      </c>
      <c r="C2330" s="16">
        <f t="shared" si="181"/>
        <v>-6.5740195289357931E-3</v>
      </c>
      <c r="D2330" s="72">
        <f t="shared" si="180"/>
        <v>1.4940352898042816E-4</v>
      </c>
      <c r="E2330" s="23">
        <f t="shared" si="176"/>
        <v>2.8435121354920309E-2</v>
      </c>
      <c r="F2330" s="23">
        <f t="shared" si="177"/>
        <v>2.0105166993878761E-2</v>
      </c>
      <c r="G2330" s="20">
        <f t="shared" si="178"/>
        <v>3.0972683940316652E-2</v>
      </c>
      <c r="H2330" s="20">
        <f t="shared" si="179"/>
        <v>1.9469770632428076E-2</v>
      </c>
    </row>
    <row r="2331" spans="1:26" x14ac:dyDescent="0.2">
      <c r="A2331" s="61">
        <v>36237</v>
      </c>
      <c r="B2331" s="62">
        <v>1316.55</v>
      </c>
      <c r="C2331" s="16">
        <f t="shared" si="181"/>
        <v>1.4328744942889418E-2</v>
      </c>
      <c r="D2331" s="72">
        <f t="shared" si="180"/>
        <v>1.4303238120761221E-4</v>
      </c>
      <c r="E2331" s="23">
        <f t="shared" si="176"/>
        <v>2.7822223982239769E-2</v>
      </c>
      <c r="F2331" s="23">
        <f t="shared" si="177"/>
        <v>1.9671815439860529E-2</v>
      </c>
      <c r="G2331" s="20">
        <f t="shared" si="178"/>
        <v>3.0972683940316652E-2</v>
      </c>
      <c r="H2331" s="20">
        <f t="shared" si="179"/>
        <v>1.9469770632428076E-2</v>
      </c>
      <c r="J2331" s="20">
        <f>SUM($C2332:$C2341)</f>
        <v>-1.7492889367209313E-2</v>
      </c>
      <c r="K2331" s="20">
        <f>E2331*SQRT(10)</f>
        <v>8.7981597355237751E-2</v>
      </c>
      <c r="L2331" s="20">
        <f>F2331*SQRT(10)</f>
        <v>6.2207742500426357E-2</v>
      </c>
      <c r="M2331" s="20">
        <f>G2331*SQRT(10)</f>
        <v>9.7944226499919282E-2</v>
      </c>
      <c r="N2331" s="20">
        <f>H2331*SQRT(10)</f>
        <v>6.1568820719529689E-2</v>
      </c>
      <c r="O2331">
        <f>IF($J2331&lt;-K2331,1,0)</f>
        <v>0</v>
      </c>
      <c r="P2331" s="5">
        <f>IF(AND(O2321=0,O2331=0),1,0)</f>
        <v>1</v>
      </c>
      <c r="Q2331" s="5">
        <f>IF(AND(O2321=0,O2331=1),1,0)</f>
        <v>0</v>
      </c>
      <c r="R2331">
        <f>IF($J2331&lt;-L2331,1,0)</f>
        <v>0</v>
      </c>
      <c r="S2331" s="5">
        <f>IF(AND(R2321=0,R2331=0),1,0)</f>
        <v>1</v>
      </c>
      <c r="T2331" s="5">
        <f>IF(AND(R2321=0,R2331=1),1,0)</f>
        <v>0</v>
      </c>
      <c r="U2331">
        <f>IF($J2331&lt;-M2331,1,0)</f>
        <v>0</v>
      </c>
      <c r="V2331" s="5">
        <f>IF(AND(U2321=0,U2331=0),1,0)</f>
        <v>1</v>
      </c>
      <c r="W2331" s="5">
        <f>IF(AND(U2321=0,U2331=1),1,0)</f>
        <v>0</v>
      </c>
      <c r="X2331">
        <f>IF($J2331&lt;-N2331,1,0)</f>
        <v>0</v>
      </c>
      <c r="Y2331" s="5">
        <f>IF(AND(X2321=0,X2331=0),1,0)</f>
        <v>1</v>
      </c>
      <c r="Z2331" s="5">
        <f>IF(AND(X2321=0,X2331=1),1,0)</f>
        <v>0</v>
      </c>
    </row>
    <row r="2332" spans="1:26" x14ac:dyDescent="0.2">
      <c r="A2332" s="61">
        <v>36238</v>
      </c>
      <c r="B2332" s="62">
        <v>1299.29</v>
      </c>
      <c r="C2332" s="16">
        <f t="shared" si="181"/>
        <v>-1.3196717299099121E-2</v>
      </c>
      <c r="D2332" s="72">
        <f t="shared" si="180"/>
        <v>1.4676921423345819E-4</v>
      </c>
      <c r="E2332" s="23">
        <f t="shared" si="176"/>
        <v>2.8183319413445141E-2</v>
      </c>
      <c r="F2332" s="23">
        <f t="shared" si="177"/>
        <v>1.9927129417757601E-2</v>
      </c>
      <c r="G2332" s="20">
        <f t="shared" si="178"/>
        <v>3.0972683940316652E-2</v>
      </c>
      <c r="H2332" s="20">
        <f t="shared" si="179"/>
        <v>1.9469770632428076E-2</v>
      </c>
    </row>
    <row r="2333" spans="1:26" x14ac:dyDescent="0.2">
      <c r="A2333" s="61">
        <v>36241</v>
      </c>
      <c r="B2333" s="62">
        <v>1297.01</v>
      </c>
      <c r="C2333" s="16">
        <f t="shared" si="181"/>
        <v>-1.7563460201846202E-3</v>
      </c>
      <c r="D2333" s="72">
        <f t="shared" si="180"/>
        <v>1.4841226222779121E-4</v>
      </c>
      <c r="E2333" s="23">
        <f t="shared" si="176"/>
        <v>2.8340633293043392E-2</v>
      </c>
      <c r="F2333" s="23">
        <f t="shared" si="177"/>
        <v>2.0038358829452391E-2</v>
      </c>
      <c r="G2333" s="20">
        <f t="shared" si="178"/>
        <v>3.0972683940316652E-2</v>
      </c>
      <c r="H2333" s="20">
        <f t="shared" si="179"/>
        <v>1.9469770632428076E-2</v>
      </c>
    </row>
    <row r="2334" spans="1:26" x14ac:dyDescent="0.2">
      <c r="A2334" s="61">
        <v>36242</v>
      </c>
      <c r="B2334" s="62">
        <v>1262.1400000000001</v>
      </c>
      <c r="C2334" s="16">
        <f t="shared" si="181"/>
        <v>-2.7252922414856925E-2</v>
      </c>
      <c r="D2334" s="72">
        <f t="shared" si="180"/>
        <v>1.3969261157468083E-4</v>
      </c>
      <c r="E2334" s="23">
        <f t="shared" si="176"/>
        <v>2.7495484477281944E-2</v>
      </c>
      <c r="F2334" s="23">
        <f t="shared" si="177"/>
        <v>1.9440792957885516E-2</v>
      </c>
      <c r="G2334" s="20">
        <f t="shared" si="178"/>
        <v>3.0972683940316652E-2</v>
      </c>
      <c r="H2334" s="20">
        <f t="shared" si="179"/>
        <v>1.9469770632428076E-2</v>
      </c>
    </row>
    <row r="2335" spans="1:26" x14ac:dyDescent="0.2">
      <c r="A2335" s="61">
        <v>36243</v>
      </c>
      <c r="B2335" s="62">
        <v>1268.5899999999999</v>
      </c>
      <c r="C2335" s="16">
        <f t="shared" si="181"/>
        <v>5.0973544912879315E-3</v>
      </c>
      <c r="D2335" s="72">
        <f t="shared" si="180"/>
        <v>1.7587436168921261E-4</v>
      </c>
      <c r="E2335" s="23">
        <f t="shared" si="176"/>
        <v>3.085147449622281E-2</v>
      </c>
      <c r="F2335" s="23">
        <f t="shared" si="177"/>
        <v>2.1813659207282454E-2</v>
      </c>
      <c r="G2335" s="20">
        <f t="shared" si="178"/>
        <v>3.0972683940316652E-2</v>
      </c>
      <c r="H2335" s="20">
        <f t="shared" si="179"/>
        <v>1.9477077333007742E-2</v>
      </c>
    </row>
    <row r="2336" spans="1:26" x14ac:dyDescent="0.2">
      <c r="A2336" s="61">
        <v>36244</v>
      </c>
      <c r="B2336" s="62">
        <v>1289.99</v>
      </c>
      <c r="C2336" s="16">
        <f t="shared" si="181"/>
        <v>1.6728418924303337E-2</v>
      </c>
      <c r="D2336" s="72">
        <f t="shared" si="180"/>
        <v>1.6688088135645104E-4</v>
      </c>
      <c r="E2336" s="23">
        <f t="shared" si="176"/>
        <v>3.0052316257859681E-2</v>
      </c>
      <c r="F2336" s="23">
        <f t="shared" si="177"/>
        <v>2.1248611158558563E-2</v>
      </c>
      <c r="G2336" s="20">
        <f t="shared" si="178"/>
        <v>3.0972683940316652E-2</v>
      </c>
      <c r="H2336" s="20">
        <f t="shared" si="179"/>
        <v>1.9477077333007742E-2</v>
      </c>
    </row>
    <row r="2337" spans="1:26" x14ac:dyDescent="0.2">
      <c r="A2337" s="61">
        <v>36245</v>
      </c>
      <c r="B2337" s="62">
        <v>1282.8</v>
      </c>
      <c r="C2337" s="16">
        <f t="shared" si="181"/>
        <v>-5.5892775686870316E-3</v>
      </c>
      <c r="D2337" s="72">
        <f t="shared" si="180"/>
        <v>1.7365842845748337E-4</v>
      </c>
      <c r="E2337" s="23">
        <f t="shared" si="176"/>
        <v>3.0656501461756896E-2</v>
      </c>
      <c r="F2337" s="23">
        <f t="shared" si="177"/>
        <v>2.1675802738575587E-2</v>
      </c>
      <c r="G2337" s="20">
        <f t="shared" si="178"/>
        <v>3.0972683940316652E-2</v>
      </c>
      <c r="H2337" s="20">
        <f t="shared" si="179"/>
        <v>1.9477077333007742E-2</v>
      </c>
    </row>
    <row r="2338" spans="1:26" x14ac:dyDescent="0.2">
      <c r="A2338" s="61">
        <v>36248</v>
      </c>
      <c r="B2338" s="62">
        <v>1310.17</v>
      </c>
      <c r="C2338" s="16">
        <f t="shared" si="181"/>
        <v>2.1111710949036997E-2</v>
      </c>
      <c r="D2338" s="72">
        <f t="shared" si="180"/>
        <v>1.6511332417442403E-4</v>
      </c>
      <c r="E2338" s="23">
        <f t="shared" si="176"/>
        <v>2.9892739579911964E-2</v>
      </c>
      <c r="F2338" s="23">
        <f t="shared" si="177"/>
        <v>2.1135781826183937E-2</v>
      </c>
      <c r="G2338" s="20">
        <f t="shared" si="178"/>
        <v>3.0972683940316652E-2</v>
      </c>
      <c r="H2338" s="20">
        <f t="shared" si="179"/>
        <v>1.9477077333007742E-2</v>
      </c>
    </row>
    <row r="2339" spans="1:26" x14ac:dyDescent="0.2">
      <c r="A2339" s="61">
        <v>36249</v>
      </c>
      <c r="B2339" s="62">
        <v>1300.75</v>
      </c>
      <c r="C2339" s="16">
        <f t="shared" si="181"/>
        <v>-7.2158785976239297E-3</v>
      </c>
      <c r="D2339" s="72">
        <f t="shared" si="180"/>
        <v>1.819487850756999E-4</v>
      </c>
      <c r="E2339" s="23">
        <f t="shared" si="176"/>
        <v>3.1379732578342402E-2</v>
      </c>
      <c r="F2339" s="23">
        <f t="shared" si="177"/>
        <v>2.2187166210270597E-2</v>
      </c>
      <c r="G2339" s="20">
        <f t="shared" si="178"/>
        <v>3.0972683940316652E-2</v>
      </c>
      <c r="H2339" s="20">
        <f t="shared" si="179"/>
        <v>1.9477077333007742E-2</v>
      </c>
    </row>
    <row r="2340" spans="1:26" x14ac:dyDescent="0.2">
      <c r="A2340" s="61">
        <v>36250</v>
      </c>
      <c r="B2340" s="62">
        <v>1286.3699999999999</v>
      </c>
      <c r="C2340" s="16">
        <f t="shared" si="181"/>
        <v>-1.1116722913169791E-2</v>
      </c>
      <c r="D2340" s="72">
        <f t="shared" si="180"/>
        <v>1.7415599220729671E-4</v>
      </c>
      <c r="E2340" s="23">
        <f t="shared" si="176"/>
        <v>3.0700388342192221E-2</v>
      </c>
      <c r="F2340" s="23">
        <f t="shared" si="177"/>
        <v>2.1706833134014357E-2</v>
      </c>
      <c r="G2340" s="20">
        <f t="shared" si="178"/>
        <v>3.0972683940316652E-2</v>
      </c>
      <c r="H2340" s="20">
        <f t="shared" si="179"/>
        <v>1.9469770632428076E-2</v>
      </c>
    </row>
    <row r="2341" spans="1:26" x14ac:dyDescent="0.2">
      <c r="A2341" s="61">
        <v>36251</v>
      </c>
      <c r="B2341" s="62">
        <v>1293.72</v>
      </c>
      <c r="C2341" s="16">
        <f t="shared" si="181"/>
        <v>5.6974910817838382E-3</v>
      </c>
      <c r="D2341" s="72">
        <f t="shared" si="180"/>
        <v>1.7112152437455055E-4</v>
      </c>
      <c r="E2341" s="23">
        <f t="shared" si="176"/>
        <v>3.0431753560979026E-2</v>
      </c>
      <c r="F2341" s="23">
        <f t="shared" si="177"/>
        <v>2.151689383081104E-2</v>
      </c>
      <c r="G2341" s="20">
        <f t="shared" si="178"/>
        <v>3.0972683940316652E-2</v>
      </c>
      <c r="H2341" s="20">
        <f t="shared" si="179"/>
        <v>1.9424493790718037E-2</v>
      </c>
      <c r="J2341" s="20">
        <f>SUM($C2342:$C2351)</f>
        <v>1.9352084378287549E-2</v>
      </c>
      <c r="K2341" s="20">
        <f>E2341*SQRT(10)</f>
        <v>9.6233654445633504E-2</v>
      </c>
      <c r="L2341" s="20">
        <f>F2341*SQRT(10)</f>
        <v>6.8042392677388583E-2</v>
      </c>
      <c r="M2341" s="20">
        <f>G2341*SQRT(10)</f>
        <v>9.7944226499919282E-2</v>
      </c>
      <c r="N2341" s="20">
        <f>H2341*SQRT(10)</f>
        <v>6.1425642774467049E-2</v>
      </c>
      <c r="O2341">
        <f>IF($J2341&lt;-K2341,1,0)</f>
        <v>0</v>
      </c>
      <c r="P2341" s="5">
        <f>IF(AND(O2331=0,O2341=0),1,0)</f>
        <v>1</v>
      </c>
      <c r="Q2341" s="5">
        <f>IF(AND(O2331=0,O2341=1),1,0)</f>
        <v>0</v>
      </c>
      <c r="R2341">
        <f>IF($J2341&lt;-L2341,1,0)</f>
        <v>0</v>
      </c>
      <c r="S2341" s="5">
        <f>IF(AND(R2331=0,R2341=0),1,0)</f>
        <v>1</v>
      </c>
      <c r="T2341" s="5">
        <f>IF(AND(R2331=0,R2341=1),1,0)</f>
        <v>0</v>
      </c>
      <c r="U2341">
        <f>IF($J2341&lt;-M2341,1,0)</f>
        <v>0</v>
      </c>
      <c r="V2341" s="5">
        <f>IF(AND(U2331=0,U2341=0),1,0)</f>
        <v>1</v>
      </c>
      <c r="W2341" s="5">
        <f>IF(AND(U2331=0,U2341=1),1,0)</f>
        <v>0</v>
      </c>
      <c r="X2341">
        <f>IF($J2341&lt;-N2341,1,0)</f>
        <v>0</v>
      </c>
      <c r="Y2341" s="5">
        <f>IF(AND(X2331=0,X2341=0),1,0)</f>
        <v>1</v>
      </c>
      <c r="Z2341" s="5">
        <f>IF(AND(X2331=0,X2341=1),1,0)</f>
        <v>0</v>
      </c>
    </row>
    <row r="2342" spans="1:26" x14ac:dyDescent="0.2">
      <c r="A2342" s="61">
        <v>36255</v>
      </c>
      <c r="B2342" s="62">
        <v>1321.12</v>
      </c>
      <c r="C2342" s="16">
        <f t="shared" si="181"/>
        <v>2.0958072330091386E-2</v>
      </c>
      <c r="D2342" s="72">
        <f t="shared" si="180"/>
        <v>1.6280191718969788E-4</v>
      </c>
      <c r="E2342" s="23">
        <f t="shared" si="176"/>
        <v>2.9682769227346285E-2</v>
      </c>
      <c r="F2342" s="23">
        <f t="shared" si="177"/>
        <v>2.098732144335648E-2</v>
      </c>
      <c r="G2342" s="20">
        <f t="shared" si="178"/>
        <v>3.0972683940316652E-2</v>
      </c>
      <c r="H2342" s="20">
        <f t="shared" si="179"/>
        <v>1.9424493790718037E-2</v>
      </c>
    </row>
    <row r="2343" spans="1:26" x14ac:dyDescent="0.2">
      <c r="A2343" s="61">
        <v>36256</v>
      </c>
      <c r="B2343" s="62">
        <v>1317.89</v>
      </c>
      <c r="C2343" s="16">
        <f t="shared" si="181"/>
        <v>-2.4478888771845113E-3</v>
      </c>
      <c r="D2343" s="72">
        <f t="shared" si="180"/>
        <v>1.7938824990591651E-4</v>
      </c>
      <c r="E2343" s="23">
        <f t="shared" si="176"/>
        <v>3.1158149345916129E-2</v>
      </c>
      <c r="F2343" s="23">
        <f t="shared" si="177"/>
        <v>2.2030494894000559E-2</v>
      </c>
      <c r="G2343" s="20">
        <f t="shared" si="178"/>
        <v>3.0972683940316652E-2</v>
      </c>
      <c r="H2343" s="20">
        <f t="shared" si="179"/>
        <v>1.9424493790718037E-2</v>
      </c>
    </row>
    <row r="2344" spans="1:26" x14ac:dyDescent="0.2">
      <c r="A2344" s="61">
        <v>36257</v>
      </c>
      <c r="B2344" s="62">
        <v>1326.89</v>
      </c>
      <c r="C2344" s="16">
        <f t="shared" si="181"/>
        <v>6.8058853591072008E-3</v>
      </c>
      <c r="D2344" s="72">
        <f t="shared" si="180"/>
        <v>1.6898448450886413E-4</v>
      </c>
      <c r="E2344" s="23">
        <f t="shared" si="176"/>
        <v>3.0241134083365824E-2</v>
      </c>
      <c r="F2344" s="23">
        <f t="shared" si="177"/>
        <v>2.1382115561998191E-2</v>
      </c>
      <c r="G2344" s="20">
        <f t="shared" si="178"/>
        <v>3.0972683940316652E-2</v>
      </c>
      <c r="H2344" s="20">
        <f t="shared" si="179"/>
        <v>1.9424493790718037E-2</v>
      </c>
    </row>
    <row r="2345" spans="1:26" x14ac:dyDescent="0.2">
      <c r="A2345" s="61">
        <v>36258</v>
      </c>
      <c r="B2345" s="62">
        <v>1343.98</v>
      </c>
      <c r="C2345" s="16">
        <f t="shared" si="181"/>
        <v>1.2797502868950279E-2</v>
      </c>
      <c r="D2345" s="72">
        <f t="shared" si="180"/>
        <v>1.6162461996961086E-4</v>
      </c>
      <c r="E2345" s="23">
        <f t="shared" si="176"/>
        <v>2.9575249461920198E-2</v>
      </c>
      <c r="F2345" s="23">
        <f t="shared" si="177"/>
        <v>2.0911299160488322E-2</v>
      </c>
      <c r="G2345" s="20">
        <f t="shared" si="178"/>
        <v>3.0972683940316652E-2</v>
      </c>
      <c r="H2345" s="20">
        <f t="shared" si="179"/>
        <v>1.9424493790718037E-2</v>
      </c>
    </row>
    <row r="2346" spans="1:26" x14ac:dyDescent="0.2">
      <c r="A2346" s="61">
        <v>36259</v>
      </c>
      <c r="B2346" s="62">
        <v>1348.35</v>
      </c>
      <c r="C2346" s="16">
        <f t="shared" si="181"/>
        <v>3.2462616675265014E-3</v>
      </c>
      <c r="D2346" s="72">
        <f t="shared" si="180"/>
        <v>1.6175370755228162E-4</v>
      </c>
      <c r="E2346" s="23">
        <f t="shared" si="176"/>
        <v>2.9587057797364463E-2</v>
      </c>
      <c r="F2346" s="23">
        <f t="shared" si="177"/>
        <v>2.0919648291587972E-2</v>
      </c>
      <c r="G2346" s="20">
        <f t="shared" si="178"/>
        <v>3.0972683940316652E-2</v>
      </c>
      <c r="H2346" s="20">
        <f t="shared" si="179"/>
        <v>1.9424493790718037E-2</v>
      </c>
    </row>
    <row r="2347" spans="1:26" x14ac:dyDescent="0.2">
      <c r="A2347" s="61">
        <v>36262</v>
      </c>
      <c r="B2347" s="62">
        <v>1358.63</v>
      </c>
      <c r="C2347" s="16">
        <f t="shared" si="181"/>
        <v>7.5952163804312457E-3</v>
      </c>
      <c r="D2347" s="72">
        <f t="shared" si="180"/>
        <v>1.5268077798798784E-4</v>
      </c>
      <c r="E2347" s="23">
        <f t="shared" si="176"/>
        <v>2.8745299652677747E-2</v>
      </c>
      <c r="F2347" s="23">
        <f t="shared" si="177"/>
        <v>2.0324479807650571E-2</v>
      </c>
      <c r="G2347" s="20">
        <f t="shared" si="178"/>
        <v>3.0972683940316652E-2</v>
      </c>
      <c r="H2347" s="20">
        <f t="shared" si="179"/>
        <v>1.9424493790718037E-2</v>
      </c>
    </row>
    <row r="2348" spans="1:26" x14ac:dyDescent="0.2">
      <c r="A2348" s="61">
        <v>36263</v>
      </c>
      <c r="B2348" s="62">
        <v>1349.82</v>
      </c>
      <c r="C2348" s="16">
        <f t="shared" si="181"/>
        <v>-6.5055888584864968E-3</v>
      </c>
      <c r="D2348" s="72">
        <f t="shared" si="180"/>
        <v>1.4698117002064282E-4</v>
      </c>
      <c r="E2348" s="23">
        <f t="shared" si="176"/>
        <v>2.8203662448422685E-2</v>
      </c>
      <c r="F2348" s="23">
        <f t="shared" si="177"/>
        <v>1.9941513042510975E-2</v>
      </c>
      <c r="G2348" s="20">
        <f t="shared" si="178"/>
        <v>3.0972683940316652E-2</v>
      </c>
      <c r="H2348" s="20">
        <f t="shared" si="179"/>
        <v>1.9424493790718037E-2</v>
      </c>
    </row>
    <row r="2349" spans="1:26" x14ac:dyDescent="0.2">
      <c r="A2349" s="61">
        <v>36264</v>
      </c>
      <c r="B2349" s="62">
        <v>1328.44</v>
      </c>
      <c r="C2349" s="16">
        <f t="shared" si="181"/>
        <v>-1.5965928747985351E-2</v>
      </c>
      <c r="D2349" s="72">
        <f t="shared" si="180"/>
        <v>1.4070166100314406E-4</v>
      </c>
      <c r="E2349" s="23">
        <f t="shared" si="176"/>
        <v>2.7594610626406939E-2</v>
      </c>
      <c r="F2349" s="23">
        <f t="shared" si="177"/>
        <v>1.9510880500567072E-2</v>
      </c>
      <c r="G2349" s="20">
        <f t="shared" si="178"/>
        <v>3.0972683940316652E-2</v>
      </c>
      <c r="H2349" s="20">
        <f t="shared" si="179"/>
        <v>1.9424493790718037E-2</v>
      </c>
    </row>
    <row r="2350" spans="1:26" x14ac:dyDescent="0.2">
      <c r="A2350" s="61">
        <v>36265</v>
      </c>
      <c r="B2350" s="62">
        <v>1322.85</v>
      </c>
      <c r="C2350" s="16">
        <f t="shared" si="181"/>
        <v>-4.2168214591779031E-3</v>
      </c>
      <c r="D2350" s="72">
        <f t="shared" si="180"/>
        <v>1.4755421419010011E-4</v>
      </c>
      <c r="E2350" s="23">
        <f t="shared" si="176"/>
        <v>2.8258588606899709E-2</v>
      </c>
      <c r="F2350" s="23">
        <f t="shared" si="177"/>
        <v>1.9980348803917764E-2</v>
      </c>
      <c r="G2350" s="20">
        <f t="shared" si="178"/>
        <v>3.0972683940316652E-2</v>
      </c>
      <c r="H2350" s="20">
        <f t="shared" si="179"/>
        <v>1.9146391963887784E-2</v>
      </c>
    </row>
    <row r="2351" spans="1:26" x14ac:dyDescent="0.2">
      <c r="A2351" s="61">
        <v>36266</v>
      </c>
      <c r="B2351" s="62">
        <v>1319</v>
      </c>
      <c r="C2351" s="16">
        <f t="shared" si="181"/>
        <v>-2.9146262849847975E-3</v>
      </c>
      <c r="D2351" s="72">
        <f t="shared" si="180"/>
        <v>1.397678563318091E-4</v>
      </c>
      <c r="E2351" s="23">
        <f t="shared" si="176"/>
        <v>2.7502888635969145E-2</v>
      </c>
      <c r="F2351" s="23">
        <f t="shared" si="177"/>
        <v>1.9446028098084052E-2</v>
      </c>
      <c r="G2351" s="20">
        <f t="shared" si="178"/>
        <v>3.0972683940316652E-2</v>
      </c>
      <c r="H2351" s="20">
        <f t="shared" si="179"/>
        <v>1.9146391963887784E-2</v>
      </c>
      <c r="J2351" s="20">
        <f>SUM($C2352:$C2361)</f>
        <v>1.2192240488764905E-2</v>
      </c>
      <c r="K2351" s="20">
        <f>E2351*SQRT(10)</f>
        <v>8.697177032362402E-2</v>
      </c>
      <c r="L2351" s="20">
        <f>F2351*SQRT(10)</f>
        <v>6.1493740233577801E-2</v>
      </c>
      <c r="M2351" s="20">
        <f>G2351*SQRT(10)</f>
        <v>9.7944226499919282E-2</v>
      </c>
      <c r="N2351" s="20">
        <f>H2351*SQRT(10)</f>
        <v>6.054620758022973E-2</v>
      </c>
      <c r="O2351">
        <f>IF($J2351&lt;-K2351,1,0)</f>
        <v>0</v>
      </c>
      <c r="P2351" s="5">
        <f>IF(AND(O2341=0,O2351=0),1,0)</f>
        <v>1</v>
      </c>
      <c r="Q2351" s="5">
        <f>IF(AND(O2341=0,O2351=1),1,0)</f>
        <v>0</v>
      </c>
      <c r="R2351">
        <f>IF($J2351&lt;-L2351,1,0)</f>
        <v>0</v>
      </c>
      <c r="S2351" s="5">
        <f>IF(AND(R2341=0,R2351=0),1,0)</f>
        <v>1</v>
      </c>
      <c r="T2351" s="5">
        <f>IF(AND(R2341=0,R2351=1),1,0)</f>
        <v>0</v>
      </c>
      <c r="U2351">
        <f>IF($J2351&lt;-M2351,1,0)</f>
        <v>0</v>
      </c>
      <c r="V2351" s="5">
        <f>IF(AND(U2341=0,U2351=0),1,0)</f>
        <v>1</v>
      </c>
      <c r="W2351" s="5">
        <f>IF(AND(U2341=0,U2351=1),1,0)</f>
        <v>0</v>
      </c>
      <c r="X2351">
        <f>IF($J2351&lt;-N2351,1,0)</f>
        <v>0</v>
      </c>
      <c r="Y2351" s="5">
        <f>IF(AND(X2341=0,X2351=0),1,0)</f>
        <v>1</v>
      </c>
      <c r="Z2351" s="5">
        <f>IF(AND(X2341=0,X2351=1),1,0)</f>
        <v>0</v>
      </c>
    </row>
    <row r="2352" spans="1:26" x14ac:dyDescent="0.2">
      <c r="A2352" s="61">
        <v>36269</v>
      </c>
      <c r="B2352" s="62">
        <v>1289.48</v>
      </c>
      <c r="C2352" s="16">
        <f t="shared" si="181"/>
        <v>-2.2634837403747988E-2</v>
      </c>
      <c r="D2352" s="72">
        <f t="shared" si="180"/>
        <v>1.3189148773476799E-4</v>
      </c>
      <c r="E2352" s="23">
        <f t="shared" si="176"/>
        <v>2.671671401904176E-2</v>
      </c>
      <c r="F2352" s="23">
        <f t="shared" si="177"/>
        <v>1.8890160171150142E-2</v>
      </c>
      <c r="G2352" s="20">
        <f t="shared" si="178"/>
        <v>3.0972683940316652E-2</v>
      </c>
      <c r="H2352" s="20">
        <f t="shared" si="179"/>
        <v>1.9146391963887784E-2</v>
      </c>
    </row>
    <row r="2353" spans="1:26" x14ac:dyDescent="0.2">
      <c r="A2353" s="61">
        <v>36270</v>
      </c>
      <c r="B2353" s="62">
        <v>1306.17</v>
      </c>
      <c r="C2353" s="16">
        <f t="shared" si="181"/>
        <v>1.2860154504924223E-2</v>
      </c>
      <c r="D2353" s="72">
        <f t="shared" si="180"/>
        <v>1.5471815032832846E-4</v>
      </c>
      <c r="E2353" s="23">
        <f t="shared" si="176"/>
        <v>2.8936452722213707E-2</v>
      </c>
      <c r="F2353" s="23">
        <f t="shared" si="177"/>
        <v>2.0459635354779893E-2</v>
      </c>
      <c r="G2353" s="20">
        <f t="shared" si="178"/>
        <v>3.0972683940316652E-2</v>
      </c>
      <c r="H2353" s="20">
        <f t="shared" si="179"/>
        <v>1.9424493790718037E-2</v>
      </c>
    </row>
    <row r="2354" spans="1:26" x14ac:dyDescent="0.2">
      <c r="A2354" s="61">
        <v>36271</v>
      </c>
      <c r="B2354" s="62">
        <v>1336.12</v>
      </c>
      <c r="C2354" s="16">
        <f t="shared" si="181"/>
        <v>2.2670700603774498E-2</v>
      </c>
      <c r="D2354" s="72">
        <f t="shared" si="180"/>
        <v>1.5535807574206011E-4</v>
      </c>
      <c r="E2354" s="23">
        <f t="shared" si="176"/>
        <v>2.8996232598870037E-2</v>
      </c>
      <c r="F2354" s="23">
        <f t="shared" si="177"/>
        <v>2.0501902957159618E-2</v>
      </c>
      <c r="G2354" s="20">
        <f t="shared" si="178"/>
        <v>3.0972683940316652E-2</v>
      </c>
      <c r="H2354" s="20">
        <f t="shared" si="179"/>
        <v>1.9424493790718037E-2</v>
      </c>
    </row>
    <row r="2355" spans="1:26" x14ac:dyDescent="0.2">
      <c r="A2355" s="61">
        <v>36272</v>
      </c>
      <c r="B2355" s="62">
        <v>1358.82</v>
      </c>
      <c r="C2355" s="16">
        <f t="shared" si="181"/>
        <v>1.6846784625432681E-2</v>
      </c>
      <c r="D2355" s="72">
        <f t="shared" si="180"/>
        <v>1.7687423114949539E-4</v>
      </c>
      <c r="E2355" s="23">
        <f t="shared" si="176"/>
        <v>3.0939047602584212E-2</v>
      </c>
      <c r="F2355" s="23">
        <f t="shared" si="177"/>
        <v>2.1875578124581678E-2</v>
      </c>
      <c r="G2355" s="20">
        <f t="shared" si="178"/>
        <v>3.0972683940316652E-2</v>
      </c>
      <c r="H2355" s="20">
        <f t="shared" si="179"/>
        <v>1.9424493790718037E-2</v>
      </c>
    </row>
    <row r="2356" spans="1:26" x14ac:dyDescent="0.2">
      <c r="A2356" s="61">
        <v>36273</v>
      </c>
      <c r="B2356" s="62">
        <v>1356.85</v>
      </c>
      <c r="C2356" s="16">
        <f t="shared" si="181"/>
        <v>-1.4508392739618885E-3</v>
      </c>
      <c r="D2356" s="72">
        <f t="shared" si="180"/>
        <v>1.8329062641346856E-4</v>
      </c>
      <c r="E2356" s="23">
        <f t="shared" si="176"/>
        <v>3.1495230120631157E-2</v>
      </c>
      <c r="F2356" s="23">
        <f t="shared" si="177"/>
        <v>2.2268829212376835E-2</v>
      </c>
      <c r="G2356" s="20">
        <f t="shared" si="178"/>
        <v>3.0972683940316652E-2</v>
      </c>
      <c r="H2356" s="20">
        <f t="shared" si="179"/>
        <v>1.9424493790718037E-2</v>
      </c>
    </row>
    <row r="2357" spans="1:26" x14ac:dyDescent="0.2">
      <c r="A2357" s="61">
        <v>36276</v>
      </c>
      <c r="B2357" s="62">
        <v>1360.04</v>
      </c>
      <c r="C2357" s="16">
        <f t="shared" si="181"/>
        <v>2.3482742885498693E-3</v>
      </c>
      <c r="D2357" s="72">
        <f t="shared" si="180"/>
        <v>1.7241948490459265E-4</v>
      </c>
      <c r="E2357" s="23">
        <f t="shared" si="176"/>
        <v>3.0546948295376786E-2</v>
      </c>
      <c r="F2357" s="23">
        <f t="shared" si="177"/>
        <v>2.1598342731379269E-2</v>
      </c>
      <c r="G2357" s="20">
        <f t="shared" si="178"/>
        <v>3.0972683940316652E-2</v>
      </c>
      <c r="H2357" s="20">
        <f t="shared" si="179"/>
        <v>1.9424493790718037E-2</v>
      </c>
    </row>
    <row r="2358" spans="1:26" x14ac:dyDescent="0.2">
      <c r="A2358" s="61">
        <v>36277</v>
      </c>
      <c r="B2358" s="62">
        <v>1362.8</v>
      </c>
      <c r="C2358" s="16">
        <f t="shared" si="181"/>
        <v>2.0272957245253539E-3</v>
      </c>
      <c r="D2358" s="72">
        <f t="shared" si="180"/>
        <v>1.6240517933837294E-4</v>
      </c>
      <c r="E2358" s="23">
        <f t="shared" si="176"/>
        <v>2.9646579661669604E-2</v>
      </c>
      <c r="F2358" s="23">
        <f t="shared" si="177"/>
        <v>2.0961733465296395E-2</v>
      </c>
      <c r="G2358" s="20">
        <f t="shared" si="178"/>
        <v>3.0972683940316652E-2</v>
      </c>
      <c r="H2358" s="20">
        <f t="shared" si="179"/>
        <v>1.9424493790718037E-2</v>
      </c>
    </row>
    <row r="2359" spans="1:26" x14ac:dyDescent="0.2">
      <c r="A2359" s="61">
        <v>36278</v>
      </c>
      <c r="B2359" s="62">
        <v>1350.91</v>
      </c>
      <c r="C2359" s="16">
        <f t="shared" si="181"/>
        <v>-8.762967366148143E-3</v>
      </c>
      <c r="D2359" s="72">
        <f t="shared" si="180"/>
        <v>1.5290746425535129E-4</v>
      </c>
      <c r="E2359" s="23">
        <f t="shared" si="176"/>
        <v>2.8766630916222637E-2</v>
      </c>
      <c r="F2359" s="23">
        <f t="shared" si="177"/>
        <v>2.033956216338971E-2</v>
      </c>
      <c r="G2359" s="20">
        <f t="shared" si="178"/>
        <v>3.0972683940316652E-2</v>
      </c>
      <c r="H2359" s="20">
        <f t="shared" si="179"/>
        <v>1.9424493790718037E-2</v>
      </c>
    </row>
    <row r="2360" spans="1:26" x14ac:dyDescent="0.2">
      <c r="A2360" s="61">
        <v>36279</v>
      </c>
      <c r="B2360" s="62">
        <v>1342.83</v>
      </c>
      <c r="C2360" s="16">
        <f t="shared" si="181"/>
        <v>-5.9991121881196006E-3</v>
      </c>
      <c r="D2360" s="72">
        <f t="shared" si="180"/>
        <v>1.4834039222364083E-4</v>
      </c>
      <c r="E2360" s="23">
        <f t="shared" si="176"/>
        <v>2.8333770355805778E-2</v>
      </c>
      <c r="F2360" s="23">
        <f t="shared" si="177"/>
        <v>2.0033506362057984E-2</v>
      </c>
      <c r="G2360" s="20">
        <f t="shared" si="178"/>
        <v>3.0972683940316652E-2</v>
      </c>
      <c r="H2360" s="20">
        <f t="shared" si="179"/>
        <v>1.9424493790718037E-2</v>
      </c>
    </row>
    <row r="2361" spans="1:26" x14ac:dyDescent="0.2">
      <c r="A2361" s="61">
        <v>36280</v>
      </c>
      <c r="B2361" s="62">
        <v>1335.18</v>
      </c>
      <c r="C2361" s="16">
        <f t="shared" si="181"/>
        <v>-5.7132130264640982E-3</v>
      </c>
      <c r="D2361" s="72">
        <f t="shared" si="180"/>
        <v>1.4159932951296109E-4</v>
      </c>
      <c r="E2361" s="23">
        <f t="shared" si="176"/>
        <v>2.7682496687116618E-2</v>
      </c>
      <c r="F2361" s="23">
        <f t="shared" si="177"/>
        <v>1.9573020693497759E-2</v>
      </c>
      <c r="G2361" s="20">
        <f t="shared" si="178"/>
        <v>3.0972683940316652E-2</v>
      </c>
      <c r="H2361" s="20">
        <f t="shared" si="179"/>
        <v>1.9424493790718037E-2</v>
      </c>
      <c r="J2361" s="20">
        <f>SUM($C2362:$C2371)</f>
        <v>1.9603594782281498E-3</v>
      </c>
      <c r="K2361" s="20">
        <f>E2361*SQRT(10)</f>
        <v>8.7539740851354061E-2</v>
      </c>
      <c r="L2361" s="20">
        <f>F2361*SQRT(10)</f>
        <v>6.1895326081061366E-2</v>
      </c>
      <c r="M2361" s="20">
        <f>G2361*SQRT(10)</f>
        <v>9.7944226499919282E-2</v>
      </c>
      <c r="N2361" s="20">
        <f>H2361*SQRT(10)</f>
        <v>6.1425642774467049E-2</v>
      </c>
      <c r="O2361">
        <f>IF($J2361&lt;-K2361,1,0)</f>
        <v>0</v>
      </c>
      <c r="P2361" s="5">
        <f>IF(AND(O2351=0,O2361=0),1,0)</f>
        <v>1</v>
      </c>
      <c r="Q2361" s="5">
        <f>IF(AND(O2351=0,O2361=1),1,0)</f>
        <v>0</v>
      </c>
      <c r="R2361">
        <f>IF($J2361&lt;-L2361,1,0)</f>
        <v>0</v>
      </c>
      <c r="S2361" s="5">
        <f>IF(AND(R2351=0,R2361=0),1,0)</f>
        <v>1</v>
      </c>
      <c r="T2361" s="5">
        <f>IF(AND(R2351=0,R2361=1),1,0)</f>
        <v>0</v>
      </c>
      <c r="U2361">
        <f>IF($J2361&lt;-M2361,1,0)</f>
        <v>0</v>
      </c>
      <c r="V2361" s="5">
        <f>IF(AND(U2351=0,U2361=0),1,0)</f>
        <v>1</v>
      </c>
      <c r="W2361" s="5">
        <f>IF(AND(U2351=0,U2361=1),1,0)</f>
        <v>0</v>
      </c>
      <c r="X2361">
        <f>IF($J2361&lt;-N2361,1,0)</f>
        <v>0</v>
      </c>
      <c r="Y2361" s="5">
        <f>IF(AND(X2351=0,X2361=0),1,0)</f>
        <v>1</v>
      </c>
      <c r="Z2361" s="5">
        <f>IF(AND(X2351=0,X2361=1),1,0)</f>
        <v>0</v>
      </c>
    </row>
    <row r="2362" spans="1:26" x14ac:dyDescent="0.2">
      <c r="A2362" s="61">
        <v>36283</v>
      </c>
      <c r="B2362" s="62">
        <v>1354.63</v>
      </c>
      <c r="C2362" s="16">
        <f t="shared" si="181"/>
        <v>1.4462240088678798E-2</v>
      </c>
      <c r="D2362" s="72">
        <f t="shared" si="180"/>
        <v>1.3506181792732896E-4</v>
      </c>
      <c r="E2362" s="23">
        <f t="shared" si="176"/>
        <v>2.7035907609861867E-2</v>
      </c>
      <c r="F2362" s="23">
        <f t="shared" si="177"/>
        <v>1.9115847284164822E-2</v>
      </c>
      <c r="G2362" s="20">
        <f t="shared" si="178"/>
        <v>3.0972683940316652E-2</v>
      </c>
      <c r="H2362" s="20">
        <f t="shared" si="179"/>
        <v>1.9424493790718037E-2</v>
      </c>
    </row>
    <row r="2363" spans="1:26" x14ac:dyDescent="0.2">
      <c r="A2363" s="61">
        <v>36284</v>
      </c>
      <c r="B2363" s="62">
        <v>1332</v>
      </c>
      <c r="C2363" s="16">
        <f t="shared" si="181"/>
        <v>-1.6846782194423992E-2</v>
      </c>
      <c r="D2363" s="72">
        <f t="shared" si="180"/>
        <v>1.3950749215464449E-4</v>
      </c>
      <c r="E2363" s="23">
        <f t="shared" si="176"/>
        <v>2.7477260050486792E-2</v>
      </c>
      <c r="F2363" s="23">
        <f t="shared" si="177"/>
        <v>1.9427907303574046E-2</v>
      </c>
      <c r="G2363" s="20">
        <f t="shared" si="178"/>
        <v>3.0972683940316652E-2</v>
      </c>
      <c r="H2363" s="20">
        <f t="shared" si="179"/>
        <v>1.9424493790718037E-2</v>
      </c>
    </row>
    <row r="2364" spans="1:26" x14ac:dyDescent="0.2">
      <c r="A2364" s="61">
        <v>36285</v>
      </c>
      <c r="B2364" s="62">
        <v>1347.31</v>
      </c>
      <c r="C2364" s="16">
        <f t="shared" si="181"/>
        <v>1.1428439885834049E-2</v>
      </c>
      <c r="D2364" s="72">
        <f t="shared" si="180"/>
        <v>1.4816588684374749E-4</v>
      </c>
      <c r="E2364" s="23">
        <f t="shared" si="176"/>
        <v>2.8317099743474867E-2</v>
      </c>
      <c r="F2364" s="23">
        <f t="shared" si="177"/>
        <v>2.002171933851693E-2</v>
      </c>
      <c r="G2364" s="20">
        <f t="shared" si="178"/>
        <v>3.0972683940316652E-2</v>
      </c>
      <c r="H2364" s="20">
        <f t="shared" si="179"/>
        <v>1.9424493790718037E-2</v>
      </c>
    </row>
    <row r="2365" spans="1:26" x14ac:dyDescent="0.2">
      <c r="A2365" s="61">
        <v>36286</v>
      </c>
      <c r="B2365" s="62">
        <v>1332.05</v>
      </c>
      <c r="C2365" s="16">
        <f t="shared" si="181"/>
        <v>-1.1390903052812283E-2</v>
      </c>
      <c r="D2365" s="72">
        <f t="shared" si="180"/>
        <v>1.4711248792656997E-4</v>
      </c>
      <c r="E2365" s="23">
        <f t="shared" si="176"/>
        <v>2.8216258684459795E-2</v>
      </c>
      <c r="F2365" s="23">
        <f t="shared" si="177"/>
        <v>1.9950419261895776E-2</v>
      </c>
      <c r="G2365" s="20">
        <f t="shared" si="178"/>
        <v>3.0972683940316652E-2</v>
      </c>
      <c r="H2365" s="20">
        <f t="shared" si="179"/>
        <v>1.9424493790718037E-2</v>
      </c>
    </row>
    <row r="2366" spans="1:26" x14ac:dyDescent="0.2">
      <c r="A2366" s="61">
        <v>36287</v>
      </c>
      <c r="B2366" s="62">
        <v>1345</v>
      </c>
      <c r="C2366" s="16">
        <f t="shared" si="181"/>
        <v>9.6749041025832889E-3</v>
      </c>
      <c r="D2366" s="72">
        <f t="shared" si="180"/>
        <v>1.4607089899248984E-4</v>
      </c>
      <c r="E2366" s="23">
        <f t="shared" ref="E2366:E2429" si="182">-NORMSINV($E$3)*SQRT(D2366)</f>
        <v>2.8116192572902838E-2</v>
      </c>
      <c r="F2366" s="23">
        <f t="shared" ref="F2366:F2429" si="183">-NORMSINV($F$3)*SQRT(D2366)</f>
        <v>1.9879667114993737E-2</v>
      </c>
      <c r="G2366" s="20">
        <f t="shared" ref="G2366:G2429" si="184">-PERCENTILE($C1861:$C2365,$G$3)</f>
        <v>3.0972683940316652E-2</v>
      </c>
      <c r="H2366" s="20">
        <f t="shared" ref="H2366:H2429" si="185">-PERCENTILE($C1861:$C2365,$H$3)</f>
        <v>1.9424493790718037E-2</v>
      </c>
    </row>
    <row r="2367" spans="1:26" x14ac:dyDescent="0.2">
      <c r="A2367" s="61">
        <v>36290</v>
      </c>
      <c r="B2367" s="62">
        <v>1340.3</v>
      </c>
      <c r="C2367" s="16">
        <f t="shared" si="181"/>
        <v>-3.5005435514885749E-3</v>
      </c>
      <c r="D2367" s="72">
        <f t="shared" si="180"/>
        <v>1.4292287121659141E-4</v>
      </c>
      <c r="E2367" s="23">
        <f t="shared" si="182"/>
        <v>2.7811571167544052E-2</v>
      </c>
      <c r="F2367" s="23">
        <f t="shared" si="183"/>
        <v>1.9664283324356643E-2</v>
      </c>
      <c r="G2367" s="20">
        <f t="shared" si="184"/>
        <v>3.0972683940316652E-2</v>
      </c>
      <c r="H2367" s="20">
        <f t="shared" si="185"/>
        <v>1.9424493790718037E-2</v>
      </c>
    </row>
    <row r="2368" spans="1:26" x14ac:dyDescent="0.2">
      <c r="A2368" s="61">
        <v>36291</v>
      </c>
      <c r="B2368" s="62">
        <v>1355.61</v>
      </c>
      <c r="C2368" s="16">
        <f t="shared" si="181"/>
        <v>1.1358068028554573E-2</v>
      </c>
      <c r="D2368" s="72">
        <f t="shared" ref="D2368:D2431" si="186">0.94*D2367+0.06*(C2367^2)</f>
        <v>1.3508272725294799E-4</v>
      </c>
      <c r="E2368" s="23">
        <f t="shared" si="182"/>
        <v>2.7038000283894175E-2</v>
      </c>
      <c r="F2368" s="23">
        <f t="shared" si="183"/>
        <v>1.9117326917761534E-2</v>
      </c>
      <c r="G2368" s="20">
        <f t="shared" si="184"/>
        <v>3.0972683940316652E-2</v>
      </c>
      <c r="H2368" s="20">
        <f t="shared" si="185"/>
        <v>1.9424493790718037E-2</v>
      </c>
    </row>
    <row r="2369" spans="1:26" x14ac:dyDescent="0.2">
      <c r="A2369" s="61">
        <v>36292</v>
      </c>
      <c r="B2369" s="62">
        <v>1364</v>
      </c>
      <c r="C2369" s="16">
        <f t="shared" si="181"/>
        <v>6.170021890401921E-3</v>
      </c>
      <c r="D2369" s="72">
        <f t="shared" si="186"/>
        <v>1.3471810617824752E-4</v>
      </c>
      <c r="E2369" s="23">
        <f t="shared" si="182"/>
        <v>2.7001484562672567E-2</v>
      </c>
      <c r="F2369" s="23">
        <f t="shared" si="183"/>
        <v>1.9091508330110762E-2</v>
      </c>
      <c r="G2369" s="20">
        <f t="shared" si="184"/>
        <v>3.0972683940316652E-2</v>
      </c>
      <c r="H2369" s="20">
        <f t="shared" si="185"/>
        <v>1.9424493790718037E-2</v>
      </c>
    </row>
    <row r="2370" spans="1:26" x14ac:dyDescent="0.2">
      <c r="A2370" s="61">
        <v>36293</v>
      </c>
      <c r="B2370" s="62">
        <v>1367.56</v>
      </c>
      <c r="C2370" s="16">
        <f t="shared" si="181"/>
        <v>2.6065706157767797E-3</v>
      </c>
      <c r="D2370" s="72">
        <f t="shared" si="186"/>
        <v>1.2891917001523498E-4</v>
      </c>
      <c r="E2370" s="23">
        <f t="shared" si="182"/>
        <v>2.6413953476554734E-2</v>
      </c>
      <c r="F2370" s="23">
        <f t="shared" si="183"/>
        <v>1.8676092111095749E-2</v>
      </c>
      <c r="G2370" s="20">
        <f t="shared" si="184"/>
        <v>3.0972683940316652E-2</v>
      </c>
      <c r="H2370" s="20">
        <f t="shared" si="185"/>
        <v>1.9424493790718037E-2</v>
      </c>
    </row>
    <row r="2371" spans="1:26" x14ac:dyDescent="0.2">
      <c r="A2371" s="61">
        <v>36294</v>
      </c>
      <c r="B2371" s="62">
        <v>1337.8</v>
      </c>
      <c r="C2371" s="16">
        <f t="shared" si="181"/>
        <v>-2.2001656334876409E-2</v>
      </c>
      <c r="D2371" s="72">
        <f t="shared" si="186"/>
        <v>1.2159167243682273E-4</v>
      </c>
      <c r="E2371" s="23">
        <f t="shared" si="182"/>
        <v>2.5652315585993873E-2</v>
      </c>
      <c r="F2371" s="23">
        <f t="shared" si="183"/>
        <v>1.8137572975289708E-2</v>
      </c>
      <c r="G2371" s="20">
        <f t="shared" si="184"/>
        <v>3.0972683940316652E-2</v>
      </c>
      <c r="H2371" s="20">
        <f t="shared" si="185"/>
        <v>1.9424493790718037E-2</v>
      </c>
      <c r="J2371" s="20">
        <f>SUM($C2372:$C2381)</f>
        <v>-2.724782533194901E-2</v>
      </c>
      <c r="K2371" s="20">
        <f>E2371*SQRT(10)</f>
        <v>8.1119744509177555E-2</v>
      </c>
      <c r="L2371" s="20">
        <f>F2371*SQRT(10)</f>
        <v>5.7356041829432373E-2</v>
      </c>
      <c r="M2371" s="20">
        <f>G2371*SQRT(10)</f>
        <v>9.7944226499919282E-2</v>
      </c>
      <c r="N2371" s="20">
        <f>H2371*SQRT(10)</f>
        <v>6.1425642774467049E-2</v>
      </c>
      <c r="O2371">
        <f>IF($J2371&lt;-K2371,1,0)</f>
        <v>0</v>
      </c>
      <c r="P2371" s="5">
        <f>IF(AND(O2361=0,O2371=0),1,0)</f>
        <v>1</v>
      </c>
      <c r="Q2371" s="5">
        <f>IF(AND(O2361=0,O2371=1),1,0)</f>
        <v>0</v>
      </c>
      <c r="R2371">
        <f>IF($J2371&lt;-L2371,1,0)</f>
        <v>0</v>
      </c>
      <c r="S2371" s="5">
        <f>IF(AND(R2361=0,R2371=0),1,0)</f>
        <v>1</v>
      </c>
      <c r="T2371" s="5">
        <f>IF(AND(R2361=0,R2371=1),1,0)</f>
        <v>0</v>
      </c>
      <c r="U2371">
        <f>IF($J2371&lt;-M2371,1,0)</f>
        <v>0</v>
      </c>
      <c r="V2371" s="5">
        <f>IF(AND(U2361=0,U2371=0),1,0)</f>
        <v>1</v>
      </c>
      <c r="W2371" s="5">
        <f>IF(AND(U2361=0,U2371=1),1,0)</f>
        <v>0</v>
      </c>
      <c r="X2371">
        <f>IF($J2371&lt;-N2371,1,0)</f>
        <v>0</v>
      </c>
      <c r="Y2371" s="5">
        <f>IF(AND(X2361=0,X2371=0),1,0)</f>
        <v>1</v>
      </c>
      <c r="Z2371" s="5">
        <f>IF(AND(X2361=0,X2371=1),1,0)</f>
        <v>0</v>
      </c>
    </row>
    <row r="2372" spans="1:26" x14ac:dyDescent="0.2">
      <c r="A2372" s="61">
        <v>36297</v>
      </c>
      <c r="B2372" s="62">
        <v>1339.49</v>
      </c>
      <c r="C2372" s="16">
        <f t="shared" si="181"/>
        <v>1.2624708002978563E-3</v>
      </c>
      <c r="D2372" s="72">
        <f t="shared" si="186"/>
        <v>1.4334054497929378E-4</v>
      </c>
      <c r="E2372" s="23">
        <f t="shared" si="182"/>
        <v>2.7852179396193288E-2</v>
      </c>
      <c r="F2372" s="23">
        <f t="shared" si="183"/>
        <v>1.9692995535854813E-2</v>
      </c>
      <c r="G2372" s="20">
        <f t="shared" si="184"/>
        <v>3.0972683940316652E-2</v>
      </c>
      <c r="H2372" s="20">
        <f t="shared" si="185"/>
        <v>1.9469770632428076E-2</v>
      </c>
    </row>
    <row r="2373" spans="1:26" x14ac:dyDescent="0.2">
      <c r="A2373" s="61">
        <v>36298</v>
      </c>
      <c r="B2373" s="62">
        <v>1333.32</v>
      </c>
      <c r="C2373" s="16">
        <f t="shared" si="181"/>
        <v>-4.616872100687933E-3</v>
      </c>
      <c r="D2373" s="72">
        <f t="shared" si="186"/>
        <v>1.3483574223183245E-4</v>
      </c>
      <c r="E2373" s="23">
        <f t="shared" si="182"/>
        <v>2.701327085881183E-2</v>
      </c>
      <c r="F2373" s="23">
        <f t="shared" si="183"/>
        <v>1.9099841878231109E-2</v>
      </c>
      <c r="G2373" s="20">
        <f t="shared" si="184"/>
        <v>3.0972683940316652E-2</v>
      </c>
      <c r="H2373" s="20">
        <f t="shared" si="185"/>
        <v>1.9469770632428076E-2</v>
      </c>
    </row>
    <row r="2374" spans="1:26" x14ac:dyDescent="0.2">
      <c r="A2374" s="61">
        <v>36299</v>
      </c>
      <c r="B2374" s="62">
        <v>1344.23</v>
      </c>
      <c r="C2374" s="16">
        <f t="shared" ref="C2374:C2437" si="187">LN(B2374/B2373)</f>
        <v>8.1492860103271492E-3</v>
      </c>
      <c r="D2374" s="72">
        <f t="shared" si="186"/>
        <v>1.2802452817756914E-4</v>
      </c>
      <c r="E2374" s="23">
        <f t="shared" si="182"/>
        <v>2.6322143360344837E-2</v>
      </c>
      <c r="F2374" s="23">
        <f t="shared" si="183"/>
        <v>1.8611177398930895E-2</v>
      </c>
      <c r="G2374" s="20">
        <f t="shared" si="184"/>
        <v>3.0972683940316652E-2</v>
      </c>
      <c r="H2374" s="20">
        <f t="shared" si="185"/>
        <v>1.9469770632428076E-2</v>
      </c>
    </row>
    <row r="2375" spans="1:26" x14ac:dyDescent="0.2">
      <c r="A2375" s="61">
        <v>36300</v>
      </c>
      <c r="B2375" s="62">
        <v>1338.83</v>
      </c>
      <c r="C2375" s="16">
        <f t="shared" si="187"/>
        <v>-4.0252601814510175E-3</v>
      </c>
      <c r="D2375" s="72">
        <f t="shared" si="186"/>
        <v>1.2432770823560182E-4</v>
      </c>
      <c r="E2375" s="23">
        <f t="shared" si="182"/>
        <v>2.5939322115776316E-2</v>
      </c>
      <c r="F2375" s="23">
        <f t="shared" si="183"/>
        <v>1.834050209725778E-2</v>
      </c>
      <c r="G2375" s="20">
        <f t="shared" si="184"/>
        <v>3.0972683940316652E-2</v>
      </c>
      <c r="H2375" s="20">
        <f t="shared" si="185"/>
        <v>1.9469770632428076E-2</v>
      </c>
    </row>
    <row r="2376" spans="1:26" x14ac:dyDescent="0.2">
      <c r="A2376" s="61">
        <v>36301</v>
      </c>
      <c r="B2376" s="62">
        <v>1330.29</v>
      </c>
      <c r="C2376" s="16">
        <f t="shared" si="187"/>
        <v>-6.3991346525930342E-3</v>
      </c>
      <c r="D2376" s="72">
        <f t="shared" si="186"/>
        <v>1.178402089131682E-4</v>
      </c>
      <c r="E2376" s="23">
        <f t="shared" si="182"/>
        <v>2.5253490261178849E-2</v>
      </c>
      <c r="F2376" s="23">
        <f t="shared" si="183"/>
        <v>1.7855581924268341E-2</v>
      </c>
      <c r="G2376" s="20">
        <f t="shared" si="184"/>
        <v>3.0972683940316652E-2</v>
      </c>
      <c r="H2376" s="20">
        <f t="shared" si="185"/>
        <v>1.9469770632428076E-2</v>
      </c>
    </row>
    <row r="2377" spans="1:26" x14ac:dyDescent="0.2">
      <c r="A2377" s="61">
        <v>36304</v>
      </c>
      <c r="B2377" s="62">
        <v>1306.6500000000001</v>
      </c>
      <c r="C2377" s="16">
        <f t="shared" si="187"/>
        <v>-1.7930353627189987E-2</v>
      </c>
      <c r="D2377" s="72">
        <f t="shared" si="186"/>
        <v>1.1322673183649912E-4</v>
      </c>
      <c r="E2377" s="23">
        <f t="shared" si="182"/>
        <v>2.4754214176023297E-2</v>
      </c>
      <c r="F2377" s="23">
        <f t="shared" si="183"/>
        <v>1.7502566758874457E-2</v>
      </c>
      <c r="G2377" s="20">
        <f t="shared" si="184"/>
        <v>3.0972683940316652E-2</v>
      </c>
      <c r="H2377" s="20">
        <f t="shared" si="185"/>
        <v>1.9469770632428076E-2</v>
      </c>
    </row>
    <row r="2378" spans="1:26" x14ac:dyDescent="0.2">
      <c r="A2378" s="61">
        <v>36305</v>
      </c>
      <c r="B2378" s="62">
        <v>1284.4000000000001</v>
      </c>
      <c r="C2378" s="16">
        <f t="shared" si="187"/>
        <v>-1.7174926717651869E-2</v>
      </c>
      <c r="D2378" s="72">
        <f t="shared" si="186"/>
        <v>1.2572298279807427E-4</v>
      </c>
      <c r="E2378" s="23">
        <f t="shared" si="182"/>
        <v>2.6084468759406211E-2</v>
      </c>
      <c r="F2378" s="23">
        <f t="shared" si="183"/>
        <v>1.8443128615792934E-2</v>
      </c>
      <c r="G2378" s="20">
        <f t="shared" si="184"/>
        <v>3.0972683940316652E-2</v>
      </c>
      <c r="H2378" s="20">
        <f t="shared" si="185"/>
        <v>1.9469770632428076E-2</v>
      </c>
    </row>
    <row r="2379" spans="1:26" x14ac:dyDescent="0.2">
      <c r="A2379" s="61">
        <v>36306</v>
      </c>
      <c r="B2379" s="62">
        <v>1304.76</v>
      </c>
      <c r="C2379" s="16">
        <f t="shared" si="187"/>
        <v>1.5727432582299406E-2</v>
      </c>
      <c r="D2379" s="72">
        <f t="shared" si="186"/>
        <v>1.3587829029559253E-4</v>
      </c>
      <c r="E2379" s="23">
        <f t="shared" si="182"/>
        <v>2.711750288193775E-2</v>
      </c>
      <c r="F2379" s="23">
        <f t="shared" si="183"/>
        <v>1.9173539549674098E-2</v>
      </c>
      <c r="G2379" s="20">
        <f t="shared" si="184"/>
        <v>3.0972683940316652E-2</v>
      </c>
      <c r="H2379" s="20">
        <f t="shared" si="185"/>
        <v>1.9469770632428076E-2</v>
      </c>
    </row>
    <row r="2380" spans="1:26" x14ac:dyDescent="0.2">
      <c r="A2380" s="61">
        <v>36307</v>
      </c>
      <c r="B2380" s="62">
        <v>1281.4100000000001</v>
      </c>
      <c r="C2380" s="16">
        <f t="shared" si="187"/>
        <v>-1.8058081658773966E-2</v>
      </c>
      <c r="D2380" s="72">
        <f t="shared" si="186"/>
        <v>1.4256672101570334E-4</v>
      </c>
      <c r="E2380" s="23">
        <f t="shared" si="182"/>
        <v>2.7776897658280029E-2</v>
      </c>
      <c r="F2380" s="23">
        <f t="shared" si="183"/>
        <v>1.9639767280084642E-2</v>
      </c>
      <c r="G2380" s="20">
        <f t="shared" si="184"/>
        <v>3.0972683940316652E-2</v>
      </c>
      <c r="H2380" s="20">
        <f t="shared" si="185"/>
        <v>1.9469770632428076E-2</v>
      </c>
    </row>
    <row r="2381" spans="1:26" x14ac:dyDescent="0.2">
      <c r="A2381" s="61">
        <v>36308</v>
      </c>
      <c r="B2381" s="62">
        <v>1301.8399999999999</v>
      </c>
      <c r="C2381" s="16">
        <f t="shared" si="187"/>
        <v>1.5817614213474381E-2</v>
      </c>
      <c r="D2381" s="72">
        <f t="shared" si="186"/>
        <v>1.5357837654645805E-4</v>
      </c>
      <c r="E2381" s="23">
        <f t="shared" si="182"/>
        <v>2.8829671534066126E-2</v>
      </c>
      <c r="F2381" s="23">
        <f t="shared" si="183"/>
        <v>2.0384135285948977E-2</v>
      </c>
      <c r="G2381" s="20">
        <f t="shared" si="184"/>
        <v>3.0972683940316652E-2</v>
      </c>
      <c r="H2381" s="20">
        <f t="shared" si="185"/>
        <v>1.9469770632428076E-2</v>
      </c>
      <c r="J2381" s="20">
        <f>SUM($C2382:$C2391)</f>
        <v>-6.0404522915130576E-3</v>
      </c>
      <c r="K2381" s="20">
        <f>E2381*SQRT(10)</f>
        <v>9.1167426242169558E-2</v>
      </c>
      <c r="L2381" s="20">
        <f>F2381*SQRT(10)</f>
        <v>6.4460295636606435E-2</v>
      </c>
      <c r="M2381" s="20">
        <f>G2381*SQRT(10)</f>
        <v>9.7944226499919282E-2</v>
      </c>
      <c r="N2381" s="20">
        <f>H2381*SQRT(10)</f>
        <v>6.1568820719529689E-2</v>
      </c>
      <c r="O2381">
        <f>IF($J2381&lt;-K2381,1,0)</f>
        <v>0</v>
      </c>
      <c r="P2381" s="5">
        <f>IF(AND(O2371=0,O2381=0),1,0)</f>
        <v>1</v>
      </c>
      <c r="Q2381" s="5">
        <f>IF(AND(O2371=0,O2381=1),1,0)</f>
        <v>0</v>
      </c>
      <c r="R2381">
        <f>IF($J2381&lt;-L2381,1,0)</f>
        <v>0</v>
      </c>
      <c r="S2381" s="5">
        <f>IF(AND(R2371=0,R2381=0),1,0)</f>
        <v>1</v>
      </c>
      <c r="T2381" s="5">
        <f>IF(AND(R2371=0,R2381=1),1,0)</f>
        <v>0</v>
      </c>
      <c r="U2381">
        <f>IF($J2381&lt;-M2381,1,0)</f>
        <v>0</v>
      </c>
      <c r="V2381" s="5">
        <f>IF(AND(U2371=0,U2381=0),1,0)</f>
        <v>1</v>
      </c>
      <c r="W2381" s="5">
        <f>IF(AND(U2371=0,U2381=1),1,0)</f>
        <v>0</v>
      </c>
      <c r="X2381">
        <f>IF($J2381&lt;-N2381,1,0)</f>
        <v>0</v>
      </c>
      <c r="Y2381" s="5">
        <f>IF(AND(X2371=0,X2381=0),1,0)</f>
        <v>1</v>
      </c>
      <c r="Z2381" s="5">
        <f>IF(AND(X2371=0,X2381=1),1,0)</f>
        <v>0</v>
      </c>
    </row>
    <row r="2382" spans="1:26" x14ac:dyDescent="0.2">
      <c r="A2382" s="61">
        <v>36312</v>
      </c>
      <c r="B2382" s="62">
        <v>1294.26</v>
      </c>
      <c r="C2382" s="16">
        <f t="shared" si="187"/>
        <v>-5.8395451176784085E-3</v>
      </c>
      <c r="D2382" s="72">
        <f t="shared" si="186"/>
        <v>1.5937548911804897E-4</v>
      </c>
      <c r="E2382" s="23">
        <f t="shared" si="182"/>
        <v>2.9368747368666077E-2</v>
      </c>
      <c r="F2382" s="23">
        <f t="shared" si="183"/>
        <v>2.0765291024365449E-2</v>
      </c>
      <c r="G2382" s="20">
        <f t="shared" si="184"/>
        <v>3.0972683940316652E-2</v>
      </c>
      <c r="H2382" s="20">
        <f t="shared" si="185"/>
        <v>1.9469770632428076E-2</v>
      </c>
    </row>
    <row r="2383" spans="1:26" x14ac:dyDescent="0.2">
      <c r="A2383" s="61">
        <v>36313</v>
      </c>
      <c r="B2383" s="62">
        <v>1294.81</v>
      </c>
      <c r="C2383" s="16">
        <f t="shared" si="187"/>
        <v>4.2486298807933474E-4</v>
      </c>
      <c r="D2383" s="72">
        <f t="shared" si="186"/>
        <v>1.5185897700185013E-4</v>
      </c>
      <c r="E2383" s="23">
        <f t="shared" si="182"/>
        <v>2.866783479689252E-2</v>
      </c>
      <c r="F2383" s="23">
        <f t="shared" si="183"/>
        <v>2.0269707969602858E-2</v>
      </c>
      <c r="G2383" s="20">
        <f t="shared" si="184"/>
        <v>3.0972683940316652E-2</v>
      </c>
      <c r="H2383" s="20">
        <f t="shared" si="185"/>
        <v>1.9469770632428076E-2</v>
      </c>
    </row>
    <row r="2384" spans="1:26" x14ac:dyDescent="0.2">
      <c r="A2384" s="61">
        <v>36314</v>
      </c>
      <c r="B2384" s="62">
        <v>1299.54</v>
      </c>
      <c r="C2384" s="16">
        <f t="shared" si="187"/>
        <v>3.6463894546999104E-3</v>
      </c>
      <c r="D2384" s="72">
        <f t="shared" si="186"/>
        <v>1.4275826889525751E-4</v>
      </c>
      <c r="E2384" s="23">
        <f t="shared" si="182"/>
        <v>2.7795551450208757E-2</v>
      </c>
      <c r="F2384" s="23">
        <f t="shared" si="183"/>
        <v>1.965295651874183E-2</v>
      </c>
      <c r="G2384" s="20">
        <f t="shared" si="184"/>
        <v>3.0972683940316652E-2</v>
      </c>
      <c r="H2384" s="20">
        <f t="shared" si="185"/>
        <v>1.9469770632428076E-2</v>
      </c>
    </row>
    <row r="2385" spans="1:26" x14ac:dyDescent="0.2">
      <c r="A2385" s="61">
        <v>36315</v>
      </c>
      <c r="B2385" s="62">
        <v>1327.75</v>
      </c>
      <c r="C2385" s="16">
        <f t="shared" si="187"/>
        <v>2.1475424625048825E-2</v>
      </c>
      <c r="D2385" s="72">
        <f t="shared" si="186"/>
        <v>1.3499054212486286E-4</v>
      </c>
      <c r="E2385" s="23">
        <f t="shared" si="182"/>
        <v>2.702877287578094E-2</v>
      </c>
      <c r="F2385" s="23">
        <f t="shared" si="183"/>
        <v>1.9110802641718477E-2</v>
      </c>
      <c r="G2385" s="20">
        <f t="shared" si="184"/>
        <v>3.0972683940316652E-2</v>
      </c>
      <c r="H2385" s="20">
        <f t="shared" si="185"/>
        <v>1.9469770632428076E-2</v>
      </c>
    </row>
    <row r="2386" spans="1:26" x14ac:dyDescent="0.2">
      <c r="A2386" s="61">
        <v>36318</v>
      </c>
      <c r="B2386" s="62">
        <v>1334.52</v>
      </c>
      <c r="C2386" s="16">
        <f t="shared" si="187"/>
        <v>5.0858963162423339E-3</v>
      </c>
      <c r="D2386" s="72">
        <f t="shared" si="186"/>
        <v>1.5456274136694027E-4</v>
      </c>
      <c r="E2386" s="23">
        <f t="shared" si="182"/>
        <v>2.8921916244471702E-2</v>
      </c>
      <c r="F2386" s="23">
        <f t="shared" si="183"/>
        <v>2.0449357279688957E-2</v>
      </c>
      <c r="G2386" s="20">
        <f t="shared" si="184"/>
        <v>3.0972683940316652E-2</v>
      </c>
      <c r="H2386" s="20">
        <f t="shared" si="185"/>
        <v>1.9469770632428076E-2</v>
      </c>
    </row>
    <row r="2387" spans="1:26" x14ac:dyDescent="0.2">
      <c r="A2387" s="61">
        <v>36319</v>
      </c>
      <c r="B2387" s="62">
        <v>1317.33</v>
      </c>
      <c r="C2387" s="16">
        <f t="shared" si="187"/>
        <v>-1.2964715786676035E-2</v>
      </c>
      <c r="D2387" s="72">
        <f t="shared" si="186"/>
        <v>1.4684095736529787E-4</v>
      </c>
      <c r="E2387" s="23">
        <f t="shared" si="182"/>
        <v>2.8190206799808038E-2</v>
      </c>
      <c r="F2387" s="23">
        <f t="shared" si="183"/>
        <v>1.9931999172004437E-2</v>
      </c>
      <c r="G2387" s="20">
        <f t="shared" si="184"/>
        <v>3.0972683940316652E-2</v>
      </c>
      <c r="H2387" s="20">
        <f t="shared" si="185"/>
        <v>1.9469770632428076E-2</v>
      </c>
    </row>
    <row r="2388" spans="1:26" x14ac:dyDescent="0.2">
      <c r="A2388" s="61">
        <v>36320</v>
      </c>
      <c r="B2388" s="62">
        <v>1318.64</v>
      </c>
      <c r="C2388" s="16">
        <f t="shared" si="187"/>
        <v>9.9394159102576124E-4</v>
      </c>
      <c r="D2388" s="72">
        <f t="shared" si="186"/>
        <v>1.481155312491372E-4</v>
      </c>
      <c r="E2388" s="23">
        <f t="shared" si="182"/>
        <v>2.8312287415888187E-2</v>
      </c>
      <c r="F2388" s="23">
        <f t="shared" si="183"/>
        <v>2.0018316762929093E-2</v>
      </c>
      <c r="G2388" s="20">
        <f t="shared" si="184"/>
        <v>3.0972683940316652E-2</v>
      </c>
      <c r="H2388" s="20">
        <f t="shared" si="185"/>
        <v>1.9469770632428076E-2</v>
      </c>
    </row>
    <row r="2389" spans="1:26" x14ac:dyDescent="0.2">
      <c r="A2389" s="61">
        <v>36321</v>
      </c>
      <c r="B2389" s="62">
        <v>1302.82</v>
      </c>
      <c r="C2389" s="16">
        <f t="shared" si="187"/>
        <v>-1.2069756588349518E-2</v>
      </c>
      <c r="D2389" s="72">
        <f t="shared" si="186"/>
        <v>1.392878745673712E-4</v>
      </c>
      <c r="E2389" s="23">
        <f t="shared" si="182"/>
        <v>2.7455623698698806E-2</v>
      </c>
      <c r="F2389" s="23">
        <f t="shared" si="183"/>
        <v>1.9412609233964772E-2</v>
      </c>
      <c r="G2389" s="20">
        <f t="shared" si="184"/>
        <v>3.0972683940316652E-2</v>
      </c>
      <c r="H2389" s="20">
        <f t="shared" si="185"/>
        <v>1.9469770632428076E-2</v>
      </c>
    </row>
    <row r="2390" spans="1:26" x14ac:dyDescent="0.2">
      <c r="A2390" s="61">
        <v>36322</v>
      </c>
      <c r="B2390" s="62">
        <v>1293.6400000000001</v>
      </c>
      <c r="C2390" s="16">
        <f t="shared" si="187"/>
        <v>-7.0711955904195498E-3</v>
      </c>
      <c r="D2390" s="72">
        <f t="shared" si="186"/>
        <v>1.3967134353944931E-4</v>
      </c>
      <c r="E2390" s="23">
        <f t="shared" si="182"/>
        <v>2.749339132007951E-2</v>
      </c>
      <c r="F2390" s="23">
        <f t="shared" si="183"/>
        <v>1.9439312982661421E-2</v>
      </c>
      <c r="G2390" s="20">
        <f t="shared" si="184"/>
        <v>3.0972683940316652E-2</v>
      </c>
      <c r="H2390" s="20">
        <f t="shared" si="185"/>
        <v>1.9469770632428076E-2</v>
      </c>
    </row>
    <row r="2391" spans="1:26" x14ac:dyDescent="0.2">
      <c r="A2391" s="61">
        <v>36325</v>
      </c>
      <c r="B2391" s="62">
        <v>1294</v>
      </c>
      <c r="C2391" s="16">
        <f t="shared" si="187"/>
        <v>2.7824581651428651E-4</v>
      </c>
      <c r="D2391" s="72">
        <f t="shared" si="186"/>
        <v>1.3429117135176048E-4</v>
      </c>
      <c r="E2391" s="23">
        <f t="shared" si="182"/>
        <v>2.6958665441344766E-2</v>
      </c>
      <c r="F2391" s="23">
        <f t="shared" si="183"/>
        <v>1.9061232898046263E-2</v>
      </c>
      <c r="G2391" s="20">
        <f t="shared" si="184"/>
        <v>3.0972683940316652E-2</v>
      </c>
      <c r="H2391" s="20">
        <f t="shared" si="185"/>
        <v>1.9469770632428076E-2</v>
      </c>
      <c r="J2391" s="20">
        <f>SUM($C2392:$C2401)</f>
        <v>2.8455268946612787E-2</v>
      </c>
      <c r="K2391" s="20">
        <f>E2391*SQRT(10)</f>
        <v>8.5250785473117888E-2</v>
      </c>
      <c r="L2391" s="20">
        <f>F2391*SQRT(10)</f>
        <v>6.0276910968758278E-2</v>
      </c>
      <c r="M2391" s="20">
        <f>G2391*SQRT(10)</f>
        <v>9.7944226499919282E-2</v>
      </c>
      <c r="N2391" s="20">
        <f>H2391*SQRT(10)</f>
        <v>6.1568820719529689E-2</v>
      </c>
      <c r="O2391">
        <f>IF($J2391&lt;-K2391,1,0)</f>
        <v>0</v>
      </c>
      <c r="P2391" s="5">
        <f>IF(AND(O2381=0,O2391=0),1,0)</f>
        <v>1</v>
      </c>
      <c r="Q2391" s="5">
        <f>IF(AND(O2381=0,O2391=1),1,0)</f>
        <v>0</v>
      </c>
      <c r="R2391">
        <f>IF($J2391&lt;-L2391,1,0)</f>
        <v>0</v>
      </c>
      <c r="S2391" s="5">
        <f>IF(AND(R2381=0,R2391=0),1,0)</f>
        <v>1</v>
      </c>
      <c r="T2391" s="5">
        <f>IF(AND(R2381=0,R2391=1),1,0)</f>
        <v>0</v>
      </c>
      <c r="U2391">
        <f>IF($J2391&lt;-M2391,1,0)</f>
        <v>0</v>
      </c>
      <c r="V2391" s="5">
        <f>IF(AND(U2381=0,U2391=0),1,0)</f>
        <v>1</v>
      </c>
      <c r="W2391" s="5">
        <f>IF(AND(U2381=0,U2391=1),1,0)</f>
        <v>0</v>
      </c>
      <c r="X2391">
        <f>IF($J2391&lt;-N2391,1,0)</f>
        <v>0</v>
      </c>
      <c r="Y2391" s="5">
        <f>IF(AND(X2381=0,X2391=0),1,0)</f>
        <v>1</v>
      </c>
      <c r="Z2391" s="5">
        <f>IF(AND(X2381=0,X2391=1),1,0)</f>
        <v>0</v>
      </c>
    </row>
    <row r="2392" spans="1:26" x14ac:dyDescent="0.2">
      <c r="A2392" s="61">
        <v>36326</v>
      </c>
      <c r="B2392" s="62">
        <v>1301.1600000000001</v>
      </c>
      <c r="C2392" s="16">
        <f t="shared" si="187"/>
        <v>5.5179782112449822E-3</v>
      </c>
      <c r="D2392" s="72">
        <f t="shared" si="186"/>
        <v>1.2623834631471931E-4</v>
      </c>
      <c r="E2392" s="23">
        <f t="shared" si="182"/>
        <v>2.6137876796062425E-2</v>
      </c>
      <c r="F2392" s="23">
        <f t="shared" si="183"/>
        <v>1.8480890983056494E-2</v>
      </c>
      <c r="G2392" s="20">
        <f t="shared" si="184"/>
        <v>3.0972683940316652E-2</v>
      </c>
      <c r="H2392" s="20">
        <f t="shared" si="185"/>
        <v>1.9469770632428076E-2</v>
      </c>
    </row>
    <row r="2393" spans="1:26" x14ac:dyDescent="0.2">
      <c r="A2393" s="61">
        <v>36327</v>
      </c>
      <c r="B2393" s="62">
        <v>1330.41</v>
      </c>
      <c r="C2393" s="16">
        <f t="shared" si="187"/>
        <v>2.2230991114758132E-2</v>
      </c>
      <c r="D2393" s="72">
        <f t="shared" si="186"/>
        <v>1.204909305482226E-4</v>
      </c>
      <c r="E2393" s="23">
        <f t="shared" si="182"/>
        <v>2.5535939301824816E-2</v>
      </c>
      <c r="F2393" s="23">
        <f t="shared" si="183"/>
        <v>1.8055288655200417E-2</v>
      </c>
      <c r="G2393" s="20">
        <f t="shared" si="184"/>
        <v>3.0972683940316652E-2</v>
      </c>
      <c r="H2393" s="20">
        <f t="shared" si="185"/>
        <v>1.9469770632428076E-2</v>
      </c>
    </row>
    <row r="2394" spans="1:26" x14ac:dyDescent="0.2">
      <c r="A2394" s="61">
        <v>36328</v>
      </c>
      <c r="B2394" s="62">
        <v>1339.9</v>
      </c>
      <c r="C2394" s="16">
        <f t="shared" si="187"/>
        <v>7.1078189077134262E-3</v>
      </c>
      <c r="D2394" s="72">
        <f t="shared" si="186"/>
        <v>1.4291449267199655E-4</v>
      </c>
      <c r="E2394" s="23">
        <f t="shared" si="182"/>
        <v>2.78107559589547E-2</v>
      </c>
      <c r="F2394" s="23">
        <f t="shared" si="183"/>
        <v>1.9663706927842656E-2</v>
      </c>
      <c r="G2394" s="20">
        <f t="shared" si="184"/>
        <v>3.0972683940316652E-2</v>
      </c>
      <c r="H2394" s="20">
        <f t="shared" si="185"/>
        <v>1.9469770632428076E-2</v>
      </c>
    </row>
    <row r="2395" spans="1:26" x14ac:dyDescent="0.2">
      <c r="A2395" s="61">
        <v>36329</v>
      </c>
      <c r="B2395" s="62">
        <v>1342.84</v>
      </c>
      <c r="C2395" s="16">
        <f t="shared" si="187"/>
        <v>2.1917898692870716E-3</v>
      </c>
      <c r="D2395" s="72">
        <f t="shared" si="186"/>
        <v>1.3737088848916768E-4</v>
      </c>
      <c r="E2395" s="23">
        <f t="shared" si="182"/>
        <v>2.7266036499709913E-2</v>
      </c>
      <c r="F2395" s="23">
        <f t="shared" si="183"/>
        <v>1.9278560841907745E-2</v>
      </c>
      <c r="G2395" s="20">
        <f t="shared" si="184"/>
        <v>3.0972683940316652E-2</v>
      </c>
      <c r="H2395" s="20">
        <f t="shared" si="185"/>
        <v>1.9469770632428076E-2</v>
      </c>
    </row>
    <row r="2396" spans="1:26" x14ac:dyDescent="0.2">
      <c r="A2396" s="61">
        <v>36332</v>
      </c>
      <c r="B2396" s="62">
        <v>1349</v>
      </c>
      <c r="C2396" s="16">
        <f t="shared" si="187"/>
        <v>4.5768030439062518E-3</v>
      </c>
      <c r="D2396" s="72">
        <f t="shared" si="186"/>
        <v>1.2941687174968417E-4</v>
      </c>
      <c r="E2396" s="23">
        <f t="shared" si="182"/>
        <v>2.6464890846300302E-2</v>
      </c>
      <c r="F2396" s="23">
        <f t="shared" si="183"/>
        <v>1.87121075833767E-2</v>
      </c>
      <c r="G2396" s="20">
        <f t="shared" si="184"/>
        <v>3.0972683940316652E-2</v>
      </c>
      <c r="H2396" s="20">
        <f t="shared" si="185"/>
        <v>1.9469770632428076E-2</v>
      </c>
    </row>
    <row r="2397" spans="1:26" x14ac:dyDescent="0.2">
      <c r="A2397" s="61">
        <v>36333</v>
      </c>
      <c r="B2397" s="62">
        <v>1335.88</v>
      </c>
      <c r="C2397" s="16">
        <f t="shared" si="187"/>
        <v>-9.7733265045361825E-3</v>
      </c>
      <c r="D2397" s="72">
        <f t="shared" si="186"/>
        <v>1.2290868701086567E-4</v>
      </c>
      <c r="E2397" s="23">
        <f t="shared" si="182"/>
        <v>2.5790867351880679E-2</v>
      </c>
      <c r="F2397" s="23">
        <f t="shared" si="183"/>
        <v>1.8235536558974887E-2</v>
      </c>
      <c r="G2397" s="20">
        <f t="shared" si="184"/>
        <v>3.0972683940316652E-2</v>
      </c>
      <c r="H2397" s="20">
        <f t="shared" si="185"/>
        <v>1.9469770632428076E-2</v>
      </c>
    </row>
    <row r="2398" spans="1:26" x14ac:dyDescent="0.2">
      <c r="A2398" s="61">
        <v>36334</v>
      </c>
      <c r="B2398" s="62">
        <v>1333.06</v>
      </c>
      <c r="C2398" s="16">
        <f t="shared" si="187"/>
        <v>-2.1131992846738085E-3</v>
      </c>
      <c r="D2398" s="72">
        <f t="shared" si="186"/>
        <v>1.2126524044806989E-4</v>
      </c>
      <c r="E2398" s="23">
        <f t="shared" si="182"/>
        <v>2.5617858604133462E-2</v>
      </c>
      <c r="F2398" s="23">
        <f t="shared" si="183"/>
        <v>1.8113210027589862E-2</v>
      </c>
      <c r="G2398" s="20">
        <f t="shared" si="184"/>
        <v>3.0972683940316652E-2</v>
      </c>
      <c r="H2398" s="20">
        <f t="shared" si="185"/>
        <v>1.9469770632428076E-2</v>
      </c>
    </row>
    <row r="2399" spans="1:26" x14ac:dyDescent="0.2">
      <c r="A2399" s="61">
        <v>36335</v>
      </c>
      <c r="B2399" s="62">
        <v>1315.78</v>
      </c>
      <c r="C2399" s="16">
        <f t="shared" si="187"/>
        <v>-1.3047405760568594E-2</v>
      </c>
      <c r="D2399" s="72">
        <f t="shared" si="186"/>
        <v>1.1425726269419044E-4</v>
      </c>
      <c r="E2399" s="23">
        <f t="shared" si="182"/>
        <v>2.4866609010522563E-2</v>
      </c>
      <c r="F2399" s="23">
        <f t="shared" si="183"/>
        <v>1.7582035978950989E-2</v>
      </c>
      <c r="G2399" s="20">
        <f t="shared" si="184"/>
        <v>3.0972683940316652E-2</v>
      </c>
      <c r="H2399" s="20">
        <f t="shared" si="185"/>
        <v>1.9469770632428076E-2</v>
      </c>
    </row>
    <row r="2400" spans="1:26" x14ac:dyDescent="0.2">
      <c r="A2400" s="61">
        <v>36336</v>
      </c>
      <c r="B2400" s="62">
        <v>1315.31</v>
      </c>
      <c r="C2400" s="16">
        <f t="shared" si="187"/>
        <v>-3.5726638389356702E-4</v>
      </c>
      <c r="D2400" s="72">
        <f t="shared" si="186"/>
        <v>1.1761591475739413E-4</v>
      </c>
      <c r="E2400" s="23">
        <f t="shared" si="182"/>
        <v>2.5229445377948821E-2</v>
      </c>
      <c r="F2400" s="23">
        <f t="shared" si="183"/>
        <v>1.7838580892809604E-2</v>
      </c>
      <c r="G2400" s="20">
        <f t="shared" si="184"/>
        <v>3.0972683940316652E-2</v>
      </c>
      <c r="H2400" s="20">
        <f t="shared" si="185"/>
        <v>1.9424493790718037E-2</v>
      </c>
    </row>
    <row r="2401" spans="1:26" x14ac:dyDescent="0.2">
      <c r="A2401" s="61">
        <v>36339</v>
      </c>
      <c r="B2401" s="62">
        <v>1331.35</v>
      </c>
      <c r="C2401" s="16">
        <f t="shared" si="187"/>
        <v>1.2121085733375074E-2</v>
      </c>
      <c r="D2401" s="72">
        <f t="shared" si="186"/>
        <v>1.105666182280941E-4</v>
      </c>
      <c r="E2401" s="23">
        <f t="shared" si="182"/>
        <v>2.4461702014560101E-2</v>
      </c>
      <c r="F2401" s="23">
        <f t="shared" si="183"/>
        <v>1.7295744857868559E-2</v>
      </c>
      <c r="G2401" s="20">
        <f t="shared" si="184"/>
        <v>3.0972683940316652E-2</v>
      </c>
      <c r="H2401" s="20">
        <f t="shared" si="185"/>
        <v>1.9424493790718037E-2</v>
      </c>
      <c r="J2401" s="20">
        <f>SUM($C2402:$C2411)</f>
        <v>4.5668159038207888E-2</v>
      </c>
      <c r="K2401" s="20">
        <f>E2401*SQRT(10)</f>
        <v>7.7354693810339256E-2</v>
      </c>
      <c r="L2401" s="20">
        <f>F2401*SQRT(10)</f>
        <v>5.4693947580009866E-2</v>
      </c>
      <c r="M2401" s="20">
        <f>G2401*SQRT(10)</f>
        <v>9.7944226499919282E-2</v>
      </c>
      <c r="N2401" s="20">
        <f>H2401*SQRT(10)</f>
        <v>6.1425642774467049E-2</v>
      </c>
      <c r="O2401">
        <f>IF($J2401&lt;-K2401,1,0)</f>
        <v>0</v>
      </c>
      <c r="P2401" s="5">
        <f>IF(AND(O2391=0,O2401=0),1,0)</f>
        <v>1</v>
      </c>
      <c r="Q2401" s="5">
        <f>IF(AND(O2391=0,O2401=1),1,0)</f>
        <v>0</v>
      </c>
      <c r="R2401">
        <f>IF($J2401&lt;-L2401,1,0)</f>
        <v>0</v>
      </c>
      <c r="S2401" s="5">
        <f>IF(AND(R2391=0,R2401=0),1,0)</f>
        <v>1</v>
      </c>
      <c r="T2401" s="5">
        <f>IF(AND(R2391=0,R2401=1),1,0)</f>
        <v>0</v>
      </c>
      <c r="U2401">
        <f>IF($J2401&lt;-M2401,1,0)</f>
        <v>0</v>
      </c>
      <c r="V2401" s="5">
        <f>IF(AND(U2391=0,U2401=0),1,0)</f>
        <v>1</v>
      </c>
      <c r="W2401" s="5">
        <f>IF(AND(U2391=0,U2401=1),1,0)</f>
        <v>0</v>
      </c>
      <c r="X2401">
        <f>IF($J2401&lt;-N2401,1,0)</f>
        <v>0</v>
      </c>
      <c r="Y2401" s="5">
        <f>IF(AND(X2391=0,X2401=0),1,0)</f>
        <v>1</v>
      </c>
      <c r="Z2401" s="5">
        <f>IF(AND(X2391=0,X2401=1),1,0)</f>
        <v>0</v>
      </c>
    </row>
    <row r="2402" spans="1:26" x14ac:dyDescent="0.2">
      <c r="A2402" s="61">
        <v>36340</v>
      </c>
      <c r="B2402" s="62">
        <v>1351.45</v>
      </c>
      <c r="C2402" s="16">
        <f t="shared" si="187"/>
        <v>1.4984625094229502E-2</v>
      </c>
      <c r="D2402" s="72">
        <f t="shared" si="186"/>
        <v>1.1274786429575817E-4</v>
      </c>
      <c r="E2402" s="23">
        <f t="shared" si="182"/>
        <v>2.4701812461750332E-2</v>
      </c>
      <c r="F2402" s="23">
        <f t="shared" si="183"/>
        <v>1.7465515915902015E-2</v>
      </c>
      <c r="G2402" s="20">
        <f t="shared" si="184"/>
        <v>3.0972683940316652E-2</v>
      </c>
      <c r="H2402" s="20">
        <f t="shared" si="185"/>
        <v>1.9424493790718037E-2</v>
      </c>
    </row>
    <row r="2403" spans="1:26" x14ac:dyDescent="0.2">
      <c r="A2403" s="61">
        <v>36341</v>
      </c>
      <c r="B2403" s="62">
        <v>1372.71</v>
      </c>
      <c r="C2403" s="16">
        <f t="shared" si="187"/>
        <v>1.5608798042336038E-2</v>
      </c>
      <c r="D2403" s="72">
        <f t="shared" si="186"/>
        <v>1.1945533179088943E-4</v>
      </c>
      <c r="E2403" s="23">
        <f t="shared" si="182"/>
        <v>2.5425963991142261E-2</v>
      </c>
      <c r="F2403" s="23">
        <f t="shared" si="183"/>
        <v>1.7977530169176099E-2</v>
      </c>
      <c r="G2403" s="20">
        <f t="shared" si="184"/>
        <v>3.0972683940316652E-2</v>
      </c>
      <c r="H2403" s="20">
        <f t="shared" si="185"/>
        <v>1.9424493790718037E-2</v>
      </c>
    </row>
    <row r="2404" spans="1:26" x14ac:dyDescent="0.2">
      <c r="A2404" s="61">
        <v>36342</v>
      </c>
      <c r="B2404" s="62">
        <v>1380.96</v>
      </c>
      <c r="C2404" s="16">
        <f t="shared" si="187"/>
        <v>5.9920213273232104E-3</v>
      </c>
      <c r="D2404" s="72">
        <f t="shared" si="186"/>
        <v>1.2690608646302205E-4</v>
      </c>
      <c r="E2404" s="23">
        <f t="shared" si="182"/>
        <v>2.6206914022756083E-2</v>
      </c>
      <c r="F2404" s="23">
        <f t="shared" si="183"/>
        <v>1.8529704032037207E-2</v>
      </c>
      <c r="G2404" s="20">
        <f t="shared" si="184"/>
        <v>3.0972683940316652E-2</v>
      </c>
      <c r="H2404" s="20">
        <f t="shared" si="185"/>
        <v>1.9424493790718037E-2</v>
      </c>
    </row>
    <row r="2405" spans="1:26" x14ac:dyDescent="0.2">
      <c r="A2405" s="61">
        <v>36343</v>
      </c>
      <c r="B2405" s="62">
        <v>1391.22</v>
      </c>
      <c r="C2405" s="16">
        <f t="shared" si="187"/>
        <v>7.4021505435967958E-3</v>
      </c>
      <c r="D2405" s="72">
        <f t="shared" si="186"/>
        <v>1.214459804504665E-4</v>
      </c>
      <c r="E2405" s="23">
        <f t="shared" si="182"/>
        <v>2.5636942588261453E-2</v>
      </c>
      <c r="F2405" s="23">
        <f t="shared" si="183"/>
        <v>1.8126703435372888E-2</v>
      </c>
      <c r="G2405" s="20">
        <f t="shared" si="184"/>
        <v>3.0972683940316652E-2</v>
      </c>
      <c r="H2405" s="20">
        <f t="shared" si="185"/>
        <v>1.9424493790718037E-2</v>
      </c>
    </row>
    <row r="2406" spans="1:26" x14ac:dyDescent="0.2">
      <c r="A2406" s="61">
        <v>36347</v>
      </c>
      <c r="B2406" s="62">
        <v>1388.12</v>
      </c>
      <c r="C2406" s="16">
        <f t="shared" si="187"/>
        <v>-2.230746353829258E-3</v>
      </c>
      <c r="D2406" s="72">
        <f t="shared" si="186"/>
        <v>1.1744673158364272E-4</v>
      </c>
      <c r="E2406" s="23">
        <f t="shared" si="182"/>
        <v>2.5211293354428482E-2</v>
      </c>
      <c r="F2406" s="23">
        <f t="shared" si="183"/>
        <v>1.7825746431524982E-2</v>
      </c>
      <c r="G2406" s="20">
        <f t="shared" si="184"/>
        <v>3.0972683940316652E-2</v>
      </c>
      <c r="H2406" s="20">
        <f t="shared" si="185"/>
        <v>1.9424493790718037E-2</v>
      </c>
    </row>
    <row r="2407" spans="1:26" x14ac:dyDescent="0.2">
      <c r="A2407" s="61">
        <v>36348</v>
      </c>
      <c r="B2407" s="62">
        <v>1395.86</v>
      </c>
      <c r="C2407" s="16">
        <f t="shared" si="187"/>
        <v>5.5603990992208075E-3</v>
      </c>
      <c r="D2407" s="72">
        <f t="shared" si="186"/>
        <v>1.106985014463315E-4</v>
      </c>
      <c r="E2407" s="23">
        <f t="shared" si="182"/>
        <v>2.4476286554611634E-2</v>
      </c>
      <c r="F2407" s="23">
        <f t="shared" si="183"/>
        <v>1.7306056915608881E-2</v>
      </c>
      <c r="G2407" s="20">
        <f t="shared" si="184"/>
        <v>3.0972683940316652E-2</v>
      </c>
      <c r="H2407" s="20">
        <f t="shared" si="185"/>
        <v>1.9424493790718037E-2</v>
      </c>
    </row>
    <row r="2408" spans="1:26" x14ac:dyDescent="0.2">
      <c r="A2408" s="61">
        <v>36349</v>
      </c>
      <c r="B2408" s="62">
        <v>1394.42</v>
      </c>
      <c r="C2408" s="16">
        <f t="shared" si="187"/>
        <v>-1.0321545707534655E-3</v>
      </c>
      <c r="D2408" s="72">
        <f t="shared" si="186"/>
        <v>1.0591167364810854E-4</v>
      </c>
      <c r="E2408" s="23">
        <f t="shared" si="182"/>
        <v>2.3941236325633716E-2</v>
      </c>
      <c r="F2408" s="23">
        <f t="shared" si="183"/>
        <v>1.6927747497848904E-2</v>
      </c>
      <c r="G2408" s="20">
        <f t="shared" si="184"/>
        <v>3.0972683940316652E-2</v>
      </c>
      <c r="H2408" s="20">
        <f t="shared" si="185"/>
        <v>1.9424493790718037E-2</v>
      </c>
    </row>
    <row r="2409" spans="1:26" x14ac:dyDescent="0.2">
      <c r="A2409" s="61">
        <v>36350</v>
      </c>
      <c r="B2409" s="62">
        <v>1403.28</v>
      </c>
      <c r="C2409" s="16">
        <f t="shared" si="187"/>
        <v>6.33379534594233E-3</v>
      </c>
      <c r="D2409" s="72">
        <f t="shared" si="186"/>
        <v>9.9620893812697655E-5</v>
      </c>
      <c r="E2409" s="23">
        <f t="shared" si="182"/>
        <v>2.3219340224080315E-2</v>
      </c>
      <c r="F2409" s="23">
        <f t="shared" si="183"/>
        <v>1.6417327953905242E-2</v>
      </c>
      <c r="G2409" s="20">
        <f t="shared" si="184"/>
        <v>3.0972683940316652E-2</v>
      </c>
      <c r="H2409" s="20">
        <f t="shared" si="185"/>
        <v>1.9424493790718037E-2</v>
      </c>
    </row>
    <row r="2410" spans="1:26" x14ac:dyDescent="0.2">
      <c r="A2410" s="61">
        <v>36353</v>
      </c>
      <c r="B2410" s="62">
        <v>1399.1</v>
      </c>
      <c r="C2410" s="16">
        <f t="shared" si="187"/>
        <v>-2.9831807962845736E-3</v>
      </c>
      <c r="D2410" s="72">
        <f t="shared" si="186"/>
        <v>9.6050657992992642E-5</v>
      </c>
      <c r="E2410" s="23">
        <f t="shared" si="182"/>
        <v>2.279947414067662E-2</v>
      </c>
      <c r="F2410" s="23">
        <f t="shared" si="183"/>
        <v>1.6120459949843201E-2</v>
      </c>
      <c r="G2410" s="20">
        <f t="shared" si="184"/>
        <v>3.0972683940316652E-2</v>
      </c>
      <c r="H2410" s="20">
        <f t="shared" si="185"/>
        <v>1.9424493790718037E-2</v>
      </c>
    </row>
    <row r="2411" spans="1:26" x14ac:dyDescent="0.2">
      <c r="A2411" s="61">
        <v>36354</v>
      </c>
      <c r="B2411" s="62">
        <v>1393.56</v>
      </c>
      <c r="C2411" s="16">
        <f t="shared" si="187"/>
        <v>-3.9675486935734925E-3</v>
      </c>
      <c r="D2411" s="72">
        <f t="shared" si="186"/>
        <v>9.0821580573212339E-5</v>
      </c>
      <c r="E2411" s="23">
        <f t="shared" si="182"/>
        <v>2.2170178306087682E-2</v>
      </c>
      <c r="F2411" s="23">
        <f t="shared" si="183"/>
        <v>1.5675513797335446E-2</v>
      </c>
      <c r="G2411" s="20">
        <f t="shared" si="184"/>
        <v>3.0972683940316652E-2</v>
      </c>
      <c r="H2411" s="20">
        <f t="shared" si="185"/>
        <v>1.9424493790718037E-2</v>
      </c>
      <c r="J2411" s="20">
        <f>SUM($C2412:$C2421)</f>
        <v>-2.229086635411149E-2</v>
      </c>
      <c r="K2411" s="20">
        <f>E2411*SQRT(10)</f>
        <v>7.0108259579290719E-2</v>
      </c>
      <c r="L2411" s="20">
        <f>F2411*SQRT(10)</f>
        <v>4.9570327092975083E-2</v>
      </c>
      <c r="M2411" s="20">
        <f>G2411*SQRT(10)</f>
        <v>9.7944226499919282E-2</v>
      </c>
      <c r="N2411" s="20">
        <f>H2411*SQRT(10)</f>
        <v>6.1425642774467049E-2</v>
      </c>
      <c r="O2411">
        <f>IF($J2411&lt;-K2411,1,0)</f>
        <v>0</v>
      </c>
      <c r="P2411" s="5">
        <f>IF(AND(O2401=0,O2411=0),1,0)</f>
        <v>1</v>
      </c>
      <c r="Q2411" s="5">
        <f>IF(AND(O2401=0,O2411=1),1,0)</f>
        <v>0</v>
      </c>
      <c r="R2411">
        <f>IF($J2411&lt;-L2411,1,0)</f>
        <v>0</v>
      </c>
      <c r="S2411" s="5">
        <f>IF(AND(R2401=0,R2411=0),1,0)</f>
        <v>1</v>
      </c>
      <c r="T2411" s="5">
        <f>IF(AND(R2401=0,R2411=1),1,0)</f>
        <v>0</v>
      </c>
      <c r="U2411">
        <f>IF($J2411&lt;-M2411,1,0)</f>
        <v>0</v>
      </c>
      <c r="V2411" s="5">
        <f>IF(AND(U2401=0,U2411=0),1,0)</f>
        <v>1</v>
      </c>
      <c r="W2411" s="5">
        <f>IF(AND(U2401=0,U2411=1),1,0)</f>
        <v>0</v>
      </c>
      <c r="X2411">
        <f>IF($J2411&lt;-N2411,1,0)</f>
        <v>0</v>
      </c>
      <c r="Y2411" s="5">
        <f>IF(AND(X2401=0,X2411=0),1,0)</f>
        <v>1</v>
      </c>
      <c r="Z2411" s="5">
        <f>IF(AND(X2401=0,X2411=1),1,0)</f>
        <v>0</v>
      </c>
    </row>
    <row r="2412" spans="1:26" x14ac:dyDescent="0.2">
      <c r="A2412" s="61">
        <v>36355</v>
      </c>
      <c r="B2412" s="62">
        <v>1398.17</v>
      </c>
      <c r="C2412" s="16">
        <f t="shared" si="187"/>
        <v>3.3026146441140717E-3</v>
      </c>
      <c r="D2412" s="72">
        <f t="shared" si="186"/>
        <v>8.6316772296972187E-5</v>
      </c>
      <c r="E2412" s="23">
        <f t="shared" si="182"/>
        <v>2.1613358353124331E-2</v>
      </c>
      <c r="F2412" s="23">
        <f t="shared" si="183"/>
        <v>1.5281812008617222E-2</v>
      </c>
      <c r="G2412" s="20">
        <f t="shared" si="184"/>
        <v>3.0972683940316652E-2</v>
      </c>
      <c r="H2412" s="20">
        <f t="shared" si="185"/>
        <v>1.9424493790718037E-2</v>
      </c>
    </row>
    <row r="2413" spans="1:26" x14ac:dyDescent="0.2">
      <c r="A2413" s="61">
        <v>36356</v>
      </c>
      <c r="B2413" s="62">
        <v>1409.62</v>
      </c>
      <c r="C2413" s="16">
        <f t="shared" si="187"/>
        <v>8.15592581372695E-3</v>
      </c>
      <c r="D2413" s="72">
        <f t="shared" si="186"/>
        <v>8.179220176840486E-5</v>
      </c>
      <c r="E2413" s="23">
        <f t="shared" si="182"/>
        <v>2.1039267127305149E-2</v>
      </c>
      <c r="F2413" s="23">
        <f t="shared" si="183"/>
        <v>1.4875898496916383E-2</v>
      </c>
      <c r="G2413" s="20">
        <f t="shared" si="184"/>
        <v>3.0972683940316652E-2</v>
      </c>
      <c r="H2413" s="20">
        <f t="shared" si="185"/>
        <v>1.9424493790718037E-2</v>
      </c>
    </row>
    <row r="2414" spans="1:26" x14ac:dyDescent="0.2">
      <c r="A2414" s="61">
        <v>36357</v>
      </c>
      <c r="B2414" s="62">
        <v>1418.78</v>
      </c>
      <c r="C2414" s="16">
        <f t="shared" si="187"/>
        <v>6.4771828770941358E-3</v>
      </c>
      <c r="D2414" s="72">
        <f t="shared" si="186"/>
        <v>8.0875817215041623E-5</v>
      </c>
      <c r="E2414" s="23">
        <f t="shared" si="182"/>
        <v>2.0921075134730825E-2</v>
      </c>
      <c r="F2414" s="23">
        <f t="shared" si="183"/>
        <v>1.4792330372891658E-2</v>
      </c>
      <c r="G2414" s="20">
        <f t="shared" si="184"/>
        <v>3.0972683940316652E-2</v>
      </c>
      <c r="H2414" s="20">
        <f t="shared" si="185"/>
        <v>1.9424493790718037E-2</v>
      </c>
    </row>
    <row r="2415" spans="1:26" x14ac:dyDescent="0.2">
      <c r="A2415" s="61">
        <v>36360</v>
      </c>
      <c r="B2415" s="62">
        <v>1407.65</v>
      </c>
      <c r="C2415" s="16">
        <f t="shared" si="187"/>
        <v>-7.8757001090848638E-3</v>
      </c>
      <c r="D2415" s="72">
        <f t="shared" si="186"/>
        <v>7.8540502063538411E-5</v>
      </c>
      <c r="E2415" s="23">
        <f t="shared" si="182"/>
        <v>2.061681124058411E-2</v>
      </c>
      <c r="F2415" s="23">
        <f t="shared" si="183"/>
        <v>1.4577199361995901E-2</v>
      </c>
      <c r="G2415" s="20">
        <f t="shared" si="184"/>
        <v>3.0972683940316652E-2</v>
      </c>
      <c r="H2415" s="20">
        <f t="shared" si="185"/>
        <v>1.9424493790718037E-2</v>
      </c>
    </row>
    <row r="2416" spans="1:26" x14ac:dyDescent="0.2">
      <c r="A2416" s="61">
        <v>36361</v>
      </c>
      <c r="B2416" s="62">
        <v>1377.1</v>
      </c>
      <c r="C2416" s="16">
        <f t="shared" si="187"/>
        <v>-2.1941808538436872E-2</v>
      </c>
      <c r="D2416" s="72">
        <f t="shared" si="186"/>
        <v>7.754967107222047E-5</v>
      </c>
      <c r="E2416" s="23">
        <f t="shared" si="182"/>
        <v>2.0486352359701466E-2</v>
      </c>
      <c r="F2416" s="23">
        <f t="shared" si="183"/>
        <v>1.4484957885223505E-2</v>
      </c>
      <c r="G2416" s="20">
        <f t="shared" si="184"/>
        <v>3.0972683940316652E-2</v>
      </c>
      <c r="H2416" s="20">
        <f t="shared" si="185"/>
        <v>1.9424493790718037E-2</v>
      </c>
    </row>
    <row r="2417" spans="1:26" x14ac:dyDescent="0.2">
      <c r="A2417" s="61">
        <v>36362</v>
      </c>
      <c r="B2417" s="62">
        <v>1379.29</v>
      </c>
      <c r="C2417" s="16">
        <f t="shared" si="187"/>
        <v>1.5890352677368422E-3</v>
      </c>
      <c r="D2417" s="72">
        <f t="shared" si="186"/>
        <v>1.0178326852413252E-4</v>
      </c>
      <c r="E2417" s="23">
        <f t="shared" si="182"/>
        <v>2.3469987305072434E-2</v>
      </c>
      <c r="F2417" s="23">
        <f t="shared" si="183"/>
        <v>1.6594548981274018E-2</v>
      </c>
      <c r="G2417" s="20">
        <f t="shared" si="184"/>
        <v>3.0972683940316652E-2</v>
      </c>
      <c r="H2417" s="20">
        <f t="shared" si="185"/>
        <v>1.9469770632428076E-2</v>
      </c>
    </row>
    <row r="2418" spans="1:26" x14ac:dyDescent="0.2">
      <c r="A2418" s="61">
        <v>36363</v>
      </c>
      <c r="B2418" s="62">
        <v>1360.97</v>
      </c>
      <c r="C2418" s="16">
        <f t="shared" si="187"/>
        <v>-1.3371193208016646E-2</v>
      </c>
      <c r="D2418" s="72">
        <f t="shared" si="186"/>
        <v>9.5827774397611265E-5</v>
      </c>
      <c r="E2418" s="23">
        <f t="shared" si="182"/>
        <v>2.2773005919350303E-2</v>
      </c>
      <c r="F2418" s="23">
        <f t="shared" si="183"/>
        <v>1.6101745487430524E-2</v>
      </c>
      <c r="G2418" s="20">
        <f t="shared" si="184"/>
        <v>3.0972683940316652E-2</v>
      </c>
      <c r="H2418" s="20">
        <f t="shared" si="185"/>
        <v>1.9469770632428076E-2</v>
      </c>
    </row>
    <row r="2419" spans="1:26" x14ac:dyDescent="0.2">
      <c r="A2419" s="61">
        <v>36364</v>
      </c>
      <c r="B2419" s="62">
        <v>1356.94</v>
      </c>
      <c r="C2419" s="16">
        <f t="shared" si="187"/>
        <v>-2.9655161159964369E-3</v>
      </c>
      <c r="D2419" s="72">
        <f t="shared" si="186"/>
        <v>1.0080543640212121E-4</v>
      </c>
      <c r="E2419" s="23">
        <f t="shared" si="182"/>
        <v>2.3356977113587325E-2</v>
      </c>
      <c r="F2419" s="23">
        <f t="shared" si="183"/>
        <v>1.6514644670564082E-2</v>
      </c>
      <c r="G2419" s="20">
        <f t="shared" si="184"/>
        <v>3.0972683940316652E-2</v>
      </c>
      <c r="H2419" s="20">
        <f t="shared" si="185"/>
        <v>1.9469770632428076E-2</v>
      </c>
    </row>
    <row r="2420" spans="1:26" x14ac:dyDescent="0.2">
      <c r="A2420" s="61">
        <v>36367</v>
      </c>
      <c r="B2420" s="62">
        <v>1347.76</v>
      </c>
      <c r="C2420" s="16">
        <f t="shared" si="187"/>
        <v>-6.7882095988553012E-3</v>
      </c>
      <c r="D2420" s="72">
        <f t="shared" si="186"/>
        <v>9.5284767368048002E-5</v>
      </c>
      <c r="E2420" s="23">
        <f t="shared" si="182"/>
        <v>2.270839276310517E-2</v>
      </c>
      <c r="F2420" s="23">
        <f t="shared" si="183"/>
        <v>1.6056060495265537E-2</v>
      </c>
      <c r="G2420" s="20">
        <f t="shared" si="184"/>
        <v>3.0972683940316652E-2</v>
      </c>
      <c r="H2420" s="20">
        <f t="shared" si="185"/>
        <v>1.9469770632428076E-2</v>
      </c>
    </row>
    <row r="2421" spans="1:26" x14ac:dyDescent="0.2">
      <c r="A2421" s="61">
        <v>36368</v>
      </c>
      <c r="B2421" s="62">
        <v>1362.84</v>
      </c>
      <c r="C2421" s="16">
        <f t="shared" si="187"/>
        <v>1.1126802613606629E-2</v>
      </c>
      <c r="D2421" s="72">
        <f t="shared" si="186"/>
        <v>9.2332468699444595E-5</v>
      </c>
      <c r="E2421" s="23">
        <f t="shared" si="182"/>
        <v>2.2353826812427962E-2</v>
      </c>
      <c r="F2421" s="23">
        <f t="shared" si="183"/>
        <v>1.5805363212854428E-2</v>
      </c>
      <c r="G2421" s="20">
        <f t="shared" si="184"/>
        <v>3.0972683940316652E-2</v>
      </c>
      <c r="H2421" s="20">
        <f t="shared" si="185"/>
        <v>1.9469770632428076E-2</v>
      </c>
      <c r="J2421" s="20">
        <f>SUM($C2422:$C2431)</f>
        <v>-6.1594115867446071E-2</v>
      </c>
      <c r="K2421" s="20">
        <f>E2421*SQRT(10)</f>
        <v>7.0689007148213884E-2</v>
      </c>
      <c r="L2421" s="20">
        <f>F2421*SQRT(10)</f>
        <v>4.9980946998856683E-2</v>
      </c>
      <c r="M2421" s="20">
        <f>G2421*SQRT(10)</f>
        <v>9.7944226499919282E-2</v>
      </c>
      <c r="N2421" s="20">
        <f>H2421*SQRT(10)</f>
        <v>6.1568820719529689E-2</v>
      </c>
      <c r="O2421">
        <f>IF($J2421&lt;-K2421,1,0)</f>
        <v>0</v>
      </c>
      <c r="P2421" s="5">
        <f>IF(AND(O2411=0,O2421=0),1,0)</f>
        <v>1</v>
      </c>
      <c r="Q2421" s="5">
        <f>IF(AND(O2411=0,O2421=1),1,0)</f>
        <v>0</v>
      </c>
      <c r="R2421">
        <f>IF($J2421&lt;-L2421,1,0)</f>
        <v>1</v>
      </c>
      <c r="S2421" s="5">
        <f>IF(AND(R2411=0,R2421=0),1,0)</f>
        <v>0</v>
      </c>
      <c r="T2421" s="5">
        <f>IF(AND(R2411=0,R2421=1),1,0)</f>
        <v>1</v>
      </c>
      <c r="U2421">
        <f>IF($J2421&lt;-M2421,1,0)</f>
        <v>0</v>
      </c>
      <c r="V2421" s="5">
        <f>IF(AND(U2411=0,U2421=0),1,0)</f>
        <v>1</v>
      </c>
      <c r="W2421" s="5">
        <f>IF(AND(U2411=0,U2421=1),1,0)</f>
        <v>0</v>
      </c>
      <c r="X2421">
        <f>IF($J2421&lt;-N2421,1,0)</f>
        <v>1</v>
      </c>
      <c r="Y2421" s="5">
        <f>IF(AND(X2411=0,X2421=0),1,0)</f>
        <v>0</v>
      </c>
      <c r="Z2421" s="5">
        <f>IF(AND(X2411=0,X2421=1),1,0)</f>
        <v>1</v>
      </c>
    </row>
    <row r="2422" spans="1:26" x14ac:dyDescent="0.2">
      <c r="A2422" s="61">
        <v>36369</v>
      </c>
      <c r="B2422" s="62">
        <v>1365.4</v>
      </c>
      <c r="C2422" s="16">
        <f t="shared" si="187"/>
        <v>1.8766682926248852E-3</v>
      </c>
      <c r="D2422" s="72">
        <f t="shared" si="186"/>
        <v>9.4220864761607715E-5</v>
      </c>
      <c r="E2422" s="23">
        <f t="shared" si="182"/>
        <v>2.2581261552279776E-2</v>
      </c>
      <c r="F2422" s="23">
        <f t="shared" si="183"/>
        <v>1.5966171860999651E-2</v>
      </c>
      <c r="G2422" s="20">
        <f t="shared" si="184"/>
        <v>3.0972683940316652E-2</v>
      </c>
      <c r="H2422" s="20">
        <f t="shared" si="185"/>
        <v>1.9469770632428076E-2</v>
      </c>
    </row>
    <row r="2423" spans="1:26" x14ac:dyDescent="0.2">
      <c r="A2423" s="61">
        <v>36370</v>
      </c>
      <c r="B2423" s="62">
        <v>1341.03</v>
      </c>
      <c r="C2423" s="16">
        <f t="shared" si="187"/>
        <v>-1.8009450588083443E-2</v>
      </c>
      <c r="D2423" s="72">
        <f t="shared" si="186"/>
        <v>8.8778925908743864E-5</v>
      </c>
      <c r="E2423" s="23">
        <f t="shared" si="182"/>
        <v>2.1919447409104925E-2</v>
      </c>
      <c r="F2423" s="23">
        <f t="shared" si="183"/>
        <v>1.5498233507533163E-2</v>
      </c>
      <c r="G2423" s="20">
        <f t="shared" si="184"/>
        <v>3.0972683940316652E-2</v>
      </c>
      <c r="H2423" s="20">
        <f t="shared" si="185"/>
        <v>1.9469770632428076E-2</v>
      </c>
    </row>
    <row r="2424" spans="1:26" x14ac:dyDescent="0.2">
      <c r="A2424" s="61">
        <v>36371</v>
      </c>
      <c r="B2424" s="62">
        <v>1328.72</v>
      </c>
      <c r="C2424" s="16">
        <f t="shared" si="187"/>
        <v>-9.2219026053530582E-3</v>
      </c>
      <c r="D2424" s="72">
        <f t="shared" si="186"/>
        <v>1.0291260898329637E-4</v>
      </c>
      <c r="E2424" s="23">
        <f t="shared" si="182"/>
        <v>2.3599834224883327E-2</v>
      </c>
      <c r="F2424" s="23">
        <f t="shared" si="183"/>
        <v>1.6686357768507735E-2</v>
      </c>
      <c r="G2424" s="20">
        <f t="shared" si="184"/>
        <v>3.0972683940316652E-2</v>
      </c>
      <c r="H2424" s="20">
        <f t="shared" si="185"/>
        <v>1.9469770632428076E-2</v>
      </c>
    </row>
    <row r="2425" spans="1:26" x14ac:dyDescent="0.2">
      <c r="A2425" s="61">
        <v>36374</v>
      </c>
      <c r="B2425" s="62">
        <v>1328.05</v>
      </c>
      <c r="C2425" s="16">
        <f t="shared" si="187"/>
        <v>-5.0437186072072721E-4</v>
      </c>
      <c r="D2425" s="72">
        <f t="shared" si="186"/>
        <v>1.0184046170405564E-4</v>
      </c>
      <c r="E2425" s="23">
        <f t="shared" si="182"/>
        <v>2.3476580405846617E-2</v>
      </c>
      <c r="F2425" s="23">
        <f t="shared" si="183"/>
        <v>1.6599210659710973E-2</v>
      </c>
      <c r="G2425" s="20">
        <f t="shared" si="184"/>
        <v>3.0972683940316652E-2</v>
      </c>
      <c r="H2425" s="20">
        <f t="shared" si="185"/>
        <v>1.9469770632428076E-2</v>
      </c>
    </row>
    <row r="2426" spans="1:26" x14ac:dyDescent="0.2">
      <c r="A2426" s="61">
        <v>36375</v>
      </c>
      <c r="B2426" s="62">
        <v>1322.18</v>
      </c>
      <c r="C2426" s="16">
        <f t="shared" si="187"/>
        <v>-4.4298114495922702E-3</v>
      </c>
      <c r="D2426" s="72">
        <f t="shared" si="186"/>
        <v>9.5745297460245521E-5</v>
      </c>
      <c r="E2426" s="23">
        <f t="shared" si="182"/>
        <v>2.2763203687634657E-2</v>
      </c>
      <c r="F2426" s="23">
        <f t="shared" si="183"/>
        <v>1.609481478004595E-2</v>
      </c>
      <c r="G2426" s="20">
        <f t="shared" si="184"/>
        <v>3.0972683940316652E-2</v>
      </c>
      <c r="H2426" s="20">
        <f t="shared" si="185"/>
        <v>1.9469770632428076E-2</v>
      </c>
    </row>
    <row r="2427" spans="1:26" x14ac:dyDescent="0.2">
      <c r="A2427" s="61">
        <v>36376</v>
      </c>
      <c r="B2427" s="62">
        <v>1305.33</v>
      </c>
      <c r="C2427" s="16">
        <f t="shared" si="187"/>
        <v>-1.2826007127548739E-2</v>
      </c>
      <c r="D2427" s="72">
        <f t="shared" si="186"/>
        <v>9.1177973381367111E-5</v>
      </c>
      <c r="E2427" s="23">
        <f t="shared" si="182"/>
        <v>2.2213634695327136E-2</v>
      </c>
      <c r="F2427" s="23">
        <f t="shared" si="183"/>
        <v>1.5706239812241621E-2</v>
      </c>
      <c r="G2427" s="20">
        <f t="shared" si="184"/>
        <v>3.0972683940316652E-2</v>
      </c>
      <c r="H2427" s="20">
        <f t="shared" si="185"/>
        <v>1.9469770632428076E-2</v>
      </c>
    </row>
    <row r="2428" spans="1:26" x14ac:dyDescent="0.2">
      <c r="A2428" s="61">
        <v>36377</v>
      </c>
      <c r="B2428" s="62">
        <v>1313.71</v>
      </c>
      <c r="C2428" s="16">
        <f t="shared" si="187"/>
        <v>6.3993131816047098E-3</v>
      </c>
      <c r="D2428" s="72">
        <f t="shared" si="186"/>
        <v>9.5577682508640936E-5</v>
      </c>
      <c r="E2428" s="23">
        <f t="shared" si="182"/>
        <v>2.2743269943031361E-2</v>
      </c>
      <c r="F2428" s="23">
        <f t="shared" si="183"/>
        <v>1.6080720545698916E-2</v>
      </c>
      <c r="G2428" s="20">
        <f t="shared" si="184"/>
        <v>3.0972683940316652E-2</v>
      </c>
      <c r="H2428" s="20">
        <f t="shared" si="185"/>
        <v>1.9469770632428076E-2</v>
      </c>
    </row>
    <row r="2429" spans="1:26" x14ac:dyDescent="0.2">
      <c r="A2429" s="61">
        <v>36378</v>
      </c>
      <c r="B2429" s="62">
        <v>1300.29</v>
      </c>
      <c r="C2429" s="16">
        <f t="shared" si="187"/>
        <v>-1.0267879039738392E-2</v>
      </c>
      <c r="D2429" s="72">
        <f t="shared" si="186"/>
        <v>9.2300094109898064E-5</v>
      </c>
      <c r="E2429" s="23">
        <f t="shared" si="182"/>
        <v>2.2349907500908112E-2</v>
      </c>
      <c r="F2429" s="23">
        <f t="shared" si="183"/>
        <v>1.5802592047870673E-2</v>
      </c>
      <c r="G2429" s="20">
        <f t="shared" si="184"/>
        <v>3.0972683940316652E-2</v>
      </c>
      <c r="H2429" s="20">
        <f t="shared" si="185"/>
        <v>1.9469770632428076E-2</v>
      </c>
    </row>
    <row r="2430" spans="1:26" x14ac:dyDescent="0.2">
      <c r="A2430" s="61">
        <v>36381</v>
      </c>
      <c r="B2430" s="62">
        <v>1297.8</v>
      </c>
      <c r="C2430" s="16">
        <f t="shared" si="187"/>
        <v>-1.916793307679885E-3</v>
      </c>
      <c r="D2430" s="72">
        <f t="shared" si="186"/>
        <v>9.3087848861786118E-5</v>
      </c>
      <c r="E2430" s="23">
        <f t="shared" ref="E2430:E2493" si="188">-NORMSINV($E$3)*SQRT(D2430)</f>
        <v>2.2445079880765148E-2</v>
      </c>
      <c r="F2430" s="23">
        <f t="shared" ref="F2430:F2493" si="189">-NORMSINV($F$3)*SQRT(D2430)</f>
        <v>1.5869884062078989E-2</v>
      </c>
      <c r="G2430" s="20">
        <f t="shared" ref="G2430:G2493" si="190">-PERCENTILE($C1925:$C2429,$G$3)</f>
        <v>3.0972683940316652E-2</v>
      </c>
      <c r="H2430" s="20">
        <f t="shared" ref="H2430:H2493" si="191">-PERCENTILE($C1925:$C2429,$H$3)</f>
        <v>1.9469770632428076E-2</v>
      </c>
    </row>
    <row r="2431" spans="1:26" x14ac:dyDescent="0.2">
      <c r="A2431" s="61">
        <v>36382</v>
      </c>
      <c r="B2431" s="62">
        <v>1281.43</v>
      </c>
      <c r="C2431" s="16">
        <f t="shared" si="187"/>
        <v>-1.2693881362959144E-2</v>
      </c>
      <c r="D2431" s="72">
        <f t="shared" si="186"/>
        <v>8.7723023725140925E-5</v>
      </c>
      <c r="E2431" s="23">
        <f t="shared" si="188"/>
        <v>2.1788706789833533E-2</v>
      </c>
      <c r="F2431" s="23">
        <f t="shared" si="189"/>
        <v>1.5405792826499121E-2</v>
      </c>
      <c r="G2431" s="20">
        <f t="shared" si="190"/>
        <v>3.0972683940316652E-2</v>
      </c>
      <c r="H2431" s="20">
        <f t="shared" si="191"/>
        <v>1.9469770632428076E-2</v>
      </c>
      <c r="J2431" s="20">
        <f>SUM($C2432:$C2441)</f>
        <v>6.20782814615344E-2</v>
      </c>
      <c r="K2431" s="20">
        <f>E2431*SQRT(10)</f>
        <v>6.8901940725449667E-2</v>
      </c>
      <c r="L2431" s="20">
        <f>F2431*SQRT(10)</f>
        <v>4.8717394492420442E-2</v>
      </c>
      <c r="M2431" s="20">
        <f>G2431*SQRT(10)</f>
        <v>9.7944226499919282E-2</v>
      </c>
      <c r="N2431" s="20">
        <f>H2431*SQRT(10)</f>
        <v>6.1568820719529689E-2</v>
      </c>
      <c r="O2431">
        <f>IF($J2431&lt;-K2431,1,0)</f>
        <v>0</v>
      </c>
      <c r="P2431" s="5">
        <f>IF(AND(O2421=0,O2431=0),1,0)</f>
        <v>1</v>
      </c>
      <c r="Q2431" s="5">
        <f>IF(AND(O2421=0,O2431=1),1,0)</f>
        <v>0</v>
      </c>
      <c r="R2431">
        <f>IF($J2431&lt;-L2431,1,0)</f>
        <v>0</v>
      </c>
      <c r="S2431" s="5">
        <f>IF(AND(R2421=0,R2431=0),1,0)</f>
        <v>0</v>
      </c>
      <c r="T2431" s="5">
        <f>IF(AND(R2421=0,R2431=1),1,0)</f>
        <v>0</v>
      </c>
      <c r="U2431">
        <f>IF($J2431&lt;-M2431,1,0)</f>
        <v>0</v>
      </c>
      <c r="V2431" s="5">
        <f>IF(AND(U2421=0,U2431=0),1,0)</f>
        <v>1</v>
      </c>
      <c r="W2431" s="5">
        <f>IF(AND(U2421=0,U2431=1),1,0)</f>
        <v>0</v>
      </c>
      <c r="X2431">
        <f>IF($J2431&lt;-N2431,1,0)</f>
        <v>0</v>
      </c>
      <c r="Y2431" s="5">
        <f>IF(AND(X2421=0,X2431=0),1,0)</f>
        <v>0</v>
      </c>
      <c r="Z2431" s="5">
        <f>IF(AND(X2421=0,X2431=1),1,0)</f>
        <v>0</v>
      </c>
    </row>
    <row r="2432" spans="1:26" x14ac:dyDescent="0.2">
      <c r="A2432" s="61">
        <v>36383</v>
      </c>
      <c r="B2432" s="62">
        <v>1301.93</v>
      </c>
      <c r="C2432" s="16">
        <f t="shared" si="187"/>
        <v>1.5871137058239889E-2</v>
      </c>
      <c r="D2432" s="72">
        <f t="shared" ref="D2432:D2495" si="192">0.94*D2431+0.06*(C2431^2)</f>
        <v>9.212771974504535E-5</v>
      </c>
      <c r="E2432" s="23">
        <f t="shared" si="188"/>
        <v>2.2329028044989912E-2</v>
      </c>
      <c r="F2432" s="23">
        <f t="shared" si="189"/>
        <v>1.5787829144532327E-2</v>
      </c>
      <c r="G2432" s="20">
        <f t="shared" si="190"/>
        <v>3.0972683940316652E-2</v>
      </c>
      <c r="H2432" s="20">
        <f t="shared" si="191"/>
        <v>1.9469770632428076E-2</v>
      </c>
    </row>
    <row r="2433" spans="1:26" x14ac:dyDescent="0.2">
      <c r="A2433" s="61">
        <v>36384</v>
      </c>
      <c r="B2433" s="62">
        <v>1298.1600000000001</v>
      </c>
      <c r="C2433" s="16">
        <f t="shared" si="187"/>
        <v>-2.8999016510675335E-3</v>
      </c>
      <c r="D2433" s="72">
        <f t="shared" si="192"/>
        <v>1.0171363605162876E-4</v>
      </c>
      <c r="E2433" s="23">
        <f t="shared" si="188"/>
        <v>2.3461957729697187E-2</v>
      </c>
      <c r="F2433" s="23">
        <f t="shared" si="189"/>
        <v>1.658887163768915E-2</v>
      </c>
      <c r="G2433" s="20">
        <f t="shared" si="190"/>
        <v>3.0972683940316652E-2</v>
      </c>
      <c r="H2433" s="20">
        <f t="shared" si="191"/>
        <v>1.9469770632428076E-2</v>
      </c>
    </row>
    <row r="2434" spans="1:26" x14ac:dyDescent="0.2">
      <c r="A2434" s="61">
        <v>36385</v>
      </c>
      <c r="B2434" s="62">
        <v>1327.68</v>
      </c>
      <c r="C2434" s="16">
        <f t="shared" si="187"/>
        <v>2.2485180913221846E-2</v>
      </c>
      <c r="D2434" s="72">
        <f t="shared" si="192"/>
        <v>9.6115383663682879E-5</v>
      </c>
      <c r="E2434" s="23">
        <f t="shared" si="188"/>
        <v>2.2807154789410637E-2</v>
      </c>
      <c r="F2434" s="23">
        <f t="shared" si="189"/>
        <v>1.6125890583442097E-2</v>
      </c>
      <c r="G2434" s="20">
        <f t="shared" si="190"/>
        <v>3.0972683940316652E-2</v>
      </c>
      <c r="H2434" s="20">
        <f t="shared" si="191"/>
        <v>1.9469770632428076E-2</v>
      </c>
    </row>
    <row r="2435" spans="1:26" x14ac:dyDescent="0.2">
      <c r="A2435" s="61">
        <v>36388</v>
      </c>
      <c r="B2435" s="62">
        <v>1330.77</v>
      </c>
      <c r="C2435" s="16">
        <f t="shared" si="187"/>
        <v>2.3246639143454395E-3</v>
      </c>
      <c r="D2435" s="72">
        <f t="shared" si="192"/>
        <v>1.2068346228588086E-4</v>
      </c>
      <c r="E2435" s="23">
        <f t="shared" si="188"/>
        <v>2.5556333020707707E-2</v>
      </c>
      <c r="F2435" s="23">
        <f t="shared" si="189"/>
        <v>1.806970811621305E-2</v>
      </c>
      <c r="G2435" s="20">
        <f t="shared" si="190"/>
        <v>3.0972683940316652E-2</v>
      </c>
      <c r="H2435" s="20">
        <f t="shared" si="191"/>
        <v>1.9469770632428076E-2</v>
      </c>
    </row>
    <row r="2436" spans="1:26" x14ac:dyDescent="0.2">
      <c r="A2436" s="61">
        <v>36389</v>
      </c>
      <c r="B2436" s="62">
        <v>1344.16</v>
      </c>
      <c r="C2436" s="16">
        <f t="shared" si="187"/>
        <v>1.0011560557688561E-2</v>
      </c>
      <c r="D2436" s="72">
        <f t="shared" si="192"/>
        <v>1.137666982876076E-4</v>
      </c>
      <c r="E2436" s="23">
        <f t="shared" si="188"/>
        <v>2.4813169102356571E-2</v>
      </c>
      <c r="F2436" s="23">
        <f t="shared" si="189"/>
        <v>1.7544251076808171E-2</v>
      </c>
      <c r="G2436" s="20">
        <f t="shared" si="190"/>
        <v>3.0972683940316652E-2</v>
      </c>
      <c r="H2436" s="20">
        <f t="shared" si="191"/>
        <v>1.9469770632428076E-2</v>
      </c>
    </row>
    <row r="2437" spans="1:26" x14ac:dyDescent="0.2">
      <c r="A2437" s="61">
        <v>36390</v>
      </c>
      <c r="B2437" s="62">
        <v>1332.84</v>
      </c>
      <c r="C2437" s="16">
        <f t="shared" si="187"/>
        <v>-8.4572786495081421E-3</v>
      </c>
      <c r="D2437" s="72">
        <f t="shared" si="192"/>
        <v>1.1295457707836706E-4</v>
      </c>
      <c r="E2437" s="23">
        <f t="shared" si="188"/>
        <v>2.4724446336622238E-2</v>
      </c>
      <c r="F2437" s="23">
        <f t="shared" si="189"/>
        <v>1.7481519288222402E-2</v>
      </c>
      <c r="G2437" s="20">
        <f t="shared" si="190"/>
        <v>3.0972683940316652E-2</v>
      </c>
      <c r="H2437" s="20">
        <f t="shared" si="191"/>
        <v>1.9469770632428076E-2</v>
      </c>
    </row>
    <row r="2438" spans="1:26" x14ac:dyDescent="0.2">
      <c r="A2438" s="61">
        <v>36391</v>
      </c>
      <c r="B2438" s="62">
        <v>1323.59</v>
      </c>
      <c r="C2438" s="16">
        <f t="shared" ref="C2438:C2501" si="193">LN(B2438/B2437)</f>
        <v>-6.9642621007262335E-3</v>
      </c>
      <c r="D2438" s="72">
        <f t="shared" si="192"/>
        <v>1.1046883618299061E-4</v>
      </c>
      <c r="E2438" s="23">
        <f t="shared" si="188"/>
        <v>2.4450882997220796E-2</v>
      </c>
      <c r="F2438" s="23">
        <f t="shared" si="189"/>
        <v>1.7288095228116626E-2</v>
      </c>
      <c r="G2438" s="20">
        <f t="shared" si="190"/>
        <v>3.0972683940316652E-2</v>
      </c>
      <c r="H2438" s="20">
        <f t="shared" si="191"/>
        <v>1.9424493790718037E-2</v>
      </c>
    </row>
    <row r="2439" spans="1:26" x14ac:dyDescent="0.2">
      <c r="A2439" s="61">
        <v>36392</v>
      </c>
      <c r="B2439" s="62">
        <v>1336.61</v>
      </c>
      <c r="C2439" s="16">
        <f t="shared" si="193"/>
        <v>9.7888158525881938E-3</v>
      </c>
      <c r="D2439" s="72">
        <f t="shared" si="192"/>
        <v>1.0675076280846787E-4</v>
      </c>
      <c r="E2439" s="23">
        <f t="shared" si="188"/>
        <v>2.4035886893433948E-2</v>
      </c>
      <c r="F2439" s="23">
        <f t="shared" si="189"/>
        <v>1.699467056274238E-2</v>
      </c>
      <c r="G2439" s="20">
        <f t="shared" si="190"/>
        <v>3.0972683940316652E-2</v>
      </c>
      <c r="H2439" s="20">
        <f t="shared" si="191"/>
        <v>1.9424493790718037E-2</v>
      </c>
    </row>
    <row r="2440" spans="1:26" x14ac:dyDescent="0.2">
      <c r="A2440" s="61">
        <v>36395</v>
      </c>
      <c r="B2440" s="62">
        <v>1360.22</v>
      </c>
      <c r="C2440" s="16">
        <f t="shared" si="193"/>
        <v>1.7509893634589973E-2</v>
      </c>
      <c r="D2440" s="72">
        <f t="shared" si="192"/>
        <v>1.0609497198771272E-4</v>
      </c>
      <c r="E2440" s="23">
        <f t="shared" si="188"/>
        <v>2.3961944580170629E-2</v>
      </c>
      <c r="F2440" s="23">
        <f t="shared" si="189"/>
        <v>1.6942389352561597E-2</v>
      </c>
      <c r="G2440" s="20">
        <f t="shared" si="190"/>
        <v>3.0972683940316652E-2</v>
      </c>
      <c r="H2440" s="20">
        <f t="shared" si="191"/>
        <v>1.9424493790718037E-2</v>
      </c>
    </row>
    <row r="2441" spans="1:26" x14ac:dyDescent="0.2">
      <c r="A2441" s="61">
        <v>36396</v>
      </c>
      <c r="B2441" s="62">
        <v>1363.5</v>
      </c>
      <c r="C2441" s="16">
        <f t="shared" si="193"/>
        <v>2.4084719321624034E-3</v>
      </c>
      <c r="D2441" s="72">
        <f t="shared" si="192"/>
        <v>1.1812505617412922E-4</v>
      </c>
      <c r="E2441" s="23">
        <f t="shared" si="188"/>
        <v>2.5283993625943486E-2</v>
      </c>
      <c r="F2441" s="23">
        <f t="shared" si="189"/>
        <v>1.7877149451088908E-2</v>
      </c>
      <c r="G2441" s="20">
        <f t="shared" si="190"/>
        <v>3.0972683940316652E-2</v>
      </c>
      <c r="H2441" s="20">
        <f t="shared" si="191"/>
        <v>1.9424493790718037E-2</v>
      </c>
      <c r="J2441" s="20">
        <f>SUM($C2442:$C2451)</f>
        <v>-1.4293080287305051E-2</v>
      </c>
      <c r="K2441" s="20">
        <f>E2441*SQRT(10)</f>
        <v>7.9955008203160788E-2</v>
      </c>
      <c r="L2441" s="20">
        <f>F2441*SQRT(10)</f>
        <v>5.653251033666986E-2</v>
      </c>
      <c r="M2441" s="20">
        <f>G2441*SQRT(10)</f>
        <v>9.7944226499919282E-2</v>
      </c>
      <c r="N2441" s="20">
        <f>H2441*SQRT(10)</f>
        <v>6.1425642774467049E-2</v>
      </c>
      <c r="O2441">
        <f>IF($J2441&lt;-K2441,1,0)</f>
        <v>0</v>
      </c>
      <c r="P2441" s="5">
        <f>IF(AND(O2431=0,O2441=0),1,0)</f>
        <v>1</v>
      </c>
      <c r="Q2441" s="5">
        <f>IF(AND(O2431=0,O2441=1),1,0)</f>
        <v>0</v>
      </c>
      <c r="R2441">
        <f>IF($J2441&lt;-L2441,1,0)</f>
        <v>0</v>
      </c>
      <c r="S2441" s="5">
        <f>IF(AND(R2431=0,R2441=0),1,0)</f>
        <v>1</v>
      </c>
      <c r="T2441" s="5">
        <f>IF(AND(R2431=0,R2441=1),1,0)</f>
        <v>0</v>
      </c>
      <c r="U2441">
        <f>IF($J2441&lt;-M2441,1,0)</f>
        <v>0</v>
      </c>
      <c r="V2441" s="5">
        <f>IF(AND(U2431=0,U2441=0),1,0)</f>
        <v>1</v>
      </c>
      <c r="W2441" s="5">
        <f>IF(AND(U2431=0,U2441=1),1,0)</f>
        <v>0</v>
      </c>
      <c r="X2441">
        <f>IF($J2441&lt;-N2441,1,0)</f>
        <v>0</v>
      </c>
      <c r="Y2441" s="5">
        <f>IF(AND(X2431=0,X2441=0),1,0)</f>
        <v>1</v>
      </c>
      <c r="Z2441" s="5">
        <f>IF(AND(X2431=0,X2441=1),1,0)</f>
        <v>0</v>
      </c>
    </row>
    <row r="2442" spans="1:26" x14ac:dyDescent="0.2">
      <c r="A2442" s="61">
        <v>36397</v>
      </c>
      <c r="B2442" s="62">
        <v>1381.79</v>
      </c>
      <c r="C2442" s="16">
        <f t="shared" si="193"/>
        <v>1.3324836805536398E-2</v>
      </c>
      <c r="D2442" s="72">
        <f t="shared" si="192"/>
        <v>1.1138559702656229E-4</v>
      </c>
      <c r="E2442" s="23">
        <f t="shared" si="188"/>
        <v>2.4552130095934963E-2</v>
      </c>
      <c r="F2442" s="23">
        <f t="shared" si="189"/>
        <v>1.7359682396741172E-2</v>
      </c>
      <c r="G2442" s="20">
        <f t="shared" si="190"/>
        <v>3.0972683940316652E-2</v>
      </c>
      <c r="H2442" s="20">
        <f t="shared" si="191"/>
        <v>1.9424493790718037E-2</v>
      </c>
    </row>
    <row r="2443" spans="1:26" x14ac:dyDescent="0.2">
      <c r="A2443" s="61">
        <v>36398</v>
      </c>
      <c r="B2443" s="62">
        <v>1362.01</v>
      </c>
      <c r="C2443" s="16">
        <f t="shared" si="193"/>
        <v>-1.4418210264769324E-2</v>
      </c>
      <c r="D2443" s="72">
        <f t="shared" si="192"/>
        <v>1.1535553775861919E-4</v>
      </c>
      <c r="E2443" s="23">
        <f t="shared" si="188"/>
        <v>2.4985835835271746E-2</v>
      </c>
      <c r="F2443" s="23">
        <f t="shared" si="189"/>
        <v>1.766633578522973E-2</v>
      </c>
      <c r="G2443" s="20">
        <f t="shared" si="190"/>
        <v>3.0972683940316652E-2</v>
      </c>
      <c r="H2443" s="20">
        <f t="shared" si="191"/>
        <v>1.9424493790718037E-2</v>
      </c>
    </row>
    <row r="2444" spans="1:26" x14ac:dyDescent="0.2">
      <c r="A2444" s="61">
        <v>36399</v>
      </c>
      <c r="B2444" s="62">
        <v>1348.27</v>
      </c>
      <c r="C2444" s="16">
        <f t="shared" si="193"/>
        <v>-1.0139260674965992E-2</v>
      </c>
      <c r="D2444" s="72">
        <f t="shared" si="192"/>
        <v>1.2090729272744801E-4</v>
      </c>
      <c r="E2444" s="23">
        <f t="shared" si="188"/>
        <v>2.5580021582976287E-2</v>
      </c>
      <c r="F2444" s="23">
        <f t="shared" si="189"/>
        <v>1.8086457209501951E-2</v>
      </c>
      <c r="G2444" s="20">
        <f t="shared" si="190"/>
        <v>3.0972683940316652E-2</v>
      </c>
      <c r="H2444" s="20">
        <f t="shared" si="191"/>
        <v>1.9424493790718037E-2</v>
      </c>
    </row>
    <row r="2445" spans="1:26" x14ac:dyDescent="0.2">
      <c r="A2445" s="61">
        <v>36402</v>
      </c>
      <c r="B2445" s="62">
        <v>1324.02</v>
      </c>
      <c r="C2445" s="16">
        <f t="shared" si="193"/>
        <v>-1.8149726028400134E-2</v>
      </c>
      <c r="D2445" s="72">
        <f t="shared" si="192"/>
        <v>1.1982113158589583E-4</v>
      </c>
      <c r="E2445" s="23">
        <f t="shared" si="188"/>
        <v>2.5464864318357143E-2</v>
      </c>
      <c r="F2445" s="23">
        <f t="shared" si="189"/>
        <v>1.800503480209149E-2</v>
      </c>
      <c r="G2445" s="20">
        <f t="shared" si="190"/>
        <v>3.0972683940316652E-2</v>
      </c>
      <c r="H2445" s="20">
        <f t="shared" si="191"/>
        <v>1.9424493790718037E-2</v>
      </c>
    </row>
    <row r="2446" spans="1:26" x14ac:dyDescent="0.2">
      <c r="A2446" s="61">
        <v>36403</v>
      </c>
      <c r="B2446" s="62">
        <v>1320.41</v>
      </c>
      <c r="C2446" s="16">
        <f t="shared" si="193"/>
        <v>-2.7302687100977034E-3</v>
      </c>
      <c r="D2446" s="72">
        <f t="shared" si="192"/>
        <v>1.3239661698510118E-4</v>
      </c>
      <c r="E2446" s="23">
        <f t="shared" si="188"/>
        <v>2.6767826100602632E-2</v>
      </c>
      <c r="F2446" s="23">
        <f t="shared" si="189"/>
        <v>1.8926299174123244E-2</v>
      </c>
      <c r="G2446" s="20">
        <f t="shared" si="190"/>
        <v>3.0972683940316652E-2</v>
      </c>
      <c r="H2446" s="20">
        <f t="shared" si="191"/>
        <v>1.9424493790718037E-2</v>
      </c>
    </row>
    <row r="2447" spans="1:26" x14ac:dyDescent="0.2">
      <c r="A2447" s="61">
        <v>36404</v>
      </c>
      <c r="B2447" s="62">
        <v>1331.07</v>
      </c>
      <c r="C2447" s="16">
        <f t="shared" si="193"/>
        <v>8.0408356353155359E-3</v>
      </c>
      <c r="D2447" s="72">
        <f t="shared" si="192"/>
        <v>1.2490008199975543E-4</v>
      </c>
      <c r="E2447" s="23">
        <f t="shared" si="188"/>
        <v>2.5998962637242027E-2</v>
      </c>
      <c r="F2447" s="23">
        <f t="shared" si="189"/>
        <v>1.8382671167989129E-2</v>
      </c>
      <c r="G2447" s="20">
        <f t="shared" si="190"/>
        <v>3.0972683940316652E-2</v>
      </c>
      <c r="H2447" s="20">
        <f t="shared" si="191"/>
        <v>1.9424493790718037E-2</v>
      </c>
    </row>
    <row r="2448" spans="1:26" x14ac:dyDescent="0.2">
      <c r="A2448" s="61">
        <v>36405</v>
      </c>
      <c r="B2448" s="62">
        <v>1319.11</v>
      </c>
      <c r="C2448" s="16">
        <f t="shared" si="193"/>
        <v>-9.025863295733896E-3</v>
      </c>
      <c r="D2448" s="72">
        <f t="shared" si="192"/>
        <v>1.2128537934261971E-4</v>
      </c>
      <c r="E2448" s="23">
        <f t="shared" si="188"/>
        <v>2.5619985734434681E-2</v>
      </c>
      <c r="F2448" s="23">
        <f t="shared" si="189"/>
        <v>1.8114714023630178E-2</v>
      </c>
      <c r="G2448" s="20">
        <f t="shared" si="190"/>
        <v>3.0972683940316652E-2</v>
      </c>
      <c r="H2448" s="20">
        <f t="shared" si="191"/>
        <v>1.9424493790718037E-2</v>
      </c>
    </row>
    <row r="2449" spans="1:26" x14ac:dyDescent="0.2">
      <c r="A2449" s="61">
        <v>36406</v>
      </c>
      <c r="B2449" s="62">
        <v>1357.24</v>
      </c>
      <c r="C2449" s="16">
        <f t="shared" si="193"/>
        <v>2.8495959166508541E-2</v>
      </c>
      <c r="D2449" s="72">
        <f t="shared" si="192"/>
        <v>1.188962290760591E-4</v>
      </c>
      <c r="E2449" s="23">
        <f t="shared" si="188"/>
        <v>2.5366391939140365E-2</v>
      </c>
      <c r="F2449" s="23">
        <f t="shared" si="189"/>
        <v>1.7935409510054699E-2</v>
      </c>
      <c r="G2449" s="20">
        <f t="shared" si="190"/>
        <v>3.0972683940316652E-2</v>
      </c>
      <c r="H2449" s="20">
        <f t="shared" si="191"/>
        <v>1.9424493790718037E-2</v>
      </c>
    </row>
    <row r="2450" spans="1:26" x14ac:dyDescent="0.2">
      <c r="A2450" s="61">
        <v>36410</v>
      </c>
      <c r="B2450" s="62">
        <v>1350.45</v>
      </c>
      <c r="C2450" s="16">
        <f t="shared" si="193"/>
        <v>-5.0153556964411912E-3</v>
      </c>
      <c r="D2450" s="72">
        <f t="shared" si="192"/>
        <v>1.6048363666065486E-4</v>
      </c>
      <c r="E2450" s="23">
        <f t="shared" si="188"/>
        <v>2.9470671853881209E-2</v>
      </c>
      <c r="F2450" s="23">
        <f t="shared" si="189"/>
        <v>2.0837357141841706E-2</v>
      </c>
      <c r="G2450" s="20">
        <f t="shared" si="190"/>
        <v>3.0972683940316652E-2</v>
      </c>
      <c r="H2450" s="20">
        <f t="shared" si="191"/>
        <v>1.9424493790718037E-2</v>
      </c>
    </row>
    <row r="2451" spans="1:26" x14ac:dyDescent="0.2">
      <c r="A2451" s="61">
        <v>36411</v>
      </c>
      <c r="B2451" s="62">
        <v>1344.15</v>
      </c>
      <c r="C2451" s="16">
        <f t="shared" si="193"/>
        <v>-4.6760272242572882E-3</v>
      </c>
      <c r="D2451" s="72">
        <f t="shared" si="192"/>
        <v>1.5236384602672508E-4</v>
      </c>
      <c r="E2451" s="23">
        <f t="shared" si="188"/>
        <v>2.8715449670970755E-2</v>
      </c>
      <c r="F2451" s="23">
        <f t="shared" si="189"/>
        <v>2.0303374257950518E-2</v>
      </c>
      <c r="G2451" s="20">
        <f t="shared" si="190"/>
        <v>3.0972683940316652E-2</v>
      </c>
      <c r="H2451" s="20">
        <f t="shared" si="191"/>
        <v>1.9424493790718037E-2</v>
      </c>
      <c r="J2451" s="20">
        <f>SUM($C2452:$C2461)</f>
        <v>-2.5345468588675923E-2</v>
      </c>
      <c r="K2451" s="20">
        <f>E2451*SQRT(10)</f>
        <v>9.0806224996200266E-2</v>
      </c>
      <c r="L2451" s="20">
        <f>F2451*SQRT(10)</f>
        <v>6.4204906841954665E-2</v>
      </c>
      <c r="M2451" s="20">
        <f>G2451*SQRT(10)</f>
        <v>9.7944226499919282E-2</v>
      </c>
      <c r="N2451" s="20">
        <f>H2451*SQRT(10)</f>
        <v>6.1425642774467049E-2</v>
      </c>
      <c r="O2451">
        <f>IF($J2451&lt;-K2451,1,0)</f>
        <v>0</v>
      </c>
      <c r="P2451" s="5">
        <f>IF(AND(O2441=0,O2451=0),1,0)</f>
        <v>1</v>
      </c>
      <c r="Q2451" s="5">
        <f>IF(AND(O2441=0,O2451=1),1,0)</f>
        <v>0</v>
      </c>
      <c r="R2451">
        <f>IF($J2451&lt;-L2451,1,0)</f>
        <v>0</v>
      </c>
      <c r="S2451" s="5">
        <f>IF(AND(R2441=0,R2451=0),1,0)</f>
        <v>1</v>
      </c>
      <c r="T2451" s="5">
        <f>IF(AND(R2441=0,R2451=1),1,0)</f>
        <v>0</v>
      </c>
      <c r="U2451">
        <f>IF($J2451&lt;-M2451,1,0)</f>
        <v>0</v>
      </c>
      <c r="V2451" s="5">
        <f>IF(AND(U2441=0,U2451=0),1,0)</f>
        <v>1</v>
      </c>
      <c r="W2451" s="5">
        <f>IF(AND(U2441=0,U2451=1),1,0)</f>
        <v>0</v>
      </c>
      <c r="X2451">
        <f>IF($J2451&lt;-N2451,1,0)</f>
        <v>0</v>
      </c>
      <c r="Y2451" s="5">
        <f>IF(AND(X2441=0,X2451=0),1,0)</f>
        <v>1</v>
      </c>
      <c r="Z2451" s="5">
        <f>IF(AND(X2441=0,X2451=1),1,0)</f>
        <v>0</v>
      </c>
    </row>
    <row r="2452" spans="1:26" x14ac:dyDescent="0.2">
      <c r="A2452" s="61">
        <v>36412</v>
      </c>
      <c r="B2452" s="62">
        <v>1347.66</v>
      </c>
      <c r="C2452" s="16">
        <f t="shared" si="193"/>
        <v>2.607912140420254E-3</v>
      </c>
      <c r="D2452" s="72">
        <f t="shared" si="192"/>
        <v>1.4453392910124128E-4</v>
      </c>
      <c r="E2452" s="23">
        <f t="shared" si="188"/>
        <v>2.7967880970881768E-2</v>
      </c>
      <c r="F2452" s="23">
        <f t="shared" si="189"/>
        <v>1.9774802799890422E-2</v>
      </c>
      <c r="G2452" s="20">
        <f t="shared" si="190"/>
        <v>3.0972683940316652E-2</v>
      </c>
      <c r="H2452" s="20">
        <f t="shared" si="191"/>
        <v>1.9424493790718037E-2</v>
      </c>
    </row>
    <row r="2453" spans="1:26" x14ac:dyDescent="0.2">
      <c r="A2453" s="61">
        <v>36413</v>
      </c>
      <c r="B2453" s="62">
        <v>1351.66</v>
      </c>
      <c r="C2453" s="16">
        <f t="shared" si="193"/>
        <v>2.9637115479909672E-3</v>
      </c>
      <c r="D2453" s="72">
        <f t="shared" si="192"/>
        <v>1.3626996569909586E-4</v>
      </c>
      <c r="E2453" s="23">
        <f t="shared" si="188"/>
        <v>2.7156558480170179E-2</v>
      </c>
      <c r="F2453" s="23">
        <f t="shared" si="189"/>
        <v>1.9201153967587353E-2</v>
      </c>
      <c r="G2453" s="20">
        <f t="shared" si="190"/>
        <v>3.0972683940316652E-2</v>
      </c>
      <c r="H2453" s="20">
        <f t="shared" si="191"/>
        <v>1.9424493790718037E-2</v>
      </c>
    </row>
    <row r="2454" spans="1:26" x14ac:dyDescent="0.2">
      <c r="A2454" s="61">
        <v>36416</v>
      </c>
      <c r="B2454" s="62">
        <v>1344.13</v>
      </c>
      <c r="C2454" s="16">
        <f t="shared" si="193"/>
        <v>-5.5865030908548666E-3</v>
      </c>
      <c r="D2454" s="72">
        <f t="shared" si="192"/>
        <v>1.286207829255318E-4</v>
      </c>
      <c r="E2454" s="23">
        <f t="shared" si="188"/>
        <v>2.6383367844771726E-2</v>
      </c>
      <c r="F2454" s="23">
        <f t="shared" si="189"/>
        <v>1.8654466417048755E-2</v>
      </c>
      <c r="G2454" s="20">
        <f t="shared" si="190"/>
        <v>3.0972683940316652E-2</v>
      </c>
      <c r="H2454" s="20">
        <f t="shared" si="191"/>
        <v>1.9424493790718037E-2</v>
      </c>
    </row>
    <row r="2455" spans="1:26" x14ac:dyDescent="0.2">
      <c r="A2455" s="61">
        <v>36417</v>
      </c>
      <c r="B2455" s="62">
        <v>1336.29</v>
      </c>
      <c r="C2455" s="16">
        <f t="shared" si="193"/>
        <v>-5.8498461864272102E-3</v>
      </c>
      <c r="D2455" s="72">
        <f t="shared" si="192"/>
        <v>1.2277607695704775E-4</v>
      </c>
      <c r="E2455" s="23">
        <f t="shared" si="188"/>
        <v>2.5776950307407308E-2</v>
      </c>
      <c r="F2455" s="23">
        <f t="shared" si="189"/>
        <v>1.8225696456669504E-2</v>
      </c>
      <c r="G2455" s="20">
        <f t="shared" si="190"/>
        <v>3.0972683940316652E-2</v>
      </c>
      <c r="H2455" s="20">
        <f t="shared" si="191"/>
        <v>1.9424493790718037E-2</v>
      </c>
    </row>
    <row r="2456" spans="1:26" x14ac:dyDescent="0.2">
      <c r="A2456" s="61">
        <v>36418</v>
      </c>
      <c r="B2456" s="62">
        <v>1317.97</v>
      </c>
      <c r="C2456" s="16">
        <f t="shared" si="193"/>
        <v>-1.3804443366310541E-2</v>
      </c>
      <c r="D2456" s="72">
        <f t="shared" si="192"/>
        <v>1.1746275436391631E-4</v>
      </c>
      <c r="E2456" s="23">
        <f t="shared" si="188"/>
        <v>2.5213013032923743E-2</v>
      </c>
      <c r="F2456" s="23">
        <f t="shared" si="189"/>
        <v>1.7826962337126068E-2</v>
      </c>
      <c r="G2456" s="20">
        <f t="shared" si="190"/>
        <v>3.0972683940316652E-2</v>
      </c>
      <c r="H2456" s="20">
        <f t="shared" si="191"/>
        <v>1.9424493790718037E-2</v>
      </c>
    </row>
    <row r="2457" spans="1:26" x14ac:dyDescent="0.2">
      <c r="A2457" s="61">
        <v>36419</v>
      </c>
      <c r="B2457" s="62">
        <v>1318.48</v>
      </c>
      <c r="C2457" s="16">
        <f t="shared" si="193"/>
        <v>3.8688388276763685E-4</v>
      </c>
      <c r="D2457" s="72">
        <f t="shared" si="192"/>
        <v>1.2184874850130184E-4</v>
      </c>
      <c r="E2457" s="23">
        <f t="shared" si="188"/>
        <v>2.5679419063622453E-2</v>
      </c>
      <c r="F2457" s="23">
        <f t="shared" si="189"/>
        <v>1.8156736598227547E-2</v>
      </c>
      <c r="G2457" s="20">
        <f t="shared" si="190"/>
        <v>3.0972683940316652E-2</v>
      </c>
      <c r="H2457" s="20">
        <f t="shared" si="191"/>
        <v>1.9424493790718037E-2</v>
      </c>
    </row>
    <row r="2458" spans="1:26" x14ac:dyDescent="0.2">
      <c r="A2458" s="61">
        <v>36420</v>
      </c>
      <c r="B2458" s="62">
        <v>1335.42</v>
      </c>
      <c r="C2458" s="16">
        <f t="shared" si="193"/>
        <v>1.2766291171674649E-2</v>
      </c>
      <c r="D2458" s="72">
        <f t="shared" si="192"/>
        <v>1.1454680433954844E-4</v>
      </c>
      <c r="E2458" s="23">
        <f t="shared" si="188"/>
        <v>2.4898096563799273E-2</v>
      </c>
      <c r="F2458" s="23">
        <f t="shared" si="189"/>
        <v>1.7604299380219977E-2</v>
      </c>
      <c r="G2458" s="20">
        <f t="shared" si="190"/>
        <v>3.0972683940316652E-2</v>
      </c>
      <c r="H2458" s="20">
        <f t="shared" si="191"/>
        <v>1.9424493790718037E-2</v>
      </c>
    </row>
    <row r="2459" spans="1:26" x14ac:dyDescent="0.2">
      <c r="A2459" s="61">
        <v>36423</v>
      </c>
      <c r="B2459" s="62">
        <v>1335.53</v>
      </c>
      <c r="C2459" s="16">
        <f t="shared" si="193"/>
        <v>8.2367696933360448E-5</v>
      </c>
      <c r="D2459" s="72">
        <f t="shared" si="192"/>
        <v>1.1745268749597421E-4</v>
      </c>
      <c r="E2459" s="23">
        <f t="shared" si="188"/>
        <v>2.5211932598906979E-2</v>
      </c>
      <c r="F2459" s="23">
        <f t="shared" si="189"/>
        <v>1.7826198411906205E-2</v>
      </c>
      <c r="G2459" s="20">
        <f t="shared" si="190"/>
        <v>3.0972683940316652E-2</v>
      </c>
      <c r="H2459" s="20">
        <f t="shared" si="191"/>
        <v>1.9424493790718037E-2</v>
      </c>
    </row>
    <row r="2460" spans="1:26" x14ac:dyDescent="0.2">
      <c r="A2460" s="61">
        <v>36424</v>
      </c>
      <c r="B2460" s="62">
        <v>1307.58</v>
      </c>
      <c r="C2460" s="16">
        <f t="shared" si="193"/>
        <v>-2.115011625875789E-2</v>
      </c>
      <c r="D2460" s="72">
        <f t="shared" si="192"/>
        <v>1.1040593331246564E-4</v>
      </c>
      <c r="E2460" s="23">
        <f t="shared" si="188"/>
        <v>2.4443920627613927E-2</v>
      </c>
      <c r="F2460" s="23">
        <f t="shared" si="189"/>
        <v>1.7283172456665365E-2</v>
      </c>
      <c r="G2460" s="20">
        <f t="shared" si="190"/>
        <v>3.0972683940316652E-2</v>
      </c>
      <c r="H2460" s="20">
        <f t="shared" si="191"/>
        <v>1.9424493790718037E-2</v>
      </c>
    </row>
    <row r="2461" spans="1:26" x14ac:dyDescent="0.2">
      <c r="A2461" s="61">
        <v>36425</v>
      </c>
      <c r="B2461" s="62">
        <v>1310.51</v>
      </c>
      <c r="C2461" s="16">
        <f t="shared" si="193"/>
        <v>2.2382738738877138E-3</v>
      </c>
      <c r="D2461" s="72">
        <f t="shared" si="192"/>
        <v>1.3062122237925619E-4</v>
      </c>
      <c r="E2461" s="23">
        <f t="shared" si="188"/>
        <v>2.6587746538054083E-2</v>
      </c>
      <c r="F2461" s="23">
        <f t="shared" si="189"/>
        <v>1.8798973194675765E-2</v>
      </c>
      <c r="G2461" s="20">
        <f t="shared" si="190"/>
        <v>3.0972683940316652E-2</v>
      </c>
      <c r="H2461" s="20">
        <f t="shared" si="191"/>
        <v>1.9469770632428076E-2</v>
      </c>
      <c r="J2461" s="20">
        <f>SUM($C2462:$C2471)</f>
        <v>1.1297926244464421E-2</v>
      </c>
      <c r="K2461" s="20">
        <f>E2461*SQRT(10)</f>
        <v>8.4077836911507595E-2</v>
      </c>
      <c r="L2461" s="20">
        <f>F2461*SQRT(10)</f>
        <v>5.9447572967627364E-2</v>
      </c>
      <c r="M2461" s="20">
        <f>G2461*SQRT(10)</f>
        <v>9.7944226499919282E-2</v>
      </c>
      <c r="N2461" s="20">
        <f>H2461*SQRT(10)</f>
        <v>6.1568820719529689E-2</v>
      </c>
      <c r="O2461">
        <f>IF($J2461&lt;-K2461,1,0)</f>
        <v>0</v>
      </c>
      <c r="P2461" s="5">
        <f>IF(AND(O2451=0,O2461=0),1,0)</f>
        <v>1</v>
      </c>
      <c r="Q2461" s="5">
        <f>IF(AND(O2451=0,O2461=1),1,0)</f>
        <v>0</v>
      </c>
      <c r="R2461">
        <f>IF($J2461&lt;-L2461,1,0)</f>
        <v>0</v>
      </c>
      <c r="S2461" s="5">
        <f>IF(AND(R2451=0,R2461=0),1,0)</f>
        <v>1</v>
      </c>
      <c r="T2461" s="5">
        <f>IF(AND(R2451=0,R2461=1),1,0)</f>
        <v>0</v>
      </c>
      <c r="U2461">
        <f>IF($J2461&lt;-M2461,1,0)</f>
        <v>0</v>
      </c>
      <c r="V2461" s="5">
        <f>IF(AND(U2451=0,U2461=0),1,0)</f>
        <v>1</v>
      </c>
      <c r="W2461" s="5">
        <f>IF(AND(U2451=0,U2461=1),1,0)</f>
        <v>0</v>
      </c>
      <c r="X2461">
        <f>IF($J2461&lt;-N2461,1,0)</f>
        <v>0</v>
      </c>
      <c r="Y2461" s="5">
        <f>IF(AND(X2451=0,X2461=0),1,0)</f>
        <v>1</v>
      </c>
      <c r="Z2461" s="5">
        <f>IF(AND(X2451=0,X2461=1),1,0)</f>
        <v>0</v>
      </c>
    </row>
    <row r="2462" spans="1:26" x14ac:dyDescent="0.2">
      <c r="A2462" s="61">
        <v>36426</v>
      </c>
      <c r="B2462" s="62">
        <v>1280.4100000000001</v>
      </c>
      <c r="C2462" s="16">
        <f t="shared" si="193"/>
        <v>-2.3236035285096161E-2</v>
      </c>
      <c r="D2462" s="72">
        <f t="shared" si="192"/>
        <v>1.2308454123257252E-4</v>
      </c>
      <c r="E2462" s="23">
        <f t="shared" si="188"/>
        <v>2.5809311173400917E-2</v>
      </c>
      <c r="F2462" s="23">
        <f t="shared" si="189"/>
        <v>1.8248577337209707E-2</v>
      </c>
      <c r="G2462" s="20">
        <f t="shared" si="190"/>
        <v>3.0972683940316652E-2</v>
      </c>
      <c r="H2462" s="20">
        <f t="shared" si="191"/>
        <v>1.9469770632428076E-2</v>
      </c>
    </row>
    <row r="2463" spans="1:26" x14ac:dyDescent="0.2">
      <c r="A2463" s="61">
        <v>36427</v>
      </c>
      <c r="B2463" s="62">
        <v>1277.3599999999999</v>
      </c>
      <c r="C2463" s="16">
        <f t="shared" si="193"/>
        <v>-2.3848910931203106E-3</v>
      </c>
      <c r="D2463" s="72">
        <f t="shared" si="192"/>
        <v>1.4809426890483219E-4</v>
      </c>
      <c r="E2463" s="23">
        <f t="shared" si="188"/>
        <v>2.831025519413637E-2</v>
      </c>
      <c r="F2463" s="23">
        <f t="shared" si="189"/>
        <v>2.0016879872360598E-2</v>
      </c>
      <c r="G2463" s="20">
        <f t="shared" si="190"/>
        <v>3.0972683940316652E-2</v>
      </c>
      <c r="H2463" s="20">
        <f t="shared" si="191"/>
        <v>1.9477077333007742E-2</v>
      </c>
    </row>
    <row r="2464" spans="1:26" x14ac:dyDescent="0.2">
      <c r="A2464" s="61">
        <v>36430</v>
      </c>
      <c r="B2464" s="62">
        <v>1283.31</v>
      </c>
      <c r="C2464" s="16">
        <f t="shared" si="193"/>
        <v>4.6472295988012604E-3</v>
      </c>
      <c r="D2464" s="72">
        <f t="shared" si="192"/>
        <v>1.3954987510210492E-4</v>
      </c>
      <c r="E2464" s="23">
        <f t="shared" si="188"/>
        <v>2.7481433585593931E-2</v>
      </c>
      <c r="F2464" s="23">
        <f t="shared" si="189"/>
        <v>1.9430858218368343E-2</v>
      </c>
      <c r="G2464" s="20">
        <f t="shared" si="190"/>
        <v>3.0972683940316652E-2</v>
      </c>
      <c r="H2464" s="20">
        <f t="shared" si="191"/>
        <v>1.9477077333007742E-2</v>
      </c>
    </row>
    <row r="2465" spans="1:26" x14ac:dyDescent="0.2">
      <c r="A2465" s="61">
        <v>36431</v>
      </c>
      <c r="B2465" s="62">
        <v>1282.2</v>
      </c>
      <c r="C2465" s="16">
        <f t="shared" si="193"/>
        <v>-8.6532507709010352E-4</v>
      </c>
      <c r="D2465" s="72">
        <f t="shared" si="192"/>
        <v>1.3247268717261708E-4</v>
      </c>
      <c r="E2465" s="23">
        <f t="shared" si="188"/>
        <v>2.6775514896567165E-2</v>
      </c>
      <c r="F2465" s="23">
        <f t="shared" si="189"/>
        <v>1.8931735568254268E-2</v>
      </c>
      <c r="G2465" s="20">
        <f t="shared" si="190"/>
        <v>3.0972683940316652E-2</v>
      </c>
      <c r="H2465" s="20">
        <f t="shared" si="191"/>
        <v>1.9477077333007742E-2</v>
      </c>
    </row>
    <row r="2466" spans="1:26" x14ac:dyDescent="0.2">
      <c r="A2466" s="61">
        <v>36432</v>
      </c>
      <c r="B2466" s="62">
        <v>1268.3699999999999</v>
      </c>
      <c r="C2466" s="16">
        <f t="shared" si="193"/>
        <v>-1.0844741013518011E-2</v>
      </c>
      <c r="D2466" s="72">
        <f t="shared" si="192"/>
        <v>1.245692531916025E-4</v>
      </c>
      <c r="E2466" s="23">
        <f t="shared" si="188"/>
        <v>2.5964507459765758E-2</v>
      </c>
      <c r="F2466" s="23">
        <f t="shared" si="189"/>
        <v>1.8358309496086356E-2</v>
      </c>
      <c r="G2466" s="20">
        <f t="shared" si="190"/>
        <v>3.0972683940316652E-2</v>
      </c>
      <c r="H2466" s="20">
        <f t="shared" si="191"/>
        <v>1.9477077333007742E-2</v>
      </c>
    </row>
    <row r="2467" spans="1:26" x14ac:dyDescent="0.2">
      <c r="A2467" s="61">
        <v>36433</v>
      </c>
      <c r="B2467" s="62">
        <v>1282.71</v>
      </c>
      <c r="C2467" s="16">
        <f t="shared" si="193"/>
        <v>1.1242415790972985E-2</v>
      </c>
      <c r="D2467" s="72">
        <f t="shared" si="192"/>
        <v>1.2415160245912311E-4</v>
      </c>
      <c r="E2467" s="23">
        <f t="shared" si="188"/>
        <v>2.592094454210727E-2</v>
      </c>
      <c r="F2467" s="23">
        <f t="shared" si="189"/>
        <v>1.8327508159832768E-2</v>
      </c>
      <c r="G2467" s="20">
        <f t="shared" si="190"/>
        <v>3.0972683940316652E-2</v>
      </c>
      <c r="H2467" s="20">
        <f t="shared" si="191"/>
        <v>1.9477077333007742E-2</v>
      </c>
    </row>
    <row r="2468" spans="1:26" x14ac:dyDescent="0.2">
      <c r="A2468" s="61">
        <v>36434</v>
      </c>
      <c r="B2468" s="62">
        <v>1282.81</v>
      </c>
      <c r="C2468" s="16">
        <f t="shared" si="193"/>
        <v>7.7956905462177266E-5</v>
      </c>
      <c r="D2468" s="72">
        <f t="shared" si="192"/>
        <v>1.2428602108060285E-4</v>
      </c>
      <c r="E2468" s="23">
        <f t="shared" si="188"/>
        <v>2.5934973016064945E-2</v>
      </c>
      <c r="F2468" s="23">
        <f t="shared" si="189"/>
        <v>1.8337427048803485E-2</v>
      </c>
      <c r="G2468" s="20">
        <f t="shared" si="190"/>
        <v>3.0972683940316652E-2</v>
      </c>
      <c r="H2468" s="20">
        <f t="shared" si="191"/>
        <v>1.9477077333007742E-2</v>
      </c>
    </row>
    <row r="2469" spans="1:26" x14ac:dyDescent="0.2">
      <c r="A2469" s="61">
        <v>36437</v>
      </c>
      <c r="B2469" s="62">
        <v>1304.5999999999999</v>
      </c>
      <c r="C2469" s="16">
        <f t="shared" si="193"/>
        <v>1.6843496125921502E-2</v>
      </c>
      <c r="D2469" s="72">
        <f t="shared" si="192"/>
        <v>1.1682922445251322E-4</v>
      </c>
      <c r="E2469" s="23">
        <f t="shared" si="188"/>
        <v>2.5144928498585031E-2</v>
      </c>
      <c r="F2469" s="23">
        <f t="shared" si="189"/>
        <v>1.7778822893109125E-2</v>
      </c>
      <c r="G2469" s="20">
        <f t="shared" si="190"/>
        <v>3.0972683940316652E-2</v>
      </c>
      <c r="H2469" s="20">
        <f t="shared" si="191"/>
        <v>1.9477077333007742E-2</v>
      </c>
    </row>
    <row r="2470" spans="1:26" x14ac:dyDescent="0.2">
      <c r="A2470" s="61">
        <v>36438</v>
      </c>
      <c r="B2470" s="62">
        <v>1301.3499999999999</v>
      </c>
      <c r="C2470" s="16">
        <f t="shared" si="193"/>
        <v>-2.4942932020867829E-3</v>
      </c>
      <c r="D2470" s="72">
        <f t="shared" si="192"/>
        <v>1.2684167268999836E-4</v>
      </c>
      <c r="E2470" s="23">
        <f t="shared" si="188"/>
        <v>2.6200262251676404E-2</v>
      </c>
      <c r="F2470" s="23">
        <f t="shared" si="189"/>
        <v>1.8525000870524628E-2</v>
      </c>
      <c r="G2470" s="20">
        <f t="shared" si="190"/>
        <v>3.0972683940316652E-2</v>
      </c>
      <c r="H2470" s="20">
        <f t="shared" si="191"/>
        <v>1.9477077333007742E-2</v>
      </c>
    </row>
    <row r="2471" spans="1:26" x14ac:dyDescent="0.2">
      <c r="A2471" s="61">
        <v>36439</v>
      </c>
      <c r="B2471" s="62">
        <v>1325.4</v>
      </c>
      <c r="C2471" s="16">
        <f t="shared" si="193"/>
        <v>1.8312113494217859E-2</v>
      </c>
      <c r="D2471" s="72">
        <f t="shared" si="192"/>
        <v>1.1960446224327704E-4</v>
      </c>
      <c r="E2471" s="23">
        <f t="shared" si="188"/>
        <v>2.5441830184631767E-2</v>
      </c>
      <c r="F2471" s="23">
        <f t="shared" si="189"/>
        <v>1.7988748425137875E-2</v>
      </c>
      <c r="G2471" s="20">
        <f t="shared" si="190"/>
        <v>3.0972683940316652E-2</v>
      </c>
      <c r="H2471" s="20">
        <f t="shared" si="191"/>
        <v>1.9477077333007742E-2</v>
      </c>
      <c r="J2471" s="20">
        <f>SUM($C2472:$C2481)</f>
        <v>-2.7514040412626402E-2</v>
      </c>
      <c r="K2471" s="20">
        <f>E2471*SQRT(10)</f>
        <v>8.0454131226658593E-2</v>
      </c>
      <c r="L2471" s="20">
        <f>F2471*SQRT(10)</f>
        <v>5.688541727920262E-2</v>
      </c>
      <c r="M2471" s="20">
        <f>G2471*SQRT(10)</f>
        <v>9.7944226499919282E-2</v>
      </c>
      <c r="N2471" s="20">
        <f>H2471*SQRT(10)</f>
        <v>6.1591926535542303E-2</v>
      </c>
      <c r="O2471">
        <f>IF($J2471&lt;-K2471,1,0)</f>
        <v>0</v>
      </c>
      <c r="P2471" s="5">
        <f>IF(AND(O2461=0,O2471=0),1,0)</f>
        <v>1</v>
      </c>
      <c r="Q2471" s="5">
        <f>IF(AND(O2461=0,O2471=1),1,0)</f>
        <v>0</v>
      </c>
      <c r="R2471">
        <f>IF($J2471&lt;-L2471,1,0)</f>
        <v>0</v>
      </c>
      <c r="S2471" s="5">
        <f>IF(AND(R2461=0,R2471=0),1,0)</f>
        <v>1</v>
      </c>
      <c r="T2471" s="5">
        <f>IF(AND(R2461=0,R2471=1),1,0)</f>
        <v>0</v>
      </c>
      <c r="U2471">
        <f>IF($J2471&lt;-M2471,1,0)</f>
        <v>0</v>
      </c>
      <c r="V2471" s="5">
        <f>IF(AND(U2461=0,U2471=0),1,0)</f>
        <v>1</v>
      </c>
      <c r="W2471" s="5">
        <f>IF(AND(U2461=0,U2471=1),1,0)</f>
        <v>0</v>
      </c>
      <c r="X2471">
        <f>IF($J2471&lt;-N2471,1,0)</f>
        <v>0</v>
      </c>
      <c r="Y2471" s="5">
        <f>IF(AND(X2461=0,X2471=0),1,0)</f>
        <v>1</v>
      </c>
      <c r="Z2471" s="5">
        <f>IF(AND(X2461=0,X2471=1),1,0)</f>
        <v>0</v>
      </c>
    </row>
    <row r="2472" spans="1:26" x14ac:dyDescent="0.2">
      <c r="A2472" s="61">
        <v>36440</v>
      </c>
      <c r="B2472" s="62">
        <v>1317.64</v>
      </c>
      <c r="C2472" s="16">
        <f t="shared" si="193"/>
        <v>-5.8720430244180478E-3</v>
      </c>
      <c r="D2472" s="72">
        <f t="shared" si="192"/>
        <v>1.3254820454618735E-4</v>
      </c>
      <c r="E2472" s="23">
        <f t="shared" si="188"/>
        <v>2.6783145633583871E-2</v>
      </c>
      <c r="F2472" s="23">
        <f t="shared" si="189"/>
        <v>1.8937130911572564E-2</v>
      </c>
      <c r="G2472" s="20">
        <f t="shared" si="190"/>
        <v>3.0972683940316652E-2</v>
      </c>
      <c r="H2472" s="20">
        <f t="shared" si="191"/>
        <v>1.9477077333007742E-2</v>
      </c>
    </row>
    <row r="2473" spans="1:26" x14ac:dyDescent="0.2">
      <c r="A2473" s="61">
        <v>36441</v>
      </c>
      <c r="B2473" s="62">
        <v>1336.02</v>
      </c>
      <c r="C2473" s="16">
        <f t="shared" si="193"/>
        <v>1.3852787414712429E-2</v>
      </c>
      <c r="D2473" s="72">
        <f t="shared" si="192"/>
        <v>1.266641656302531E-4</v>
      </c>
      <c r="E2473" s="23">
        <f t="shared" si="188"/>
        <v>2.6181923011660377E-2</v>
      </c>
      <c r="F2473" s="23">
        <f t="shared" si="189"/>
        <v>1.8512034037063259E-2</v>
      </c>
      <c r="G2473" s="20">
        <f t="shared" si="190"/>
        <v>3.0972683940316652E-2</v>
      </c>
      <c r="H2473" s="20">
        <f t="shared" si="191"/>
        <v>1.9477077333007742E-2</v>
      </c>
    </row>
    <row r="2474" spans="1:26" x14ac:dyDescent="0.2">
      <c r="A2474" s="61">
        <v>36444</v>
      </c>
      <c r="B2474" s="62">
        <v>1335.21</v>
      </c>
      <c r="C2474" s="16">
        <f t="shared" si="193"/>
        <v>-6.0646221016256367E-4</v>
      </c>
      <c r="D2474" s="72">
        <f t="shared" si="192"/>
        <v>1.3057829884187083E-4</v>
      </c>
      <c r="E2474" s="23">
        <f t="shared" si="188"/>
        <v>2.6583377669492456E-2</v>
      </c>
      <c r="F2474" s="23">
        <f t="shared" si="189"/>
        <v>1.8795884168576336E-2</v>
      </c>
      <c r="G2474" s="20">
        <f t="shared" si="190"/>
        <v>3.0972683940316652E-2</v>
      </c>
      <c r="H2474" s="20">
        <f t="shared" si="191"/>
        <v>1.9477077333007742E-2</v>
      </c>
    </row>
    <row r="2475" spans="1:26" x14ac:dyDescent="0.2">
      <c r="A2475" s="61">
        <v>36445</v>
      </c>
      <c r="B2475" s="62">
        <v>1313.04</v>
      </c>
      <c r="C2475" s="16">
        <f t="shared" si="193"/>
        <v>-1.674352341057837E-2</v>
      </c>
      <c r="D2475" s="72">
        <f t="shared" si="192"/>
        <v>1.227656686960999E-4</v>
      </c>
      <c r="E2475" s="23">
        <f t="shared" si="188"/>
        <v>2.5775857672269316E-2</v>
      </c>
      <c r="F2475" s="23">
        <f t="shared" si="189"/>
        <v>1.8224923904597772E-2</v>
      </c>
      <c r="G2475" s="20">
        <f t="shared" si="190"/>
        <v>3.0972683940316652E-2</v>
      </c>
      <c r="H2475" s="20">
        <f t="shared" si="191"/>
        <v>1.9477077333007742E-2</v>
      </c>
    </row>
    <row r="2476" spans="1:26" x14ac:dyDescent="0.2">
      <c r="A2476" s="61">
        <v>36446</v>
      </c>
      <c r="B2476" s="62">
        <v>1285.55</v>
      </c>
      <c r="C2476" s="16">
        <f t="shared" si="193"/>
        <v>-2.1158417102690528E-2</v>
      </c>
      <c r="D2476" s="72">
        <f t="shared" si="192"/>
        <v>1.3222046314636905E-4</v>
      </c>
      <c r="E2476" s="23">
        <f t="shared" si="188"/>
        <v>2.6750012863048497E-2</v>
      </c>
      <c r="F2476" s="23">
        <f t="shared" si="189"/>
        <v>1.8913704252819508E-2</v>
      </c>
      <c r="G2476" s="20">
        <f t="shared" si="190"/>
        <v>3.0972683940316652E-2</v>
      </c>
      <c r="H2476" s="20">
        <f t="shared" si="191"/>
        <v>1.9477077333007742E-2</v>
      </c>
    </row>
    <row r="2477" spans="1:26" x14ac:dyDescent="0.2">
      <c r="A2477" s="61">
        <v>36447</v>
      </c>
      <c r="B2477" s="62">
        <v>1283.42</v>
      </c>
      <c r="C2477" s="16">
        <f t="shared" si="193"/>
        <v>-1.6582525199512197E-3</v>
      </c>
      <c r="D2477" s="72">
        <f t="shared" si="192"/>
        <v>1.5114795221507252E-4</v>
      </c>
      <c r="E2477" s="23">
        <f t="shared" si="188"/>
        <v>2.860064266512238E-2</v>
      </c>
      <c r="F2477" s="23">
        <f t="shared" si="189"/>
        <v>2.0222199502413579E-2</v>
      </c>
      <c r="G2477" s="20">
        <f t="shared" si="190"/>
        <v>3.0972683940316652E-2</v>
      </c>
      <c r="H2477" s="20">
        <f t="shared" si="191"/>
        <v>1.9644493491324806E-2</v>
      </c>
    </row>
    <row r="2478" spans="1:26" x14ac:dyDescent="0.2">
      <c r="A2478" s="61">
        <v>36448</v>
      </c>
      <c r="B2478" s="62">
        <v>1247.4100000000001</v>
      </c>
      <c r="C2478" s="16">
        <f t="shared" si="193"/>
        <v>-2.8458988066466028E-2</v>
      </c>
      <c r="D2478" s="72">
        <f t="shared" si="192"/>
        <v>1.4224406316736365E-4</v>
      </c>
      <c r="E2478" s="23">
        <f t="shared" si="188"/>
        <v>2.7745447433876375E-2</v>
      </c>
      <c r="F2478" s="23">
        <f t="shared" si="189"/>
        <v>1.9617530272345585E-2</v>
      </c>
      <c r="G2478" s="20">
        <f t="shared" si="190"/>
        <v>3.0972683940316652E-2</v>
      </c>
      <c r="H2478" s="20">
        <f t="shared" si="191"/>
        <v>1.9644493491324806E-2</v>
      </c>
    </row>
    <row r="2479" spans="1:26" x14ac:dyDescent="0.2">
      <c r="A2479" s="61">
        <v>36451</v>
      </c>
      <c r="B2479" s="62">
        <v>1254.1300000000001</v>
      </c>
      <c r="C2479" s="16">
        <f t="shared" si="193"/>
        <v>5.3727033466738558E-3</v>
      </c>
      <c r="D2479" s="72">
        <f t="shared" si="192"/>
        <v>1.8230425948335716E-4</v>
      </c>
      <c r="E2479" s="23">
        <f t="shared" si="188"/>
        <v>3.1410371004740867E-2</v>
      </c>
      <c r="F2479" s="23">
        <f t="shared" si="189"/>
        <v>2.220882923296293E-2</v>
      </c>
      <c r="G2479" s="20">
        <f t="shared" si="190"/>
        <v>3.0972683940316652E-2</v>
      </c>
      <c r="H2479" s="20">
        <f t="shared" si="191"/>
        <v>1.9990299512640631E-2</v>
      </c>
    </row>
    <row r="2480" spans="1:26" x14ac:dyDescent="0.2">
      <c r="A2480" s="61">
        <v>36452</v>
      </c>
      <c r="B2480" s="62">
        <v>1261.32</v>
      </c>
      <c r="C2480" s="16">
        <f t="shared" si="193"/>
        <v>5.7166865420170184E-3</v>
      </c>
      <c r="D2480" s="72">
        <f t="shared" si="192"/>
        <v>1.7309796038943734E-4</v>
      </c>
      <c r="E2480" s="23">
        <f t="shared" si="188"/>
        <v>3.0606990833116222E-2</v>
      </c>
      <c r="F2480" s="23">
        <f t="shared" si="189"/>
        <v>2.1640796049334911E-2</v>
      </c>
      <c r="G2480" s="20">
        <f t="shared" si="190"/>
        <v>3.0972683940316652E-2</v>
      </c>
      <c r="H2480" s="20">
        <f t="shared" si="191"/>
        <v>1.9990299512640631E-2</v>
      </c>
    </row>
    <row r="2481" spans="1:26" x14ac:dyDescent="0.2">
      <c r="A2481" s="61">
        <v>36453</v>
      </c>
      <c r="B2481" s="62">
        <v>1289.43</v>
      </c>
      <c r="C2481" s="16">
        <f t="shared" si="193"/>
        <v>2.2041468618237046E-2</v>
      </c>
      <c r="D2481" s="72">
        <f t="shared" si="192"/>
        <v>1.6467291306725181E-4</v>
      </c>
      <c r="E2481" s="23">
        <f t="shared" si="188"/>
        <v>2.9852846115138762E-2</v>
      </c>
      <c r="F2481" s="23">
        <f t="shared" si="189"/>
        <v>2.1107574991360956E-2</v>
      </c>
      <c r="G2481" s="20">
        <f t="shared" si="190"/>
        <v>3.0972683940316652E-2</v>
      </c>
      <c r="H2481" s="20">
        <f t="shared" si="191"/>
        <v>1.9990299512640631E-2</v>
      </c>
      <c r="J2481" s="20">
        <f>SUM($C2482:$C2491)</f>
        <v>4.9549532221245432E-2</v>
      </c>
      <c r="K2481" s="20">
        <f>E2481*SQRT(10)</f>
        <v>9.4402988362347701E-2</v>
      </c>
      <c r="L2481" s="20">
        <f>F2481*SQRT(10)</f>
        <v>6.674801285550952E-2</v>
      </c>
      <c r="M2481" s="20">
        <f>G2481*SQRT(10)</f>
        <v>9.7944226499919282E-2</v>
      </c>
      <c r="N2481" s="20">
        <f>H2481*SQRT(10)</f>
        <v>6.3214877568898306E-2</v>
      </c>
      <c r="O2481">
        <f>IF($J2481&lt;-K2481,1,0)</f>
        <v>0</v>
      </c>
      <c r="P2481" s="5">
        <f>IF(AND(O2471=0,O2481=0),1,0)</f>
        <v>1</v>
      </c>
      <c r="Q2481" s="5">
        <f>IF(AND(O2471=0,O2481=1),1,0)</f>
        <v>0</v>
      </c>
      <c r="R2481">
        <f>IF($J2481&lt;-L2481,1,0)</f>
        <v>0</v>
      </c>
      <c r="S2481" s="5">
        <f>IF(AND(R2471=0,R2481=0),1,0)</f>
        <v>1</v>
      </c>
      <c r="T2481" s="5">
        <f>IF(AND(R2471=0,R2481=1),1,0)</f>
        <v>0</v>
      </c>
      <c r="U2481">
        <f>IF($J2481&lt;-M2481,1,0)</f>
        <v>0</v>
      </c>
      <c r="V2481" s="5">
        <f>IF(AND(U2471=0,U2481=0),1,0)</f>
        <v>1</v>
      </c>
      <c r="W2481" s="5">
        <f>IF(AND(U2471=0,U2481=1),1,0)</f>
        <v>0</v>
      </c>
      <c r="X2481">
        <f>IF($J2481&lt;-N2481,1,0)</f>
        <v>0</v>
      </c>
      <c r="Y2481" s="5">
        <f>IF(AND(X2471=0,X2481=0),1,0)</f>
        <v>1</v>
      </c>
      <c r="Z2481" s="5">
        <f>IF(AND(X2471=0,X2481=1),1,0)</f>
        <v>0</v>
      </c>
    </row>
    <row r="2482" spans="1:26" x14ac:dyDescent="0.2">
      <c r="A2482" s="61">
        <v>36454</v>
      </c>
      <c r="B2482" s="62">
        <v>1283.6099999999999</v>
      </c>
      <c r="C2482" s="16">
        <f t="shared" si="193"/>
        <v>-4.5238394471765857E-3</v>
      </c>
      <c r="D2482" s="72">
        <f t="shared" si="192"/>
        <v>1.8394211861414041E-4</v>
      </c>
      <c r="E2482" s="23">
        <f t="shared" si="188"/>
        <v>3.155115413680145E-2</v>
      </c>
      <c r="F2482" s="23">
        <f t="shared" si="189"/>
        <v>2.2308370513081627E-2</v>
      </c>
      <c r="G2482" s="20">
        <f t="shared" si="190"/>
        <v>3.0972683940316652E-2</v>
      </c>
      <c r="H2482" s="20">
        <f t="shared" si="191"/>
        <v>1.9990299512640631E-2</v>
      </c>
    </row>
    <row r="2483" spans="1:26" x14ac:dyDescent="0.2">
      <c r="A2483" s="61">
        <v>36455</v>
      </c>
      <c r="B2483" s="62">
        <v>1301.6500000000001</v>
      </c>
      <c r="C2483" s="16">
        <f t="shared" si="193"/>
        <v>1.3956269632068736E-2</v>
      </c>
      <c r="D2483" s="72">
        <f t="shared" si="192"/>
        <v>1.7413349889792184E-4</v>
      </c>
      <c r="E2483" s="23">
        <f t="shared" si="188"/>
        <v>3.0698405706903905E-2</v>
      </c>
      <c r="F2483" s="23">
        <f t="shared" si="189"/>
        <v>2.1705431303754446E-2</v>
      </c>
      <c r="G2483" s="20">
        <f t="shared" si="190"/>
        <v>3.0972683940316652E-2</v>
      </c>
      <c r="H2483" s="20">
        <f t="shared" si="191"/>
        <v>1.9990299512640631E-2</v>
      </c>
    </row>
    <row r="2484" spans="1:26" x14ac:dyDescent="0.2">
      <c r="A2484" s="61">
        <v>36458</v>
      </c>
      <c r="B2484" s="62">
        <v>1293.6300000000001</v>
      </c>
      <c r="C2484" s="16">
        <f t="shared" si="193"/>
        <v>-6.1804703377848196E-3</v>
      </c>
      <c r="D2484" s="72">
        <f t="shared" si="192"/>
        <v>1.7537213668662678E-4</v>
      </c>
      <c r="E2484" s="23">
        <f t="shared" si="188"/>
        <v>3.0807393429117886E-2</v>
      </c>
      <c r="F2484" s="23">
        <f t="shared" si="189"/>
        <v>2.1782491511377421E-2</v>
      </c>
      <c r="G2484" s="20">
        <f t="shared" si="190"/>
        <v>3.0972683940316652E-2</v>
      </c>
      <c r="H2484" s="20">
        <f t="shared" si="191"/>
        <v>1.9990299512640631E-2</v>
      </c>
    </row>
    <row r="2485" spans="1:26" x14ac:dyDescent="0.2">
      <c r="A2485" s="61">
        <v>36459</v>
      </c>
      <c r="B2485" s="62">
        <v>1281.9100000000001</v>
      </c>
      <c r="C2485" s="16">
        <f t="shared" si="193"/>
        <v>-9.1010668804369817E-3</v>
      </c>
      <c r="D2485" s="72">
        <f t="shared" si="192"/>
        <v>1.6714170130120343E-4</v>
      </c>
      <c r="E2485" s="23">
        <f t="shared" si="188"/>
        <v>3.0075791634950041E-2</v>
      </c>
      <c r="F2485" s="23">
        <f t="shared" si="189"/>
        <v>2.1265209518409219E-2</v>
      </c>
      <c r="G2485" s="20">
        <f t="shared" si="190"/>
        <v>3.0972683940316652E-2</v>
      </c>
      <c r="H2485" s="20">
        <f t="shared" si="191"/>
        <v>1.9990299512640631E-2</v>
      </c>
    </row>
    <row r="2486" spans="1:26" x14ac:dyDescent="0.2">
      <c r="A2486" s="61">
        <v>36460</v>
      </c>
      <c r="B2486" s="62">
        <v>1296.71</v>
      </c>
      <c r="C2486" s="16">
        <f t="shared" si="193"/>
        <v>1.1479134200944765E-2</v>
      </c>
      <c r="D2486" s="72">
        <f t="shared" si="192"/>
        <v>1.6208296432486245E-4</v>
      </c>
      <c r="E2486" s="23">
        <f t="shared" si="188"/>
        <v>2.9617155366417319E-2</v>
      </c>
      <c r="F2486" s="23">
        <f t="shared" si="189"/>
        <v>2.0940928898917358E-2</v>
      </c>
      <c r="G2486" s="20">
        <f t="shared" si="190"/>
        <v>3.0972683940316652E-2</v>
      </c>
      <c r="H2486" s="20">
        <f t="shared" si="191"/>
        <v>1.9990299512640631E-2</v>
      </c>
    </row>
    <row r="2487" spans="1:26" x14ac:dyDescent="0.2">
      <c r="A2487" s="61">
        <v>36461</v>
      </c>
      <c r="B2487" s="62">
        <v>1342.44</v>
      </c>
      <c r="C2487" s="16">
        <f t="shared" si="193"/>
        <v>3.465856623772394E-2</v>
      </c>
      <c r="D2487" s="72">
        <f t="shared" si="192"/>
        <v>1.6026421778556868E-4</v>
      </c>
      <c r="E2487" s="23">
        <f t="shared" si="188"/>
        <v>2.9450518293079309E-2</v>
      </c>
      <c r="F2487" s="23">
        <f t="shared" si="189"/>
        <v>2.0823107485566782E-2</v>
      </c>
      <c r="G2487" s="20">
        <f t="shared" si="190"/>
        <v>3.0972683940316652E-2</v>
      </c>
      <c r="H2487" s="20">
        <f t="shared" si="191"/>
        <v>1.9990299512640631E-2</v>
      </c>
    </row>
    <row r="2488" spans="1:26" x14ac:dyDescent="0.2">
      <c r="A2488" s="61">
        <v>36462</v>
      </c>
      <c r="B2488" s="62">
        <v>1362.93</v>
      </c>
      <c r="C2488" s="16">
        <f t="shared" si="193"/>
        <v>1.5147940430788572E-2</v>
      </c>
      <c r="D2488" s="72">
        <f t="shared" si="192"/>
        <v>2.2272133753771642E-4</v>
      </c>
      <c r="E2488" s="23">
        <f t="shared" si="188"/>
        <v>3.4718069737491759E-2</v>
      </c>
      <c r="F2488" s="23">
        <f t="shared" si="189"/>
        <v>2.4547550934106314E-2</v>
      </c>
      <c r="G2488" s="20">
        <f t="shared" si="190"/>
        <v>3.055210182891847E-2</v>
      </c>
      <c r="H2488" s="20">
        <f t="shared" si="191"/>
        <v>1.9644493491324806E-2</v>
      </c>
    </row>
    <row r="2489" spans="1:26" x14ac:dyDescent="0.2">
      <c r="A2489" s="61">
        <v>36465</v>
      </c>
      <c r="B2489" s="62">
        <v>1354.12</v>
      </c>
      <c r="C2489" s="16">
        <f t="shared" si="193"/>
        <v>-6.4849972400187958E-3</v>
      </c>
      <c r="D2489" s="72">
        <f t="shared" si="192"/>
        <v>2.2312566324313656E-4</v>
      </c>
      <c r="E2489" s="23">
        <f t="shared" si="188"/>
        <v>3.474956883661777E-2</v>
      </c>
      <c r="F2489" s="23">
        <f t="shared" si="189"/>
        <v>2.4569822498914515E-2</v>
      </c>
      <c r="G2489" s="20">
        <f t="shared" si="190"/>
        <v>3.055210182891847E-2</v>
      </c>
      <c r="H2489" s="20">
        <f t="shared" si="191"/>
        <v>1.9644493491324806E-2</v>
      </c>
    </row>
    <row r="2490" spans="1:26" x14ac:dyDescent="0.2">
      <c r="A2490" s="61">
        <v>36466</v>
      </c>
      <c r="B2490" s="62">
        <v>1347.74</v>
      </c>
      <c r="C2490" s="16">
        <f t="shared" si="193"/>
        <v>-4.722681307054573E-3</v>
      </c>
      <c r="D2490" s="72">
        <f t="shared" si="192"/>
        <v>2.1226143480073144E-4</v>
      </c>
      <c r="E2490" s="23">
        <f t="shared" si="188"/>
        <v>3.3893015164273628E-2</v>
      </c>
      <c r="F2490" s="23">
        <f t="shared" si="189"/>
        <v>2.3964192777600909E-2</v>
      </c>
      <c r="G2490" s="20">
        <f t="shared" si="190"/>
        <v>3.055210182891847E-2</v>
      </c>
      <c r="H2490" s="20">
        <f t="shared" si="191"/>
        <v>1.9644493491324806E-2</v>
      </c>
    </row>
    <row r="2491" spans="1:26" x14ac:dyDescent="0.2">
      <c r="A2491" s="61">
        <v>36467</v>
      </c>
      <c r="B2491" s="62">
        <v>1354.93</v>
      </c>
      <c r="C2491" s="16">
        <f t="shared" si="193"/>
        <v>5.3206769321911818E-3</v>
      </c>
      <c r="D2491" s="72">
        <f t="shared" si="192"/>
        <v>2.0086397183636769E-4</v>
      </c>
      <c r="E2491" s="23">
        <f t="shared" si="188"/>
        <v>3.2970511227166224E-2</v>
      </c>
      <c r="F2491" s="23">
        <f t="shared" si="189"/>
        <v>2.3311932656163246E-2</v>
      </c>
      <c r="G2491" s="20">
        <f t="shared" si="190"/>
        <v>3.055210182891847E-2</v>
      </c>
      <c r="H2491" s="20">
        <f t="shared" si="191"/>
        <v>1.9644493491324806E-2</v>
      </c>
      <c r="J2491" s="20">
        <f>SUM($C2492:$C2501)</f>
        <v>4.0343331271965294E-2</v>
      </c>
      <c r="K2491" s="20">
        <f>E2491*SQRT(10)</f>
        <v>0.1042619110979985</v>
      </c>
      <c r="L2491" s="20">
        <f>F2491*SQRT(10)</f>
        <v>7.3718803853934742E-2</v>
      </c>
      <c r="M2491" s="20">
        <f>G2491*SQRT(10)</f>
        <v>9.6614229084778375E-2</v>
      </c>
      <c r="N2491" s="20">
        <f>H2491*SQRT(10)</f>
        <v>6.2121342912939567E-2</v>
      </c>
      <c r="O2491">
        <f>IF($J2491&lt;-K2491,1,0)</f>
        <v>0</v>
      </c>
      <c r="P2491" s="5">
        <f>IF(AND(O2481=0,O2491=0),1,0)</f>
        <v>1</v>
      </c>
      <c r="Q2491" s="5">
        <f>IF(AND(O2481=0,O2491=1),1,0)</f>
        <v>0</v>
      </c>
      <c r="R2491">
        <f>IF($J2491&lt;-L2491,1,0)</f>
        <v>0</v>
      </c>
      <c r="S2491" s="5">
        <f>IF(AND(R2481=0,R2491=0),1,0)</f>
        <v>1</v>
      </c>
      <c r="T2491" s="5">
        <f>IF(AND(R2481=0,R2491=1),1,0)</f>
        <v>0</v>
      </c>
      <c r="U2491">
        <f>IF($J2491&lt;-M2491,1,0)</f>
        <v>0</v>
      </c>
      <c r="V2491" s="5">
        <f>IF(AND(U2481=0,U2491=0),1,0)</f>
        <v>1</v>
      </c>
      <c r="W2491" s="5">
        <f>IF(AND(U2481=0,U2491=1),1,0)</f>
        <v>0</v>
      </c>
      <c r="X2491">
        <f>IF($J2491&lt;-N2491,1,0)</f>
        <v>0</v>
      </c>
      <c r="Y2491" s="5">
        <f>IF(AND(X2481=0,X2491=0),1,0)</f>
        <v>1</v>
      </c>
      <c r="Z2491" s="5">
        <f>IF(AND(X2481=0,X2491=1),1,0)</f>
        <v>0</v>
      </c>
    </row>
    <row r="2492" spans="1:26" x14ac:dyDescent="0.2">
      <c r="A2492" s="61">
        <v>36468</v>
      </c>
      <c r="B2492" s="62">
        <v>1362.64</v>
      </c>
      <c r="C2492" s="16">
        <f t="shared" si="193"/>
        <v>5.674202089576124E-3</v>
      </c>
      <c r="D2492" s="72">
        <f t="shared" si="192"/>
        <v>1.9051070970719068E-4</v>
      </c>
      <c r="E2492" s="23">
        <f t="shared" si="188"/>
        <v>3.2109560086064012E-2</v>
      </c>
      <c r="F2492" s="23">
        <f t="shared" si="189"/>
        <v>2.2703193686866203E-2</v>
      </c>
      <c r="G2492" s="20">
        <f t="shared" si="190"/>
        <v>3.055210182891847E-2</v>
      </c>
      <c r="H2492" s="20">
        <f t="shared" si="191"/>
        <v>1.9644493491324806E-2</v>
      </c>
    </row>
    <row r="2493" spans="1:26" x14ac:dyDescent="0.2">
      <c r="A2493" s="61">
        <v>36469</v>
      </c>
      <c r="B2493" s="62">
        <v>1370.23</v>
      </c>
      <c r="C2493" s="16">
        <f t="shared" si="193"/>
        <v>5.5546143907181968E-3</v>
      </c>
      <c r="D2493" s="72">
        <f t="shared" si="192"/>
        <v>1.8101186128596024E-4</v>
      </c>
      <c r="E2493" s="23">
        <f t="shared" si="188"/>
        <v>3.1298835186764844E-2</v>
      </c>
      <c r="F2493" s="23">
        <f t="shared" si="189"/>
        <v>2.2129967383976348E-2</v>
      </c>
      <c r="G2493" s="20">
        <f t="shared" si="190"/>
        <v>3.055210182891847E-2</v>
      </c>
      <c r="H2493" s="20">
        <f t="shared" si="191"/>
        <v>1.9644493491324806E-2</v>
      </c>
    </row>
    <row r="2494" spans="1:26" x14ac:dyDescent="0.2">
      <c r="A2494" s="61">
        <v>36472</v>
      </c>
      <c r="B2494" s="62">
        <v>1377.01</v>
      </c>
      <c r="C2494" s="16">
        <f t="shared" si="193"/>
        <v>4.935872923370139E-3</v>
      </c>
      <c r="D2494" s="72">
        <f t="shared" si="192"/>
        <v>1.7200237407057704E-4</v>
      </c>
      <c r="E2494" s="23">
        <f t="shared" ref="E2494:E2557" si="194">-NORMSINV($E$3)*SQRT(D2494)</f>
        <v>3.0509976898724148E-2</v>
      </c>
      <c r="F2494" s="23">
        <f t="shared" ref="F2494:F2557" si="195">-NORMSINV($F$3)*SQRT(D2494)</f>
        <v>2.1572201956581081E-2</v>
      </c>
      <c r="G2494" s="20">
        <f t="shared" ref="G2494:G2557" si="196">-PERCENTILE($C1989:$C2493,$G$3)</f>
        <v>3.055210182891847E-2</v>
      </c>
      <c r="H2494" s="20">
        <f t="shared" ref="H2494:H2557" si="197">-PERCENTILE($C1989:$C2493,$H$3)</f>
        <v>1.9644493491324806E-2</v>
      </c>
    </row>
    <row r="2495" spans="1:26" x14ac:dyDescent="0.2">
      <c r="A2495" s="61">
        <v>36473</v>
      </c>
      <c r="B2495" s="62">
        <v>1365.28</v>
      </c>
      <c r="C2495" s="16">
        <f t="shared" si="193"/>
        <v>-8.5549460781356688E-3</v>
      </c>
      <c r="D2495" s="72">
        <f t="shared" si="192"/>
        <v>1.6314400211728193E-4</v>
      </c>
      <c r="E2495" s="23">
        <f t="shared" si="194"/>
        <v>2.9713938084986909E-2</v>
      </c>
      <c r="F2495" s="23">
        <f t="shared" si="195"/>
        <v>2.1009359509593348E-2</v>
      </c>
      <c r="G2495" s="20">
        <f t="shared" si="196"/>
        <v>3.055210182891847E-2</v>
      </c>
      <c r="H2495" s="20">
        <f t="shared" si="197"/>
        <v>1.9644493491324806E-2</v>
      </c>
    </row>
    <row r="2496" spans="1:26" x14ac:dyDescent="0.2">
      <c r="A2496" s="61">
        <v>36474</v>
      </c>
      <c r="B2496" s="62">
        <v>1373.46</v>
      </c>
      <c r="C2496" s="16">
        <f t="shared" si="193"/>
        <v>5.9735676436940398E-3</v>
      </c>
      <c r="D2496" s="72">
        <f t="shared" ref="D2496:D2559" si="198">0.94*D2495+0.06*(C2495^2)</f>
        <v>1.5774658813423354E-4</v>
      </c>
      <c r="E2496" s="23">
        <f t="shared" si="194"/>
        <v>2.9218279926126401E-2</v>
      </c>
      <c r="F2496" s="23">
        <f t="shared" si="195"/>
        <v>2.0658902413547068E-2</v>
      </c>
      <c r="G2496" s="20">
        <f t="shared" si="196"/>
        <v>3.055210182891847E-2</v>
      </c>
      <c r="H2496" s="20">
        <f t="shared" si="197"/>
        <v>1.9644493491324806E-2</v>
      </c>
    </row>
    <row r="2497" spans="1:26" x14ac:dyDescent="0.2">
      <c r="A2497" s="61">
        <v>36475</v>
      </c>
      <c r="B2497" s="62">
        <v>1381.46</v>
      </c>
      <c r="C2497" s="16">
        <f t="shared" si="193"/>
        <v>5.807807476857706E-3</v>
      </c>
      <c r="D2497" s="72">
        <f t="shared" si="198"/>
        <v>1.5042280346980682E-4</v>
      </c>
      <c r="E2497" s="23">
        <f t="shared" si="194"/>
        <v>2.8531952831901096E-2</v>
      </c>
      <c r="F2497" s="23">
        <f t="shared" si="195"/>
        <v>2.0173632079385627E-2</v>
      </c>
      <c r="G2497" s="20">
        <f t="shared" si="196"/>
        <v>3.055210182891847E-2</v>
      </c>
      <c r="H2497" s="20">
        <f t="shared" si="197"/>
        <v>1.9644493491324806E-2</v>
      </c>
    </row>
    <row r="2498" spans="1:26" x14ac:dyDescent="0.2">
      <c r="A2498" s="61">
        <v>36476</v>
      </c>
      <c r="B2498" s="62">
        <v>1396.06</v>
      </c>
      <c r="C2498" s="16">
        <f t="shared" si="193"/>
        <v>1.051307243257339E-2</v>
      </c>
      <c r="D2498" s="72">
        <f t="shared" si="198"/>
        <v>1.4342127292291305E-4</v>
      </c>
      <c r="E2498" s="23">
        <f t="shared" si="194"/>
        <v>2.7860021324942263E-2</v>
      </c>
      <c r="F2498" s="23">
        <f t="shared" si="195"/>
        <v>1.9698540203137372E-2</v>
      </c>
      <c r="G2498" s="20">
        <f t="shared" si="196"/>
        <v>3.055210182891847E-2</v>
      </c>
      <c r="H2498" s="20">
        <f t="shared" si="197"/>
        <v>1.9644493491324806E-2</v>
      </c>
    </row>
    <row r="2499" spans="1:26" x14ac:dyDescent="0.2">
      <c r="A2499" s="61">
        <v>36479</v>
      </c>
      <c r="B2499" s="62">
        <v>1394.39</v>
      </c>
      <c r="C2499" s="16">
        <f t="shared" si="193"/>
        <v>-1.196939704620414E-3</v>
      </c>
      <c r="D2499" s="72">
        <f t="shared" si="198"/>
        <v>1.4144747806589034E-4</v>
      </c>
      <c r="E2499" s="23">
        <f t="shared" si="194"/>
        <v>2.7667649318861058E-2</v>
      </c>
      <c r="F2499" s="23">
        <f t="shared" si="195"/>
        <v>1.9562522802018003E-2</v>
      </c>
      <c r="G2499" s="20">
        <f t="shared" si="196"/>
        <v>3.055210182891847E-2</v>
      </c>
      <c r="H2499" s="20">
        <f t="shared" si="197"/>
        <v>1.9644493491324806E-2</v>
      </c>
    </row>
    <row r="2500" spans="1:26" x14ac:dyDescent="0.2">
      <c r="A2500" s="61">
        <v>36480</v>
      </c>
      <c r="B2500" s="62">
        <v>1420.07</v>
      </c>
      <c r="C2500" s="16">
        <f t="shared" si="193"/>
        <v>1.8249122518178087E-2</v>
      </c>
      <c r="D2500" s="72">
        <f t="shared" si="198"/>
        <v>1.3304658926132672E-4</v>
      </c>
      <c r="E2500" s="23">
        <f t="shared" si="194"/>
        <v>2.6833451054498157E-2</v>
      </c>
      <c r="F2500" s="23">
        <f t="shared" si="195"/>
        <v>1.8972699561889021E-2</v>
      </c>
      <c r="G2500" s="20">
        <f t="shared" si="196"/>
        <v>3.055210182891847E-2</v>
      </c>
      <c r="H2500" s="20">
        <f t="shared" si="197"/>
        <v>1.9642777727874063E-2</v>
      </c>
    </row>
    <row r="2501" spans="1:26" x14ac:dyDescent="0.2">
      <c r="A2501" s="61">
        <v>36481</v>
      </c>
      <c r="B2501" s="62">
        <v>1410.71</v>
      </c>
      <c r="C2501" s="16">
        <f t="shared" si="193"/>
        <v>-6.6130424202463026E-3</v>
      </c>
      <c r="D2501" s="72">
        <f t="shared" si="198"/>
        <v>1.4504562226665558E-4</v>
      </c>
      <c r="E2501" s="23">
        <f t="shared" si="194"/>
        <v>2.801734454572247E-2</v>
      </c>
      <c r="F2501" s="23">
        <f t="shared" si="195"/>
        <v>1.9809776219552457E-2</v>
      </c>
      <c r="G2501" s="20">
        <f t="shared" si="196"/>
        <v>3.055210182891847E-2</v>
      </c>
      <c r="H2501" s="20">
        <f t="shared" si="197"/>
        <v>1.9642777727874063E-2</v>
      </c>
      <c r="J2501" s="20">
        <f>SUM($C2502:$C2511)</f>
        <v>-1.1845023106708246E-3</v>
      </c>
      <c r="K2501" s="20">
        <f>E2501*SQRT(10)</f>
        <v>8.8598622754178569E-2</v>
      </c>
      <c r="L2501" s="20">
        <f>F2501*SQRT(10)</f>
        <v>6.2644012792025555E-2</v>
      </c>
      <c r="M2501" s="20">
        <f>G2501*SQRT(10)</f>
        <v>9.6614229084778375E-2</v>
      </c>
      <c r="N2501" s="20">
        <f>H2501*SQRT(10)</f>
        <v>6.2115917192509154E-2</v>
      </c>
      <c r="O2501">
        <f>IF($J2501&lt;-K2501,1,0)</f>
        <v>0</v>
      </c>
      <c r="P2501" s="5">
        <f>IF(AND(O2491=0,O2501=0),1,0)</f>
        <v>1</v>
      </c>
      <c r="Q2501" s="5">
        <f>IF(AND(O2491=0,O2501=1),1,0)</f>
        <v>0</v>
      </c>
      <c r="R2501">
        <f>IF($J2501&lt;-L2501,1,0)</f>
        <v>0</v>
      </c>
      <c r="S2501" s="5">
        <f>IF(AND(R2491=0,R2501=0),1,0)</f>
        <v>1</v>
      </c>
      <c r="T2501" s="5">
        <f>IF(AND(R2491=0,R2501=1),1,0)</f>
        <v>0</v>
      </c>
      <c r="U2501">
        <f>IF($J2501&lt;-M2501,1,0)</f>
        <v>0</v>
      </c>
      <c r="V2501" s="5">
        <f>IF(AND(U2491=0,U2501=0),1,0)</f>
        <v>1</v>
      </c>
      <c r="W2501" s="5">
        <f>IF(AND(U2491=0,U2501=1),1,0)</f>
        <v>0</v>
      </c>
      <c r="X2501">
        <f>IF($J2501&lt;-N2501,1,0)</f>
        <v>0</v>
      </c>
      <c r="Y2501" s="5">
        <f>IF(AND(X2491=0,X2501=0),1,0)</f>
        <v>1</v>
      </c>
      <c r="Z2501" s="5">
        <f>IF(AND(X2491=0,X2501=1),1,0)</f>
        <v>0</v>
      </c>
    </row>
    <row r="2502" spans="1:26" x14ac:dyDescent="0.2">
      <c r="A2502" s="61">
        <v>36482</v>
      </c>
      <c r="B2502" s="62">
        <v>1424.94</v>
      </c>
      <c r="C2502" s="16">
        <f t="shared" ref="C2502:C2565" si="199">LN(B2502/B2501)</f>
        <v>1.0036583818430344E-2</v>
      </c>
      <c r="D2502" s="72">
        <f t="shared" si="198"/>
        <v>1.3896682473377487E-4</v>
      </c>
      <c r="E2502" s="23">
        <f t="shared" si="194"/>
        <v>2.7423963697431133E-2</v>
      </c>
      <c r="F2502" s="23">
        <f t="shared" si="195"/>
        <v>1.9390223902649738E-2</v>
      </c>
      <c r="G2502" s="20">
        <f t="shared" si="196"/>
        <v>3.055210182891847E-2</v>
      </c>
      <c r="H2502" s="20">
        <f t="shared" si="197"/>
        <v>1.9642777727874063E-2</v>
      </c>
    </row>
    <row r="2503" spans="1:26" x14ac:dyDescent="0.2">
      <c r="A2503" s="61">
        <v>36483</v>
      </c>
      <c r="B2503" s="62">
        <v>1422</v>
      </c>
      <c r="C2503" s="16">
        <f t="shared" si="199"/>
        <v>-2.0653761899554336E-3</v>
      </c>
      <c r="D2503" s="72">
        <f t="shared" si="198"/>
        <v>1.3667279613441104E-4</v>
      </c>
      <c r="E2503" s="23">
        <f t="shared" si="194"/>
        <v>2.7196667889218415E-2</v>
      </c>
      <c r="F2503" s="23">
        <f t="shared" si="195"/>
        <v>1.9229513486679086E-2</v>
      </c>
      <c r="G2503" s="20">
        <f t="shared" si="196"/>
        <v>3.055210182891847E-2</v>
      </c>
      <c r="H2503" s="20">
        <f t="shared" si="197"/>
        <v>1.9642777727874063E-2</v>
      </c>
    </row>
    <row r="2504" spans="1:26" x14ac:dyDescent="0.2">
      <c r="A2504" s="61">
        <v>36486</v>
      </c>
      <c r="B2504" s="62">
        <v>1420.94</v>
      </c>
      <c r="C2504" s="16">
        <f t="shared" si="199"/>
        <v>-7.4570694360078047E-4</v>
      </c>
      <c r="D2504" s="72">
        <f t="shared" si="198"/>
        <v>1.2872837509470843E-4</v>
      </c>
      <c r="E2504" s="23">
        <f t="shared" si="194"/>
        <v>2.6394400472329858E-2</v>
      </c>
      <c r="F2504" s="23">
        <f t="shared" si="195"/>
        <v>1.8662267080765602E-2</v>
      </c>
      <c r="G2504" s="20">
        <f t="shared" si="196"/>
        <v>3.055210182891847E-2</v>
      </c>
      <c r="H2504" s="20">
        <f t="shared" si="197"/>
        <v>1.9642777727874063E-2</v>
      </c>
    </row>
    <row r="2505" spans="1:26" x14ac:dyDescent="0.2">
      <c r="A2505" s="61">
        <v>36487</v>
      </c>
      <c r="B2505" s="62">
        <v>1404.64</v>
      </c>
      <c r="C2505" s="16">
        <f t="shared" si="199"/>
        <v>-1.1537582241686654E-2</v>
      </c>
      <c r="D2505" s="72">
        <f t="shared" si="198"/>
        <v>1.2103803731976998E-4</v>
      </c>
      <c r="E2505" s="23">
        <f t="shared" si="194"/>
        <v>2.559384848194211E-2</v>
      </c>
      <c r="F2505" s="23">
        <f t="shared" si="195"/>
        <v>1.8096233574063418E-2</v>
      </c>
      <c r="G2505" s="20">
        <f t="shared" si="196"/>
        <v>3.055210182891847E-2</v>
      </c>
      <c r="H2505" s="20">
        <f t="shared" si="197"/>
        <v>1.9642777727874063E-2</v>
      </c>
    </row>
    <row r="2506" spans="1:26" x14ac:dyDescent="0.2">
      <c r="A2506" s="61">
        <v>36488</v>
      </c>
      <c r="B2506" s="62">
        <v>1417.08</v>
      </c>
      <c r="C2506" s="16">
        <f t="shared" si="199"/>
        <v>8.8173742232918358E-3</v>
      </c>
      <c r="D2506" s="72">
        <f t="shared" si="198"/>
        <v>1.2176270331960478E-4</v>
      </c>
      <c r="E2506" s="23">
        <f t="shared" si="194"/>
        <v>2.5670350523619476E-2</v>
      </c>
      <c r="F2506" s="23">
        <f t="shared" si="195"/>
        <v>1.815032465052123E-2</v>
      </c>
      <c r="G2506" s="20">
        <f t="shared" si="196"/>
        <v>3.055210182891847E-2</v>
      </c>
      <c r="H2506" s="20">
        <f t="shared" si="197"/>
        <v>1.9642777727874063E-2</v>
      </c>
    </row>
    <row r="2507" spans="1:26" x14ac:dyDescent="0.2">
      <c r="A2507" s="61">
        <v>36490</v>
      </c>
      <c r="B2507" s="62">
        <v>1416.62</v>
      </c>
      <c r="C2507" s="16">
        <f t="shared" si="199"/>
        <v>-3.2466386988082947E-4</v>
      </c>
      <c r="D2507" s="72">
        <f t="shared" si="198"/>
        <v>1.1912170641204277E-4</v>
      </c>
      <c r="E2507" s="23">
        <f t="shared" si="194"/>
        <v>2.5390433228856576E-2</v>
      </c>
      <c r="F2507" s="23">
        <f t="shared" si="195"/>
        <v>1.7952408000705029E-2</v>
      </c>
      <c r="G2507" s="20">
        <f t="shared" si="196"/>
        <v>3.055210182891847E-2</v>
      </c>
      <c r="H2507" s="20">
        <f t="shared" si="197"/>
        <v>1.9642777727874063E-2</v>
      </c>
    </row>
    <row r="2508" spans="1:26" x14ac:dyDescent="0.2">
      <c r="A2508" s="61">
        <v>36493</v>
      </c>
      <c r="B2508" s="62">
        <v>1407.83</v>
      </c>
      <c r="C2508" s="16">
        <f t="shared" si="199"/>
        <v>-6.2242407391815647E-3</v>
      </c>
      <c r="D2508" s="72">
        <f t="shared" si="198"/>
        <v>1.1198072842502456E-4</v>
      </c>
      <c r="E2508" s="23">
        <f t="shared" si="194"/>
        <v>2.4617633528607068E-2</v>
      </c>
      <c r="F2508" s="23">
        <f t="shared" si="195"/>
        <v>1.7405996862436851E-2</v>
      </c>
      <c r="G2508" s="20">
        <f t="shared" si="196"/>
        <v>3.055210182891847E-2</v>
      </c>
      <c r="H2508" s="20">
        <f t="shared" si="197"/>
        <v>1.9642777727874063E-2</v>
      </c>
    </row>
    <row r="2509" spans="1:26" x14ac:dyDescent="0.2">
      <c r="A2509" s="61">
        <v>36494</v>
      </c>
      <c r="B2509" s="62">
        <v>1389.07</v>
      </c>
      <c r="C2509" s="16">
        <f t="shared" si="199"/>
        <v>-1.3415053339295961E-2</v>
      </c>
      <c r="D2509" s="72">
        <f t="shared" si="198"/>
        <v>1.0758635508628032E-4</v>
      </c>
      <c r="E2509" s="23">
        <f t="shared" si="194"/>
        <v>2.4129774055073022E-2</v>
      </c>
      <c r="F2509" s="23">
        <f t="shared" si="195"/>
        <v>1.7061053858237203E-2</v>
      </c>
      <c r="G2509" s="20">
        <f t="shared" si="196"/>
        <v>3.055210182891847E-2</v>
      </c>
      <c r="H2509" s="20">
        <f t="shared" si="197"/>
        <v>1.9642777727874063E-2</v>
      </c>
    </row>
    <row r="2510" spans="1:26" x14ac:dyDescent="0.2">
      <c r="A2510" s="61">
        <v>36495</v>
      </c>
      <c r="B2510" s="62">
        <v>1397.72</v>
      </c>
      <c r="C2510" s="16">
        <f t="shared" si="199"/>
        <v>6.2078791579465815E-3</v>
      </c>
      <c r="D2510" s="72">
        <f t="shared" si="198"/>
        <v>1.1192899314687284E-4</v>
      </c>
      <c r="E2510" s="23">
        <f t="shared" si="194"/>
        <v>2.4611946178331377E-2</v>
      </c>
      <c r="F2510" s="23">
        <f t="shared" si="195"/>
        <v>1.7401975598535135E-2</v>
      </c>
      <c r="G2510" s="20">
        <f t="shared" si="196"/>
        <v>3.055210182891847E-2</v>
      </c>
      <c r="H2510" s="20">
        <f t="shared" si="197"/>
        <v>1.9642777727874063E-2</v>
      </c>
    </row>
    <row r="2511" spans="1:26" x14ac:dyDescent="0.2">
      <c r="A2511" s="61">
        <v>36496</v>
      </c>
      <c r="B2511" s="62">
        <v>1409.04</v>
      </c>
      <c r="C2511" s="16">
        <f t="shared" si="199"/>
        <v>8.0662838132616373E-3</v>
      </c>
      <c r="D2511" s="72">
        <f t="shared" si="198"/>
        <v>1.0752551937644052E-4</v>
      </c>
      <c r="E2511" s="23">
        <f t="shared" si="194"/>
        <v>2.4122950887268828E-2</v>
      </c>
      <c r="F2511" s="23">
        <f t="shared" si="195"/>
        <v>1.7056229509980755E-2</v>
      </c>
      <c r="G2511" s="20">
        <f t="shared" si="196"/>
        <v>3.055210182891847E-2</v>
      </c>
      <c r="H2511" s="20">
        <f t="shared" si="197"/>
        <v>1.9642777727874063E-2</v>
      </c>
      <c r="J2511" s="20">
        <f>SUM($C2512:$C2521)</f>
        <v>6.8887259565619478E-3</v>
      </c>
      <c r="K2511" s="20">
        <f>E2511*SQRT(10)</f>
        <v>7.6283468688149211E-2</v>
      </c>
      <c r="L2511" s="20">
        <f>F2511*SQRT(10)</f>
        <v>5.3936533546116806E-2</v>
      </c>
      <c r="M2511" s="20">
        <f>G2511*SQRT(10)</f>
        <v>9.6614229084778375E-2</v>
      </c>
      <c r="N2511" s="20">
        <f>H2511*SQRT(10)</f>
        <v>6.2115917192509154E-2</v>
      </c>
      <c r="O2511">
        <f>IF($J2511&lt;-K2511,1,0)</f>
        <v>0</v>
      </c>
      <c r="P2511" s="5">
        <f>IF(AND(O2501=0,O2511=0),1,0)</f>
        <v>1</v>
      </c>
      <c r="Q2511" s="5">
        <f>IF(AND(O2501=0,O2511=1),1,0)</f>
        <v>0</v>
      </c>
      <c r="R2511">
        <f>IF($J2511&lt;-L2511,1,0)</f>
        <v>0</v>
      </c>
      <c r="S2511" s="5">
        <f>IF(AND(R2501=0,R2511=0),1,0)</f>
        <v>1</v>
      </c>
      <c r="T2511" s="5">
        <f>IF(AND(R2501=0,R2511=1),1,0)</f>
        <v>0</v>
      </c>
      <c r="U2511">
        <f>IF($J2511&lt;-M2511,1,0)</f>
        <v>0</v>
      </c>
      <c r="V2511" s="5">
        <f>IF(AND(U2501=0,U2511=0),1,0)</f>
        <v>1</v>
      </c>
      <c r="W2511" s="5">
        <f>IF(AND(U2501=0,U2511=1),1,0)</f>
        <v>0</v>
      </c>
      <c r="X2511">
        <f>IF($J2511&lt;-N2511,1,0)</f>
        <v>0</v>
      </c>
      <c r="Y2511" s="5">
        <f>IF(AND(X2501=0,X2511=0),1,0)</f>
        <v>1</v>
      </c>
      <c r="Z2511" s="5">
        <f>IF(AND(X2501=0,X2511=1),1,0)</f>
        <v>0</v>
      </c>
    </row>
    <row r="2512" spans="1:26" x14ac:dyDescent="0.2">
      <c r="A2512" s="61">
        <v>36497</v>
      </c>
      <c r="B2512" s="62">
        <v>1433.3</v>
      </c>
      <c r="C2512" s="16">
        <f t="shared" si="199"/>
        <v>1.7070856505129819E-2</v>
      </c>
      <c r="D2512" s="72">
        <f t="shared" si="198"/>
        <v>1.0497788428721929E-4</v>
      </c>
      <c r="E2512" s="23">
        <f t="shared" si="194"/>
        <v>2.3835461551181863E-2</v>
      </c>
      <c r="F2512" s="23">
        <f t="shared" si="195"/>
        <v>1.6852959017871965E-2</v>
      </c>
      <c r="G2512" s="20">
        <f t="shared" si="196"/>
        <v>3.055210182891847E-2</v>
      </c>
      <c r="H2512" s="20">
        <f t="shared" si="197"/>
        <v>1.9642777727874063E-2</v>
      </c>
    </row>
    <row r="2513" spans="1:26" x14ac:dyDescent="0.2">
      <c r="A2513" s="61">
        <v>36500</v>
      </c>
      <c r="B2513" s="62">
        <v>1423.33</v>
      </c>
      <c r="C2513" s="16">
        <f t="shared" si="199"/>
        <v>-6.980281297726508E-3</v>
      </c>
      <c r="D2513" s="72">
        <f t="shared" si="198"/>
        <v>1.1616405973911012E-4</v>
      </c>
      <c r="E2513" s="23">
        <f t="shared" si="194"/>
        <v>2.507324526244566E-2</v>
      </c>
      <c r="F2513" s="23">
        <f t="shared" si="195"/>
        <v>1.7728138972500699E-2</v>
      </c>
      <c r="G2513" s="20">
        <f t="shared" si="196"/>
        <v>3.055210182891847E-2</v>
      </c>
      <c r="H2513" s="20">
        <f t="shared" si="197"/>
        <v>1.9642777727874063E-2</v>
      </c>
    </row>
    <row r="2514" spans="1:26" x14ac:dyDescent="0.2">
      <c r="A2514" s="61">
        <v>36501</v>
      </c>
      <c r="B2514" s="62">
        <v>1409.17</v>
      </c>
      <c r="C2514" s="16">
        <f t="shared" si="199"/>
        <v>-9.9983180653930789E-3</v>
      </c>
      <c r="D2514" s="72">
        <f t="shared" si="198"/>
        <v>1.1211767577448693E-4</v>
      </c>
      <c r="E2514" s="23">
        <f t="shared" si="194"/>
        <v>2.4632682053456985E-2</v>
      </c>
      <c r="F2514" s="23">
        <f t="shared" si="195"/>
        <v>1.7416636982496222E-2</v>
      </c>
      <c r="G2514" s="20">
        <f t="shared" si="196"/>
        <v>3.055210182891847E-2</v>
      </c>
      <c r="H2514" s="20">
        <f t="shared" si="197"/>
        <v>1.9642777727874063E-2</v>
      </c>
    </row>
    <row r="2515" spans="1:26" x14ac:dyDescent="0.2">
      <c r="A2515" s="61">
        <v>36502</v>
      </c>
      <c r="B2515" s="62">
        <v>1403.88</v>
      </c>
      <c r="C2515" s="16">
        <f t="shared" si="199"/>
        <v>-3.7610467185398137E-3</v>
      </c>
      <c r="D2515" s="72">
        <f t="shared" si="198"/>
        <v>1.1138859707622364E-4</v>
      </c>
      <c r="E2515" s="23">
        <f t="shared" si="194"/>
        <v>2.4552460736141511E-2</v>
      </c>
      <c r="F2515" s="23">
        <f t="shared" si="195"/>
        <v>1.7359916177229904E-2</v>
      </c>
      <c r="G2515" s="20">
        <f t="shared" si="196"/>
        <v>3.055210182891847E-2</v>
      </c>
      <c r="H2515" s="20">
        <f t="shared" si="197"/>
        <v>1.9642777727874063E-2</v>
      </c>
    </row>
    <row r="2516" spans="1:26" x14ac:dyDescent="0.2">
      <c r="A2516" s="61">
        <v>36503</v>
      </c>
      <c r="B2516" s="62">
        <v>1408.11</v>
      </c>
      <c r="C2516" s="16">
        <f t="shared" si="199"/>
        <v>3.0085478188783417E-3</v>
      </c>
      <c r="D2516" s="72">
        <f t="shared" si="198"/>
        <v>1.0555400959679257E-4</v>
      </c>
      <c r="E2516" s="23">
        <f t="shared" si="194"/>
        <v>2.390077732443734E-2</v>
      </c>
      <c r="F2516" s="23">
        <f t="shared" si="195"/>
        <v>1.6899140798221864E-2</v>
      </c>
      <c r="G2516" s="20">
        <f t="shared" si="196"/>
        <v>3.055210182891847E-2</v>
      </c>
      <c r="H2516" s="20">
        <f t="shared" si="197"/>
        <v>1.9642777727874063E-2</v>
      </c>
    </row>
    <row r="2517" spans="1:26" x14ac:dyDescent="0.2">
      <c r="A2517" s="61">
        <v>36504</v>
      </c>
      <c r="B2517" s="62">
        <v>1417.04</v>
      </c>
      <c r="C2517" s="16">
        <f t="shared" si="199"/>
        <v>6.3218092779526499E-3</v>
      </c>
      <c r="D2517" s="72">
        <f t="shared" si="198"/>
        <v>9.9763850619693673E-5</v>
      </c>
      <c r="E2517" s="23">
        <f t="shared" si="194"/>
        <v>2.3235994224247374E-2</v>
      </c>
      <c r="F2517" s="23">
        <f t="shared" si="195"/>
        <v>1.6429103231748989E-2</v>
      </c>
      <c r="G2517" s="20">
        <f t="shared" si="196"/>
        <v>3.055210182891847E-2</v>
      </c>
      <c r="H2517" s="20">
        <f t="shared" si="197"/>
        <v>1.9642777727874063E-2</v>
      </c>
    </row>
    <row r="2518" spans="1:26" x14ac:dyDescent="0.2">
      <c r="A2518" s="61">
        <v>36507</v>
      </c>
      <c r="B2518" s="62">
        <v>1415.22</v>
      </c>
      <c r="C2518" s="16">
        <f t="shared" si="199"/>
        <v>-1.2851929205022533E-3</v>
      </c>
      <c r="D2518" s="72">
        <f t="shared" si="198"/>
        <v>9.6175935935320544E-5</v>
      </c>
      <c r="E2518" s="23">
        <f t="shared" si="194"/>
        <v>2.2814337862182198E-2</v>
      </c>
      <c r="F2518" s="23">
        <f t="shared" si="195"/>
        <v>1.6130969403954198E-2</v>
      </c>
      <c r="G2518" s="20">
        <f t="shared" si="196"/>
        <v>3.055210182891847E-2</v>
      </c>
      <c r="H2518" s="20">
        <f t="shared" si="197"/>
        <v>1.9642777727874063E-2</v>
      </c>
    </row>
    <row r="2519" spans="1:26" x14ac:dyDescent="0.2">
      <c r="A2519" s="61">
        <v>36508</v>
      </c>
      <c r="B2519" s="62">
        <v>1403.17</v>
      </c>
      <c r="C2519" s="16">
        <f t="shared" si="199"/>
        <v>-8.5510333380043324E-3</v>
      </c>
      <c r="D2519" s="72">
        <f t="shared" si="198"/>
        <v>9.0504483029775845E-5</v>
      </c>
      <c r="E2519" s="23">
        <f t="shared" si="194"/>
        <v>2.2131441609038842E-2</v>
      </c>
      <c r="F2519" s="23">
        <f t="shared" si="195"/>
        <v>1.5648124859787498E-2</v>
      </c>
      <c r="G2519" s="20">
        <f t="shared" si="196"/>
        <v>3.055210182891847E-2</v>
      </c>
      <c r="H2519" s="20">
        <f t="shared" si="197"/>
        <v>1.9642777727874063E-2</v>
      </c>
    </row>
    <row r="2520" spans="1:26" x14ac:dyDescent="0.2">
      <c r="A2520" s="61">
        <v>36509</v>
      </c>
      <c r="B2520" s="62">
        <v>1413.33</v>
      </c>
      <c r="C2520" s="16">
        <f t="shared" si="199"/>
        <v>7.2146593787116792E-3</v>
      </c>
      <c r="D2520" s="72">
        <f t="shared" si="198"/>
        <v>8.946142431684898E-5</v>
      </c>
      <c r="E2520" s="23">
        <f t="shared" si="194"/>
        <v>2.2003540261842959E-2</v>
      </c>
      <c r="F2520" s="23">
        <f t="shared" si="195"/>
        <v>1.5557691697501369E-2</v>
      </c>
      <c r="G2520" s="20">
        <f t="shared" si="196"/>
        <v>3.055210182891847E-2</v>
      </c>
      <c r="H2520" s="20">
        <f t="shared" si="197"/>
        <v>1.9642777727874063E-2</v>
      </c>
    </row>
    <row r="2521" spans="1:26" x14ac:dyDescent="0.2">
      <c r="A2521" s="61">
        <v>36510</v>
      </c>
      <c r="B2521" s="62">
        <v>1418.78</v>
      </c>
      <c r="C2521" s="16">
        <f t="shared" si="199"/>
        <v>3.8487253160554452E-3</v>
      </c>
      <c r="D2521" s="72">
        <f t="shared" si="198"/>
        <v>8.7216817454887987E-5</v>
      </c>
      <c r="E2521" s="23">
        <f t="shared" si="194"/>
        <v>2.1725749899103395E-2</v>
      </c>
      <c r="F2521" s="23">
        <f t="shared" si="195"/>
        <v>1.5361278903532312E-2</v>
      </c>
      <c r="G2521" s="20">
        <f t="shared" si="196"/>
        <v>3.055210182891847E-2</v>
      </c>
      <c r="H2521" s="20">
        <f t="shared" si="197"/>
        <v>1.9642777727874063E-2</v>
      </c>
      <c r="J2521" s="20">
        <f>SUM($C2522:$C2531)</f>
        <v>3.4954719112158042E-2</v>
      </c>
      <c r="K2521" s="20">
        <f>E2521*SQRT(10)</f>
        <v>6.8702853556340093E-2</v>
      </c>
      <c r="L2521" s="20">
        <f>F2521*SQRT(10)</f>
        <v>4.8576629108256053E-2</v>
      </c>
      <c r="M2521" s="20">
        <f>G2521*SQRT(10)</f>
        <v>9.6614229084778375E-2</v>
      </c>
      <c r="N2521" s="20">
        <f>H2521*SQRT(10)</f>
        <v>6.2115917192509154E-2</v>
      </c>
      <c r="O2521">
        <f>IF($J2521&lt;-K2521,1,0)</f>
        <v>0</v>
      </c>
      <c r="P2521" s="5">
        <f>IF(AND(O2511=0,O2521=0),1,0)</f>
        <v>1</v>
      </c>
      <c r="Q2521" s="5">
        <f>IF(AND(O2511=0,O2521=1),1,0)</f>
        <v>0</v>
      </c>
      <c r="R2521">
        <f>IF($J2521&lt;-L2521,1,0)</f>
        <v>0</v>
      </c>
      <c r="S2521" s="5">
        <f>IF(AND(R2511=0,R2521=0),1,0)</f>
        <v>1</v>
      </c>
      <c r="T2521" s="5">
        <f>IF(AND(R2511=0,R2521=1),1,0)</f>
        <v>0</v>
      </c>
      <c r="U2521">
        <f>IF($J2521&lt;-M2521,1,0)</f>
        <v>0</v>
      </c>
      <c r="V2521" s="5">
        <f>IF(AND(U2511=0,U2521=0),1,0)</f>
        <v>1</v>
      </c>
      <c r="W2521" s="5">
        <f>IF(AND(U2511=0,U2521=1),1,0)</f>
        <v>0</v>
      </c>
      <c r="X2521">
        <f>IF($J2521&lt;-N2521,1,0)</f>
        <v>0</v>
      </c>
      <c r="Y2521" s="5">
        <f>IF(AND(X2511=0,X2521=0),1,0)</f>
        <v>1</v>
      </c>
      <c r="Z2521" s="5">
        <f>IF(AND(X2511=0,X2521=1),1,0)</f>
        <v>0</v>
      </c>
    </row>
    <row r="2522" spans="1:26" x14ac:dyDescent="0.2">
      <c r="A2522" s="61">
        <v>36511</v>
      </c>
      <c r="B2522" s="62">
        <v>1421.03</v>
      </c>
      <c r="C2522" s="16">
        <f t="shared" si="199"/>
        <v>1.5846133866789145E-3</v>
      </c>
      <c r="D2522" s="72">
        <f t="shared" si="198"/>
        <v>8.2872569601101476E-5</v>
      </c>
      <c r="E2522" s="23">
        <f t="shared" si="194"/>
        <v>2.1177761872099805E-2</v>
      </c>
      <c r="F2522" s="23">
        <f t="shared" si="195"/>
        <v>1.4973821763608872E-2</v>
      </c>
      <c r="G2522" s="20">
        <f t="shared" si="196"/>
        <v>3.055210182891847E-2</v>
      </c>
      <c r="H2522" s="20">
        <f t="shared" si="197"/>
        <v>1.9642777727874063E-2</v>
      </c>
    </row>
    <row r="2523" spans="1:26" x14ac:dyDescent="0.2">
      <c r="A2523" s="61">
        <v>36514</v>
      </c>
      <c r="B2523" s="62">
        <v>1418.09</v>
      </c>
      <c r="C2523" s="16">
        <f t="shared" si="199"/>
        <v>-2.0710650137233137E-3</v>
      </c>
      <c r="D2523" s="72">
        <f t="shared" si="198"/>
        <v>7.8050875400149898E-5</v>
      </c>
      <c r="E2523" s="23">
        <f t="shared" si="194"/>
        <v>2.0552447492135514E-2</v>
      </c>
      <c r="F2523" s="23">
        <f t="shared" si="195"/>
        <v>1.4531690714617223E-2</v>
      </c>
      <c r="G2523" s="20">
        <f t="shared" si="196"/>
        <v>3.055210182891847E-2</v>
      </c>
      <c r="H2523" s="20">
        <f t="shared" si="197"/>
        <v>1.9642777727874063E-2</v>
      </c>
    </row>
    <row r="2524" spans="1:26" x14ac:dyDescent="0.2">
      <c r="A2524" s="61">
        <v>36515</v>
      </c>
      <c r="B2524" s="62">
        <v>1433.43</v>
      </c>
      <c r="C2524" s="16">
        <f t="shared" si="199"/>
        <v>1.0759277846351788E-2</v>
      </c>
      <c r="D2524" s="72">
        <f t="shared" si="198"/>
        <v>7.362518149360503E-5</v>
      </c>
      <c r="E2524" s="23">
        <f t="shared" si="194"/>
        <v>1.9961255213803718E-2</v>
      </c>
      <c r="F2524" s="23">
        <f t="shared" si="195"/>
        <v>1.4113685834912506E-2</v>
      </c>
      <c r="G2524" s="20">
        <f t="shared" si="196"/>
        <v>3.055210182891847E-2</v>
      </c>
      <c r="H2524" s="20">
        <f t="shared" si="197"/>
        <v>1.9642777727874063E-2</v>
      </c>
    </row>
    <row r="2525" spans="1:26" x14ac:dyDescent="0.2">
      <c r="A2525" s="61">
        <v>36516</v>
      </c>
      <c r="B2525" s="62">
        <v>1435.99</v>
      </c>
      <c r="C2525" s="16">
        <f t="shared" si="199"/>
        <v>1.7843331957121393E-3</v>
      </c>
      <c r="D2525" s="72">
        <f t="shared" si="198"/>
        <v>7.6153394190488506E-5</v>
      </c>
      <c r="E2525" s="23">
        <f t="shared" si="194"/>
        <v>2.0301086914877014E-2</v>
      </c>
      <c r="F2525" s="23">
        <f t="shared" si="195"/>
        <v>1.4353965206841766E-2</v>
      </c>
      <c r="G2525" s="20">
        <f t="shared" si="196"/>
        <v>3.055210182891847E-2</v>
      </c>
      <c r="H2525" s="20">
        <f t="shared" si="197"/>
        <v>1.9642777727874063E-2</v>
      </c>
    </row>
    <row r="2526" spans="1:26" x14ac:dyDescent="0.2">
      <c r="A2526" s="61">
        <v>36517</v>
      </c>
      <c r="B2526" s="62">
        <v>1458.34</v>
      </c>
      <c r="C2526" s="16">
        <f t="shared" si="199"/>
        <v>1.5444295746106241E-2</v>
      </c>
      <c r="D2526" s="72">
        <f t="shared" si="198"/>
        <v>7.1775221236258408E-5</v>
      </c>
      <c r="E2526" s="23">
        <f t="shared" si="194"/>
        <v>1.9708879219686747E-2</v>
      </c>
      <c r="F2526" s="23">
        <f t="shared" si="195"/>
        <v>1.3935242372560627E-2</v>
      </c>
      <c r="G2526" s="20">
        <f t="shared" si="196"/>
        <v>3.055210182891847E-2</v>
      </c>
      <c r="H2526" s="20">
        <f t="shared" si="197"/>
        <v>1.9642777727874063E-2</v>
      </c>
    </row>
    <row r="2527" spans="1:26" x14ac:dyDescent="0.2">
      <c r="A2527" s="61">
        <v>36521</v>
      </c>
      <c r="B2527" s="62">
        <v>1457.1</v>
      </c>
      <c r="C2527" s="16">
        <f t="shared" si="199"/>
        <v>-8.506435219187723E-4</v>
      </c>
      <c r="D2527" s="72">
        <f t="shared" si="198"/>
        <v>8.1780284227674619E-5</v>
      </c>
      <c r="E2527" s="23">
        <f t="shared" si="194"/>
        <v>2.1037734307234546E-2</v>
      </c>
      <c r="F2527" s="23">
        <f t="shared" si="195"/>
        <v>1.4874814710316479E-2</v>
      </c>
      <c r="G2527" s="20">
        <f t="shared" si="196"/>
        <v>3.055210182891847E-2</v>
      </c>
      <c r="H2527" s="20">
        <f t="shared" si="197"/>
        <v>1.9642777727874063E-2</v>
      </c>
    </row>
    <row r="2528" spans="1:26" x14ac:dyDescent="0.2">
      <c r="A2528" s="61">
        <v>36522</v>
      </c>
      <c r="B2528" s="62">
        <v>1457.66</v>
      </c>
      <c r="C2528" s="16">
        <f t="shared" si="199"/>
        <v>3.8425119522060358E-4</v>
      </c>
      <c r="D2528" s="72">
        <f t="shared" si="198"/>
        <v>7.6916882838097081E-5</v>
      </c>
      <c r="E2528" s="23">
        <f t="shared" si="194"/>
        <v>2.0402599096329781E-2</v>
      </c>
      <c r="F2528" s="23">
        <f t="shared" si="195"/>
        <v>1.4425739803283488E-2</v>
      </c>
      <c r="G2528" s="20">
        <f t="shared" si="196"/>
        <v>3.055210182891847E-2</v>
      </c>
      <c r="H2528" s="20">
        <f t="shared" si="197"/>
        <v>1.9642777727874063E-2</v>
      </c>
    </row>
    <row r="2529" spans="1:26" x14ac:dyDescent="0.2">
      <c r="A2529" s="61">
        <v>36523</v>
      </c>
      <c r="B2529" s="62">
        <v>1463.46</v>
      </c>
      <c r="C2529" s="16">
        <f t="shared" si="199"/>
        <v>3.9710848044105388E-3</v>
      </c>
      <c r="D2529" s="72">
        <f t="shared" si="198"/>
        <v>7.2310728806672961E-5</v>
      </c>
      <c r="E2529" s="23">
        <f t="shared" si="194"/>
        <v>1.9782265556156958E-2</v>
      </c>
      <c r="F2529" s="23">
        <f t="shared" si="195"/>
        <v>1.3987130477112263E-2</v>
      </c>
      <c r="G2529" s="20">
        <f t="shared" si="196"/>
        <v>3.055210182891847E-2</v>
      </c>
      <c r="H2529" s="20">
        <f t="shared" si="197"/>
        <v>1.9642777727874063E-2</v>
      </c>
    </row>
    <row r="2530" spans="1:26" x14ac:dyDescent="0.2">
      <c r="A2530" s="61">
        <v>36524</v>
      </c>
      <c r="B2530" s="62">
        <v>1464.47</v>
      </c>
      <c r="C2530" s="16">
        <f t="shared" si="199"/>
        <v>6.8990723143041695E-4</v>
      </c>
      <c r="D2530" s="72">
        <f t="shared" si="198"/>
        <v>6.8918255949701801E-5</v>
      </c>
      <c r="E2530" s="23">
        <f t="shared" si="194"/>
        <v>1.9312646778009711E-2</v>
      </c>
      <c r="F2530" s="23">
        <f t="shared" si="195"/>
        <v>1.3655084629997285E-2</v>
      </c>
      <c r="G2530" s="20">
        <f t="shared" si="196"/>
        <v>3.055210182891847E-2</v>
      </c>
      <c r="H2530" s="20">
        <f t="shared" si="197"/>
        <v>1.9642777727874063E-2</v>
      </c>
    </row>
    <row r="2531" spans="1:26" x14ac:dyDescent="0.2">
      <c r="A2531" s="61">
        <v>36525</v>
      </c>
      <c r="B2531" s="62">
        <v>1469.25</v>
      </c>
      <c r="C2531" s="16">
        <f t="shared" si="199"/>
        <v>3.2586642418894855E-3</v>
      </c>
      <c r="D2531" s="72">
        <f t="shared" si="198"/>
        <v>6.4811718911998481E-5</v>
      </c>
      <c r="E2531" s="23">
        <f t="shared" si="194"/>
        <v>1.8728432412962483E-2</v>
      </c>
      <c r="F2531" s="23">
        <f t="shared" si="195"/>
        <v>1.3242013511963708E-2</v>
      </c>
      <c r="G2531" s="20">
        <f t="shared" si="196"/>
        <v>3.055210182891847E-2</v>
      </c>
      <c r="H2531" s="20">
        <f t="shared" si="197"/>
        <v>1.9642777727874063E-2</v>
      </c>
      <c r="J2531" s="20">
        <f>SUM($C2532:$C2541)</f>
        <v>-2.7944402044975947E-3</v>
      </c>
      <c r="K2531" s="20">
        <f>E2531*SQRT(10)</f>
        <v>5.922450342948464E-2</v>
      </c>
      <c r="L2531" s="20">
        <f>F2531*SQRT(10)</f>
        <v>4.1874923504530662E-2</v>
      </c>
      <c r="M2531" s="20">
        <f>G2531*SQRT(10)</f>
        <v>9.6614229084778375E-2</v>
      </c>
      <c r="N2531" s="20">
        <f>H2531*SQRT(10)</f>
        <v>6.2115917192509154E-2</v>
      </c>
      <c r="O2531">
        <f>IF($J2531&lt;-K2531,1,0)</f>
        <v>0</v>
      </c>
      <c r="P2531" s="5">
        <f>IF(AND(O2521=0,O2531=0),1,0)</f>
        <v>1</v>
      </c>
      <c r="Q2531" s="5">
        <f>IF(AND(O2521=0,O2531=1),1,0)</f>
        <v>0</v>
      </c>
      <c r="R2531">
        <f>IF($J2531&lt;-L2531,1,0)</f>
        <v>0</v>
      </c>
      <c r="S2531" s="5">
        <f>IF(AND(R2521=0,R2531=0),1,0)</f>
        <v>1</v>
      </c>
      <c r="T2531" s="5">
        <f>IF(AND(R2521=0,R2531=1),1,0)</f>
        <v>0</v>
      </c>
      <c r="U2531">
        <f>IF($J2531&lt;-M2531,1,0)</f>
        <v>0</v>
      </c>
      <c r="V2531" s="5">
        <f>IF(AND(U2521=0,U2531=0),1,0)</f>
        <v>1</v>
      </c>
      <c r="W2531" s="5">
        <f>IF(AND(U2521=0,U2531=1),1,0)</f>
        <v>0</v>
      </c>
      <c r="X2531">
        <f>IF($J2531&lt;-N2531,1,0)</f>
        <v>0</v>
      </c>
      <c r="Y2531" s="5">
        <f>IF(AND(X2521=0,X2531=0),1,0)</f>
        <v>1</v>
      </c>
      <c r="Z2531" s="5">
        <f>IF(AND(X2521=0,X2531=1),1,0)</f>
        <v>0</v>
      </c>
    </row>
    <row r="2532" spans="1:26" x14ac:dyDescent="0.2">
      <c r="A2532" s="61">
        <v>36528</v>
      </c>
      <c r="B2532" s="62">
        <v>1455.22</v>
      </c>
      <c r="C2532" s="16">
        <f t="shared" si="199"/>
        <v>-9.5949745680095865E-3</v>
      </c>
      <c r="D2532" s="72">
        <f t="shared" si="198"/>
        <v>6.1560149335760717E-5</v>
      </c>
      <c r="E2532" s="23">
        <f t="shared" si="194"/>
        <v>1.8252589661882965E-2</v>
      </c>
      <c r="F2532" s="23">
        <f t="shared" si="195"/>
        <v>1.2905566979737992E-2</v>
      </c>
      <c r="G2532" s="20">
        <f t="shared" si="196"/>
        <v>3.055210182891847E-2</v>
      </c>
      <c r="H2532" s="20">
        <f t="shared" si="197"/>
        <v>1.9642777727874063E-2</v>
      </c>
    </row>
    <row r="2533" spans="1:26" x14ac:dyDescent="0.2">
      <c r="A2533" s="61">
        <v>36529</v>
      </c>
      <c r="B2533" s="62">
        <v>1399.42</v>
      </c>
      <c r="C2533" s="16">
        <f t="shared" si="199"/>
        <v>-3.9099226875721496E-2</v>
      </c>
      <c r="D2533" s="72">
        <f t="shared" si="198"/>
        <v>6.3390352593260119E-5</v>
      </c>
      <c r="E2533" s="23">
        <f t="shared" si="194"/>
        <v>1.8521930141916512E-2</v>
      </c>
      <c r="F2533" s="23">
        <f t="shared" si="195"/>
        <v>1.3096005250132391E-2</v>
      </c>
      <c r="G2533" s="20">
        <f t="shared" si="196"/>
        <v>3.055210182891847E-2</v>
      </c>
      <c r="H2533" s="20">
        <f t="shared" si="197"/>
        <v>1.9642777727874063E-2</v>
      </c>
    </row>
    <row r="2534" spans="1:26" x14ac:dyDescent="0.2">
      <c r="A2534" s="61">
        <v>36530</v>
      </c>
      <c r="B2534" s="62">
        <v>1402.11</v>
      </c>
      <c r="C2534" s="16">
        <f t="shared" si="199"/>
        <v>1.9203798115278359E-3</v>
      </c>
      <c r="D2534" s="72">
        <f t="shared" si="198"/>
        <v>1.5131190397441304E-4</v>
      </c>
      <c r="E2534" s="23">
        <f t="shared" si="194"/>
        <v>2.8616150168591072E-2</v>
      </c>
      <c r="F2534" s="23">
        <f t="shared" si="195"/>
        <v>2.0233164145152558E-2</v>
      </c>
      <c r="G2534" s="20">
        <f t="shared" si="196"/>
        <v>3.0972683940316652E-2</v>
      </c>
      <c r="H2534" s="20">
        <f t="shared" si="197"/>
        <v>1.9990299512640631E-2</v>
      </c>
    </row>
    <row r="2535" spans="1:26" x14ac:dyDescent="0.2">
      <c r="A2535" s="61">
        <v>36531</v>
      </c>
      <c r="B2535" s="62">
        <v>1403.45</v>
      </c>
      <c r="C2535" s="16">
        <f t="shared" si="199"/>
        <v>9.5524608412974211E-4</v>
      </c>
      <c r="D2535" s="72">
        <f t="shared" si="198"/>
        <v>1.4245446125317967E-4</v>
      </c>
      <c r="E2535" s="23">
        <f t="shared" si="194"/>
        <v>2.7765959474416315E-2</v>
      </c>
      <c r="F2535" s="23">
        <f t="shared" si="195"/>
        <v>1.9632033393162031E-2</v>
      </c>
      <c r="G2535" s="20">
        <f t="shared" si="196"/>
        <v>3.0972683940316652E-2</v>
      </c>
      <c r="H2535" s="20">
        <f t="shared" si="197"/>
        <v>1.9990299512640631E-2</v>
      </c>
    </row>
    <row r="2536" spans="1:26" x14ac:dyDescent="0.2">
      <c r="A2536" s="61">
        <v>36532</v>
      </c>
      <c r="B2536" s="62">
        <v>1441.47</v>
      </c>
      <c r="C2536" s="16">
        <f t="shared" si="199"/>
        <v>2.672993526267859E-2</v>
      </c>
      <c r="D2536" s="72">
        <f t="shared" si="198"/>
        <v>1.3396194328286359E-4</v>
      </c>
      <c r="E2536" s="23">
        <f t="shared" si="194"/>
        <v>2.6925599247291539E-2</v>
      </c>
      <c r="F2536" s="23">
        <f t="shared" si="195"/>
        <v>1.9037853312462851E-2</v>
      </c>
      <c r="G2536" s="20">
        <f t="shared" si="196"/>
        <v>3.0972683940316652E-2</v>
      </c>
      <c r="H2536" s="20">
        <f t="shared" si="197"/>
        <v>1.9990299512640631E-2</v>
      </c>
    </row>
    <row r="2537" spans="1:26" x14ac:dyDescent="0.2">
      <c r="A2537" s="61">
        <v>36535</v>
      </c>
      <c r="B2537" s="62">
        <v>1457.6</v>
      </c>
      <c r="C2537" s="16">
        <f t="shared" si="199"/>
        <v>1.1127821298329016E-2</v>
      </c>
      <c r="D2537" s="72">
        <f t="shared" si="198"/>
        <v>1.6879359303471105E-4</v>
      </c>
      <c r="E2537" s="23">
        <f t="shared" si="194"/>
        <v>3.0224048473727099E-2</v>
      </c>
      <c r="F2537" s="23">
        <f t="shared" si="195"/>
        <v>2.1370035112940451E-2</v>
      </c>
      <c r="G2537" s="20">
        <f t="shared" si="196"/>
        <v>3.0972683940316652E-2</v>
      </c>
      <c r="H2537" s="20">
        <f t="shared" si="197"/>
        <v>1.9990299512640631E-2</v>
      </c>
    </row>
    <row r="2538" spans="1:26" x14ac:dyDescent="0.2">
      <c r="A2538" s="61">
        <v>36536</v>
      </c>
      <c r="B2538" s="62">
        <v>1438.56</v>
      </c>
      <c r="C2538" s="16">
        <f t="shared" si="199"/>
        <v>-1.3148634269231135E-2</v>
      </c>
      <c r="D2538" s="72">
        <f t="shared" si="198"/>
        <v>1.6609568186348107E-4</v>
      </c>
      <c r="E2538" s="23">
        <f t="shared" si="194"/>
        <v>2.998153257755758E-2</v>
      </c>
      <c r="F2538" s="23">
        <f t="shared" si="195"/>
        <v>2.1198563272525232E-2</v>
      </c>
      <c r="G2538" s="20">
        <f t="shared" si="196"/>
        <v>3.0972683940316652E-2</v>
      </c>
      <c r="H2538" s="20">
        <f t="shared" si="197"/>
        <v>1.9990299512640631E-2</v>
      </c>
    </row>
    <row r="2539" spans="1:26" x14ac:dyDescent="0.2">
      <c r="A2539" s="61">
        <v>36537</v>
      </c>
      <c r="B2539" s="62">
        <v>1432.25</v>
      </c>
      <c r="C2539" s="16">
        <f t="shared" si="199"/>
        <v>-4.3959789477755811E-3</v>
      </c>
      <c r="D2539" s="72">
        <f t="shared" si="198"/>
        <v>1.6650313594043217E-4</v>
      </c>
      <c r="E2539" s="23">
        <f t="shared" si="194"/>
        <v>3.0018284330539421E-2</v>
      </c>
      <c r="F2539" s="23">
        <f t="shared" si="195"/>
        <v>2.1224548747382006E-2</v>
      </c>
      <c r="G2539" s="20">
        <f t="shared" si="196"/>
        <v>3.0972683940316652E-2</v>
      </c>
      <c r="H2539" s="20">
        <f t="shared" si="197"/>
        <v>1.9642777727874063E-2</v>
      </c>
    </row>
    <row r="2540" spans="1:26" x14ac:dyDescent="0.2">
      <c r="A2540" s="61">
        <v>36538</v>
      </c>
      <c r="B2540" s="62">
        <v>1449.68</v>
      </c>
      <c r="C2540" s="16">
        <f t="shared" si="199"/>
        <v>1.2096208115215201E-2</v>
      </c>
      <c r="D2540" s="72">
        <f t="shared" si="198"/>
        <v>1.5767242563856341E-4</v>
      </c>
      <c r="E2540" s="23">
        <f t="shared" si="194"/>
        <v>2.9211410822556499E-2</v>
      </c>
      <c r="F2540" s="23">
        <f t="shared" si="195"/>
        <v>2.0654045586222601E-2</v>
      </c>
      <c r="G2540" s="20">
        <f t="shared" si="196"/>
        <v>3.0972683940316652E-2</v>
      </c>
      <c r="H2540" s="20">
        <f t="shared" si="197"/>
        <v>1.9642777727874063E-2</v>
      </c>
    </row>
    <row r="2541" spans="1:26" x14ac:dyDescent="0.2">
      <c r="A2541" s="61">
        <v>36539</v>
      </c>
      <c r="B2541" s="62">
        <v>1465.15</v>
      </c>
      <c r="C2541" s="16">
        <f t="shared" si="199"/>
        <v>1.0614783884359819E-2</v>
      </c>
      <c r="D2541" s="72">
        <f t="shared" si="198"/>
        <v>1.5699117514624548E-4</v>
      </c>
      <c r="E2541" s="23">
        <f t="shared" si="194"/>
        <v>2.9148236078683085E-2</v>
      </c>
      <c r="F2541" s="23">
        <f t="shared" si="195"/>
        <v>2.0609377629314068E-2</v>
      </c>
      <c r="G2541" s="20">
        <f t="shared" si="196"/>
        <v>3.0972683940316652E-2</v>
      </c>
      <c r="H2541" s="20">
        <f t="shared" si="197"/>
        <v>1.9642777727874063E-2</v>
      </c>
      <c r="J2541" s="20">
        <f>SUM($C2542:$C2551)</f>
        <v>-4.9450382748286323E-2</v>
      </c>
      <c r="K2541" s="20">
        <f>E2541*SQRT(10)</f>
        <v>9.2174815784933486E-2</v>
      </c>
      <c r="L2541" s="20">
        <f>F2541*SQRT(10)</f>
        <v>6.517257446715384E-2</v>
      </c>
      <c r="M2541" s="20">
        <f>G2541*SQRT(10)</f>
        <v>9.7944226499919282E-2</v>
      </c>
      <c r="N2541" s="20">
        <f>H2541*SQRT(10)</f>
        <v>6.2115917192509154E-2</v>
      </c>
      <c r="O2541">
        <f>IF($J2541&lt;-K2541,1,0)</f>
        <v>0</v>
      </c>
      <c r="P2541" s="5">
        <f>IF(AND(O2531=0,O2541=0),1,0)</f>
        <v>1</v>
      </c>
      <c r="Q2541" s="5">
        <f>IF(AND(O2531=0,O2541=1),1,0)</f>
        <v>0</v>
      </c>
      <c r="R2541">
        <f>IF($J2541&lt;-L2541,1,0)</f>
        <v>0</v>
      </c>
      <c r="S2541" s="5">
        <f>IF(AND(R2531=0,R2541=0),1,0)</f>
        <v>1</v>
      </c>
      <c r="T2541" s="5">
        <f>IF(AND(R2531=0,R2541=1),1,0)</f>
        <v>0</v>
      </c>
      <c r="U2541">
        <f>IF($J2541&lt;-M2541,1,0)</f>
        <v>0</v>
      </c>
      <c r="V2541" s="5">
        <f>IF(AND(U2531=0,U2541=0),1,0)</f>
        <v>1</v>
      </c>
      <c r="W2541" s="5">
        <f>IF(AND(U2531=0,U2541=1),1,0)</f>
        <v>0</v>
      </c>
      <c r="X2541">
        <f>IF($J2541&lt;-N2541,1,0)</f>
        <v>0</v>
      </c>
      <c r="Y2541" s="5">
        <f>IF(AND(X2531=0,X2541=0),1,0)</f>
        <v>1</v>
      </c>
      <c r="Z2541" s="5">
        <f>IF(AND(X2531=0,X2541=1),1,0)</f>
        <v>0</v>
      </c>
    </row>
    <row r="2542" spans="1:26" x14ac:dyDescent="0.2">
      <c r="A2542" s="61">
        <v>36543</v>
      </c>
      <c r="B2542" s="62">
        <v>1455.14</v>
      </c>
      <c r="C2542" s="16">
        <f t="shared" si="199"/>
        <v>-6.8555103802383595E-3</v>
      </c>
      <c r="D2542" s="72">
        <f t="shared" si="198"/>
        <v>1.5433212285217063E-4</v>
      </c>
      <c r="E2542" s="23">
        <f t="shared" si="194"/>
        <v>2.8900331420183688E-2</v>
      </c>
      <c r="F2542" s="23">
        <f t="shared" si="195"/>
        <v>2.0434095642805912E-2</v>
      </c>
      <c r="G2542" s="20">
        <f t="shared" si="196"/>
        <v>3.0972683940316652E-2</v>
      </c>
      <c r="H2542" s="20">
        <f t="shared" si="197"/>
        <v>1.9642777727874063E-2</v>
      </c>
    </row>
    <row r="2543" spans="1:26" x14ac:dyDescent="0.2">
      <c r="A2543" s="61">
        <v>36544</v>
      </c>
      <c r="B2543" s="62">
        <v>1455.9</v>
      </c>
      <c r="C2543" s="16">
        <f t="shared" si="199"/>
        <v>5.2215017125654007E-4</v>
      </c>
      <c r="D2543" s="72">
        <f t="shared" si="198"/>
        <v>1.4789207683545374E-4</v>
      </c>
      <c r="E2543" s="23">
        <f t="shared" si="194"/>
        <v>2.8290922696562103E-2</v>
      </c>
      <c r="F2543" s="23">
        <f t="shared" si="195"/>
        <v>2.0003210752145215E-2</v>
      </c>
      <c r="G2543" s="20">
        <f t="shared" si="196"/>
        <v>3.0972683940316652E-2</v>
      </c>
      <c r="H2543" s="20">
        <f t="shared" si="197"/>
        <v>1.9642777727874063E-2</v>
      </c>
    </row>
    <row r="2544" spans="1:26" x14ac:dyDescent="0.2">
      <c r="A2544" s="61">
        <v>36545</v>
      </c>
      <c r="B2544" s="62">
        <v>1445.57</v>
      </c>
      <c r="C2544" s="16">
        <f t="shared" si="199"/>
        <v>-7.120558645266682E-3</v>
      </c>
      <c r="D2544" s="72">
        <f t="shared" si="198"/>
        <v>1.3903491067340711E-4</v>
      </c>
      <c r="E2544" s="23">
        <f t="shared" si="194"/>
        <v>2.7430680975789674E-2</v>
      </c>
      <c r="F2544" s="23">
        <f t="shared" si="195"/>
        <v>1.9394973381347481E-2</v>
      </c>
      <c r="G2544" s="20">
        <f t="shared" si="196"/>
        <v>3.0972683940316652E-2</v>
      </c>
      <c r="H2544" s="20">
        <f t="shared" si="197"/>
        <v>1.9642777727874063E-2</v>
      </c>
    </row>
    <row r="2545" spans="1:26" x14ac:dyDescent="0.2">
      <c r="A2545" s="61">
        <v>36546</v>
      </c>
      <c r="B2545" s="62">
        <v>1441.36</v>
      </c>
      <c r="C2545" s="16">
        <f t="shared" si="199"/>
        <v>-2.9165951265689668E-3</v>
      </c>
      <c r="D2545" s="72">
        <f t="shared" si="198"/>
        <v>1.3373495735824362E-4</v>
      </c>
      <c r="E2545" s="23">
        <f t="shared" si="194"/>
        <v>2.6902778127256079E-2</v>
      </c>
      <c r="F2545" s="23">
        <f t="shared" si="195"/>
        <v>1.9021717547695986E-2</v>
      </c>
      <c r="G2545" s="20">
        <f t="shared" si="196"/>
        <v>3.0972683940316652E-2</v>
      </c>
      <c r="H2545" s="20">
        <f t="shared" si="197"/>
        <v>1.9642777727874063E-2</v>
      </c>
    </row>
    <row r="2546" spans="1:26" x14ac:dyDescent="0.2">
      <c r="A2546" s="61">
        <v>36549</v>
      </c>
      <c r="B2546" s="62">
        <v>1401.53</v>
      </c>
      <c r="C2546" s="16">
        <f t="shared" si="199"/>
        <v>-2.8022615294881394E-2</v>
      </c>
      <c r="D2546" s="72">
        <f t="shared" si="198"/>
        <v>1.2622125154468854E-4</v>
      </c>
      <c r="E2546" s="23">
        <f t="shared" si="194"/>
        <v>2.6136106984694735E-2</v>
      </c>
      <c r="F2546" s="23">
        <f t="shared" si="195"/>
        <v>1.8479639630806191E-2</v>
      </c>
      <c r="G2546" s="20">
        <f t="shared" si="196"/>
        <v>3.0972683940316652E-2</v>
      </c>
      <c r="H2546" s="20">
        <f t="shared" si="197"/>
        <v>1.9642777727874063E-2</v>
      </c>
    </row>
    <row r="2547" spans="1:26" x14ac:dyDescent="0.2">
      <c r="A2547" s="61">
        <v>36550</v>
      </c>
      <c r="B2547" s="62">
        <v>1410.03</v>
      </c>
      <c r="C2547" s="16">
        <f t="shared" si="199"/>
        <v>6.046483729051793E-3</v>
      </c>
      <c r="D2547" s="72">
        <f t="shared" si="198"/>
        <v>1.6576399452990247E-4</v>
      </c>
      <c r="E2547" s="23">
        <f t="shared" si="194"/>
        <v>2.9951581575364282E-2</v>
      </c>
      <c r="F2547" s="23">
        <f t="shared" si="195"/>
        <v>2.1177386295883768E-2</v>
      </c>
      <c r="G2547" s="20">
        <f t="shared" si="196"/>
        <v>3.0972683940316652E-2</v>
      </c>
      <c r="H2547" s="20">
        <f t="shared" si="197"/>
        <v>1.9990299512640631E-2</v>
      </c>
    </row>
    <row r="2548" spans="1:26" x14ac:dyDescent="0.2">
      <c r="A2548" s="61">
        <v>36551</v>
      </c>
      <c r="B2548" s="62">
        <v>1404.09</v>
      </c>
      <c r="C2548" s="16">
        <f t="shared" si="199"/>
        <v>-4.2215746462376594E-3</v>
      </c>
      <c r="D2548" s="72">
        <f t="shared" si="198"/>
        <v>1.5801175278724961E-4</v>
      </c>
      <c r="E2548" s="23">
        <f t="shared" si="194"/>
        <v>2.9242826897385471E-2</v>
      </c>
      <c r="F2548" s="23">
        <f t="shared" si="195"/>
        <v>2.067625844836744E-2</v>
      </c>
      <c r="G2548" s="20">
        <f t="shared" si="196"/>
        <v>3.0972683940316652E-2</v>
      </c>
      <c r="H2548" s="20">
        <f t="shared" si="197"/>
        <v>1.9990299512640631E-2</v>
      </c>
    </row>
    <row r="2549" spans="1:26" x14ac:dyDescent="0.2">
      <c r="A2549" s="61">
        <v>36552</v>
      </c>
      <c r="B2549" s="62">
        <v>1398.56</v>
      </c>
      <c r="C2549" s="16">
        <f t="shared" si="199"/>
        <v>-3.9462702631996166E-3</v>
      </c>
      <c r="D2549" s="72">
        <f t="shared" si="198"/>
        <v>1.4960034916964001E-4</v>
      </c>
      <c r="E2549" s="23">
        <f t="shared" si="194"/>
        <v>2.8453845022333266E-2</v>
      </c>
      <c r="F2549" s="23">
        <f t="shared" si="195"/>
        <v>2.0118405638278294E-2</v>
      </c>
      <c r="G2549" s="20">
        <f t="shared" si="196"/>
        <v>3.0972683940316652E-2</v>
      </c>
      <c r="H2549" s="20">
        <f t="shared" si="197"/>
        <v>1.9990299512640631E-2</v>
      </c>
    </row>
    <row r="2550" spans="1:26" x14ac:dyDescent="0.2">
      <c r="A2550" s="61">
        <v>36553</v>
      </c>
      <c r="B2550" s="62">
        <v>1360.16</v>
      </c>
      <c r="C2550" s="16">
        <f t="shared" si="199"/>
        <v>-2.7840795963128967E-2</v>
      </c>
      <c r="D2550" s="72">
        <f t="shared" si="198"/>
        <v>1.415587111588744E-4</v>
      </c>
      <c r="E2550" s="23">
        <f t="shared" si="194"/>
        <v>2.7678525982933813E-2</v>
      </c>
      <c r="F2550" s="23">
        <f t="shared" si="195"/>
        <v>1.9570213191124824E-2</v>
      </c>
      <c r="G2550" s="20">
        <f t="shared" si="196"/>
        <v>3.0972683940316652E-2</v>
      </c>
      <c r="H2550" s="20">
        <f t="shared" si="197"/>
        <v>1.9990299512640631E-2</v>
      </c>
    </row>
    <row r="2551" spans="1:26" x14ac:dyDescent="0.2">
      <c r="A2551" s="61">
        <v>36556</v>
      </c>
      <c r="B2551" s="62">
        <v>1394.46</v>
      </c>
      <c r="C2551" s="16">
        <f t="shared" si="199"/>
        <v>2.4904903670926997E-2</v>
      </c>
      <c r="D2551" s="72">
        <f t="shared" si="198"/>
        <v>1.7957178368097662E-4</v>
      </c>
      <c r="E2551" s="23">
        <f t="shared" si="194"/>
        <v>3.1174084366306122E-2</v>
      </c>
      <c r="F2551" s="23">
        <f t="shared" si="195"/>
        <v>2.2041761814299326E-2</v>
      </c>
      <c r="G2551" s="20">
        <f t="shared" si="196"/>
        <v>3.0972683940316652E-2</v>
      </c>
      <c r="H2551" s="20">
        <f t="shared" si="197"/>
        <v>2.0910987235436003E-2</v>
      </c>
      <c r="J2551" s="20">
        <f>SUM($C2552:$C2561)</f>
        <v>-3.2466628145201015E-3</v>
      </c>
      <c r="K2551" s="20">
        <f>E2551*SQRT(10)</f>
        <v>9.8581110567774188E-2</v>
      </c>
      <c r="L2551" s="20">
        <f>F2551*SQRT(10)</f>
        <v>6.9702170976111213E-2</v>
      </c>
      <c r="M2551" s="20">
        <f>G2551*SQRT(10)</f>
        <v>9.7944226499919282E-2</v>
      </c>
      <c r="N2551" s="20">
        <f>H2551*SQRT(10)</f>
        <v>6.6126347786685413E-2</v>
      </c>
      <c r="O2551">
        <f>IF($J2551&lt;-K2551,1,0)</f>
        <v>0</v>
      </c>
      <c r="P2551" s="5">
        <f>IF(AND(O2541=0,O2551=0),1,0)</f>
        <v>1</v>
      </c>
      <c r="Q2551" s="5">
        <f>IF(AND(O2541=0,O2551=1),1,0)</f>
        <v>0</v>
      </c>
      <c r="R2551">
        <f>IF($J2551&lt;-L2551,1,0)</f>
        <v>0</v>
      </c>
      <c r="S2551" s="5">
        <f>IF(AND(R2541=0,R2551=0),1,0)</f>
        <v>1</v>
      </c>
      <c r="T2551" s="5">
        <f>IF(AND(R2541=0,R2551=1),1,0)</f>
        <v>0</v>
      </c>
      <c r="U2551">
        <f>IF($J2551&lt;-M2551,1,0)</f>
        <v>0</v>
      </c>
      <c r="V2551" s="5">
        <f>IF(AND(U2541=0,U2551=0),1,0)</f>
        <v>1</v>
      </c>
      <c r="W2551" s="5">
        <f>IF(AND(U2541=0,U2551=1),1,0)</f>
        <v>0</v>
      </c>
      <c r="X2551">
        <f>IF($J2551&lt;-N2551,1,0)</f>
        <v>0</v>
      </c>
      <c r="Y2551" s="5">
        <f>IF(AND(X2541=0,X2551=0),1,0)</f>
        <v>1</v>
      </c>
      <c r="Z2551" s="5">
        <f>IF(AND(X2541=0,X2551=1),1,0)</f>
        <v>0</v>
      </c>
    </row>
    <row r="2552" spans="1:26" x14ac:dyDescent="0.2">
      <c r="A2552" s="61">
        <v>36557</v>
      </c>
      <c r="B2552" s="62">
        <v>1409.28</v>
      </c>
      <c r="C2552" s="16">
        <f t="shared" si="199"/>
        <v>1.0571692114229847E-2</v>
      </c>
      <c r="D2552" s="72">
        <f t="shared" si="198"/>
        <v>2.060127302716072E-4</v>
      </c>
      <c r="E2552" s="23">
        <f t="shared" si="194"/>
        <v>3.3390405024246277E-2</v>
      </c>
      <c r="F2552" s="23">
        <f t="shared" si="195"/>
        <v>2.360882025529169E-2</v>
      </c>
      <c r="G2552" s="20">
        <f t="shared" si="196"/>
        <v>3.0972683940316652E-2</v>
      </c>
      <c r="H2552" s="20">
        <f t="shared" si="197"/>
        <v>2.0910987235436003E-2</v>
      </c>
    </row>
    <row r="2553" spans="1:26" x14ac:dyDescent="0.2">
      <c r="A2553" s="61">
        <v>36558</v>
      </c>
      <c r="B2553" s="62">
        <v>1409.12</v>
      </c>
      <c r="C2553" s="16">
        <f t="shared" si="199"/>
        <v>-1.1353959705650189E-4</v>
      </c>
      <c r="D2553" s="72">
        <f t="shared" si="198"/>
        <v>2.0035760690479491E-4</v>
      </c>
      <c r="E2553" s="23">
        <f t="shared" si="194"/>
        <v>3.2928926751830741E-2</v>
      </c>
      <c r="F2553" s="23">
        <f t="shared" si="195"/>
        <v>2.3282530185516567E-2</v>
      </c>
      <c r="G2553" s="20">
        <f t="shared" si="196"/>
        <v>3.0972683940316652E-2</v>
      </c>
      <c r="H2553" s="20">
        <f t="shared" si="197"/>
        <v>2.0910987235436003E-2</v>
      </c>
    </row>
    <row r="2554" spans="1:26" x14ac:dyDescent="0.2">
      <c r="A2554" s="61">
        <v>36559</v>
      </c>
      <c r="B2554" s="62">
        <v>1424.97</v>
      </c>
      <c r="C2554" s="16">
        <f t="shared" si="199"/>
        <v>1.1185364792412934E-2</v>
      </c>
      <c r="D2554" s="72">
        <f t="shared" si="198"/>
        <v>1.883369239649132E-4</v>
      </c>
      <c r="E2554" s="23">
        <f t="shared" si="194"/>
        <v>3.1925844545878788E-2</v>
      </c>
      <c r="F2554" s="23">
        <f t="shared" si="195"/>
        <v>2.257329687479737E-2</v>
      </c>
      <c r="G2554" s="20">
        <f t="shared" si="196"/>
        <v>3.0972683940316652E-2</v>
      </c>
      <c r="H2554" s="20">
        <f t="shared" si="197"/>
        <v>2.0910987235436003E-2</v>
      </c>
    </row>
    <row r="2555" spans="1:26" x14ac:dyDescent="0.2">
      <c r="A2555" s="61">
        <v>36560</v>
      </c>
      <c r="B2555" s="62">
        <v>1424.37</v>
      </c>
      <c r="C2555" s="16">
        <f t="shared" si="199"/>
        <v>-4.2115016731490761E-4</v>
      </c>
      <c r="D2555" s="72">
        <f t="shared" si="198"/>
        <v>1.8454345165937945E-4</v>
      </c>
      <c r="E2555" s="23">
        <f t="shared" si="194"/>
        <v>3.1602684669548908E-2</v>
      </c>
      <c r="F2555" s="23">
        <f t="shared" si="195"/>
        <v>2.2344805383650305E-2</v>
      </c>
      <c r="G2555" s="20">
        <f t="shared" si="196"/>
        <v>3.0972683940316652E-2</v>
      </c>
      <c r="H2555" s="20">
        <f t="shared" si="197"/>
        <v>2.0910987235436003E-2</v>
      </c>
    </row>
    <row r="2556" spans="1:26" x14ac:dyDescent="0.2">
      <c r="A2556" s="61">
        <v>36563</v>
      </c>
      <c r="B2556" s="62">
        <v>1424.24</v>
      </c>
      <c r="C2556" s="16">
        <f t="shared" si="199"/>
        <v>-9.1272585640115615E-5</v>
      </c>
      <c r="D2556" s="72">
        <f t="shared" si="198"/>
        <v>1.7348148660762243E-4</v>
      </c>
      <c r="E2556" s="23">
        <f t="shared" si="194"/>
        <v>3.0640879413992347E-2</v>
      </c>
      <c r="F2556" s="23">
        <f t="shared" si="195"/>
        <v>2.1664757106831228E-2</v>
      </c>
      <c r="G2556" s="20">
        <f t="shared" si="196"/>
        <v>3.0972683940316652E-2</v>
      </c>
      <c r="H2556" s="20">
        <f t="shared" si="197"/>
        <v>2.0910987235436003E-2</v>
      </c>
    </row>
    <row r="2557" spans="1:26" x14ac:dyDescent="0.2">
      <c r="A2557" s="61">
        <v>36564</v>
      </c>
      <c r="B2557" s="62">
        <v>1441.72</v>
      </c>
      <c r="C2557" s="16">
        <f t="shared" si="199"/>
        <v>1.2198507136646801E-2</v>
      </c>
      <c r="D2557" s="72">
        <f t="shared" si="198"/>
        <v>1.6307309725225845E-4</v>
      </c>
      <c r="E2557" s="23">
        <f t="shared" si="194"/>
        <v>2.9707480318503628E-2</v>
      </c>
      <c r="F2557" s="23">
        <f t="shared" si="195"/>
        <v>2.1004793519811445E-2</v>
      </c>
      <c r="G2557" s="20">
        <f t="shared" si="196"/>
        <v>3.0972683940316652E-2</v>
      </c>
      <c r="H2557" s="20">
        <f t="shared" si="197"/>
        <v>2.0910987235436003E-2</v>
      </c>
    </row>
    <row r="2558" spans="1:26" x14ac:dyDescent="0.2">
      <c r="A2558" s="61">
        <v>36565</v>
      </c>
      <c r="B2558" s="62">
        <v>1411.71</v>
      </c>
      <c r="C2558" s="16">
        <f t="shared" si="199"/>
        <v>-2.1035109710187998E-2</v>
      </c>
      <c r="D2558" s="72">
        <f t="shared" si="198"/>
        <v>1.622169259988923E-4</v>
      </c>
      <c r="E2558" s="23">
        <f t="shared" ref="E2558:E2621" si="200">-NORMSINV($E$3)*SQRT(D2558)</f>
        <v>2.9629392137473207E-2</v>
      </c>
      <c r="F2558" s="23">
        <f t="shared" ref="F2558:F2621" si="201">-NORMSINV($F$3)*SQRT(D2558)</f>
        <v>2.0949580957140487E-2</v>
      </c>
      <c r="G2558" s="20">
        <f t="shared" ref="G2558:G2621" si="202">-PERCENTILE($C2053:$C2557,$G$3)</f>
        <v>3.0972683940316652E-2</v>
      </c>
      <c r="H2558" s="20">
        <f t="shared" ref="H2558:H2621" si="203">-PERCENTILE($C2053:$C2557,$H$3)</f>
        <v>2.0910987235436003E-2</v>
      </c>
    </row>
    <row r="2559" spans="1:26" x14ac:dyDescent="0.2">
      <c r="A2559" s="61">
        <v>36566</v>
      </c>
      <c r="B2559" s="62">
        <v>1416.83</v>
      </c>
      <c r="C2559" s="16">
        <f t="shared" si="199"/>
        <v>3.6202461990778156E-3</v>
      </c>
      <c r="D2559" s="72">
        <f t="shared" si="198"/>
        <v>1.7903246087013749E-4</v>
      </c>
      <c r="E2559" s="23">
        <f t="shared" si="200"/>
        <v>3.1127235308665801E-2</v>
      </c>
      <c r="F2559" s="23">
        <f t="shared" si="201"/>
        <v>2.2008636999546197E-2</v>
      </c>
      <c r="G2559" s="20">
        <f t="shared" si="202"/>
        <v>3.0972683940316652E-2</v>
      </c>
      <c r="H2559" s="20">
        <f t="shared" si="203"/>
        <v>2.1104730228815517E-2</v>
      </c>
    </row>
    <row r="2560" spans="1:26" x14ac:dyDescent="0.2">
      <c r="A2560" s="61">
        <v>36567</v>
      </c>
      <c r="B2560" s="62">
        <v>1387.12</v>
      </c>
      <c r="C2560" s="16">
        <f t="shared" si="199"/>
        <v>-2.1192326485726515E-2</v>
      </c>
      <c r="D2560" s="72">
        <f t="shared" ref="D2560:D2623" si="204">0.94*D2559+0.06*(C2559^2)</f>
        <v>1.6907688417044548E-4</v>
      </c>
      <c r="E2560" s="23">
        <f t="shared" si="200"/>
        <v>3.0249400785173471E-2</v>
      </c>
      <c r="F2560" s="23">
        <f t="shared" si="201"/>
        <v>2.1387960566781428E-2</v>
      </c>
      <c r="G2560" s="20">
        <f t="shared" si="202"/>
        <v>3.0972683940316652E-2</v>
      </c>
      <c r="H2560" s="20">
        <f t="shared" si="203"/>
        <v>2.1104730228815517E-2</v>
      </c>
    </row>
    <row r="2561" spans="1:26" x14ac:dyDescent="0.2">
      <c r="A2561" s="61">
        <v>36570</v>
      </c>
      <c r="B2561" s="62">
        <v>1389.94</v>
      </c>
      <c r="C2561" s="16">
        <f t="shared" si="199"/>
        <v>2.0309254890385452E-3</v>
      </c>
      <c r="D2561" s="72">
        <f t="shared" si="204"/>
        <v>1.8587915323287627E-4</v>
      </c>
      <c r="E2561" s="23">
        <f t="shared" si="200"/>
        <v>3.1716846536660917E-2</v>
      </c>
      <c r="F2561" s="23">
        <f t="shared" si="201"/>
        <v>2.2425523991247271E-2</v>
      </c>
      <c r="G2561" s="20">
        <f t="shared" si="202"/>
        <v>3.0972683940316652E-2</v>
      </c>
      <c r="H2561" s="20">
        <f t="shared" si="203"/>
        <v>2.1144520078700792E-2</v>
      </c>
      <c r="J2561" s="20">
        <f>SUM($C2562:$C2571)</f>
        <v>-1.7066399795928437E-2</v>
      </c>
      <c r="K2561" s="20">
        <f>E2561*SQRT(10)</f>
        <v>0.10029747525387166</v>
      </c>
      <c r="L2561" s="20">
        <f>F2561*SQRT(10)</f>
        <v>7.0915733535091285E-2</v>
      </c>
      <c r="M2561" s="20">
        <f>G2561*SQRT(10)</f>
        <v>9.7944226499919282E-2</v>
      </c>
      <c r="N2561" s="20">
        <f>H2561*SQRT(10)</f>
        <v>6.6864843479857258E-2</v>
      </c>
      <c r="O2561">
        <f>IF($J2561&lt;-K2561,1,0)</f>
        <v>0</v>
      </c>
      <c r="P2561" s="5">
        <f>IF(AND(O2551=0,O2561=0),1,0)</f>
        <v>1</v>
      </c>
      <c r="Q2561" s="5">
        <f>IF(AND(O2551=0,O2561=1),1,0)</f>
        <v>0</v>
      </c>
      <c r="R2561">
        <f>IF($J2561&lt;-L2561,1,0)</f>
        <v>0</v>
      </c>
      <c r="S2561" s="5">
        <f>IF(AND(R2551=0,R2561=0),1,0)</f>
        <v>1</v>
      </c>
      <c r="T2561" s="5">
        <f>IF(AND(R2551=0,R2561=1),1,0)</f>
        <v>0</v>
      </c>
      <c r="U2561">
        <f>IF($J2561&lt;-M2561,1,0)</f>
        <v>0</v>
      </c>
      <c r="V2561" s="5">
        <f>IF(AND(U2551=0,U2561=0),1,0)</f>
        <v>1</v>
      </c>
      <c r="W2561" s="5">
        <f>IF(AND(U2551=0,U2561=1),1,0)</f>
        <v>0</v>
      </c>
      <c r="X2561">
        <f>IF($J2561&lt;-N2561,1,0)</f>
        <v>0</v>
      </c>
      <c r="Y2561" s="5">
        <f>IF(AND(X2551=0,X2561=0),1,0)</f>
        <v>1</v>
      </c>
      <c r="Z2561" s="5">
        <f>IF(AND(X2551=0,X2561=1),1,0)</f>
        <v>0</v>
      </c>
    </row>
    <row r="2562" spans="1:26" x14ac:dyDescent="0.2">
      <c r="A2562" s="61">
        <v>36571</v>
      </c>
      <c r="B2562" s="62">
        <v>1402.05</v>
      </c>
      <c r="C2562" s="16">
        <f t="shared" si="199"/>
        <v>8.6748705712460846E-3</v>
      </c>
      <c r="D2562" s="72">
        <f t="shared" si="204"/>
        <v>1.7497388353942525E-4</v>
      </c>
      <c r="E2562" s="23">
        <f t="shared" si="200"/>
        <v>3.077239324308342E-2</v>
      </c>
      <c r="F2562" s="23">
        <f t="shared" si="201"/>
        <v>2.1757744488980133E-2</v>
      </c>
      <c r="G2562" s="20">
        <f t="shared" si="202"/>
        <v>3.0972683940316652E-2</v>
      </c>
      <c r="H2562" s="20">
        <f t="shared" si="203"/>
        <v>2.1144520078700792E-2</v>
      </c>
    </row>
    <row r="2563" spans="1:26" x14ac:dyDescent="0.2">
      <c r="A2563" s="61">
        <v>36572</v>
      </c>
      <c r="B2563" s="62">
        <v>1387.67</v>
      </c>
      <c r="C2563" s="16">
        <f t="shared" si="199"/>
        <v>-1.0309369658861213E-2</v>
      </c>
      <c r="D2563" s="72">
        <f t="shared" si="204"/>
        <v>1.68990653292732E-4</v>
      </c>
      <c r="E2563" s="23">
        <f t="shared" si="200"/>
        <v>3.024168605509903E-2</v>
      </c>
      <c r="F2563" s="23">
        <f t="shared" si="201"/>
        <v>2.1382505835833617E-2</v>
      </c>
      <c r="G2563" s="20">
        <f t="shared" si="202"/>
        <v>3.0972683940316652E-2</v>
      </c>
      <c r="H2563" s="20">
        <f t="shared" si="203"/>
        <v>2.1144520078700792E-2</v>
      </c>
    </row>
    <row r="2564" spans="1:26" x14ac:dyDescent="0.2">
      <c r="A2564" s="61">
        <v>36573</v>
      </c>
      <c r="B2564" s="62">
        <v>1388.26</v>
      </c>
      <c r="C2564" s="16">
        <f t="shared" si="199"/>
        <v>4.2508277145605693E-4</v>
      </c>
      <c r="D2564" s="72">
        <f t="shared" si="204"/>
        <v>1.6522820026095098E-4</v>
      </c>
      <c r="E2564" s="23">
        <f t="shared" si="200"/>
        <v>2.9903136572028224E-2</v>
      </c>
      <c r="F2564" s="23">
        <f t="shared" si="201"/>
        <v>2.1143133061303429E-2</v>
      </c>
      <c r="G2564" s="20">
        <f t="shared" si="202"/>
        <v>3.0972683940316652E-2</v>
      </c>
      <c r="H2564" s="20">
        <f t="shared" si="203"/>
        <v>2.1144520078700792E-2</v>
      </c>
    </row>
    <row r="2565" spans="1:26" x14ac:dyDescent="0.2">
      <c r="A2565" s="61">
        <v>36574</v>
      </c>
      <c r="B2565" s="62">
        <v>1346.09</v>
      </c>
      <c r="C2565" s="16">
        <f t="shared" si="199"/>
        <v>-3.0847070655427272E-2</v>
      </c>
      <c r="D2565" s="72">
        <f t="shared" si="204"/>
        <v>1.5532534996704926E-4</v>
      </c>
      <c r="E2565" s="23">
        <f t="shared" si="200"/>
        <v>2.8993178447494168E-2</v>
      </c>
      <c r="F2565" s="23">
        <f t="shared" si="201"/>
        <v>2.0499743507137583E-2</v>
      </c>
      <c r="G2565" s="20">
        <f t="shared" si="202"/>
        <v>3.0972683940316652E-2</v>
      </c>
      <c r="H2565" s="20">
        <f t="shared" si="203"/>
        <v>2.1144520078700792E-2</v>
      </c>
    </row>
    <row r="2566" spans="1:26" x14ac:dyDescent="0.2">
      <c r="A2566" s="61">
        <v>36578</v>
      </c>
      <c r="B2566" s="62">
        <v>1352.17</v>
      </c>
      <c r="C2566" s="16">
        <f t="shared" ref="C2566:C2629" si="205">LN(B2566/B2565)</f>
        <v>4.5066155894436253E-3</v>
      </c>
      <c r="D2566" s="72">
        <f t="shared" si="204"/>
        <v>2.0309833505028163E-4</v>
      </c>
      <c r="E2566" s="23">
        <f t="shared" si="200"/>
        <v>3.3153382156501432E-2</v>
      </c>
      <c r="F2566" s="23">
        <f t="shared" si="201"/>
        <v>2.3441232282731355E-2</v>
      </c>
      <c r="G2566" s="20">
        <f t="shared" si="202"/>
        <v>3.0983750169803159E-2</v>
      </c>
      <c r="H2566" s="20">
        <f t="shared" si="203"/>
        <v>2.1156756933904002E-2</v>
      </c>
    </row>
    <row r="2567" spans="1:26" x14ac:dyDescent="0.2">
      <c r="A2567" s="61">
        <v>36579</v>
      </c>
      <c r="B2567" s="62">
        <v>1360.69</v>
      </c>
      <c r="C2567" s="16">
        <f t="shared" si="205"/>
        <v>6.2812146679728995E-3</v>
      </c>
      <c r="D2567" s="72">
        <f t="shared" si="204"/>
        <v>1.9213100999152568E-4</v>
      </c>
      <c r="E2567" s="23">
        <f t="shared" si="200"/>
        <v>3.2245817449802441E-2</v>
      </c>
      <c r="F2567" s="23">
        <f t="shared" si="201"/>
        <v>2.279953500427833E-2</v>
      </c>
      <c r="G2567" s="20">
        <f t="shared" si="202"/>
        <v>3.0983750169803159E-2</v>
      </c>
      <c r="H2567" s="20">
        <f t="shared" si="203"/>
        <v>2.1156756933904002E-2</v>
      </c>
    </row>
    <row r="2568" spans="1:26" x14ac:dyDescent="0.2">
      <c r="A2568" s="61">
        <v>36580</v>
      </c>
      <c r="B2568" s="62">
        <v>1353.43</v>
      </c>
      <c r="C2568" s="16">
        <f t="shared" si="205"/>
        <v>-5.3498130630879681E-3</v>
      </c>
      <c r="D2568" s="72">
        <f t="shared" si="204"/>
        <v>1.829703688543436E-4</v>
      </c>
      <c r="E2568" s="23">
        <f t="shared" si="200"/>
        <v>3.1467702811784348E-2</v>
      </c>
      <c r="F2568" s="23">
        <f t="shared" si="201"/>
        <v>2.2249365917870398E-2</v>
      </c>
      <c r="G2568" s="20">
        <f t="shared" si="202"/>
        <v>3.0983750169803159E-2</v>
      </c>
      <c r="H2568" s="20">
        <f t="shared" si="203"/>
        <v>2.1156756933904002E-2</v>
      </c>
    </row>
    <row r="2569" spans="1:26" x14ac:dyDescent="0.2">
      <c r="A2569" s="61">
        <v>36581</v>
      </c>
      <c r="B2569" s="62">
        <v>1333.36</v>
      </c>
      <c r="C2569" s="16">
        <f t="shared" si="205"/>
        <v>-1.494003871427774E-2</v>
      </c>
      <c r="D2569" s="72">
        <f t="shared" si="204"/>
        <v>1.7370937671168217E-4</v>
      </c>
      <c r="E2569" s="23">
        <f t="shared" si="200"/>
        <v>3.0660998164571764E-2</v>
      </c>
      <c r="F2569" s="23">
        <f t="shared" si="201"/>
        <v>2.1678982150398252E-2</v>
      </c>
      <c r="G2569" s="20">
        <f t="shared" si="202"/>
        <v>3.0983750169803159E-2</v>
      </c>
      <c r="H2569" s="20">
        <f t="shared" si="203"/>
        <v>2.1156756933904002E-2</v>
      </c>
    </row>
    <row r="2570" spans="1:26" x14ac:dyDescent="0.2">
      <c r="A2570" s="61">
        <v>36584</v>
      </c>
      <c r="B2570" s="62">
        <v>1348.05</v>
      </c>
      <c r="C2570" s="16">
        <f t="shared" si="205"/>
        <v>1.0957031538571586E-2</v>
      </c>
      <c r="D2570" s="72">
        <f t="shared" si="204"/>
        <v>1.7667909951602829E-4</v>
      </c>
      <c r="E2570" s="23">
        <f t="shared" si="200"/>
        <v>3.0921976566100833E-2</v>
      </c>
      <c r="F2570" s="23">
        <f t="shared" si="201"/>
        <v>2.1863507979532074E-2</v>
      </c>
      <c r="G2570" s="20">
        <f t="shared" si="202"/>
        <v>3.0983750169803159E-2</v>
      </c>
      <c r="H2570" s="20">
        <f t="shared" si="203"/>
        <v>2.1156756933904002E-2</v>
      </c>
    </row>
    <row r="2571" spans="1:26" x14ac:dyDescent="0.2">
      <c r="A2571" s="61">
        <v>36585</v>
      </c>
      <c r="B2571" s="62">
        <v>1366.42</v>
      </c>
      <c r="C2571" s="16">
        <f t="shared" si="205"/>
        <v>1.3535077157035507E-2</v>
      </c>
      <c r="D2571" s="72">
        <f t="shared" si="204"/>
        <v>1.7328174595330172E-4</v>
      </c>
      <c r="E2571" s="23">
        <f t="shared" si="200"/>
        <v>3.0623234903060882E-2</v>
      </c>
      <c r="F2571" s="23">
        <f t="shared" si="201"/>
        <v>2.1652281484365106E-2</v>
      </c>
      <c r="G2571" s="20">
        <f t="shared" si="202"/>
        <v>3.0983750169803159E-2</v>
      </c>
      <c r="H2571" s="20">
        <f t="shared" si="203"/>
        <v>2.1156756933904002E-2</v>
      </c>
      <c r="J2571" s="20">
        <f>SUM($C2572:$C2581)</f>
        <v>-5.334676593348164E-3</v>
      </c>
      <c r="K2571" s="20">
        <f>E2571*SQRT(10)</f>
        <v>9.6839171616038014E-2</v>
      </c>
      <c r="L2571" s="20">
        <f>F2571*SQRT(10)</f>
        <v>6.8470526029685216E-2</v>
      </c>
      <c r="M2571" s="20">
        <f>G2571*SQRT(10)</f>
        <v>9.797922099020677E-2</v>
      </c>
      <c r="N2571" s="20">
        <f>H2571*SQRT(10)</f>
        <v>6.690353981369708E-2</v>
      </c>
      <c r="O2571">
        <f>IF($J2571&lt;-K2571,1,0)</f>
        <v>0</v>
      </c>
      <c r="P2571" s="5">
        <f>IF(AND(O2561=0,O2571=0),1,0)</f>
        <v>1</v>
      </c>
      <c r="Q2571" s="5">
        <f>IF(AND(O2561=0,O2571=1),1,0)</f>
        <v>0</v>
      </c>
      <c r="R2571">
        <f>IF($J2571&lt;-L2571,1,0)</f>
        <v>0</v>
      </c>
      <c r="S2571" s="5">
        <f>IF(AND(R2561=0,R2571=0),1,0)</f>
        <v>1</v>
      </c>
      <c r="T2571" s="5">
        <f>IF(AND(R2561=0,R2571=1),1,0)</f>
        <v>0</v>
      </c>
      <c r="U2571">
        <f>IF($J2571&lt;-M2571,1,0)</f>
        <v>0</v>
      </c>
      <c r="V2571" s="5">
        <f>IF(AND(U2561=0,U2571=0),1,0)</f>
        <v>1</v>
      </c>
      <c r="W2571" s="5">
        <f>IF(AND(U2561=0,U2571=1),1,0)</f>
        <v>0</v>
      </c>
      <c r="X2571">
        <f>IF($J2571&lt;-N2571,1,0)</f>
        <v>0</v>
      </c>
      <c r="Y2571" s="5">
        <f>IF(AND(X2561=0,X2571=0),1,0)</f>
        <v>1</v>
      </c>
      <c r="Z2571" s="5">
        <f>IF(AND(X2561=0,X2571=1),1,0)</f>
        <v>0</v>
      </c>
    </row>
    <row r="2572" spans="1:26" x14ac:dyDescent="0.2">
      <c r="A2572" s="61">
        <v>36586</v>
      </c>
      <c r="B2572" s="62">
        <v>1379.19</v>
      </c>
      <c r="C2572" s="16">
        <f t="shared" si="205"/>
        <v>9.302189373569263E-3</v>
      </c>
      <c r="D2572" s="72">
        <f t="shared" si="204"/>
        <v>1.7387674001491786E-4</v>
      </c>
      <c r="E2572" s="23">
        <f t="shared" si="200"/>
        <v>3.0675765043053402E-2</v>
      </c>
      <c r="F2572" s="23">
        <f t="shared" si="201"/>
        <v>2.1689423131259419E-2</v>
      </c>
      <c r="G2572" s="20">
        <f t="shared" si="202"/>
        <v>3.0983750169803159E-2</v>
      </c>
      <c r="H2572" s="20">
        <f t="shared" si="203"/>
        <v>2.1156756933904002E-2</v>
      </c>
    </row>
    <row r="2573" spans="1:26" x14ac:dyDescent="0.2">
      <c r="A2573" s="61">
        <v>36587</v>
      </c>
      <c r="B2573" s="62">
        <v>1381.76</v>
      </c>
      <c r="C2573" s="16">
        <f t="shared" si="205"/>
        <v>1.8616785832910249E-3</v>
      </c>
      <c r="D2573" s="72">
        <f t="shared" si="204"/>
        <v>1.6863597924252747E-4</v>
      </c>
      <c r="E2573" s="23">
        <f t="shared" si="200"/>
        <v>3.020993407702224E-2</v>
      </c>
      <c r="F2573" s="23">
        <f t="shared" si="201"/>
        <v>2.1360055471945534E-2</v>
      </c>
      <c r="G2573" s="20">
        <f t="shared" si="202"/>
        <v>3.0983750169803159E-2</v>
      </c>
      <c r="H2573" s="20">
        <f t="shared" si="203"/>
        <v>2.1156756933904002E-2</v>
      </c>
    </row>
    <row r="2574" spans="1:26" x14ac:dyDescent="0.2">
      <c r="A2574" s="61">
        <v>36588</v>
      </c>
      <c r="B2574" s="62">
        <v>1409.17</v>
      </c>
      <c r="C2574" s="16">
        <f t="shared" si="205"/>
        <v>1.9642829679662539E-2</v>
      </c>
      <c r="D2574" s="72">
        <f t="shared" si="204"/>
        <v>1.5872577131682489E-4</v>
      </c>
      <c r="E2574" s="23">
        <f t="shared" si="200"/>
        <v>2.9308823208281994E-2</v>
      </c>
      <c r="F2574" s="23">
        <f t="shared" si="201"/>
        <v>2.0722921405595333E-2</v>
      </c>
      <c r="G2574" s="20">
        <f t="shared" si="202"/>
        <v>3.0983750169803159E-2</v>
      </c>
      <c r="H2574" s="20">
        <f t="shared" si="203"/>
        <v>2.1156756933904002E-2</v>
      </c>
    </row>
    <row r="2575" spans="1:26" x14ac:dyDescent="0.2">
      <c r="A2575" s="61">
        <v>36591</v>
      </c>
      <c r="B2575" s="62">
        <v>1391.28</v>
      </c>
      <c r="C2575" s="16">
        <f t="shared" si="205"/>
        <v>-1.2776691866463252E-2</v>
      </c>
      <c r="D2575" s="72">
        <f t="shared" si="204"/>
        <v>1.7235267050726927E-4</v>
      </c>
      <c r="E2575" s="23">
        <f t="shared" si="200"/>
        <v>3.0541029087043453E-2</v>
      </c>
      <c r="F2575" s="23">
        <f t="shared" si="201"/>
        <v>2.1594157531304763E-2</v>
      </c>
      <c r="G2575" s="20">
        <f t="shared" si="202"/>
        <v>3.0983750169803159E-2</v>
      </c>
      <c r="H2575" s="20">
        <f t="shared" si="203"/>
        <v>2.1156756933904002E-2</v>
      </c>
    </row>
    <row r="2576" spans="1:26" x14ac:dyDescent="0.2">
      <c r="A2576" s="61">
        <v>36592</v>
      </c>
      <c r="B2576" s="62">
        <v>1355.62</v>
      </c>
      <c r="C2576" s="16">
        <f t="shared" si="205"/>
        <v>-2.5965272460888884E-2</v>
      </c>
      <c r="D2576" s="72">
        <f t="shared" si="204"/>
        <v>1.7180614157986601E-4</v>
      </c>
      <c r="E2576" s="23">
        <f t="shared" si="200"/>
        <v>3.049256796068528E-2</v>
      </c>
      <c r="F2576" s="23">
        <f t="shared" si="201"/>
        <v>2.1559892896876751E-2</v>
      </c>
      <c r="G2576" s="20">
        <f t="shared" si="202"/>
        <v>3.0983750169803159E-2</v>
      </c>
      <c r="H2576" s="20">
        <f t="shared" si="203"/>
        <v>2.1156756933904002E-2</v>
      </c>
    </row>
    <row r="2577" spans="1:26" x14ac:dyDescent="0.2">
      <c r="A2577" s="61">
        <v>36593</v>
      </c>
      <c r="B2577" s="62">
        <v>1366.7</v>
      </c>
      <c r="C2577" s="16">
        <f t="shared" si="205"/>
        <v>8.1401607320565981E-3</v>
      </c>
      <c r="D2577" s="72">
        <f t="shared" si="204"/>
        <v>2.0194949552316573E-4</v>
      </c>
      <c r="E2577" s="23">
        <f t="shared" si="200"/>
        <v>3.3059482001024362E-2</v>
      </c>
      <c r="F2577" s="23">
        <f t="shared" si="201"/>
        <v>2.3374839799891082E-2</v>
      </c>
      <c r="G2577" s="20">
        <f t="shared" si="202"/>
        <v>3.0983750169803159E-2</v>
      </c>
      <c r="H2577" s="20">
        <f t="shared" si="203"/>
        <v>2.1185544609119318E-2</v>
      </c>
    </row>
    <row r="2578" spans="1:26" x14ac:dyDescent="0.2">
      <c r="A2578" s="61">
        <v>36594</v>
      </c>
      <c r="B2578" s="62">
        <v>1401.69</v>
      </c>
      <c r="C2578" s="16">
        <f t="shared" si="205"/>
        <v>2.527957647861595E-2</v>
      </c>
      <c r="D2578" s="72">
        <f t="shared" si="204"/>
        <v>1.9380825879639877E-4</v>
      </c>
      <c r="E2578" s="23">
        <f t="shared" si="200"/>
        <v>3.2386259995136342E-2</v>
      </c>
      <c r="F2578" s="23">
        <f t="shared" si="201"/>
        <v>2.2898835471181208E-2</v>
      </c>
      <c r="G2578" s="20">
        <f t="shared" si="202"/>
        <v>3.0983750169803159E-2</v>
      </c>
      <c r="H2578" s="20">
        <f t="shared" si="203"/>
        <v>2.1185544609119318E-2</v>
      </c>
    </row>
    <row r="2579" spans="1:26" x14ac:dyDescent="0.2">
      <c r="A2579" s="61">
        <v>36595</v>
      </c>
      <c r="B2579" s="62">
        <v>1395.07</v>
      </c>
      <c r="C2579" s="16">
        <f t="shared" si="205"/>
        <v>-4.7340582413698019E-3</v>
      </c>
      <c r="D2579" s="72">
        <f t="shared" si="204"/>
        <v>2.2052318248490639E-4</v>
      </c>
      <c r="E2579" s="23">
        <f t="shared" si="200"/>
        <v>3.4546319387287042E-2</v>
      </c>
      <c r="F2579" s="23">
        <f t="shared" si="201"/>
        <v>2.4426114157768259E-2</v>
      </c>
      <c r="G2579" s="20">
        <f t="shared" si="202"/>
        <v>3.0983750169803159E-2</v>
      </c>
      <c r="H2579" s="20">
        <f t="shared" si="203"/>
        <v>2.1185544609119318E-2</v>
      </c>
    </row>
    <row r="2580" spans="1:26" x14ac:dyDescent="0.2">
      <c r="A2580" s="61">
        <v>36598</v>
      </c>
      <c r="B2580" s="62">
        <v>1383.62</v>
      </c>
      <c r="C2580" s="16">
        <f t="shared" si="205"/>
        <v>-8.2413402046499617E-3</v>
      </c>
      <c r="D2580" s="72">
        <f t="shared" si="204"/>
        <v>2.086364699817729E-4</v>
      </c>
      <c r="E2580" s="23">
        <f t="shared" si="200"/>
        <v>3.3602359292305546E-2</v>
      </c>
      <c r="F2580" s="23">
        <f t="shared" si="201"/>
        <v>2.3758683373553344E-2</v>
      </c>
      <c r="G2580" s="20">
        <f t="shared" si="202"/>
        <v>3.0983750169803159E-2</v>
      </c>
      <c r="H2580" s="20">
        <f t="shared" si="203"/>
        <v>2.1185544609119318E-2</v>
      </c>
    </row>
    <row r="2581" spans="1:26" x14ac:dyDescent="0.2">
      <c r="A2581" s="61">
        <v>36599</v>
      </c>
      <c r="B2581" s="62">
        <v>1359.15</v>
      </c>
      <c r="C2581" s="16">
        <f t="shared" si="205"/>
        <v>-1.784374866717164E-2</v>
      </c>
      <c r="D2581" s="72">
        <f t="shared" si="204"/>
        <v>2.0019346308499332E-4</v>
      </c>
      <c r="E2581" s="23">
        <f t="shared" si="200"/>
        <v>3.2915435406555962E-2</v>
      </c>
      <c r="F2581" s="23">
        <f t="shared" si="201"/>
        <v>2.3272991075542818E-2</v>
      </c>
      <c r="G2581" s="20">
        <f t="shared" si="202"/>
        <v>3.0983750169803159E-2</v>
      </c>
      <c r="H2581" s="20">
        <f t="shared" si="203"/>
        <v>2.1185544609119318E-2</v>
      </c>
      <c r="J2581" s="20">
        <f>SUM($C2582:$C2591)</f>
        <v>0.10374570410839756</v>
      </c>
      <c r="K2581" s="20">
        <f>E2581*SQRT(10)</f>
        <v>0.10408774606086722</v>
      </c>
      <c r="L2581" s="20">
        <f>F2581*SQRT(10)</f>
        <v>7.3595659763487128E-2</v>
      </c>
      <c r="M2581" s="20">
        <f>G2581*SQRT(10)</f>
        <v>9.797922099020677E-2</v>
      </c>
      <c r="N2581" s="20">
        <f>H2581*SQRT(10)</f>
        <v>6.6994574435918663E-2</v>
      </c>
      <c r="O2581">
        <f>IF($J2581&lt;-K2581,1,0)</f>
        <v>0</v>
      </c>
      <c r="P2581" s="5">
        <f>IF(AND(O2571=0,O2581=0),1,0)</f>
        <v>1</v>
      </c>
      <c r="Q2581" s="5">
        <f>IF(AND(O2571=0,O2581=1),1,0)</f>
        <v>0</v>
      </c>
      <c r="R2581">
        <f>IF($J2581&lt;-L2581,1,0)</f>
        <v>0</v>
      </c>
      <c r="S2581" s="5">
        <f>IF(AND(R2571=0,R2581=0),1,0)</f>
        <v>1</v>
      </c>
      <c r="T2581" s="5">
        <f>IF(AND(R2571=0,R2581=1),1,0)</f>
        <v>0</v>
      </c>
      <c r="U2581">
        <f>IF($J2581&lt;-M2581,1,0)</f>
        <v>0</v>
      </c>
      <c r="V2581" s="5">
        <f>IF(AND(U2571=0,U2581=0),1,0)</f>
        <v>1</v>
      </c>
      <c r="W2581" s="5">
        <f>IF(AND(U2571=0,U2581=1),1,0)</f>
        <v>0</v>
      </c>
      <c r="X2581">
        <f>IF($J2581&lt;-N2581,1,0)</f>
        <v>0</v>
      </c>
      <c r="Y2581" s="5">
        <f>IF(AND(X2571=0,X2581=0),1,0)</f>
        <v>1</v>
      </c>
      <c r="Z2581" s="5">
        <f>IF(AND(X2571=0,X2581=1),1,0)</f>
        <v>0</v>
      </c>
    </row>
    <row r="2582" spans="1:26" x14ac:dyDescent="0.2">
      <c r="A2582" s="61">
        <v>36600</v>
      </c>
      <c r="B2582" s="62">
        <v>1392.14</v>
      </c>
      <c r="C2582" s="16">
        <f t="shared" si="205"/>
        <v>2.3982627213531935E-2</v>
      </c>
      <c r="D2582" s="72">
        <f t="shared" si="204"/>
        <v>2.0728581728972511E-4</v>
      </c>
      <c r="E2582" s="23">
        <f t="shared" si="200"/>
        <v>3.3493416669948893E-2</v>
      </c>
      <c r="F2582" s="23">
        <f t="shared" si="201"/>
        <v>2.3681655053966008E-2</v>
      </c>
      <c r="G2582" s="20">
        <f t="shared" si="202"/>
        <v>3.0983750169803159E-2</v>
      </c>
      <c r="H2582" s="20">
        <f t="shared" si="203"/>
        <v>2.1185544609119318E-2</v>
      </c>
    </row>
    <row r="2583" spans="1:26" x14ac:dyDescent="0.2">
      <c r="A2583" s="61">
        <v>36601</v>
      </c>
      <c r="B2583" s="62">
        <v>1458.47</v>
      </c>
      <c r="C2583" s="16">
        <f t="shared" si="205"/>
        <v>4.6545809468698594E-2</v>
      </c>
      <c r="D2583" s="72">
        <f t="shared" si="204"/>
        <v>2.2935865273613612E-4</v>
      </c>
      <c r="E2583" s="23">
        <f t="shared" si="200"/>
        <v>3.5231588318678189E-2</v>
      </c>
      <c r="F2583" s="23">
        <f t="shared" si="201"/>
        <v>2.4910636313639128E-2</v>
      </c>
      <c r="G2583" s="20">
        <f t="shared" si="202"/>
        <v>3.0983750169803159E-2</v>
      </c>
      <c r="H2583" s="20">
        <f t="shared" si="203"/>
        <v>2.1185544609119318E-2</v>
      </c>
    </row>
    <row r="2584" spans="1:26" x14ac:dyDescent="0.2">
      <c r="A2584" s="61">
        <v>36602</v>
      </c>
      <c r="B2584" s="62">
        <v>1464.47</v>
      </c>
      <c r="C2584" s="16">
        <f t="shared" si="205"/>
        <v>4.105461232460199E-3</v>
      </c>
      <c r="D2584" s="72">
        <f t="shared" si="204"/>
        <v>3.4558787631775139E-4</v>
      </c>
      <c r="E2584" s="23">
        <f t="shared" si="200"/>
        <v>4.3246792982647102E-2</v>
      </c>
      <c r="F2584" s="23">
        <f t="shared" si="201"/>
        <v>3.0577819029260864E-2</v>
      </c>
      <c r="G2584" s="20">
        <f t="shared" si="202"/>
        <v>3.0983750169803159E-2</v>
      </c>
      <c r="H2584" s="20">
        <f t="shared" si="203"/>
        <v>2.1185544609119318E-2</v>
      </c>
    </row>
    <row r="2585" spans="1:26" x14ac:dyDescent="0.2">
      <c r="A2585" s="61">
        <v>36605</v>
      </c>
      <c r="B2585" s="62">
        <v>1456.63</v>
      </c>
      <c r="C2585" s="16">
        <f t="shared" si="205"/>
        <v>-5.3678537708687132E-3</v>
      </c>
      <c r="D2585" s="72">
        <f t="shared" si="204"/>
        <v>3.2586389245456031E-4</v>
      </c>
      <c r="E2585" s="23">
        <f t="shared" si="200"/>
        <v>4.1994535178479175E-2</v>
      </c>
      <c r="F2585" s="23">
        <f t="shared" si="201"/>
        <v>2.969240510899189E-2</v>
      </c>
      <c r="G2585" s="20">
        <f t="shared" si="202"/>
        <v>3.0983750169803159E-2</v>
      </c>
      <c r="H2585" s="20">
        <f t="shared" si="203"/>
        <v>2.1185544609119318E-2</v>
      </c>
    </row>
    <row r="2586" spans="1:26" x14ac:dyDescent="0.2">
      <c r="A2586" s="61">
        <v>36606</v>
      </c>
      <c r="B2586" s="62">
        <v>1493.87</v>
      </c>
      <c r="C2586" s="16">
        <f t="shared" si="205"/>
        <v>2.524451970119114E-2</v>
      </c>
      <c r="D2586" s="72">
        <f t="shared" si="204"/>
        <v>3.0804089015361243E-4</v>
      </c>
      <c r="E2586" s="23">
        <f t="shared" si="200"/>
        <v>4.082994952188107E-2</v>
      </c>
      <c r="F2586" s="23">
        <f t="shared" si="201"/>
        <v>2.8868980133507152E-2</v>
      </c>
      <c r="G2586" s="20">
        <f t="shared" si="202"/>
        <v>3.0983750169803159E-2</v>
      </c>
      <c r="H2586" s="20">
        <f t="shared" si="203"/>
        <v>2.1185544609119318E-2</v>
      </c>
    </row>
    <row r="2587" spans="1:26" x14ac:dyDescent="0.2">
      <c r="A2587" s="61">
        <v>36607</v>
      </c>
      <c r="B2587" s="62">
        <v>1500.64</v>
      </c>
      <c r="C2587" s="16">
        <f t="shared" si="205"/>
        <v>4.5216155794356241E-3</v>
      </c>
      <c r="D2587" s="72">
        <f t="shared" si="204"/>
        <v>3.2779558324102533E-4</v>
      </c>
      <c r="E2587" s="23">
        <f t="shared" si="200"/>
        <v>4.2118821107271207E-2</v>
      </c>
      <c r="F2587" s="23">
        <f t="shared" si="201"/>
        <v>2.9780281975144977E-2</v>
      </c>
      <c r="G2587" s="20">
        <f t="shared" si="202"/>
        <v>3.0983750169803159E-2</v>
      </c>
      <c r="H2587" s="20">
        <f t="shared" si="203"/>
        <v>2.1185544609119318E-2</v>
      </c>
    </row>
    <row r="2588" spans="1:26" x14ac:dyDescent="0.2">
      <c r="A2588" s="61">
        <v>36608</v>
      </c>
      <c r="B2588" s="62">
        <v>1527.35</v>
      </c>
      <c r="C2588" s="16">
        <f t="shared" si="205"/>
        <v>1.7642523790550653E-2</v>
      </c>
      <c r="D2588" s="72">
        <f t="shared" si="204"/>
        <v>3.0935454869345549E-4</v>
      </c>
      <c r="E2588" s="23">
        <f t="shared" si="200"/>
        <v>4.0916917763871713E-2</v>
      </c>
      <c r="F2588" s="23">
        <f t="shared" si="201"/>
        <v>2.8930471379018691E-2</v>
      </c>
      <c r="G2588" s="20">
        <f t="shared" si="202"/>
        <v>3.0983750169803159E-2</v>
      </c>
      <c r="H2588" s="20">
        <f t="shared" si="203"/>
        <v>2.1185544609119318E-2</v>
      </c>
    </row>
    <row r="2589" spans="1:26" x14ac:dyDescent="0.2">
      <c r="A2589" s="61">
        <v>36609</v>
      </c>
      <c r="B2589" s="62">
        <v>1527.46</v>
      </c>
      <c r="C2589" s="16">
        <f t="shared" si="205"/>
        <v>7.2017572318941965E-5</v>
      </c>
      <c r="D2589" s="72">
        <f t="shared" si="204"/>
        <v>3.0946879451385686E-4</v>
      </c>
      <c r="E2589" s="23">
        <f t="shared" si="200"/>
        <v>4.0924472453712113E-2</v>
      </c>
      <c r="F2589" s="23">
        <f t="shared" si="201"/>
        <v>2.8935812952874927E-2</v>
      </c>
      <c r="G2589" s="20">
        <f t="shared" si="202"/>
        <v>3.0983750169803159E-2</v>
      </c>
      <c r="H2589" s="20">
        <f t="shared" si="203"/>
        <v>2.1185544609119318E-2</v>
      </c>
    </row>
    <row r="2590" spans="1:26" x14ac:dyDescent="0.2">
      <c r="A2590" s="61">
        <v>36612</v>
      </c>
      <c r="B2590" s="62">
        <v>1523.86</v>
      </c>
      <c r="C2590" s="16">
        <f t="shared" si="205"/>
        <v>-2.3596356136780785E-3</v>
      </c>
      <c r="D2590" s="72">
        <f t="shared" si="204"/>
        <v>2.9090097803486877E-4</v>
      </c>
      <c r="E2590" s="23">
        <f t="shared" si="200"/>
        <v>3.9677769380538103E-2</v>
      </c>
      <c r="F2590" s="23">
        <f t="shared" si="201"/>
        <v>2.8054326527510744E-2</v>
      </c>
      <c r="G2590" s="20">
        <f t="shared" si="202"/>
        <v>3.0983750169803159E-2</v>
      </c>
      <c r="H2590" s="20">
        <f t="shared" si="203"/>
        <v>2.1185544609119318E-2</v>
      </c>
    </row>
    <row r="2591" spans="1:26" x14ac:dyDescent="0.2">
      <c r="A2591" s="61">
        <v>36613</v>
      </c>
      <c r="B2591" s="62">
        <v>1507.73</v>
      </c>
      <c r="C2591" s="16">
        <f t="shared" si="205"/>
        <v>-1.0641381065242726E-2</v>
      </c>
      <c r="D2591" s="72">
        <f t="shared" si="204"/>
        <v>2.7378099216653691E-4</v>
      </c>
      <c r="E2591" s="23">
        <f t="shared" si="200"/>
        <v>3.8492516504310459E-2</v>
      </c>
      <c r="F2591" s="23">
        <f t="shared" si="201"/>
        <v>2.7216288711209725E-2</v>
      </c>
      <c r="G2591" s="20">
        <f t="shared" si="202"/>
        <v>3.0983750169803159E-2</v>
      </c>
      <c r="H2591" s="20">
        <f t="shared" si="203"/>
        <v>2.1185544609119318E-2</v>
      </c>
      <c r="J2591" s="20">
        <f>SUM($C2592:$C2601)</f>
        <v>-4.7468443562193466E-3</v>
      </c>
      <c r="K2591" s="20">
        <f>E2591*SQRT(10)</f>
        <v>0.12172402502524361</v>
      </c>
      <c r="L2591" s="20">
        <f>F2591*SQRT(10)</f>
        <v>8.6065461784151365E-2</v>
      </c>
      <c r="M2591" s="20">
        <f>G2591*SQRT(10)</f>
        <v>9.797922099020677E-2</v>
      </c>
      <c r="N2591" s="20">
        <f>H2591*SQRT(10)</f>
        <v>6.6994574435918663E-2</v>
      </c>
      <c r="O2591">
        <f>IF($J2591&lt;-K2591,1,0)</f>
        <v>0</v>
      </c>
      <c r="P2591" s="5">
        <f>IF(AND(O2581=0,O2591=0),1,0)</f>
        <v>1</v>
      </c>
      <c r="Q2591" s="5">
        <f>IF(AND(O2581=0,O2591=1),1,0)</f>
        <v>0</v>
      </c>
      <c r="R2591">
        <f>IF($J2591&lt;-L2591,1,0)</f>
        <v>0</v>
      </c>
      <c r="S2591" s="5">
        <f>IF(AND(R2581=0,R2591=0),1,0)</f>
        <v>1</v>
      </c>
      <c r="T2591" s="5">
        <f>IF(AND(R2581=0,R2591=1),1,0)</f>
        <v>0</v>
      </c>
      <c r="U2591">
        <f>IF($J2591&lt;-M2591,1,0)</f>
        <v>0</v>
      </c>
      <c r="V2591" s="5">
        <f>IF(AND(U2581=0,U2591=0),1,0)</f>
        <v>1</v>
      </c>
      <c r="W2591" s="5">
        <f>IF(AND(U2581=0,U2591=1),1,0)</f>
        <v>0</v>
      </c>
      <c r="X2591">
        <f>IF($J2591&lt;-N2591,1,0)</f>
        <v>0</v>
      </c>
      <c r="Y2591" s="5">
        <f>IF(AND(X2581=0,X2591=0),1,0)</f>
        <v>1</v>
      </c>
      <c r="Z2591" s="5">
        <f>IF(AND(X2581=0,X2591=1),1,0)</f>
        <v>0</v>
      </c>
    </row>
    <row r="2592" spans="1:26" x14ac:dyDescent="0.2">
      <c r="A2592" s="61">
        <v>36614</v>
      </c>
      <c r="B2592" s="62">
        <v>1508.52</v>
      </c>
      <c r="C2592" s="16">
        <f t="shared" si="205"/>
        <v>5.2382927016290503E-4</v>
      </c>
      <c r="D2592" s="72">
        <f t="shared" si="204"/>
        <v>2.6414847209508711E-4</v>
      </c>
      <c r="E2592" s="23">
        <f t="shared" si="200"/>
        <v>3.7809306329300921E-2</v>
      </c>
      <c r="F2592" s="23">
        <f t="shared" si="201"/>
        <v>2.6733222207324131E-2</v>
      </c>
      <c r="G2592" s="20">
        <f t="shared" si="202"/>
        <v>3.0983750169803159E-2</v>
      </c>
      <c r="H2592" s="20">
        <f t="shared" si="203"/>
        <v>2.1185544609119318E-2</v>
      </c>
    </row>
    <row r="2593" spans="1:26" x14ac:dyDescent="0.2">
      <c r="A2593" s="61">
        <v>36615</v>
      </c>
      <c r="B2593" s="62">
        <v>1487.92</v>
      </c>
      <c r="C2593" s="16">
        <f t="shared" si="205"/>
        <v>-1.3749866207868553E-2</v>
      </c>
      <c r="D2593" s="72">
        <f t="shared" si="204"/>
        <v>2.4831602759563866E-4</v>
      </c>
      <c r="E2593" s="23">
        <f t="shared" si="200"/>
        <v>3.6658697834025318E-2</v>
      </c>
      <c r="F2593" s="23">
        <f t="shared" si="201"/>
        <v>2.5919679840004897E-2</v>
      </c>
      <c r="G2593" s="20">
        <f t="shared" si="202"/>
        <v>3.0983750169803159E-2</v>
      </c>
      <c r="H2593" s="20">
        <f t="shared" si="203"/>
        <v>2.1185544609119318E-2</v>
      </c>
    </row>
    <row r="2594" spans="1:26" x14ac:dyDescent="0.2">
      <c r="A2594" s="61">
        <v>36616</v>
      </c>
      <c r="B2594" s="62">
        <v>1498.58</v>
      </c>
      <c r="C2594" s="16">
        <f t="shared" si="205"/>
        <v>7.1388215448796302E-3</v>
      </c>
      <c r="D2594" s="72">
        <f t="shared" si="204"/>
        <v>2.4476059518395747E-4</v>
      </c>
      <c r="E2594" s="23">
        <f t="shared" si="200"/>
        <v>3.6395308791348439E-2</v>
      </c>
      <c r="F2594" s="23">
        <f t="shared" si="201"/>
        <v>2.5733449557345665E-2</v>
      </c>
      <c r="G2594" s="20">
        <f t="shared" si="202"/>
        <v>3.0983750169803159E-2</v>
      </c>
      <c r="H2594" s="20">
        <f t="shared" si="203"/>
        <v>2.1185544609119318E-2</v>
      </c>
    </row>
    <row r="2595" spans="1:26" x14ac:dyDescent="0.2">
      <c r="A2595" s="61">
        <v>36619</v>
      </c>
      <c r="B2595" s="62">
        <v>1505.97</v>
      </c>
      <c r="C2595" s="16">
        <f t="shared" si="205"/>
        <v>4.9192157909506403E-3</v>
      </c>
      <c r="D2595" s="72">
        <f t="shared" si="204"/>
        <v>2.3313272585589827E-4</v>
      </c>
      <c r="E2595" s="23">
        <f t="shared" si="200"/>
        <v>3.5520271687531531E-2</v>
      </c>
      <c r="F2595" s="23">
        <f t="shared" si="201"/>
        <v>2.5114751051420883E-2</v>
      </c>
      <c r="G2595" s="20">
        <f t="shared" si="202"/>
        <v>3.0983750169803159E-2</v>
      </c>
      <c r="H2595" s="20">
        <f t="shared" si="203"/>
        <v>2.1185544609119318E-2</v>
      </c>
    </row>
    <row r="2596" spans="1:26" x14ac:dyDescent="0.2">
      <c r="A2596" s="61">
        <v>36620</v>
      </c>
      <c r="B2596" s="62">
        <v>1494.73</v>
      </c>
      <c r="C2596" s="16">
        <f t="shared" si="205"/>
        <v>-7.4916203351099719E-3</v>
      </c>
      <c r="D2596" s="72">
        <f t="shared" si="204"/>
        <v>2.2059668334442064E-4</v>
      </c>
      <c r="E2596" s="23">
        <f t="shared" si="200"/>
        <v>3.4552076089588706E-2</v>
      </c>
      <c r="F2596" s="23">
        <f t="shared" si="201"/>
        <v>2.4430184457299053E-2</v>
      </c>
      <c r="G2596" s="20">
        <f t="shared" si="202"/>
        <v>3.0983750169803159E-2</v>
      </c>
      <c r="H2596" s="20">
        <f t="shared" si="203"/>
        <v>2.1185544609119318E-2</v>
      </c>
    </row>
    <row r="2597" spans="1:26" x14ac:dyDescent="0.2">
      <c r="A2597" s="61">
        <v>36621</v>
      </c>
      <c r="B2597" s="62">
        <v>1487.37</v>
      </c>
      <c r="C2597" s="16">
        <f t="shared" si="205"/>
        <v>-4.9361288649518746E-3</v>
      </c>
      <c r="D2597" s="72">
        <f t="shared" si="204"/>
        <v>2.107283448584814E-4</v>
      </c>
      <c r="E2597" s="23">
        <f t="shared" si="200"/>
        <v>3.3770394667591817E-2</v>
      </c>
      <c r="F2597" s="23">
        <f t="shared" si="201"/>
        <v>2.3877493461924044E-2</v>
      </c>
      <c r="G2597" s="20">
        <f t="shared" si="202"/>
        <v>3.0983750169803159E-2</v>
      </c>
      <c r="H2597" s="20">
        <f t="shared" si="203"/>
        <v>2.1185544609119318E-2</v>
      </c>
    </row>
    <row r="2598" spans="1:26" x14ac:dyDescent="0.2">
      <c r="A2598" s="61">
        <v>36622</v>
      </c>
      <c r="B2598" s="62">
        <v>1501.34</v>
      </c>
      <c r="C2598" s="16">
        <f t="shared" si="205"/>
        <v>9.3485829962536536E-3</v>
      </c>
      <c r="D2598" s="72">
        <f t="shared" si="204"/>
        <v>1.9954656625725717E-4</v>
      </c>
      <c r="E2598" s="23">
        <f t="shared" si="200"/>
        <v>3.2862211591182751E-2</v>
      </c>
      <c r="F2598" s="23">
        <f t="shared" si="201"/>
        <v>2.323535896267882E-2</v>
      </c>
      <c r="G2598" s="20">
        <f t="shared" si="202"/>
        <v>3.0983750169803159E-2</v>
      </c>
      <c r="H2598" s="20">
        <f t="shared" si="203"/>
        <v>2.1185544609119318E-2</v>
      </c>
    </row>
    <row r="2599" spans="1:26" x14ac:dyDescent="0.2">
      <c r="A2599" s="61">
        <v>36623</v>
      </c>
      <c r="B2599" s="62">
        <v>1516.35</v>
      </c>
      <c r="C2599" s="16">
        <f t="shared" si="205"/>
        <v>9.9480886292829199E-3</v>
      </c>
      <c r="D2599" s="72">
        <f t="shared" si="204"/>
        <v>1.9281753252409231E-4</v>
      </c>
      <c r="E2599" s="23">
        <f t="shared" si="200"/>
        <v>3.2303376456289737E-2</v>
      </c>
      <c r="F2599" s="23">
        <f t="shared" si="201"/>
        <v>2.2840232331466939E-2</v>
      </c>
      <c r="G2599" s="20">
        <f t="shared" si="202"/>
        <v>3.0983750169803159E-2</v>
      </c>
      <c r="H2599" s="20">
        <f t="shared" si="203"/>
        <v>2.1185544609119318E-2</v>
      </c>
    </row>
    <row r="2600" spans="1:26" x14ac:dyDescent="0.2">
      <c r="A2600" s="61">
        <v>36626</v>
      </c>
      <c r="B2600" s="62">
        <v>1504.46</v>
      </c>
      <c r="C2600" s="16">
        <f t="shared" si="205"/>
        <v>-7.8721014574631952E-3</v>
      </c>
      <c r="D2600" s="72">
        <f t="shared" si="204"/>
        <v>1.8718634861521086E-4</v>
      </c>
      <c r="E2600" s="23">
        <f t="shared" si="200"/>
        <v>3.1828175531124235E-2</v>
      </c>
      <c r="F2600" s="23">
        <f t="shared" si="201"/>
        <v>2.2504239604836815E-2</v>
      </c>
      <c r="G2600" s="20">
        <f t="shared" si="202"/>
        <v>3.0983750169803159E-2</v>
      </c>
      <c r="H2600" s="20">
        <f t="shared" si="203"/>
        <v>2.1185544609119318E-2</v>
      </c>
    </row>
    <row r="2601" spans="1:26" x14ac:dyDescent="0.2">
      <c r="A2601" s="61">
        <v>36627</v>
      </c>
      <c r="B2601" s="62">
        <v>1500.59</v>
      </c>
      <c r="C2601" s="16">
        <f t="shared" si="205"/>
        <v>-2.5756657223554988E-3</v>
      </c>
      <c r="D2601" s="72">
        <f t="shared" si="204"/>
        <v>1.7967336657969383E-4</v>
      </c>
      <c r="E2601" s="23">
        <f t="shared" si="200"/>
        <v>3.1182900634825973E-2</v>
      </c>
      <c r="F2601" s="23">
        <f t="shared" si="201"/>
        <v>2.2047995392438208E-2</v>
      </c>
      <c r="G2601" s="20">
        <f t="shared" si="202"/>
        <v>3.0983750169803159E-2</v>
      </c>
      <c r="H2601" s="20">
        <f t="shared" si="203"/>
        <v>2.1185544609119318E-2</v>
      </c>
      <c r="J2601" s="20">
        <f>SUM($C2602:$C2611)</f>
        <v>-2.6744075988050495E-2</v>
      </c>
      <c r="K2601" s="20">
        <f>E2601*SQRT(10)</f>
        <v>9.8608990056760548E-2</v>
      </c>
      <c r="L2601" s="20">
        <f>F2601*SQRT(10)</f>
        <v>6.9721883281002706E-2</v>
      </c>
      <c r="M2601" s="20">
        <f>G2601*SQRT(10)</f>
        <v>9.797922099020677E-2</v>
      </c>
      <c r="N2601" s="20">
        <f>H2601*SQRT(10)</f>
        <v>6.6994574435918663E-2</v>
      </c>
      <c r="O2601">
        <f>IF($J2601&lt;-K2601,1,0)</f>
        <v>0</v>
      </c>
      <c r="P2601" s="5">
        <f>IF(AND(O2591=0,O2601=0),1,0)</f>
        <v>1</v>
      </c>
      <c r="Q2601" s="5">
        <f>IF(AND(O2591=0,O2601=1),1,0)</f>
        <v>0</v>
      </c>
      <c r="R2601">
        <f>IF($J2601&lt;-L2601,1,0)</f>
        <v>0</v>
      </c>
      <c r="S2601" s="5">
        <f>IF(AND(R2591=0,R2601=0),1,0)</f>
        <v>1</v>
      </c>
      <c r="T2601" s="5">
        <f>IF(AND(R2591=0,R2601=1),1,0)</f>
        <v>0</v>
      </c>
      <c r="U2601">
        <f>IF($J2601&lt;-M2601,1,0)</f>
        <v>0</v>
      </c>
      <c r="V2601" s="5">
        <f>IF(AND(U2591=0,U2601=0),1,0)</f>
        <v>1</v>
      </c>
      <c r="W2601" s="5">
        <f>IF(AND(U2591=0,U2601=1),1,0)</f>
        <v>0</v>
      </c>
      <c r="X2601">
        <f>IF($J2601&lt;-N2601,1,0)</f>
        <v>0</v>
      </c>
      <c r="Y2601" s="5">
        <f>IF(AND(X2591=0,X2601=0),1,0)</f>
        <v>1</v>
      </c>
      <c r="Z2601" s="5">
        <f>IF(AND(X2591=0,X2601=1),1,0)</f>
        <v>0</v>
      </c>
    </row>
    <row r="2602" spans="1:26" x14ac:dyDescent="0.2">
      <c r="A2602" s="61">
        <v>36628</v>
      </c>
      <c r="B2602" s="62">
        <v>1467.17</v>
      </c>
      <c r="C2602" s="16">
        <f t="shared" si="205"/>
        <v>-2.2522988905343863E-2</v>
      </c>
      <c r="D2602" s="72">
        <f t="shared" si="204"/>
        <v>1.692910078197112E-4</v>
      </c>
      <c r="E2602" s="23">
        <f t="shared" si="200"/>
        <v>3.0268549064120531E-2</v>
      </c>
      <c r="F2602" s="23">
        <f t="shared" si="201"/>
        <v>2.1401499434475037E-2</v>
      </c>
      <c r="G2602" s="20">
        <f t="shared" si="202"/>
        <v>3.0983750169803159E-2</v>
      </c>
      <c r="H2602" s="20">
        <f t="shared" si="203"/>
        <v>2.1185544609119318E-2</v>
      </c>
    </row>
    <row r="2603" spans="1:26" x14ac:dyDescent="0.2">
      <c r="A2603" s="61">
        <v>36629</v>
      </c>
      <c r="B2603" s="62">
        <v>1440.51</v>
      </c>
      <c r="C2603" s="16">
        <f t="shared" si="205"/>
        <v>-1.8338157648510305E-2</v>
      </c>
      <c r="D2603" s="72">
        <f t="shared" si="204"/>
        <v>1.895706491043431E-4</v>
      </c>
      <c r="E2603" s="23">
        <f t="shared" si="200"/>
        <v>3.2030241025929711E-2</v>
      </c>
      <c r="F2603" s="23">
        <f t="shared" si="201"/>
        <v>2.2647110826171057E-2</v>
      </c>
      <c r="G2603" s="20">
        <f t="shared" si="202"/>
        <v>3.0983750169803159E-2</v>
      </c>
      <c r="H2603" s="20">
        <f t="shared" si="203"/>
        <v>2.1466363075765257E-2</v>
      </c>
    </row>
    <row r="2604" spans="1:26" x14ac:dyDescent="0.2">
      <c r="A2604" s="61">
        <v>36630</v>
      </c>
      <c r="B2604" s="62">
        <v>1356.56</v>
      </c>
      <c r="C2604" s="16">
        <f t="shared" si="205"/>
        <v>-6.0045133935631309E-2</v>
      </c>
      <c r="D2604" s="72">
        <f t="shared" si="204"/>
        <v>1.9837369171457953E-4</v>
      </c>
      <c r="E2604" s="23">
        <f t="shared" si="200"/>
        <v>3.2765492174814392E-2</v>
      </c>
      <c r="F2604" s="23">
        <f t="shared" si="201"/>
        <v>2.3166973110078974E-2</v>
      </c>
      <c r="G2604" s="20">
        <f t="shared" si="202"/>
        <v>3.0983750169803159E-2</v>
      </c>
      <c r="H2604" s="20">
        <f t="shared" si="203"/>
        <v>2.1466363075765257E-2</v>
      </c>
    </row>
    <row r="2605" spans="1:26" x14ac:dyDescent="0.2">
      <c r="A2605" s="61">
        <v>36633</v>
      </c>
      <c r="B2605" s="62">
        <v>1401.44</v>
      </c>
      <c r="C2605" s="16">
        <f t="shared" si="205"/>
        <v>3.2548195815906886E-2</v>
      </c>
      <c r="D2605" s="72">
        <f t="shared" si="204"/>
        <v>4.027963567725789E-4</v>
      </c>
      <c r="E2605" s="23">
        <f t="shared" si="200"/>
        <v>4.6689306699355657E-2</v>
      </c>
      <c r="F2605" s="23">
        <f t="shared" si="201"/>
        <v>3.3011862207387395E-2</v>
      </c>
      <c r="G2605" s="20">
        <f t="shared" si="202"/>
        <v>3.6680669969795181E-2</v>
      </c>
      <c r="H2605" s="20">
        <f t="shared" si="203"/>
        <v>2.1821519181661777E-2</v>
      </c>
    </row>
    <row r="2606" spans="1:26" x14ac:dyDescent="0.2">
      <c r="A2606" s="61">
        <v>36634</v>
      </c>
      <c r="B2606" s="62">
        <v>1441.61</v>
      </c>
      <c r="C2606" s="16">
        <f t="shared" si="205"/>
        <v>2.826026515219442E-2</v>
      </c>
      <c r="D2606" s="72">
        <f t="shared" si="204"/>
        <v>4.4219167841846126E-4</v>
      </c>
      <c r="E2606" s="23">
        <f t="shared" si="200"/>
        <v>4.8919266980316067E-2</v>
      </c>
      <c r="F2606" s="23">
        <f t="shared" si="201"/>
        <v>3.4588564598730207E-2</v>
      </c>
      <c r="G2606" s="20">
        <f t="shared" si="202"/>
        <v>3.6680669969795181E-2</v>
      </c>
      <c r="H2606" s="20">
        <f t="shared" si="203"/>
        <v>2.1821519181661777E-2</v>
      </c>
    </row>
    <row r="2607" spans="1:26" x14ac:dyDescent="0.2">
      <c r="A2607" s="61">
        <v>36635</v>
      </c>
      <c r="B2607" s="62">
        <v>1427.47</v>
      </c>
      <c r="C2607" s="16">
        <f t="shared" si="205"/>
        <v>-9.856898019463543E-3</v>
      </c>
      <c r="D2607" s="72">
        <f t="shared" si="204"/>
        <v>4.6357873290169362E-4</v>
      </c>
      <c r="E2607" s="23">
        <f t="shared" si="200"/>
        <v>5.008831363647516E-2</v>
      </c>
      <c r="F2607" s="23">
        <f t="shared" si="201"/>
        <v>3.541514374190826E-2</v>
      </c>
      <c r="G2607" s="20">
        <f t="shared" si="202"/>
        <v>3.6680669969795181E-2</v>
      </c>
      <c r="H2607" s="20">
        <f t="shared" si="203"/>
        <v>2.1821519181661777E-2</v>
      </c>
    </row>
    <row r="2608" spans="1:26" x14ac:dyDescent="0.2">
      <c r="A2608" s="61">
        <v>36636</v>
      </c>
      <c r="B2608" s="62">
        <v>1434.54</v>
      </c>
      <c r="C2608" s="16">
        <f t="shared" si="205"/>
        <v>4.9405937653874653E-3</v>
      </c>
      <c r="D2608" s="72">
        <f t="shared" si="204"/>
        <v>4.4159351524155824E-4</v>
      </c>
      <c r="E2608" s="23">
        <f t="shared" si="200"/>
        <v>4.8886168656640486E-2</v>
      </c>
      <c r="F2608" s="23">
        <f t="shared" si="201"/>
        <v>3.4565162295767997E-2</v>
      </c>
      <c r="G2608" s="20">
        <f t="shared" si="202"/>
        <v>3.6680669969795181E-2</v>
      </c>
      <c r="H2608" s="20">
        <f t="shared" si="203"/>
        <v>2.1821519181661777E-2</v>
      </c>
    </row>
    <row r="2609" spans="1:26" x14ac:dyDescent="0.2">
      <c r="A2609" s="61">
        <v>36640</v>
      </c>
      <c r="B2609" s="62">
        <v>1429.86</v>
      </c>
      <c r="C2609" s="16">
        <f t="shared" si="205"/>
        <v>-3.2677029495695813E-3</v>
      </c>
      <c r="D2609" s="72">
        <f t="shared" si="204"/>
        <v>4.1656247233233989E-4</v>
      </c>
      <c r="E2609" s="23">
        <f t="shared" si="200"/>
        <v>4.7480439385094338E-2</v>
      </c>
      <c r="F2609" s="23">
        <f t="shared" si="201"/>
        <v>3.3571235756828556E-2</v>
      </c>
      <c r="G2609" s="20">
        <f t="shared" si="202"/>
        <v>3.6680669969795181E-2</v>
      </c>
      <c r="H2609" s="20">
        <f t="shared" si="203"/>
        <v>2.1821519181661777E-2</v>
      </c>
    </row>
    <row r="2610" spans="1:26" x14ac:dyDescent="0.2">
      <c r="A2610" s="61">
        <v>36641</v>
      </c>
      <c r="B2610" s="62">
        <v>1477.44</v>
      </c>
      <c r="C2610" s="16">
        <f t="shared" si="205"/>
        <v>3.2734322955296435E-2</v>
      </c>
      <c r="D2610" s="72">
        <f t="shared" si="204"/>
        <v>3.92209396946397E-4</v>
      </c>
      <c r="E2610" s="23">
        <f t="shared" si="200"/>
        <v>4.607163825111265E-2</v>
      </c>
      <c r="F2610" s="23">
        <f t="shared" si="201"/>
        <v>3.2575137245191066E-2</v>
      </c>
      <c r="G2610" s="20">
        <f t="shared" si="202"/>
        <v>3.6680669969795181E-2</v>
      </c>
      <c r="H2610" s="20">
        <f t="shared" si="203"/>
        <v>2.1821519181661777E-2</v>
      </c>
    </row>
    <row r="2611" spans="1:26" x14ac:dyDescent="0.2">
      <c r="A2611" s="61">
        <v>36642</v>
      </c>
      <c r="B2611" s="62">
        <v>1460.99</v>
      </c>
      <c r="C2611" s="16">
        <f t="shared" si="205"/>
        <v>-1.1196572218317094E-2</v>
      </c>
      <c r="D2611" s="72">
        <f t="shared" si="204"/>
        <v>4.3296898709011201E-4</v>
      </c>
      <c r="E2611" s="23">
        <f t="shared" si="200"/>
        <v>4.8406429842038703E-2</v>
      </c>
      <c r="F2611" s="23">
        <f t="shared" si="201"/>
        <v>3.4225961036148778E-2</v>
      </c>
      <c r="G2611" s="20">
        <f t="shared" si="202"/>
        <v>3.6680669969795181E-2</v>
      </c>
      <c r="H2611" s="20">
        <f t="shared" si="203"/>
        <v>2.1821519181661777E-2</v>
      </c>
      <c r="J2611" s="20">
        <f>SUM($C2612:$C2621)</f>
        <v>-5.4823082799113881E-2</v>
      </c>
      <c r="K2611" s="20">
        <f>E2611*SQRT(10)</f>
        <v>0.15307457169798697</v>
      </c>
      <c r="L2611" s="20">
        <f>F2611*SQRT(10)</f>
        <v>0.10823199198240668</v>
      </c>
      <c r="M2611" s="20">
        <f>G2611*SQRT(10)</f>
        <v>0.11599446320549245</v>
      </c>
      <c r="N2611" s="20">
        <f>H2611*SQRT(10)</f>
        <v>6.9005702619104811E-2</v>
      </c>
      <c r="O2611">
        <f>IF($J2611&lt;-K2611,1,0)</f>
        <v>0</v>
      </c>
      <c r="P2611" s="5">
        <f>IF(AND(O2601=0,O2611=0),1,0)</f>
        <v>1</v>
      </c>
      <c r="Q2611" s="5">
        <f>IF(AND(O2601=0,O2611=1),1,0)</f>
        <v>0</v>
      </c>
      <c r="R2611">
        <f>IF($J2611&lt;-L2611,1,0)</f>
        <v>0</v>
      </c>
      <c r="S2611" s="5">
        <f>IF(AND(R2601=0,R2611=0),1,0)</f>
        <v>1</v>
      </c>
      <c r="T2611" s="5">
        <f>IF(AND(R2601=0,R2611=1),1,0)</f>
        <v>0</v>
      </c>
      <c r="U2611">
        <f>IF($J2611&lt;-M2611,1,0)</f>
        <v>0</v>
      </c>
      <c r="V2611" s="5">
        <f>IF(AND(U2601=0,U2611=0),1,0)</f>
        <v>1</v>
      </c>
      <c r="W2611" s="5">
        <f>IF(AND(U2601=0,U2611=1),1,0)</f>
        <v>0</v>
      </c>
      <c r="X2611">
        <f>IF($J2611&lt;-N2611,1,0)</f>
        <v>0</v>
      </c>
      <c r="Y2611" s="5">
        <f>IF(AND(X2601=0,X2611=0),1,0)</f>
        <v>1</v>
      </c>
      <c r="Z2611" s="5">
        <f>IF(AND(X2601=0,X2611=1),1,0)</f>
        <v>0</v>
      </c>
    </row>
    <row r="2612" spans="1:26" x14ac:dyDescent="0.2">
      <c r="A2612" s="61">
        <v>36643</v>
      </c>
      <c r="B2612" s="62">
        <v>1464.92</v>
      </c>
      <c r="C2612" s="16">
        <f t="shared" si="205"/>
        <v>2.6863453512838776E-3</v>
      </c>
      <c r="D2612" s="72">
        <f t="shared" si="204"/>
        <v>4.1451264163110471E-4</v>
      </c>
      <c r="E2612" s="23">
        <f t="shared" si="200"/>
        <v>4.736347386800295E-2</v>
      </c>
      <c r="F2612" s="23">
        <f t="shared" si="201"/>
        <v>3.3488534817230117E-2</v>
      </c>
      <c r="G2612" s="20">
        <f t="shared" si="202"/>
        <v>3.6680669969795181E-2</v>
      </c>
      <c r="H2612" s="20">
        <f t="shared" si="203"/>
        <v>2.1821519181661777E-2</v>
      </c>
    </row>
    <row r="2613" spans="1:26" x14ac:dyDescent="0.2">
      <c r="A2613" s="61">
        <v>36644</v>
      </c>
      <c r="B2613" s="62">
        <v>1452.43</v>
      </c>
      <c r="C2613" s="16">
        <f t="shared" si="205"/>
        <v>-8.5626176579179491E-3</v>
      </c>
      <c r="D2613" s="72">
        <f t="shared" si="204"/>
        <v>3.9007487021402027E-4</v>
      </c>
      <c r="E2613" s="23">
        <f t="shared" si="200"/>
        <v>4.5946099048836571E-2</v>
      </c>
      <c r="F2613" s="23">
        <f t="shared" si="201"/>
        <v>3.2486374246977159E-2</v>
      </c>
      <c r="G2613" s="20">
        <f t="shared" si="202"/>
        <v>3.6680669969795181E-2</v>
      </c>
      <c r="H2613" s="20">
        <f t="shared" si="203"/>
        <v>2.1821519181661777E-2</v>
      </c>
    </row>
    <row r="2614" spans="1:26" x14ac:dyDescent="0.2">
      <c r="A2614" s="61">
        <v>36647</v>
      </c>
      <c r="B2614" s="62">
        <v>1468.25</v>
      </c>
      <c r="C2614" s="16">
        <f t="shared" si="205"/>
        <v>1.0833199608955815E-2</v>
      </c>
      <c r="D2614" s="72">
        <f t="shared" si="204"/>
        <v>3.7106948327052036E-4</v>
      </c>
      <c r="E2614" s="23">
        <f t="shared" si="200"/>
        <v>4.4812820375936396E-2</v>
      </c>
      <c r="F2614" s="23">
        <f t="shared" si="201"/>
        <v>3.1685085000314014E-2</v>
      </c>
      <c r="G2614" s="20">
        <f t="shared" si="202"/>
        <v>3.6680669969795181E-2</v>
      </c>
      <c r="H2614" s="20">
        <f t="shared" si="203"/>
        <v>2.1821519181661777E-2</v>
      </c>
    </row>
    <row r="2615" spans="1:26" x14ac:dyDescent="0.2">
      <c r="A2615" s="61">
        <v>36648</v>
      </c>
      <c r="B2615" s="62">
        <v>1446.29</v>
      </c>
      <c r="C2615" s="16">
        <f t="shared" si="205"/>
        <v>-1.5069558541687723E-2</v>
      </c>
      <c r="D2615" s="72">
        <f t="shared" si="204"/>
        <v>3.5584680710033789E-4</v>
      </c>
      <c r="E2615" s="23">
        <f t="shared" si="200"/>
        <v>4.3883998833911961E-2</v>
      </c>
      <c r="F2615" s="23">
        <f t="shared" si="201"/>
        <v>3.1028357990893957E-2</v>
      </c>
      <c r="G2615" s="20">
        <f t="shared" si="202"/>
        <v>3.6680669969795181E-2</v>
      </c>
      <c r="H2615" s="20">
        <f t="shared" si="203"/>
        <v>2.1821519181661777E-2</v>
      </c>
    </row>
    <row r="2616" spans="1:26" x14ac:dyDescent="0.2">
      <c r="A2616" s="61">
        <v>36649</v>
      </c>
      <c r="B2616" s="62">
        <v>1415.1</v>
      </c>
      <c r="C2616" s="16">
        <f t="shared" si="205"/>
        <v>-2.1801456902615451E-2</v>
      </c>
      <c r="D2616" s="72">
        <f t="shared" si="204"/>
        <v>3.4812149435279878E-4</v>
      </c>
      <c r="E2616" s="23">
        <f t="shared" si="200"/>
        <v>4.3405031697007511E-2</v>
      </c>
      <c r="F2616" s="23">
        <f t="shared" si="201"/>
        <v>3.0689702349096327E-2</v>
      </c>
      <c r="G2616" s="20">
        <f t="shared" si="202"/>
        <v>3.6680669969795181E-2</v>
      </c>
      <c r="H2616" s="20">
        <f t="shared" si="203"/>
        <v>2.1821519181661777E-2</v>
      </c>
    </row>
    <row r="2617" spans="1:26" x14ac:dyDescent="0.2">
      <c r="A2617" s="61">
        <v>36650</v>
      </c>
      <c r="B2617" s="62">
        <v>1409.57</v>
      </c>
      <c r="C2617" s="16">
        <f t="shared" si="205"/>
        <v>-3.9155066362601939E-3</v>
      </c>
      <c r="D2617" s="72">
        <f t="shared" si="204"/>
        <v>3.5575241607622673E-4</v>
      </c>
      <c r="E2617" s="23">
        <f t="shared" si="200"/>
        <v>4.3878178168618831E-2</v>
      </c>
      <c r="F2617" s="23">
        <f t="shared" si="201"/>
        <v>3.1024242466072618E-2</v>
      </c>
      <c r="G2617" s="20">
        <f t="shared" si="202"/>
        <v>3.6680669969795181E-2</v>
      </c>
      <c r="H2617" s="20">
        <f t="shared" si="203"/>
        <v>2.187483611752988E-2</v>
      </c>
    </row>
    <row r="2618" spans="1:26" x14ac:dyDescent="0.2">
      <c r="A2618" s="61">
        <v>36651</v>
      </c>
      <c r="B2618" s="62">
        <v>1432.63</v>
      </c>
      <c r="C2618" s="16">
        <f t="shared" si="205"/>
        <v>1.6227222585557741E-2</v>
      </c>
      <c r="D2618" s="72">
        <f t="shared" si="204"/>
        <v>3.3532714264476895E-4</v>
      </c>
      <c r="E2618" s="23">
        <f t="shared" si="200"/>
        <v>4.2599942439639389E-2</v>
      </c>
      <c r="F2618" s="23">
        <f t="shared" si="201"/>
        <v>3.0120460749515004E-2</v>
      </c>
      <c r="G2618" s="20">
        <f t="shared" si="202"/>
        <v>3.6680669969795181E-2</v>
      </c>
      <c r="H2618" s="20">
        <f t="shared" si="203"/>
        <v>2.187483611752988E-2</v>
      </c>
    </row>
    <row r="2619" spans="1:26" x14ac:dyDescent="0.2">
      <c r="A2619" s="61">
        <v>36654</v>
      </c>
      <c r="B2619" s="62">
        <v>1424.17</v>
      </c>
      <c r="C2619" s="16">
        <f t="shared" si="205"/>
        <v>-5.9227280386966261E-3</v>
      </c>
      <c r="D2619" s="72">
        <f t="shared" si="204"/>
        <v>3.3100687925655689E-4</v>
      </c>
      <c r="E2619" s="23">
        <f t="shared" si="200"/>
        <v>4.2324629785613445E-2</v>
      </c>
      <c r="F2619" s="23">
        <f t="shared" si="201"/>
        <v>2.9925799829463685E-2</v>
      </c>
      <c r="G2619" s="20">
        <f t="shared" si="202"/>
        <v>3.6680669969795181E-2</v>
      </c>
      <c r="H2619" s="20">
        <f t="shared" si="203"/>
        <v>2.187483611752988E-2</v>
      </c>
    </row>
    <row r="2620" spans="1:26" x14ac:dyDescent="0.2">
      <c r="A2620" s="61">
        <v>36655</v>
      </c>
      <c r="B2620" s="62">
        <v>1412.14</v>
      </c>
      <c r="C2620" s="16">
        <f t="shared" si="205"/>
        <v>-8.4829035891464382E-3</v>
      </c>
      <c r="D2620" s="72">
        <f t="shared" si="204"/>
        <v>3.132511889463853E-4</v>
      </c>
      <c r="E2620" s="23">
        <f t="shared" si="200"/>
        <v>4.1173806782711916E-2</v>
      </c>
      <c r="F2620" s="23">
        <f t="shared" si="201"/>
        <v>2.9112105793664234E-2</v>
      </c>
      <c r="G2620" s="20">
        <f t="shared" si="202"/>
        <v>3.6680669969795181E-2</v>
      </c>
      <c r="H2620" s="20">
        <f t="shared" si="203"/>
        <v>2.187483611752988E-2</v>
      </c>
    </row>
    <row r="2621" spans="1:26" x14ac:dyDescent="0.2">
      <c r="A2621" s="61">
        <v>36656</v>
      </c>
      <c r="B2621" s="62">
        <v>1383.05</v>
      </c>
      <c r="C2621" s="16">
        <f t="shared" si="205"/>
        <v>-2.0815078978586928E-2</v>
      </c>
      <c r="D2621" s="72">
        <f t="shared" si="204"/>
        <v>2.9877369680776736E-4</v>
      </c>
      <c r="E2621" s="23">
        <f t="shared" si="200"/>
        <v>4.0211089339875807E-2</v>
      </c>
      <c r="F2621" s="23">
        <f t="shared" si="201"/>
        <v>2.843141255115797E-2</v>
      </c>
      <c r="G2621" s="20">
        <f t="shared" si="202"/>
        <v>3.6680669969795181E-2</v>
      </c>
      <c r="H2621" s="20">
        <f t="shared" si="203"/>
        <v>2.187483611752988E-2</v>
      </c>
      <c r="J2621" s="20">
        <f>SUM($C2622:$C2631)</f>
        <v>1.1502229539789126E-2</v>
      </c>
      <c r="K2621" s="20">
        <f>E2621*SQRT(10)</f>
        <v>0.12715862951052415</v>
      </c>
      <c r="L2621" s="20">
        <f>F2621*SQRT(10)</f>
        <v>8.9908020757557716E-2</v>
      </c>
      <c r="M2621" s="20">
        <f>G2621*SQRT(10)</f>
        <v>0.11599446320549245</v>
      </c>
      <c r="N2621" s="20">
        <f>H2621*SQRT(10)</f>
        <v>6.9174305574309147E-2</v>
      </c>
      <c r="O2621">
        <f>IF($J2621&lt;-K2621,1,0)</f>
        <v>0</v>
      </c>
      <c r="P2621" s="5">
        <f>IF(AND(O2611=0,O2621=0),1,0)</f>
        <v>1</v>
      </c>
      <c r="Q2621" s="5">
        <f>IF(AND(O2611=0,O2621=1),1,0)</f>
        <v>0</v>
      </c>
      <c r="R2621">
        <f>IF($J2621&lt;-L2621,1,0)</f>
        <v>0</v>
      </c>
      <c r="S2621" s="5">
        <f>IF(AND(R2611=0,R2621=0),1,0)</f>
        <v>1</v>
      </c>
      <c r="T2621" s="5">
        <f>IF(AND(R2611=0,R2621=1),1,0)</f>
        <v>0</v>
      </c>
      <c r="U2621">
        <f>IF($J2621&lt;-M2621,1,0)</f>
        <v>0</v>
      </c>
      <c r="V2621" s="5">
        <f>IF(AND(U2611=0,U2621=0),1,0)</f>
        <v>1</v>
      </c>
      <c r="W2621" s="5">
        <f>IF(AND(U2611=0,U2621=1),1,0)</f>
        <v>0</v>
      </c>
      <c r="X2621">
        <f>IF($J2621&lt;-N2621,1,0)</f>
        <v>0</v>
      </c>
      <c r="Y2621" s="5">
        <f>IF(AND(X2611=0,X2621=0),1,0)</f>
        <v>1</v>
      </c>
      <c r="Z2621" s="5">
        <f>IF(AND(X2611=0,X2621=1),1,0)</f>
        <v>0</v>
      </c>
    </row>
    <row r="2622" spans="1:26" x14ac:dyDescent="0.2">
      <c r="A2622" s="61">
        <v>36657</v>
      </c>
      <c r="B2622" s="62">
        <v>1407.81</v>
      </c>
      <c r="C2622" s="16">
        <f t="shared" si="205"/>
        <v>1.7744100129325941E-2</v>
      </c>
      <c r="D2622" s="72">
        <f t="shared" si="204"/>
        <v>3.0684332577238997E-4</v>
      </c>
      <c r="E2622" s="23">
        <f t="shared" ref="E2622:E2685" si="206">-NORMSINV($E$3)*SQRT(D2622)</f>
        <v>4.0750505345992824E-2</v>
      </c>
      <c r="F2622" s="23">
        <f t="shared" ref="F2622:F2685" si="207">-NORMSINV($F$3)*SQRT(D2622)</f>
        <v>2.8812808809214632E-2</v>
      </c>
      <c r="G2622" s="20">
        <f t="shared" ref="G2622:G2685" si="208">-PERCENTILE($C2117:$C2621,$G$3)</f>
        <v>3.6680669969795181E-2</v>
      </c>
      <c r="H2622" s="20">
        <f t="shared" ref="H2622:H2685" si="209">-PERCENTILE($C2117:$C2621,$H$3)</f>
        <v>2.187483611752988E-2</v>
      </c>
    </row>
    <row r="2623" spans="1:26" x14ac:dyDescent="0.2">
      <c r="A2623" s="61">
        <v>36658</v>
      </c>
      <c r="B2623" s="62">
        <v>1420.96</v>
      </c>
      <c r="C2623" s="16">
        <f t="shared" si="205"/>
        <v>9.2973940796748436E-3</v>
      </c>
      <c r="D2623" s="72">
        <f t="shared" si="204"/>
        <v>3.0732391159001926E-4</v>
      </c>
      <c r="E2623" s="23">
        <f t="shared" si="206"/>
        <v>4.0782405099060323E-2</v>
      </c>
      <c r="F2623" s="23">
        <f t="shared" si="207"/>
        <v>2.8835363658004636E-2</v>
      </c>
      <c r="G2623" s="20">
        <f t="shared" si="208"/>
        <v>3.6680669969795181E-2</v>
      </c>
      <c r="H2623" s="20">
        <f t="shared" si="209"/>
        <v>2.187483611752988E-2</v>
      </c>
    </row>
    <row r="2624" spans="1:26" x14ac:dyDescent="0.2">
      <c r="A2624" s="61">
        <v>36661</v>
      </c>
      <c r="B2624" s="62">
        <v>1452.36</v>
      </c>
      <c r="C2624" s="16">
        <f t="shared" si="205"/>
        <v>2.1857120028318782E-2</v>
      </c>
      <c r="D2624" s="72">
        <f t="shared" ref="D2624:D2687" si="210">0.94*D2623+0.06*(C2623^2)</f>
        <v>2.9407096909498444E-4</v>
      </c>
      <c r="E2624" s="23">
        <f t="shared" si="206"/>
        <v>3.9893370877627017E-2</v>
      </c>
      <c r="F2624" s="23">
        <f t="shared" si="207"/>
        <v>2.8206768433736436E-2</v>
      </c>
      <c r="G2624" s="20">
        <f t="shared" si="208"/>
        <v>3.6680669969795181E-2</v>
      </c>
      <c r="H2624" s="20">
        <f t="shared" si="209"/>
        <v>2.187483611752988E-2</v>
      </c>
    </row>
    <row r="2625" spans="1:26" x14ac:dyDescent="0.2">
      <c r="A2625" s="61">
        <v>36662</v>
      </c>
      <c r="B2625" s="62">
        <v>1466.04</v>
      </c>
      <c r="C2625" s="16">
        <f t="shared" si="205"/>
        <v>9.375068665456102E-3</v>
      </c>
      <c r="D2625" s="72">
        <f t="shared" si="210"/>
        <v>3.0509073270522543E-4</v>
      </c>
      <c r="E2625" s="23">
        <f t="shared" si="206"/>
        <v>4.0633961624405975E-2</v>
      </c>
      <c r="F2625" s="23">
        <f t="shared" si="207"/>
        <v>2.8730406101825229E-2</v>
      </c>
      <c r="G2625" s="20">
        <f t="shared" si="208"/>
        <v>3.6680669969795181E-2</v>
      </c>
      <c r="H2625" s="20">
        <f t="shared" si="209"/>
        <v>2.187483611752988E-2</v>
      </c>
    </row>
    <row r="2626" spans="1:26" x14ac:dyDescent="0.2">
      <c r="A2626" s="61">
        <v>36663</v>
      </c>
      <c r="B2626" s="62">
        <v>1447.8</v>
      </c>
      <c r="C2626" s="16">
        <f t="shared" si="205"/>
        <v>-1.2519725344927709E-2</v>
      </c>
      <c r="D2626" s="72">
        <f t="shared" si="210"/>
        <v>2.920588034918329E-4</v>
      </c>
      <c r="E2626" s="23">
        <f t="shared" si="206"/>
        <v>3.9756652426453667E-2</v>
      </c>
      <c r="F2626" s="23">
        <f t="shared" si="207"/>
        <v>2.8110101102597752E-2</v>
      </c>
      <c r="G2626" s="20">
        <f t="shared" si="208"/>
        <v>3.6680669969795181E-2</v>
      </c>
      <c r="H2626" s="20">
        <f t="shared" si="209"/>
        <v>2.187483611752988E-2</v>
      </c>
    </row>
    <row r="2627" spans="1:26" x14ac:dyDescent="0.2">
      <c r="A2627" s="61">
        <v>36664</v>
      </c>
      <c r="B2627" s="62">
        <v>1437.21</v>
      </c>
      <c r="C2627" s="16">
        <f t="shared" si="205"/>
        <v>-7.3414286700458986E-3</v>
      </c>
      <c r="D2627" s="72">
        <f t="shared" si="210"/>
        <v>2.8393988664506838E-4</v>
      </c>
      <c r="E2627" s="23">
        <f t="shared" si="206"/>
        <v>3.9200161878347461E-2</v>
      </c>
      <c r="F2627" s="23">
        <f t="shared" si="207"/>
        <v>2.7716632220909497E-2</v>
      </c>
      <c r="G2627" s="20">
        <f t="shared" si="208"/>
        <v>3.6680669969795181E-2</v>
      </c>
      <c r="H2627" s="20">
        <f t="shared" si="209"/>
        <v>2.187483611752988E-2</v>
      </c>
    </row>
    <row r="2628" spans="1:26" x14ac:dyDescent="0.2">
      <c r="A2628" s="61">
        <v>36665</v>
      </c>
      <c r="B2628" s="62">
        <v>1406.95</v>
      </c>
      <c r="C2628" s="16">
        <f t="shared" si="205"/>
        <v>-2.1279493308746799E-2</v>
      </c>
      <c r="D2628" s="72">
        <f t="shared" si="210"/>
        <v>2.7013728794140655E-4</v>
      </c>
      <c r="E2628" s="23">
        <f t="shared" si="206"/>
        <v>3.8235513390436127E-2</v>
      </c>
      <c r="F2628" s="23">
        <f t="shared" si="207"/>
        <v>2.7034573625211115E-2</v>
      </c>
      <c r="G2628" s="20">
        <f t="shared" si="208"/>
        <v>3.6680669969795181E-2</v>
      </c>
      <c r="H2628" s="20">
        <f t="shared" si="209"/>
        <v>2.187483611752988E-2</v>
      </c>
    </row>
    <row r="2629" spans="1:26" x14ac:dyDescent="0.2">
      <c r="A2629" s="61">
        <v>36668</v>
      </c>
      <c r="B2629" s="62">
        <v>1400.72</v>
      </c>
      <c r="C2629" s="16">
        <f t="shared" si="205"/>
        <v>-4.4378507621869456E-3</v>
      </c>
      <c r="D2629" s="72">
        <f t="shared" si="210"/>
        <v>2.810980607935421E-4</v>
      </c>
      <c r="E2629" s="23">
        <f t="shared" si="206"/>
        <v>3.9003500224835522E-2</v>
      </c>
      <c r="F2629" s="23">
        <f t="shared" si="207"/>
        <v>2.7577581807310129E-2</v>
      </c>
      <c r="G2629" s="20">
        <f t="shared" si="208"/>
        <v>3.6680669969795181E-2</v>
      </c>
      <c r="H2629" s="20">
        <f t="shared" si="209"/>
        <v>2.187483611752988E-2</v>
      </c>
    </row>
    <row r="2630" spans="1:26" x14ac:dyDescent="0.2">
      <c r="A2630" s="61">
        <v>36669</v>
      </c>
      <c r="B2630" s="62">
        <v>1373.86</v>
      </c>
      <c r="C2630" s="16">
        <f t="shared" ref="C2630:C2693" si="211">LN(B2630/B2629)</f>
        <v>-1.9362093812436781E-2</v>
      </c>
      <c r="D2630" s="72">
        <f t="shared" si="210"/>
        <v>2.654138483091762E-4</v>
      </c>
      <c r="E2630" s="23">
        <f t="shared" si="206"/>
        <v>3.7899758938403971E-2</v>
      </c>
      <c r="F2630" s="23">
        <f t="shared" si="207"/>
        <v>2.6797177088625678E-2</v>
      </c>
      <c r="G2630" s="20">
        <f t="shared" si="208"/>
        <v>3.6680669969795181E-2</v>
      </c>
      <c r="H2630" s="20">
        <f t="shared" si="209"/>
        <v>2.187483611752988E-2</v>
      </c>
    </row>
    <row r="2631" spans="1:26" x14ac:dyDescent="0.2">
      <c r="A2631" s="61">
        <v>36670</v>
      </c>
      <c r="B2631" s="62">
        <v>1399.05</v>
      </c>
      <c r="C2631" s="16">
        <f t="shared" si="211"/>
        <v>1.8169138535357589E-2</v>
      </c>
      <c r="D2631" s="72">
        <f t="shared" si="210"/>
        <v>2.7198245801872178E-4</v>
      </c>
      <c r="E2631" s="23">
        <f t="shared" si="206"/>
        <v>3.8365874809470867E-2</v>
      </c>
      <c r="F2631" s="23">
        <f t="shared" si="207"/>
        <v>2.7126746191191705E-2</v>
      </c>
      <c r="G2631" s="20">
        <f t="shared" si="208"/>
        <v>3.6680669969795181E-2</v>
      </c>
      <c r="H2631" s="20">
        <f t="shared" si="209"/>
        <v>2.187483611752988E-2</v>
      </c>
      <c r="J2631" s="20">
        <f>SUM($C2632:$C2641)</f>
        <v>4.3786182796301573E-2</v>
      </c>
      <c r="K2631" s="20">
        <f>E2631*SQRT(10)</f>
        <v>0.12132354882280651</v>
      </c>
      <c r="L2631" s="20">
        <f>F2631*SQRT(10)</f>
        <v>8.5782303473463203E-2</v>
      </c>
      <c r="M2631" s="20">
        <f>G2631*SQRT(10)</f>
        <v>0.11599446320549245</v>
      </c>
      <c r="N2631" s="20">
        <f>H2631*SQRT(10)</f>
        <v>6.9174305574309147E-2</v>
      </c>
      <c r="O2631">
        <f>IF($J2631&lt;-K2631,1,0)</f>
        <v>0</v>
      </c>
      <c r="P2631" s="5">
        <f>IF(AND(O2621=0,O2631=0),1,0)</f>
        <v>1</v>
      </c>
      <c r="Q2631" s="5">
        <f>IF(AND(O2621=0,O2631=1),1,0)</f>
        <v>0</v>
      </c>
      <c r="R2631">
        <f>IF($J2631&lt;-L2631,1,0)</f>
        <v>0</v>
      </c>
      <c r="S2631" s="5">
        <f>IF(AND(R2621=0,R2631=0),1,0)</f>
        <v>1</v>
      </c>
      <c r="T2631" s="5">
        <f>IF(AND(R2621=0,R2631=1),1,0)</f>
        <v>0</v>
      </c>
      <c r="U2631">
        <f>IF($J2631&lt;-M2631,1,0)</f>
        <v>0</v>
      </c>
      <c r="V2631" s="5">
        <f>IF(AND(U2621=0,U2631=0),1,0)</f>
        <v>1</v>
      </c>
      <c r="W2631" s="5">
        <f>IF(AND(U2621=0,U2631=1),1,0)</f>
        <v>0</v>
      </c>
      <c r="X2631">
        <f>IF($J2631&lt;-N2631,1,0)</f>
        <v>0</v>
      </c>
      <c r="Y2631" s="5">
        <f>IF(AND(X2621=0,X2631=0),1,0)</f>
        <v>1</v>
      </c>
      <c r="Z2631" s="5">
        <f>IF(AND(X2621=0,X2631=1),1,0)</f>
        <v>0</v>
      </c>
    </row>
    <row r="2632" spans="1:26" x14ac:dyDescent="0.2">
      <c r="A2632" s="61">
        <v>36671</v>
      </c>
      <c r="B2632" s="62">
        <v>1381.52</v>
      </c>
      <c r="C2632" s="16">
        <f t="shared" si="211"/>
        <v>-1.2609092564567638E-2</v>
      </c>
      <c r="D2632" s="72">
        <f t="shared" si="210"/>
        <v>2.7547056624461943E-4</v>
      </c>
      <c r="E2632" s="23">
        <f t="shared" si="206"/>
        <v>3.8611107512976639E-2</v>
      </c>
      <c r="F2632" s="23">
        <f t="shared" si="207"/>
        <v>2.7300138961168077E-2</v>
      </c>
      <c r="G2632" s="20">
        <f t="shared" si="208"/>
        <v>3.6680669969795181E-2</v>
      </c>
      <c r="H2632" s="20">
        <f t="shared" si="209"/>
        <v>2.187483611752988E-2</v>
      </c>
    </row>
    <row r="2633" spans="1:26" x14ac:dyDescent="0.2">
      <c r="A2633" s="61">
        <v>36672</v>
      </c>
      <c r="B2633" s="62">
        <v>1378.02</v>
      </c>
      <c r="C2633" s="16">
        <f t="shared" si="211"/>
        <v>-2.5366560200359863E-3</v>
      </c>
      <c r="D2633" s="72">
        <f t="shared" si="210"/>
        <v>2.6848168518805234E-4</v>
      </c>
      <c r="E2633" s="23">
        <f t="shared" si="206"/>
        <v>3.8118165445221848E-2</v>
      </c>
      <c r="F2633" s="23">
        <f t="shared" si="207"/>
        <v>2.6951602288269257E-2</v>
      </c>
      <c r="G2633" s="20">
        <f t="shared" si="208"/>
        <v>3.6680669969795181E-2</v>
      </c>
      <c r="H2633" s="20">
        <f t="shared" si="209"/>
        <v>2.187483611752988E-2</v>
      </c>
    </row>
    <row r="2634" spans="1:26" x14ac:dyDescent="0.2">
      <c r="A2634" s="61">
        <v>36676</v>
      </c>
      <c r="B2634" s="62">
        <v>1422.45</v>
      </c>
      <c r="C2634" s="16">
        <f t="shared" si="211"/>
        <v>3.1733050741467518E-2</v>
      </c>
      <c r="D2634" s="72">
        <f t="shared" si="210"/>
        <v>2.5275886150260825E-4</v>
      </c>
      <c r="E2634" s="23">
        <f t="shared" si="206"/>
        <v>3.6985189940915549E-2</v>
      </c>
      <c r="F2634" s="23">
        <f t="shared" si="207"/>
        <v>2.615052739818054E-2</v>
      </c>
      <c r="G2634" s="20">
        <f t="shared" si="208"/>
        <v>3.6680669969795181E-2</v>
      </c>
      <c r="H2634" s="20">
        <f t="shared" si="209"/>
        <v>2.187483611752988E-2</v>
      </c>
    </row>
    <row r="2635" spans="1:26" x14ac:dyDescent="0.2">
      <c r="A2635" s="61">
        <v>36677</v>
      </c>
      <c r="B2635" s="62">
        <v>1420.6</v>
      </c>
      <c r="C2635" s="16">
        <f t="shared" si="211"/>
        <v>-1.3014194341366358E-3</v>
      </c>
      <c r="D2635" s="72">
        <f t="shared" si="210"/>
        <v>2.9801252037408487E-4</v>
      </c>
      <c r="E2635" s="23">
        <f t="shared" si="206"/>
        <v>4.0159834404501438E-2</v>
      </c>
      <c r="F2635" s="23">
        <f t="shared" si="207"/>
        <v>2.8395172542821104E-2</v>
      </c>
      <c r="G2635" s="20">
        <f t="shared" si="208"/>
        <v>3.6680669969795181E-2</v>
      </c>
      <c r="H2635" s="20">
        <f t="shared" si="209"/>
        <v>2.187483611752988E-2</v>
      </c>
    </row>
    <row r="2636" spans="1:26" x14ac:dyDescent="0.2">
      <c r="A2636" s="61">
        <v>36678</v>
      </c>
      <c r="B2636" s="62">
        <v>1448.81</v>
      </c>
      <c r="C2636" s="16">
        <f t="shared" si="211"/>
        <v>1.9663212245616214E-2</v>
      </c>
      <c r="D2636" s="72">
        <f t="shared" si="210"/>
        <v>2.8023339070425265E-4</v>
      </c>
      <c r="E2636" s="23">
        <f t="shared" si="206"/>
        <v>3.8943465774733253E-2</v>
      </c>
      <c r="F2636" s="23">
        <f t="shared" si="207"/>
        <v>2.7535134207750896E-2</v>
      </c>
      <c r="G2636" s="20">
        <f t="shared" si="208"/>
        <v>3.6680669969795181E-2</v>
      </c>
      <c r="H2636" s="20">
        <f t="shared" si="209"/>
        <v>2.187483611752988E-2</v>
      </c>
    </row>
    <row r="2637" spans="1:26" x14ac:dyDescent="0.2">
      <c r="A2637" s="61">
        <v>36679</v>
      </c>
      <c r="B2637" s="62">
        <v>1477.26</v>
      </c>
      <c r="C2637" s="16">
        <f t="shared" si="211"/>
        <v>1.9446490728459349E-2</v>
      </c>
      <c r="D2637" s="72">
        <f t="shared" si="210"/>
        <v>2.8661790221096655E-4</v>
      </c>
      <c r="E2637" s="23">
        <f t="shared" si="206"/>
        <v>3.9384588722189383E-2</v>
      </c>
      <c r="F2637" s="23">
        <f t="shared" si="207"/>
        <v>2.7847031963091507E-2</v>
      </c>
      <c r="G2637" s="20">
        <f t="shared" si="208"/>
        <v>3.6680669969795181E-2</v>
      </c>
      <c r="H2637" s="20">
        <f t="shared" si="209"/>
        <v>2.187483611752988E-2</v>
      </c>
    </row>
    <row r="2638" spans="1:26" x14ac:dyDescent="0.2">
      <c r="A2638" s="61">
        <v>36682</v>
      </c>
      <c r="B2638" s="62">
        <v>1467.63</v>
      </c>
      <c r="C2638" s="16">
        <f t="shared" si="211"/>
        <v>-6.5401657283796558E-3</v>
      </c>
      <c r="D2638" s="72">
        <f t="shared" si="210"/>
        <v>2.9211078817743184E-4</v>
      </c>
      <c r="E2638" s="23">
        <f t="shared" si="206"/>
        <v>3.976019048983967E-2</v>
      </c>
      <c r="F2638" s="23">
        <f t="shared" si="207"/>
        <v>2.8112602704554106E-2</v>
      </c>
      <c r="G2638" s="20">
        <f t="shared" si="208"/>
        <v>3.6680669969795181E-2</v>
      </c>
      <c r="H2638" s="20">
        <f t="shared" si="209"/>
        <v>2.187483611752988E-2</v>
      </c>
    </row>
    <row r="2639" spans="1:26" x14ac:dyDescent="0.2">
      <c r="A2639" s="61">
        <v>36683</v>
      </c>
      <c r="B2639" s="62">
        <v>1457.84</v>
      </c>
      <c r="C2639" s="16">
        <f t="shared" si="211"/>
        <v>-6.69296663160566E-3</v>
      </c>
      <c r="D2639" s="72">
        <f t="shared" si="210"/>
        <v>2.7715056695206623E-4</v>
      </c>
      <c r="E2639" s="23">
        <f t="shared" si="206"/>
        <v>3.8728666512693674E-2</v>
      </c>
      <c r="F2639" s="23">
        <f t="shared" si="207"/>
        <v>2.7383259525045511E-2</v>
      </c>
      <c r="G2639" s="20">
        <f t="shared" si="208"/>
        <v>3.6680669969795181E-2</v>
      </c>
      <c r="H2639" s="20">
        <f t="shared" si="209"/>
        <v>2.187483611752988E-2</v>
      </c>
    </row>
    <row r="2640" spans="1:26" x14ac:dyDescent="0.2">
      <c r="A2640" s="61">
        <v>36684</v>
      </c>
      <c r="B2640" s="62">
        <v>1471.36</v>
      </c>
      <c r="C2640" s="16">
        <f t="shared" si="211"/>
        <v>9.2312549569622277E-3</v>
      </c>
      <c r="D2640" s="72">
        <f t="shared" si="210"/>
        <v>2.6320928107484946E-4</v>
      </c>
      <c r="E2640" s="23">
        <f t="shared" si="206"/>
        <v>3.7742030184540871E-2</v>
      </c>
      <c r="F2640" s="23">
        <f t="shared" si="207"/>
        <v>2.6685654338412221E-2</v>
      </c>
      <c r="G2640" s="20">
        <f t="shared" si="208"/>
        <v>3.6680669969795181E-2</v>
      </c>
      <c r="H2640" s="20">
        <f t="shared" si="209"/>
        <v>2.187483611752988E-2</v>
      </c>
    </row>
    <row r="2641" spans="1:26" x14ac:dyDescent="0.2">
      <c r="A2641" s="61">
        <v>36685</v>
      </c>
      <c r="B2641" s="62">
        <v>1461.67</v>
      </c>
      <c r="C2641" s="16">
        <f t="shared" si="211"/>
        <v>-6.6075254974781606E-3</v>
      </c>
      <c r="D2641" s="72">
        <f t="shared" si="210"/>
        <v>2.5252968829518488E-4</v>
      </c>
      <c r="E2641" s="23">
        <f t="shared" si="206"/>
        <v>3.6968419140674641E-2</v>
      </c>
      <c r="F2641" s="23">
        <f t="shared" si="207"/>
        <v>2.6138669536374511E-2</v>
      </c>
      <c r="G2641" s="20">
        <f t="shared" si="208"/>
        <v>3.6680669969795181E-2</v>
      </c>
      <c r="H2641" s="20">
        <f t="shared" si="209"/>
        <v>2.187483611752988E-2</v>
      </c>
      <c r="J2641" s="20">
        <f>SUM($C2642:$C2651)</f>
        <v>-6.5137419936598297E-3</v>
      </c>
      <c r="K2641" s="20">
        <f>E2641*SQRT(10)</f>
        <v>0.11690440598029654</v>
      </c>
      <c r="L2641" s="20">
        <f>F2641*SQRT(10)</f>
        <v>8.2657730741400884E-2</v>
      </c>
      <c r="M2641" s="20">
        <f>G2641*SQRT(10)</f>
        <v>0.11599446320549245</v>
      </c>
      <c r="N2641" s="20">
        <f>H2641*SQRT(10)</f>
        <v>6.9174305574309147E-2</v>
      </c>
      <c r="O2641">
        <f>IF($J2641&lt;-K2641,1,0)</f>
        <v>0</v>
      </c>
      <c r="P2641" s="5">
        <f>IF(AND(O2631=0,O2641=0),1,0)</f>
        <v>1</v>
      </c>
      <c r="Q2641" s="5">
        <f>IF(AND(O2631=0,O2641=1),1,0)</f>
        <v>0</v>
      </c>
      <c r="R2641">
        <f>IF($J2641&lt;-L2641,1,0)</f>
        <v>0</v>
      </c>
      <c r="S2641" s="5">
        <f>IF(AND(R2631=0,R2641=0),1,0)</f>
        <v>1</v>
      </c>
      <c r="T2641" s="5">
        <f>IF(AND(R2631=0,R2641=1),1,0)</f>
        <v>0</v>
      </c>
      <c r="U2641">
        <f>IF($J2641&lt;-M2641,1,0)</f>
        <v>0</v>
      </c>
      <c r="V2641" s="5">
        <f>IF(AND(U2631=0,U2641=0),1,0)</f>
        <v>1</v>
      </c>
      <c r="W2641" s="5">
        <f>IF(AND(U2631=0,U2641=1),1,0)</f>
        <v>0</v>
      </c>
      <c r="X2641">
        <f>IF($J2641&lt;-N2641,1,0)</f>
        <v>0</v>
      </c>
      <c r="Y2641" s="5">
        <f>IF(AND(X2631=0,X2641=0),1,0)</f>
        <v>1</v>
      </c>
      <c r="Z2641" s="5">
        <f>IF(AND(X2631=0,X2641=1),1,0)</f>
        <v>0</v>
      </c>
    </row>
    <row r="2642" spans="1:26" x14ac:dyDescent="0.2">
      <c r="A2642" s="61">
        <v>36686</v>
      </c>
      <c r="B2642" s="62">
        <v>1456.95</v>
      </c>
      <c r="C2642" s="16">
        <f t="shared" si="211"/>
        <v>-3.234408120834515E-3</v>
      </c>
      <c r="D2642" s="72">
        <f t="shared" si="210"/>
        <v>2.3999747058946322E-4</v>
      </c>
      <c r="E2642" s="23">
        <f t="shared" si="206"/>
        <v>3.6039436379475244E-2</v>
      </c>
      <c r="F2642" s="23">
        <f t="shared" si="207"/>
        <v>2.548182853628795E-2</v>
      </c>
      <c r="G2642" s="20">
        <f t="shared" si="208"/>
        <v>3.6680669969795181E-2</v>
      </c>
      <c r="H2642" s="20">
        <f t="shared" si="209"/>
        <v>2.187483611752988E-2</v>
      </c>
    </row>
    <row r="2643" spans="1:26" x14ac:dyDescent="0.2">
      <c r="A2643" s="61">
        <v>36689</v>
      </c>
      <c r="B2643" s="62">
        <v>1446</v>
      </c>
      <c r="C2643" s="16">
        <f t="shared" si="211"/>
        <v>-7.5440857977392625E-3</v>
      </c>
      <c r="D2643" s="72">
        <f t="shared" si="210"/>
        <v>2.2622530610762263E-4</v>
      </c>
      <c r="E2643" s="23">
        <f t="shared" si="206"/>
        <v>3.4990105376912002E-2</v>
      </c>
      <c r="F2643" s="23">
        <f t="shared" si="207"/>
        <v>2.473989482779201E-2</v>
      </c>
      <c r="G2643" s="20">
        <f t="shared" si="208"/>
        <v>3.6680669969795181E-2</v>
      </c>
      <c r="H2643" s="20">
        <f t="shared" si="209"/>
        <v>2.187483611752988E-2</v>
      </c>
    </row>
    <row r="2644" spans="1:26" x14ac:dyDescent="0.2">
      <c r="A2644" s="61">
        <v>36690</v>
      </c>
      <c r="B2644" s="62">
        <v>1469.44</v>
      </c>
      <c r="C2644" s="16">
        <f t="shared" si="211"/>
        <v>1.6080252092327649E-2</v>
      </c>
      <c r="D2644" s="72">
        <f t="shared" si="210"/>
        <v>2.1606658157258434E-4</v>
      </c>
      <c r="E2644" s="23">
        <f t="shared" si="206"/>
        <v>3.4195460657075773E-2</v>
      </c>
      <c r="F2644" s="23">
        <f t="shared" si="207"/>
        <v>2.4178038080507655E-2</v>
      </c>
      <c r="G2644" s="20">
        <f t="shared" si="208"/>
        <v>3.6680669969795181E-2</v>
      </c>
      <c r="H2644" s="20">
        <f t="shared" si="209"/>
        <v>2.187483611752988E-2</v>
      </c>
    </row>
    <row r="2645" spans="1:26" x14ac:dyDescent="0.2">
      <c r="A2645" s="61">
        <v>36691</v>
      </c>
      <c r="B2645" s="62">
        <v>1470.54</v>
      </c>
      <c r="C2645" s="16">
        <f t="shared" si="211"/>
        <v>7.4830444515235441E-4</v>
      </c>
      <c r="D2645" s="72">
        <f t="shared" si="210"/>
        <v>2.1861705711939772E-4</v>
      </c>
      <c r="E2645" s="23">
        <f t="shared" si="206"/>
        <v>3.4396692195005567E-2</v>
      </c>
      <c r="F2645" s="23">
        <f t="shared" si="207"/>
        <v>2.4320319649276605E-2</v>
      </c>
      <c r="G2645" s="20">
        <f t="shared" si="208"/>
        <v>3.6680669969795181E-2</v>
      </c>
      <c r="H2645" s="20">
        <f t="shared" si="209"/>
        <v>2.187483611752988E-2</v>
      </c>
    </row>
    <row r="2646" spans="1:26" x14ac:dyDescent="0.2">
      <c r="A2646" s="61">
        <v>36692</v>
      </c>
      <c r="B2646" s="62">
        <v>1478.73</v>
      </c>
      <c r="C2646" s="16">
        <f t="shared" si="211"/>
        <v>5.5539310083420803E-3</v>
      </c>
      <c r="D2646" s="72">
        <f t="shared" si="210"/>
        <v>2.0553363126479194E-4</v>
      </c>
      <c r="E2646" s="23">
        <f t="shared" si="206"/>
        <v>3.3351556402007737E-2</v>
      </c>
      <c r="F2646" s="23">
        <f t="shared" si="207"/>
        <v>2.3581352180587916E-2</v>
      </c>
      <c r="G2646" s="20">
        <f t="shared" si="208"/>
        <v>3.6680669969795181E-2</v>
      </c>
      <c r="H2646" s="20">
        <f t="shared" si="209"/>
        <v>2.187483611752988E-2</v>
      </c>
    </row>
    <row r="2647" spans="1:26" x14ac:dyDescent="0.2">
      <c r="A2647" s="61">
        <v>36693</v>
      </c>
      <c r="B2647" s="62">
        <v>1464.46</v>
      </c>
      <c r="C2647" s="16">
        <f t="shared" si="211"/>
        <v>-9.6970374458877732E-3</v>
      </c>
      <c r="D2647" s="72">
        <f t="shared" si="210"/>
        <v>1.9505238236762983E-4</v>
      </c>
      <c r="E2647" s="23">
        <f t="shared" si="206"/>
        <v>3.2490043119381321E-2</v>
      </c>
      <c r="F2647" s="23">
        <f t="shared" si="207"/>
        <v>2.297221574686379E-2</v>
      </c>
      <c r="G2647" s="20">
        <f t="shared" si="208"/>
        <v>3.6680669969795181E-2</v>
      </c>
      <c r="H2647" s="20">
        <f t="shared" si="209"/>
        <v>2.187483611752988E-2</v>
      </c>
    </row>
    <row r="2648" spans="1:26" x14ac:dyDescent="0.2">
      <c r="A2648" s="61">
        <v>36696</v>
      </c>
      <c r="B2648" s="62">
        <v>1486</v>
      </c>
      <c r="C2648" s="16">
        <f t="shared" si="211"/>
        <v>1.4601372459060409E-2</v>
      </c>
      <c r="D2648" s="72">
        <f t="shared" si="210"/>
        <v>1.88991191539189E-4</v>
      </c>
      <c r="E2648" s="23">
        <f t="shared" si="206"/>
        <v>3.1981250397838751E-2</v>
      </c>
      <c r="F2648" s="23">
        <f t="shared" si="207"/>
        <v>2.2612471805411843E-2</v>
      </c>
      <c r="G2648" s="20">
        <f t="shared" si="208"/>
        <v>3.6680669969795181E-2</v>
      </c>
      <c r="H2648" s="20">
        <f t="shared" si="209"/>
        <v>2.187483611752988E-2</v>
      </c>
    </row>
    <row r="2649" spans="1:26" x14ac:dyDescent="0.2">
      <c r="A2649" s="61">
        <v>36697</v>
      </c>
      <c r="B2649" s="62">
        <v>1475.95</v>
      </c>
      <c r="C2649" s="16">
        <f t="shared" si="211"/>
        <v>-6.7860960298223019E-3</v>
      </c>
      <c r="D2649" s="72">
        <f t="shared" si="210"/>
        <v>1.9044372470813014E-4</v>
      </c>
      <c r="E2649" s="23">
        <f t="shared" si="206"/>
        <v>3.2103914608302447E-2</v>
      </c>
      <c r="F2649" s="23">
        <f t="shared" si="207"/>
        <v>2.2699202029094121E-2</v>
      </c>
      <c r="G2649" s="20">
        <f t="shared" si="208"/>
        <v>3.6680669969795181E-2</v>
      </c>
      <c r="H2649" s="20">
        <f t="shared" si="209"/>
        <v>2.187483611752988E-2</v>
      </c>
    </row>
    <row r="2650" spans="1:26" x14ac:dyDescent="0.2">
      <c r="A2650" s="61">
        <v>36698</v>
      </c>
      <c r="B2650" s="62">
        <v>1479.13</v>
      </c>
      <c r="C2650" s="16">
        <f t="shared" si="211"/>
        <v>2.1522268280392536E-3</v>
      </c>
      <c r="D2650" s="72">
        <f t="shared" si="210"/>
        <v>1.8178016718520054E-4</v>
      </c>
      <c r="E2650" s="23">
        <f t="shared" si="206"/>
        <v>3.1365188895744169E-2</v>
      </c>
      <c r="F2650" s="23">
        <f t="shared" si="207"/>
        <v>2.2176883040957069E-2</v>
      </c>
      <c r="G2650" s="20">
        <f t="shared" si="208"/>
        <v>3.6680669969795181E-2</v>
      </c>
      <c r="H2650" s="20">
        <f t="shared" si="209"/>
        <v>2.187483611752988E-2</v>
      </c>
    </row>
    <row r="2651" spans="1:26" x14ac:dyDescent="0.2">
      <c r="A2651" s="61">
        <v>36699</v>
      </c>
      <c r="B2651" s="62">
        <v>1452.18</v>
      </c>
      <c r="C2651" s="16">
        <f t="shared" si="211"/>
        <v>-1.8388201432297722E-2</v>
      </c>
      <c r="D2651" s="72">
        <f t="shared" si="210"/>
        <v>1.7115128197324841E-4</v>
      </c>
      <c r="E2651" s="23">
        <f t="shared" si="206"/>
        <v>3.0434399448302476E-2</v>
      </c>
      <c r="F2651" s="23">
        <f t="shared" si="207"/>
        <v>2.1518764616091715E-2</v>
      </c>
      <c r="G2651" s="20">
        <f t="shared" si="208"/>
        <v>3.6680669969795181E-2</v>
      </c>
      <c r="H2651" s="20">
        <f t="shared" si="209"/>
        <v>2.187483611752988E-2</v>
      </c>
      <c r="J2651" s="20">
        <f>SUM($C2652:$C2661)</f>
        <v>1.8232692529099641E-2</v>
      </c>
      <c r="K2651" s="20">
        <f>E2651*SQRT(10)</f>
        <v>9.6242021476007772E-2</v>
      </c>
      <c r="L2651" s="20">
        <f>F2651*SQRT(10)</f>
        <v>6.8048308619888628E-2</v>
      </c>
      <c r="M2651" s="20">
        <f>G2651*SQRT(10)</f>
        <v>0.11599446320549245</v>
      </c>
      <c r="N2651" s="20">
        <f>H2651*SQRT(10)</f>
        <v>6.9174305574309147E-2</v>
      </c>
      <c r="O2651">
        <f>IF($J2651&lt;-K2651,1,0)</f>
        <v>0</v>
      </c>
      <c r="P2651" s="5">
        <f>IF(AND(O2641=0,O2651=0),1,0)</f>
        <v>1</v>
      </c>
      <c r="Q2651" s="5">
        <f>IF(AND(O2641=0,O2651=1),1,0)</f>
        <v>0</v>
      </c>
      <c r="R2651">
        <f>IF($J2651&lt;-L2651,1,0)</f>
        <v>0</v>
      </c>
      <c r="S2651" s="5">
        <f>IF(AND(R2641=0,R2651=0),1,0)</f>
        <v>1</v>
      </c>
      <c r="T2651" s="5">
        <f>IF(AND(R2641=0,R2651=1),1,0)</f>
        <v>0</v>
      </c>
      <c r="U2651">
        <f>IF($J2651&lt;-M2651,1,0)</f>
        <v>0</v>
      </c>
      <c r="V2651" s="5">
        <f>IF(AND(U2641=0,U2651=0),1,0)</f>
        <v>1</v>
      </c>
      <c r="W2651" s="5">
        <f>IF(AND(U2641=0,U2651=1),1,0)</f>
        <v>0</v>
      </c>
      <c r="X2651">
        <f>IF($J2651&lt;-N2651,1,0)</f>
        <v>0</v>
      </c>
      <c r="Y2651" s="5">
        <f>IF(AND(X2641=0,X2651=0),1,0)</f>
        <v>1</v>
      </c>
      <c r="Z2651" s="5">
        <f>IF(AND(X2641=0,X2651=1),1,0)</f>
        <v>0</v>
      </c>
    </row>
    <row r="2652" spans="1:26" x14ac:dyDescent="0.2">
      <c r="A2652" s="61">
        <v>36700</v>
      </c>
      <c r="B2652" s="62">
        <v>1441.48</v>
      </c>
      <c r="C2652" s="16">
        <f t="shared" si="211"/>
        <v>-7.3955120977688598E-3</v>
      </c>
      <c r="D2652" s="72">
        <f t="shared" si="210"/>
        <v>1.8116976216973885E-4</v>
      </c>
      <c r="E2652" s="23">
        <f t="shared" si="206"/>
        <v>3.1312483564256748E-2</v>
      </c>
      <c r="F2652" s="23">
        <f t="shared" si="207"/>
        <v>2.2139617524211206E-2</v>
      </c>
      <c r="G2652" s="20">
        <f t="shared" si="208"/>
        <v>3.6680669969795181E-2</v>
      </c>
      <c r="H2652" s="20">
        <f t="shared" si="209"/>
        <v>2.187483611752988E-2</v>
      </c>
    </row>
    <row r="2653" spans="1:26" x14ac:dyDescent="0.2">
      <c r="A2653" s="61">
        <v>36703</v>
      </c>
      <c r="B2653" s="62">
        <v>1455.31</v>
      </c>
      <c r="C2653" s="16">
        <f t="shared" si="211"/>
        <v>9.5485727852602491E-3</v>
      </c>
      <c r="D2653" s="72">
        <f t="shared" si="210"/>
        <v>1.7358119239084925E-4</v>
      </c>
      <c r="E2653" s="23">
        <f t="shared" si="206"/>
        <v>3.064968333336919E-2</v>
      </c>
      <c r="F2653" s="23">
        <f t="shared" si="207"/>
        <v>2.1670981953458845E-2</v>
      </c>
      <c r="G2653" s="20">
        <f t="shared" si="208"/>
        <v>3.6680669969795181E-2</v>
      </c>
      <c r="H2653" s="20">
        <f t="shared" si="209"/>
        <v>2.187483611752988E-2</v>
      </c>
    </row>
    <row r="2654" spans="1:26" x14ac:dyDescent="0.2">
      <c r="A2654" s="61">
        <v>36704</v>
      </c>
      <c r="B2654" s="62">
        <v>1450.55</v>
      </c>
      <c r="C2654" s="16">
        <f t="shared" si="211"/>
        <v>-3.2761414916503036E-3</v>
      </c>
      <c r="D2654" s="72">
        <f t="shared" si="210"/>
        <v>1.6863683538152305E-4</v>
      </c>
      <c r="E2654" s="23">
        <f t="shared" si="206"/>
        <v>3.0210010762525261E-2</v>
      </c>
      <c r="F2654" s="23">
        <f t="shared" si="207"/>
        <v>2.1360109692739073E-2</v>
      </c>
      <c r="G2654" s="20">
        <f t="shared" si="208"/>
        <v>3.6680669969795181E-2</v>
      </c>
      <c r="H2654" s="20">
        <f t="shared" si="209"/>
        <v>2.187483611752988E-2</v>
      </c>
    </row>
    <row r="2655" spans="1:26" x14ac:dyDescent="0.2">
      <c r="A2655" s="61">
        <v>36705</v>
      </c>
      <c r="B2655" s="62">
        <v>1454.82</v>
      </c>
      <c r="C2655" s="16">
        <f t="shared" si="211"/>
        <v>2.9393867730427765E-3</v>
      </c>
      <c r="D2655" s="72">
        <f t="shared" si="210"/>
        <v>1.5916261144303039E-4</v>
      </c>
      <c r="E2655" s="23">
        <f t="shared" si="206"/>
        <v>2.9349126912066769E-2</v>
      </c>
      <c r="F2655" s="23">
        <f t="shared" si="207"/>
        <v>2.0751418301562494E-2</v>
      </c>
      <c r="G2655" s="20">
        <f t="shared" si="208"/>
        <v>3.6680669969795181E-2</v>
      </c>
      <c r="H2655" s="20">
        <f t="shared" si="209"/>
        <v>2.187483611752988E-2</v>
      </c>
    </row>
    <row r="2656" spans="1:26" x14ac:dyDescent="0.2">
      <c r="A2656" s="61">
        <v>36706</v>
      </c>
      <c r="B2656" s="62">
        <v>1442.39</v>
      </c>
      <c r="C2656" s="16">
        <f t="shared" si="211"/>
        <v>-8.580721637060992E-3</v>
      </c>
      <c r="D2656" s="72">
        <f t="shared" si="210"/>
        <v>1.5013125443254089E-4</v>
      </c>
      <c r="E2656" s="23">
        <f t="shared" si="206"/>
        <v>2.8504289147261153E-2</v>
      </c>
      <c r="F2656" s="23">
        <f t="shared" si="207"/>
        <v>2.0154072359825796E-2</v>
      </c>
      <c r="G2656" s="20">
        <f t="shared" si="208"/>
        <v>3.6680669969795181E-2</v>
      </c>
      <c r="H2656" s="20">
        <f t="shared" si="209"/>
        <v>2.187483611752988E-2</v>
      </c>
    </row>
    <row r="2657" spans="1:26" x14ac:dyDescent="0.2">
      <c r="A2657" s="61">
        <v>36707</v>
      </c>
      <c r="B2657" s="62">
        <v>1454.6</v>
      </c>
      <c r="C2657" s="16">
        <f t="shared" si="211"/>
        <v>8.4294887449935813E-3</v>
      </c>
      <c r="D2657" s="72">
        <f t="shared" si="210"/>
        <v>1.4554110619535203E-4</v>
      </c>
      <c r="E2657" s="23">
        <f t="shared" si="206"/>
        <v>2.806515815220206E-2</v>
      </c>
      <c r="F2657" s="23">
        <f t="shared" si="207"/>
        <v>1.9843583022444312E-2</v>
      </c>
      <c r="G2657" s="20">
        <f t="shared" si="208"/>
        <v>3.6680669969795181E-2</v>
      </c>
      <c r="H2657" s="20">
        <f t="shared" si="209"/>
        <v>2.187483611752988E-2</v>
      </c>
    </row>
    <row r="2658" spans="1:26" x14ac:dyDescent="0.2">
      <c r="A2658" s="61">
        <v>36710</v>
      </c>
      <c r="B2658" s="62">
        <v>1469.54</v>
      </c>
      <c r="C2658" s="16">
        <f t="shared" si="211"/>
        <v>1.0218477910976149E-2</v>
      </c>
      <c r="D2658" s="72">
        <f t="shared" si="210"/>
        <v>1.4107201665374932E-4</v>
      </c>
      <c r="E2658" s="23">
        <f t="shared" si="206"/>
        <v>2.7630904098600015E-2</v>
      </c>
      <c r="F2658" s="23">
        <f t="shared" si="207"/>
        <v>1.9536541946147755E-2</v>
      </c>
      <c r="G2658" s="20">
        <f t="shared" si="208"/>
        <v>3.6680669969795181E-2</v>
      </c>
      <c r="H2658" s="20">
        <f t="shared" si="209"/>
        <v>2.187483611752988E-2</v>
      </c>
    </row>
    <row r="2659" spans="1:26" x14ac:dyDescent="0.2">
      <c r="A2659" s="61">
        <v>36712</v>
      </c>
      <c r="B2659" s="62">
        <v>1446.23</v>
      </c>
      <c r="C2659" s="16">
        <f t="shared" si="211"/>
        <v>-1.5989256086911149E-2</v>
      </c>
      <c r="D2659" s="72">
        <f t="shared" si="210"/>
        <v>1.388727331035508E-4</v>
      </c>
      <c r="E2659" s="23">
        <f t="shared" si="206"/>
        <v>2.741467801941876E-2</v>
      </c>
      <c r="F2659" s="23">
        <f t="shared" si="207"/>
        <v>1.9383658426639985E-2</v>
      </c>
      <c r="G2659" s="20">
        <f t="shared" si="208"/>
        <v>3.6680669969795181E-2</v>
      </c>
      <c r="H2659" s="20">
        <f t="shared" si="209"/>
        <v>2.187483611752988E-2</v>
      </c>
    </row>
    <row r="2660" spans="1:26" x14ac:dyDescent="0.2">
      <c r="A2660" s="61">
        <v>36713</v>
      </c>
      <c r="B2660" s="62">
        <v>1456.67</v>
      </c>
      <c r="C2660" s="16">
        <f t="shared" si="211"/>
        <v>7.1928382039222593E-3</v>
      </c>
      <c r="D2660" s="72">
        <f t="shared" si="210"/>
        <v>1.4587974773010726E-4</v>
      </c>
      <c r="E2660" s="23">
        <f t="shared" si="206"/>
        <v>2.8097789848032163E-2</v>
      </c>
      <c r="F2660" s="23">
        <f t="shared" si="207"/>
        <v>1.9866655394310387E-2</v>
      </c>
      <c r="G2660" s="20">
        <f t="shared" si="208"/>
        <v>3.6680669969795181E-2</v>
      </c>
      <c r="H2660" s="20">
        <f t="shared" si="209"/>
        <v>2.187483611752988E-2</v>
      </c>
    </row>
    <row r="2661" spans="1:26" x14ac:dyDescent="0.2">
      <c r="A2661" s="61">
        <v>36714</v>
      </c>
      <c r="B2661" s="62">
        <v>1478.9</v>
      </c>
      <c r="C2661" s="16">
        <f t="shared" si="211"/>
        <v>1.5145559424295928E-2</v>
      </c>
      <c r="D2661" s="72">
        <f t="shared" si="210"/>
        <v>1.4023117815196905E-4</v>
      </c>
      <c r="E2661" s="23">
        <f t="shared" si="206"/>
        <v>2.7548436109892521E-2</v>
      </c>
      <c r="F2661" s="23">
        <f t="shared" si="207"/>
        <v>1.9478232622831767E-2</v>
      </c>
      <c r="G2661" s="20">
        <f t="shared" si="208"/>
        <v>3.6680669969795181E-2</v>
      </c>
      <c r="H2661" s="20">
        <f t="shared" si="209"/>
        <v>2.187483611752988E-2</v>
      </c>
      <c r="J2661" s="20">
        <f>SUM($C2662:$C2671)</f>
        <v>8.7188972401672921E-4</v>
      </c>
      <c r="K2661" s="20">
        <f>E2661*SQRT(10)</f>
        <v>8.711580408288902E-2</v>
      </c>
      <c r="L2661" s="20">
        <f>F2661*SQRT(10)</f>
        <v>6.1595579882743841E-2</v>
      </c>
      <c r="M2661" s="20">
        <f>G2661*SQRT(10)</f>
        <v>0.11599446320549245</v>
      </c>
      <c r="N2661" s="20">
        <f>H2661*SQRT(10)</f>
        <v>6.9174305574309147E-2</v>
      </c>
      <c r="O2661">
        <f>IF($J2661&lt;-K2661,1,0)</f>
        <v>0</v>
      </c>
      <c r="P2661" s="5">
        <f>IF(AND(O2651=0,O2661=0),1,0)</f>
        <v>1</v>
      </c>
      <c r="Q2661" s="5">
        <f>IF(AND(O2651=0,O2661=1),1,0)</f>
        <v>0</v>
      </c>
      <c r="R2661">
        <f>IF($J2661&lt;-L2661,1,0)</f>
        <v>0</v>
      </c>
      <c r="S2661" s="5">
        <f>IF(AND(R2651=0,R2661=0),1,0)</f>
        <v>1</v>
      </c>
      <c r="T2661" s="5">
        <f>IF(AND(R2651=0,R2661=1),1,0)</f>
        <v>0</v>
      </c>
      <c r="U2661">
        <f>IF($J2661&lt;-M2661,1,0)</f>
        <v>0</v>
      </c>
      <c r="V2661" s="5">
        <f>IF(AND(U2651=0,U2661=0),1,0)</f>
        <v>1</v>
      </c>
      <c r="W2661" s="5">
        <f>IF(AND(U2651=0,U2661=1),1,0)</f>
        <v>0</v>
      </c>
      <c r="X2661">
        <f>IF($J2661&lt;-N2661,1,0)</f>
        <v>0</v>
      </c>
      <c r="Y2661" s="5">
        <f>IF(AND(X2651=0,X2661=0),1,0)</f>
        <v>1</v>
      </c>
      <c r="Z2661" s="5">
        <f>IF(AND(X2651=0,X2661=1),1,0)</f>
        <v>0</v>
      </c>
    </row>
    <row r="2662" spans="1:26" x14ac:dyDescent="0.2">
      <c r="A2662" s="61">
        <v>36717</v>
      </c>
      <c r="B2662" s="62">
        <v>1475.62</v>
      </c>
      <c r="C2662" s="16">
        <f t="shared" si="211"/>
        <v>-2.2203277334347333E-3</v>
      </c>
      <c r="D2662" s="72">
        <f t="shared" si="210"/>
        <v>1.4558058567934367E-4</v>
      </c>
      <c r="E2662" s="23">
        <f t="shared" si="206"/>
        <v>2.8068964371840817E-2</v>
      </c>
      <c r="F2662" s="23">
        <f t="shared" si="207"/>
        <v>1.9846274225358392E-2</v>
      </c>
      <c r="G2662" s="20">
        <f t="shared" si="208"/>
        <v>3.6680669969795181E-2</v>
      </c>
      <c r="H2662" s="20">
        <f t="shared" si="209"/>
        <v>2.187483611752988E-2</v>
      </c>
    </row>
    <row r="2663" spans="1:26" x14ac:dyDescent="0.2">
      <c r="A2663" s="61">
        <v>36718</v>
      </c>
      <c r="B2663" s="62">
        <v>1480.88</v>
      </c>
      <c r="C2663" s="16">
        <f t="shared" si="211"/>
        <v>3.5582652121410054E-3</v>
      </c>
      <c r="D2663" s="72">
        <f t="shared" si="210"/>
        <v>1.3714154185321461E-4</v>
      </c>
      <c r="E2663" s="23">
        <f t="shared" si="206"/>
        <v>2.7243266078457219E-2</v>
      </c>
      <c r="F2663" s="23">
        <f t="shared" si="207"/>
        <v>1.9262460923919277E-2</v>
      </c>
      <c r="G2663" s="20">
        <f t="shared" si="208"/>
        <v>3.6680669969795181E-2</v>
      </c>
      <c r="H2663" s="20">
        <f t="shared" si="209"/>
        <v>2.187483611752988E-2</v>
      </c>
    </row>
    <row r="2664" spans="1:26" x14ac:dyDescent="0.2">
      <c r="A2664" s="61">
        <v>36719</v>
      </c>
      <c r="B2664" s="62">
        <v>1492.92</v>
      </c>
      <c r="C2664" s="16">
        <f t="shared" si="211"/>
        <v>8.0974280629702456E-3</v>
      </c>
      <c r="D2664" s="72">
        <f t="shared" si="210"/>
        <v>1.2967272442121768E-4</v>
      </c>
      <c r="E2664" s="23">
        <f t="shared" si="206"/>
        <v>2.6491038015805116E-2</v>
      </c>
      <c r="F2664" s="23">
        <f t="shared" si="207"/>
        <v>1.873059504480688E-2</v>
      </c>
      <c r="G2664" s="20">
        <f t="shared" si="208"/>
        <v>3.6680669969795181E-2</v>
      </c>
      <c r="H2664" s="20">
        <f t="shared" si="209"/>
        <v>2.187483611752988E-2</v>
      </c>
    </row>
    <row r="2665" spans="1:26" x14ac:dyDescent="0.2">
      <c r="A2665" s="61">
        <v>36720</v>
      </c>
      <c r="B2665" s="62">
        <v>1495.84</v>
      </c>
      <c r="C2665" s="16">
        <f t="shared" si="211"/>
        <v>1.9539882286054131E-3</v>
      </c>
      <c r="D2665" s="72">
        <f t="shared" si="210"/>
        <v>1.2582646143004329E-4</v>
      </c>
      <c r="E2665" s="23">
        <f t="shared" si="206"/>
        <v>2.6095201204292807E-2</v>
      </c>
      <c r="F2665" s="23">
        <f t="shared" si="207"/>
        <v>1.8450717034143759E-2</v>
      </c>
      <c r="G2665" s="20">
        <f t="shared" si="208"/>
        <v>3.6680669969795181E-2</v>
      </c>
      <c r="H2665" s="20">
        <f t="shared" si="209"/>
        <v>2.187483611752988E-2</v>
      </c>
    </row>
    <row r="2666" spans="1:26" x14ac:dyDescent="0.2">
      <c r="A2666" s="61">
        <v>36721</v>
      </c>
      <c r="B2666" s="62">
        <v>1509.98</v>
      </c>
      <c r="C2666" s="16">
        <f t="shared" si="211"/>
        <v>9.408483745135688E-3</v>
      </c>
      <c r="D2666" s="72">
        <f t="shared" si="210"/>
        <v>1.185059579440924E-4</v>
      </c>
      <c r="E2666" s="23">
        <f t="shared" si="206"/>
        <v>2.5324725740753708E-2</v>
      </c>
      <c r="F2666" s="23">
        <f t="shared" si="207"/>
        <v>1.790594925679579E-2</v>
      </c>
      <c r="G2666" s="20">
        <f t="shared" si="208"/>
        <v>3.6680669969795181E-2</v>
      </c>
      <c r="H2666" s="20">
        <f t="shared" si="209"/>
        <v>2.187483611752988E-2</v>
      </c>
    </row>
    <row r="2667" spans="1:26" x14ac:dyDescent="0.2">
      <c r="A2667" s="61">
        <v>36724</v>
      </c>
      <c r="B2667" s="62">
        <v>1510.49</v>
      </c>
      <c r="C2667" s="16">
        <f t="shared" si="211"/>
        <v>3.3769579227504955E-4</v>
      </c>
      <c r="D2667" s="72">
        <f t="shared" si="210"/>
        <v>1.1670677445039578E-4</v>
      </c>
      <c r="E2667" s="23">
        <f t="shared" si="206"/>
        <v>2.5131747705132084E-2</v>
      </c>
      <c r="F2667" s="23">
        <f t="shared" si="207"/>
        <v>1.7769503360050842E-2</v>
      </c>
      <c r="G2667" s="20">
        <f t="shared" si="208"/>
        <v>3.6680669969795181E-2</v>
      </c>
      <c r="H2667" s="20">
        <f t="shared" si="209"/>
        <v>2.187483611752988E-2</v>
      </c>
    </row>
    <row r="2668" spans="1:26" x14ac:dyDescent="0.2">
      <c r="A2668" s="61">
        <v>36725</v>
      </c>
      <c r="B2668" s="62">
        <v>1493.74</v>
      </c>
      <c r="C2668" s="16">
        <f t="shared" si="211"/>
        <v>-1.1151059383673671E-2</v>
      </c>
      <c r="D2668" s="72">
        <f t="shared" si="210"/>
        <v>1.0971121029025925E-4</v>
      </c>
      <c r="E2668" s="23">
        <f t="shared" si="206"/>
        <v>2.4366893277438663E-2</v>
      </c>
      <c r="F2668" s="23">
        <f t="shared" si="207"/>
        <v>1.7228709958719959E-2</v>
      </c>
      <c r="G2668" s="20">
        <f t="shared" si="208"/>
        <v>3.6680669969795181E-2</v>
      </c>
      <c r="H2668" s="20">
        <f t="shared" si="209"/>
        <v>2.187483611752988E-2</v>
      </c>
    </row>
    <row r="2669" spans="1:26" x14ac:dyDescent="0.2">
      <c r="A2669" s="61">
        <v>36726</v>
      </c>
      <c r="B2669" s="62">
        <v>1481.96</v>
      </c>
      <c r="C2669" s="16">
        <f t="shared" si="211"/>
        <v>-7.9175061582683632E-3</v>
      </c>
      <c r="D2669" s="72">
        <f t="shared" si="210"/>
        <v>1.1058930519553668E-4</v>
      </c>
      <c r="E2669" s="23">
        <f t="shared" si="206"/>
        <v>2.44642115123683E-2</v>
      </c>
      <c r="F2669" s="23">
        <f t="shared" si="207"/>
        <v>1.7297519208393564E-2</v>
      </c>
      <c r="G2669" s="20">
        <f t="shared" si="208"/>
        <v>3.6680669969795181E-2</v>
      </c>
      <c r="H2669" s="20">
        <f t="shared" si="209"/>
        <v>2.187483611752988E-2</v>
      </c>
    </row>
    <row r="2670" spans="1:26" x14ac:dyDescent="0.2">
      <c r="A2670" s="61">
        <v>36727</v>
      </c>
      <c r="B2670" s="62">
        <v>1495.57</v>
      </c>
      <c r="C2670" s="16">
        <f t="shared" si="211"/>
        <v>9.1418691240413002E-3</v>
      </c>
      <c r="D2670" s="72">
        <f t="shared" si="210"/>
        <v>1.0771516110977752E-4</v>
      </c>
      <c r="E2670" s="23">
        <f t="shared" si="206"/>
        <v>2.4144214225153941E-2</v>
      </c>
      <c r="F2670" s="23">
        <f t="shared" si="207"/>
        <v>1.7071263838608772E-2</v>
      </c>
      <c r="G2670" s="20">
        <f t="shared" si="208"/>
        <v>3.6680669969795181E-2</v>
      </c>
      <c r="H2670" s="20">
        <f t="shared" si="209"/>
        <v>2.187483611752988E-2</v>
      </c>
    </row>
    <row r="2671" spans="1:26" x14ac:dyDescent="0.2">
      <c r="A2671" s="61">
        <v>36728</v>
      </c>
      <c r="B2671" s="62">
        <v>1480.19</v>
      </c>
      <c r="C2671" s="16">
        <f t="shared" si="211"/>
        <v>-1.0336947165775205E-2</v>
      </c>
      <c r="D2671" s="72">
        <f t="shared" si="210"/>
        <v>1.0626667770805684E-4</v>
      </c>
      <c r="E2671" s="23">
        <f t="shared" si="206"/>
        <v>2.3981326929402368E-2</v>
      </c>
      <c r="F2671" s="23">
        <f t="shared" si="207"/>
        <v>1.6956093720592025E-2</v>
      </c>
      <c r="G2671" s="20">
        <f t="shared" si="208"/>
        <v>3.6680669969795181E-2</v>
      </c>
      <c r="H2671" s="20">
        <f t="shared" si="209"/>
        <v>2.187483611752988E-2</v>
      </c>
      <c r="J2671" s="20">
        <f>SUM($C2672:$C2681)</f>
        <v>-1.1729183911267427E-2</v>
      </c>
      <c r="K2671" s="20">
        <f>E2671*SQRT(10)</f>
        <v>7.5835614410043467E-2</v>
      </c>
      <c r="L2671" s="20">
        <f>F2671*SQRT(10)</f>
        <v>5.3619876376349504E-2</v>
      </c>
      <c r="M2671" s="20">
        <f>G2671*SQRT(10)</f>
        <v>0.11599446320549245</v>
      </c>
      <c r="N2671" s="20">
        <f>H2671*SQRT(10)</f>
        <v>6.9174305574309147E-2</v>
      </c>
      <c r="O2671">
        <f>IF($J2671&lt;-K2671,1,0)</f>
        <v>0</v>
      </c>
      <c r="P2671" s="5">
        <f>IF(AND(O2661=0,O2671=0),1,0)</f>
        <v>1</v>
      </c>
      <c r="Q2671" s="5">
        <f>IF(AND(O2661=0,O2671=1),1,0)</f>
        <v>0</v>
      </c>
      <c r="R2671">
        <f>IF($J2671&lt;-L2671,1,0)</f>
        <v>0</v>
      </c>
      <c r="S2671" s="5">
        <f>IF(AND(R2661=0,R2671=0),1,0)</f>
        <v>1</v>
      </c>
      <c r="T2671" s="5">
        <f>IF(AND(R2661=0,R2671=1),1,0)</f>
        <v>0</v>
      </c>
      <c r="U2671">
        <f>IF($J2671&lt;-M2671,1,0)</f>
        <v>0</v>
      </c>
      <c r="V2671" s="5">
        <f>IF(AND(U2661=0,U2671=0),1,0)</f>
        <v>1</v>
      </c>
      <c r="W2671" s="5">
        <f>IF(AND(U2661=0,U2671=1),1,0)</f>
        <v>0</v>
      </c>
      <c r="X2671">
        <f>IF($J2671&lt;-N2671,1,0)</f>
        <v>0</v>
      </c>
      <c r="Y2671" s="5">
        <f>IF(AND(X2661=0,X2671=0),1,0)</f>
        <v>1</v>
      </c>
      <c r="Z2671" s="5">
        <f>IF(AND(X2661=0,X2671=1),1,0)</f>
        <v>0</v>
      </c>
    </row>
    <row r="2672" spans="1:26" x14ac:dyDescent="0.2">
      <c r="A2672" s="61">
        <v>36731</v>
      </c>
      <c r="B2672" s="62">
        <v>1464.29</v>
      </c>
      <c r="C2672" s="16">
        <f t="shared" si="211"/>
        <v>-1.0799974560514352E-2</v>
      </c>
      <c r="D2672" s="72">
        <f t="shared" si="210"/>
        <v>1.063018256480551E-4</v>
      </c>
      <c r="E2672" s="23">
        <f t="shared" si="206"/>
        <v>2.3985292540130061E-2</v>
      </c>
      <c r="F2672" s="23">
        <f t="shared" si="207"/>
        <v>1.6958897621617022E-2</v>
      </c>
      <c r="G2672" s="20">
        <f t="shared" si="208"/>
        <v>3.6680669969795181E-2</v>
      </c>
      <c r="H2672" s="20">
        <f t="shared" si="209"/>
        <v>2.187483611752988E-2</v>
      </c>
    </row>
    <row r="2673" spans="1:26" x14ac:dyDescent="0.2">
      <c r="A2673" s="61">
        <v>36732</v>
      </c>
      <c r="B2673" s="62">
        <v>1474.47</v>
      </c>
      <c r="C2673" s="16">
        <f t="shared" si="211"/>
        <v>6.9281198321652993E-3</v>
      </c>
      <c r="D2673" s="72">
        <f t="shared" si="210"/>
        <v>1.0692208313963723E-4</v>
      </c>
      <c r="E2673" s="23">
        <f t="shared" si="206"/>
        <v>2.4055166312044733E-2</v>
      </c>
      <c r="F2673" s="23">
        <f t="shared" si="207"/>
        <v>1.7008302153263013E-2</v>
      </c>
      <c r="G2673" s="20">
        <f t="shared" si="208"/>
        <v>3.6680669969795181E-2</v>
      </c>
      <c r="H2673" s="20">
        <f t="shared" si="209"/>
        <v>2.187483611752988E-2</v>
      </c>
    </row>
    <row r="2674" spans="1:26" x14ac:dyDescent="0.2">
      <c r="A2674" s="61">
        <v>36733</v>
      </c>
      <c r="B2674" s="62">
        <v>1452.42</v>
      </c>
      <c r="C2674" s="16">
        <f t="shared" si="211"/>
        <v>-1.5067472411811444E-2</v>
      </c>
      <c r="D2674" s="72">
        <f t="shared" si="210"/>
        <v>1.0338668881578952E-4</v>
      </c>
      <c r="E2674" s="23">
        <f t="shared" si="206"/>
        <v>2.3654129564355551E-2</v>
      </c>
      <c r="F2674" s="23">
        <f t="shared" si="207"/>
        <v>1.672474750679839E-2</v>
      </c>
      <c r="G2674" s="20">
        <f t="shared" si="208"/>
        <v>3.6680669969795181E-2</v>
      </c>
      <c r="H2674" s="20">
        <f t="shared" si="209"/>
        <v>2.187483611752988E-2</v>
      </c>
    </row>
    <row r="2675" spans="1:26" x14ac:dyDescent="0.2">
      <c r="A2675" s="61">
        <v>36734</v>
      </c>
      <c r="B2675" s="62">
        <v>1449.62</v>
      </c>
      <c r="C2675" s="16">
        <f t="shared" si="211"/>
        <v>-1.9296776535493582E-3</v>
      </c>
      <c r="D2675" s="72">
        <f t="shared" si="210"/>
        <v>1.1080521097968409E-4</v>
      </c>
      <c r="E2675" s="23">
        <f t="shared" si="206"/>
        <v>2.4488080860548333E-2</v>
      </c>
      <c r="F2675" s="23">
        <f t="shared" si="207"/>
        <v>1.7314396127088742E-2</v>
      </c>
      <c r="G2675" s="20">
        <f t="shared" si="208"/>
        <v>3.6680669969795181E-2</v>
      </c>
      <c r="H2675" s="20">
        <f t="shared" si="209"/>
        <v>2.187483611752988E-2</v>
      </c>
    </row>
    <row r="2676" spans="1:26" x14ac:dyDescent="0.2">
      <c r="A2676" s="61">
        <v>36735</v>
      </c>
      <c r="B2676" s="62">
        <v>1419.89</v>
      </c>
      <c r="C2676" s="16">
        <f t="shared" si="211"/>
        <v>-2.0722049297008261E-2</v>
      </c>
      <c r="D2676" s="72">
        <f t="shared" si="210"/>
        <v>1.0438031767169951E-4</v>
      </c>
      <c r="E2676" s="23">
        <f t="shared" si="206"/>
        <v>2.3767525321731611E-2</v>
      </c>
      <c r="F2676" s="23">
        <f t="shared" si="207"/>
        <v>1.6804924433423272E-2</v>
      </c>
      <c r="G2676" s="20">
        <f t="shared" si="208"/>
        <v>3.6680669969795181E-2</v>
      </c>
      <c r="H2676" s="20">
        <f t="shared" si="209"/>
        <v>2.187483611752988E-2</v>
      </c>
    </row>
    <row r="2677" spans="1:26" x14ac:dyDescent="0.2">
      <c r="A2677" s="61">
        <v>36738</v>
      </c>
      <c r="B2677" s="62">
        <v>1430.83</v>
      </c>
      <c r="C2677" s="16">
        <f t="shared" si="211"/>
        <v>7.6752916500556472E-3</v>
      </c>
      <c r="D2677" s="72">
        <f t="shared" si="210"/>
        <v>1.2388169823545595E-4</v>
      </c>
      <c r="E2677" s="23">
        <f t="shared" si="206"/>
        <v>2.5892753287165469E-2</v>
      </c>
      <c r="F2677" s="23">
        <f t="shared" si="207"/>
        <v>1.8307575419567748E-2</v>
      </c>
      <c r="G2677" s="20">
        <f t="shared" si="208"/>
        <v>3.6680669969795181E-2</v>
      </c>
      <c r="H2677" s="20">
        <f t="shared" si="209"/>
        <v>2.1748139966747349E-2</v>
      </c>
    </row>
    <row r="2678" spans="1:26" x14ac:dyDescent="0.2">
      <c r="A2678" s="61">
        <v>36739</v>
      </c>
      <c r="B2678" s="62">
        <v>1438.1</v>
      </c>
      <c r="C2678" s="16">
        <f t="shared" si="211"/>
        <v>5.0681024362557942E-3</v>
      </c>
      <c r="D2678" s="72">
        <f t="shared" si="210"/>
        <v>1.1998340245613342E-4</v>
      </c>
      <c r="E2678" s="23">
        <f t="shared" si="206"/>
        <v>2.5482101710245567E-2</v>
      </c>
      <c r="F2678" s="23">
        <f t="shared" si="207"/>
        <v>1.8017222569399742E-2</v>
      </c>
      <c r="G2678" s="20">
        <f t="shared" si="208"/>
        <v>3.6680669969795181E-2</v>
      </c>
      <c r="H2678" s="20">
        <f t="shared" si="209"/>
        <v>2.1748139966747349E-2</v>
      </c>
    </row>
    <row r="2679" spans="1:26" x14ac:dyDescent="0.2">
      <c r="A2679" s="61">
        <v>36740</v>
      </c>
      <c r="B2679" s="62">
        <v>1438.7</v>
      </c>
      <c r="C2679" s="16">
        <f t="shared" si="211"/>
        <v>4.1713015065348728E-4</v>
      </c>
      <c r="D2679" s="72">
        <f t="shared" si="210"/>
        <v>1.1432553804702833E-4</v>
      </c>
      <c r="E2679" s="23">
        <f t="shared" si="206"/>
        <v>2.4874037522766655E-2</v>
      </c>
      <c r="F2679" s="23">
        <f t="shared" si="207"/>
        <v>1.7587288338429936E-2</v>
      </c>
      <c r="G2679" s="20">
        <f t="shared" si="208"/>
        <v>3.6680669969795181E-2</v>
      </c>
      <c r="H2679" s="20">
        <f t="shared" si="209"/>
        <v>2.1748139966747349E-2</v>
      </c>
    </row>
    <row r="2680" spans="1:26" x14ac:dyDescent="0.2">
      <c r="A2680" s="61">
        <v>36741</v>
      </c>
      <c r="B2680" s="62">
        <v>1452.56</v>
      </c>
      <c r="C2680" s="16">
        <f t="shared" si="211"/>
        <v>9.5875889194240744E-3</v>
      </c>
      <c r="D2680" s="72">
        <f t="shared" si="210"/>
        <v>1.0747644561796168E-4</v>
      </c>
      <c r="E2680" s="23">
        <f t="shared" si="206"/>
        <v>2.4117445501324584E-2</v>
      </c>
      <c r="F2680" s="23">
        <f t="shared" si="207"/>
        <v>1.705233690469192E-2</v>
      </c>
      <c r="G2680" s="20">
        <f t="shared" si="208"/>
        <v>3.6680669969795181E-2</v>
      </c>
      <c r="H2680" s="20">
        <f t="shared" si="209"/>
        <v>2.1748139966747349E-2</v>
      </c>
    </row>
    <row r="2681" spans="1:26" x14ac:dyDescent="0.2">
      <c r="A2681" s="61">
        <v>36742</v>
      </c>
      <c r="B2681" s="62">
        <v>1462.93</v>
      </c>
      <c r="C2681" s="16">
        <f t="shared" si="211"/>
        <v>7.113757023061682E-3</v>
      </c>
      <c r="D2681" s="72">
        <f t="shared" si="210"/>
        <v>1.0654317055815576E-4</v>
      </c>
      <c r="E2681" s="23">
        <f t="shared" si="206"/>
        <v>2.4012504896627419E-2</v>
      </c>
      <c r="F2681" s="23">
        <f t="shared" si="207"/>
        <v>1.6978138227797226E-2</v>
      </c>
      <c r="G2681" s="20">
        <f t="shared" si="208"/>
        <v>3.0983750169803159E-2</v>
      </c>
      <c r="H2681" s="20">
        <f t="shared" si="209"/>
        <v>2.1483796440369313E-2</v>
      </c>
      <c r="J2681" s="20">
        <f>SUM($C2682:$C2691)</f>
        <v>1.9488542606150988E-2</v>
      </c>
      <c r="K2681" s="20">
        <f>E2681*SQRT(10)</f>
        <v>7.5934207799288708E-2</v>
      </c>
      <c r="L2681" s="20">
        <f>F2681*SQRT(10)</f>
        <v>5.368958722901393E-2</v>
      </c>
      <c r="M2681" s="20">
        <f>G2681*SQRT(10)</f>
        <v>9.797922099020677E-2</v>
      </c>
      <c r="N2681" s="20">
        <f>H2681*SQRT(10)</f>
        <v>6.7937729538984831E-2</v>
      </c>
      <c r="O2681">
        <f>IF($J2681&lt;-K2681,1,0)</f>
        <v>0</v>
      </c>
      <c r="P2681" s="5">
        <f>IF(AND(O2671=0,O2681=0),1,0)</f>
        <v>1</v>
      </c>
      <c r="Q2681" s="5">
        <f>IF(AND(O2671=0,O2681=1),1,0)</f>
        <v>0</v>
      </c>
      <c r="R2681">
        <f>IF($J2681&lt;-L2681,1,0)</f>
        <v>0</v>
      </c>
      <c r="S2681" s="5">
        <f>IF(AND(R2671=0,R2681=0),1,0)</f>
        <v>1</v>
      </c>
      <c r="T2681" s="5">
        <f>IF(AND(R2671=0,R2681=1),1,0)</f>
        <v>0</v>
      </c>
      <c r="U2681">
        <f>IF($J2681&lt;-M2681,1,0)</f>
        <v>0</v>
      </c>
      <c r="V2681" s="5">
        <f>IF(AND(U2671=0,U2681=0),1,0)</f>
        <v>1</v>
      </c>
      <c r="W2681" s="5">
        <f>IF(AND(U2671=0,U2681=1),1,0)</f>
        <v>0</v>
      </c>
      <c r="X2681">
        <f>IF($J2681&lt;-N2681,1,0)</f>
        <v>0</v>
      </c>
      <c r="Y2681" s="5">
        <f>IF(AND(X2671=0,X2681=0),1,0)</f>
        <v>1</v>
      </c>
      <c r="Z2681" s="5">
        <f>IF(AND(X2671=0,X2681=1),1,0)</f>
        <v>0</v>
      </c>
    </row>
    <row r="2682" spans="1:26" x14ac:dyDescent="0.2">
      <c r="A2682" s="61">
        <v>36745</v>
      </c>
      <c r="B2682" s="62">
        <v>1479.32</v>
      </c>
      <c r="C2682" s="16">
        <f t="shared" si="211"/>
        <v>1.1141248729388365E-2</v>
      </c>
      <c r="D2682" s="72">
        <f t="shared" si="210"/>
        <v>1.0318691266365598E-4</v>
      </c>
      <c r="E2682" s="23">
        <f t="shared" si="206"/>
        <v>2.3631264841352237E-2</v>
      </c>
      <c r="F2682" s="23">
        <f t="shared" si="207"/>
        <v>1.6708580912377619E-2</v>
      </c>
      <c r="G2682" s="20">
        <f t="shared" si="208"/>
        <v>3.0983750169803159E-2</v>
      </c>
      <c r="H2682" s="20">
        <f t="shared" si="209"/>
        <v>2.1483796440369313E-2</v>
      </c>
    </row>
    <row r="2683" spans="1:26" x14ac:dyDescent="0.2">
      <c r="A2683" s="61">
        <v>36746</v>
      </c>
      <c r="B2683" s="62">
        <v>1482.8</v>
      </c>
      <c r="C2683" s="16">
        <f t="shared" si="211"/>
        <v>2.3496695617155937E-3</v>
      </c>
      <c r="D2683" s="72">
        <f t="shared" si="210"/>
        <v>1.0444334329884248E-4</v>
      </c>
      <c r="E2683" s="23">
        <f t="shared" si="206"/>
        <v>2.3774699744890621E-2</v>
      </c>
      <c r="F2683" s="23">
        <f t="shared" si="207"/>
        <v>1.6809997138192007E-2</v>
      </c>
      <c r="G2683" s="20">
        <f t="shared" si="208"/>
        <v>3.0983750169803159E-2</v>
      </c>
      <c r="H2683" s="20">
        <f t="shared" si="209"/>
        <v>2.1483796440369313E-2</v>
      </c>
    </row>
    <row r="2684" spans="1:26" x14ac:dyDescent="0.2">
      <c r="A2684" s="61">
        <v>36747</v>
      </c>
      <c r="B2684" s="62">
        <v>1472.87</v>
      </c>
      <c r="C2684" s="16">
        <f t="shared" si="211"/>
        <v>-6.7193139700430365E-3</v>
      </c>
      <c r="D2684" s="72">
        <f t="shared" si="210"/>
        <v>9.8507999523867086E-5</v>
      </c>
      <c r="E2684" s="23">
        <f t="shared" si="206"/>
        <v>2.3089280933747586E-2</v>
      </c>
      <c r="F2684" s="23">
        <f t="shared" si="207"/>
        <v>1.6325369009239355E-2</v>
      </c>
      <c r="G2684" s="20">
        <f t="shared" si="208"/>
        <v>3.0983750169803159E-2</v>
      </c>
      <c r="H2684" s="20">
        <f t="shared" si="209"/>
        <v>2.1483796440369313E-2</v>
      </c>
    </row>
    <row r="2685" spans="1:26" x14ac:dyDescent="0.2">
      <c r="A2685" s="61">
        <v>36748</v>
      </c>
      <c r="B2685" s="62">
        <v>1460.25</v>
      </c>
      <c r="C2685" s="16">
        <f t="shared" si="211"/>
        <v>-8.6052243861153895E-3</v>
      </c>
      <c r="D2685" s="72">
        <f t="shared" si="210"/>
        <v>9.5306470366115982E-5</v>
      </c>
      <c r="E2685" s="23">
        <f t="shared" si="206"/>
        <v>2.2710978759574157E-2</v>
      </c>
      <c r="F2685" s="23">
        <f t="shared" si="207"/>
        <v>1.6057888934476527E-2</v>
      </c>
      <c r="G2685" s="20">
        <f t="shared" si="208"/>
        <v>3.0983750169803159E-2</v>
      </c>
      <c r="H2685" s="20">
        <f t="shared" si="209"/>
        <v>2.1483796440369313E-2</v>
      </c>
    </row>
    <row r="2686" spans="1:26" x14ac:dyDescent="0.2">
      <c r="A2686" s="61">
        <v>36749</v>
      </c>
      <c r="B2686" s="62">
        <v>1471.84</v>
      </c>
      <c r="C2686" s="16">
        <f t="shared" si="211"/>
        <v>7.9056648084282304E-3</v>
      </c>
      <c r="D2686" s="72">
        <f t="shared" si="210"/>
        <v>9.4031075348272728E-5</v>
      </c>
      <c r="E2686" s="23">
        <f t="shared" ref="E2686:E2749" si="212">-NORMSINV($E$3)*SQRT(D2686)</f>
        <v>2.2558507331456312E-2</v>
      </c>
      <c r="F2686" s="23">
        <f t="shared" ref="F2686:F2749" si="213">-NORMSINV($F$3)*SQRT(D2686)</f>
        <v>1.5950083397589868E-2</v>
      </c>
      <c r="G2686" s="20">
        <f t="shared" ref="G2686:G2749" si="214">-PERCENTILE($C2181:$C2685,$G$3)</f>
        <v>3.0983750169803159E-2</v>
      </c>
      <c r="H2686" s="20">
        <f t="shared" ref="H2686:H2749" si="215">-PERCENTILE($C2181:$C2685,$H$3)</f>
        <v>2.1483796440369313E-2</v>
      </c>
    </row>
    <row r="2687" spans="1:26" x14ac:dyDescent="0.2">
      <c r="A2687" s="61">
        <v>36752</v>
      </c>
      <c r="B2687" s="62">
        <v>1491.56</v>
      </c>
      <c r="C2687" s="16">
        <f t="shared" si="211"/>
        <v>1.3309233375264568E-2</v>
      </c>
      <c r="D2687" s="72">
        <f t="shared" si="210"/>
        <v>9.2139182991169587E-5</v>
      </c>
      <c r="E2687" s="23">
        <f t="shared" si="212"/>
        <v>2.233041717728998E-2</v>
      </c>
      <c r="F2687" s="23">
        <f t="shared" si="213"/>
        <v>1.5788811336115788E-2</v>
      </c>
      <c r="G2687" s="20">
        <f t="shared" si="214"/>
        <v>3.0983750169803159E-2</v>
      </c>
      <c r="H2687" s="20">
        <f t="shared" si="215"/>
        <v>2.1483796440369313E-2</v>
      </c>
    </row>
    <row r="2688" spans="1:26" x14ac:dyDescent="0.2">
      <c r="A2688" s="61">
        <v>36753</v>
      </c>
      <c r="B2688" s="62">
        <v>1484.43</v>
      </c>
      <c r="C2688" s="16">
        <f t="shared" si="211"/>
        <v>-4.7916919359584122E-3</v>
      </c>
      <c r="D2688" s="72">
        <f t="shared" ref="D2688:D2751" si="216">0.94*D2687+0.06*(C2687^2)</f>
        <v>9.7238973593934781E-5</v>
      </c>
      <c r="E2688" s="23">
        <f t="shared" si="212"/>
        <v>2.2940075406904303E-2</v>
      </c>
      <c r="F2688" s="23">
        <f t="shared" si="213"/>
        <v>1.6219872640992811E-2</v>
      </c>
      <c r="G2688" s="20">
        <f t="shared" si="214"/>
        <v>3.0983750169803159E-2</v>
      </c>
      <c r="H2688" s="20">
        <f t="shared" si="215"/>
        <v>2.1483796440369313E-2</v>
      </c>
    </row>
    <row r="2689" spans="1:26" x14ac:dyDescent="0.2">
      <c r="A2689" s="61">
        <v>36754</v>
      </c>
      <c r="B2689" s="62">
        <v>1479.85</v>
      </c>
      <c r="C2689" s="16">
        <f t="shared" si="211"/>
        <v>-3.0901288977391401E-3</v>
      </c>
      <c r="D2689" s="72">
        <f t="shared" si="216"/>
        <v>9.2782253874846418E-5</v>
      </c>
      <c r="E2689" s="23">
        <f t="shared" si="212"/>
        <v>2.2408207492924354E-2</v>
      </c>
      <c r="F2689" s="23">
        <f t="shared" si="213"/>
        <v>1.5843813291859684E-2</v>
      </c>
      <c r="G2689" s="20">
        <f t="shared" si="214"/>
        <v>3.0983750169803159E-2</v>
      </c>
      <c r="H2689" s="20">
        <f t="shared" si="215"/>
        <v>2.1483796440369313E-2</v>
      </c>
    </row>
    <row r="2690" spans="1:26" x14ac:dyDescent="0.2">
      <c r="A2690" s="61">
        <v>36755</v>
      </c>
      <c r="B2690" s="62">
        <v>1496.07</v>
      </c>
      <c r="C2690" s="16">
        <f t="shared" si="211"/>
        <v>1.0900938613173178E-2</v>
      </c>
      <c r="D2690" s="72">
        <f t="shared" si="216"/>
        <v>8.7788252438634172E-5</v>
      </c>
      <c r="E2690" s="23">
        <f t="shared" si="212"/>
        <v>2.1796806061545732E-2</v>
      </c>
      <c r="F2690" s="23">
        <f t="shared" si="213"/>
        <v>1.5411519449159529E-2</v>
      </c>
      <c r="G2690" s="20">
        <f t="shared" si="214"/>
        <v>3.0983750169803159E-2</v>
      </c>
      <c r="H2690" s="20">
        <f t="shared" si="215"/>
        <v>2.1483796440369313E-2</v>
      </c>
    </row>
    <row r="2691" spans="1:26" x14ac:dyDescent="0.2">
      <c r="A2691" s="61">
        <v>36756</v>
      </c>
      <c r="B2691" s="62">
        <v>1491.72</v>
      </c>
      <c r="C2691" s="16">
        <f t="shared" si="211"/>
        <v>-2.9118532919629662E-3</v>
      </c>
      <c r="D2691" s="72">
        <f t="shared" si="216"/>
        <v>8.9650785051206304E-5</v>
      </c>
      <c r="E2691" s="23">
        <f t="shared" si="212"/>
        <v>2.2026815120626788E-2</v>
      </c>
      <c r="F2691" s="23">
        <f t="shared" si="213"/>
        <v>1.5574148280076383E-2</v>
      </c>
      <c r="G2691" s="20">
        <f t="shared" si="214"/>
        <v>3.0983750169803159E-2</v>
      </c>
      <c r="H2691" s="20">
        <f t="shared" si="215"/>
        <v>2.1483796440369313E-2</v>
      </c>
      <c r="J2691" s="20">
        <f>SUM($C2692:$C2701)</f>
        <v>1.9286968928267777E-2</v>
      </c>
      <c r="K2691" s="20">
        <f>E2691*SQRT(10)</f>
        <v>6.9654905380617166E-2</v>
      </c>
      <c r="L2691" s="20">
        <f>F2691*SQRT(10)</f>
        <v>4.9249781182235337E-2</v>
      </c>
      <c r="M2691" s="20">
        <f>G2691*SQRT(10)</f>
        <v>9.797922099020677E-2</v>
      </c>
      <c r="N2691" s="20">
        <f>H2691*SQRT(10)</f>
        <v>6.7937729538984831E-2</v>
      </c>
      <c r="O2691">
        <f>IF($J2691&lt;-K2691,1,0)</f>
        <v>0</v>
      </c>
      <c r="P2691" s="5">
        <f>IF(AND(O2681=0,O2691=0),1,0)</f>
        <v>1</v>
      </c>
      <c r="Q2691" s="5">
        <f>IF(AND(O2681=0,O2691=1),1,0)</f>
        <v>0</v>
      </c>
      <c r="R2691">
        <f>IF($J2691&lt;-L2691,1,0)</f>
        <v>0</v>
      </c>
      <c r="S2691" s="5">
        <f>IF(AND(R2681=0,R2691=0),1,0)</f>
        <v>1</v>
      </c>
      <c r="T2691" s="5">
        <f>IF(AND(R2681=0,R2691=1),1,0)</f>
        <v>0</v>
      </c>
      <c r="U2691">
        <f>IF($J2691&lt;-M2691,1,0)</f>
        <v>0</v>
      </c>
      <c r="V2691" s="5">
        <f>IF(AND(U2681=0,U2691=0),1,0)</f>
        <v>1</v>
      </c>
      <c r="W2691" s="5">
        <f>IF(AND(U2681=0,U2691=1),1,0)</f>
        <v>0</v>
      </c>
      <c r="X2691">
        <f>IF($J2691&lt;-N2691,1,0)</f>
        <v>0</v>
      </c>
      <c r="Y2691" s="5">
        <f>IF(AND(X2681=0,X2691=0),1,0)</f>
        <v>1</v>
      </c>
      <c r="Z2691" s="5">
        <f>IF(AND(X2681=0,X2691=1),1,0)</f>
        <v>0</v>
      </c>
    </row>
    <row r="2692" spans="1:26" x14ac:dyDescent="0.2">
      <c r="A2692" s="61">
        <v>36759</v>
      </c>
      <c r="B2692" s="62">
        <v>1499.48</v>
      </c>
      <c r="C2692" s="16">
        <f t="shared" si="211"/>
        <v>5.188564729230679E-3</v>
      </c>
      <c r="D2692" s="72">
        <f t="shared" si="216"/>
        <v>8.4780471323768857E-5</v>
      </c>
      <c r="E2692" s="23">
        <f t="shared" si="212"/>
        <v>2.1420153141825736E-2</v>
      </c>
      <c r="F2692" s="23">
        <f t="shared" si="213"/>
        <v>1.5145205486395582E-2</v>
      </c>
      <c r="G2692" s="20">
        <f t="shared" si="214"/>
        <v>3.0983750169803159E-2</v>
      </c>
      <c r="H2692" s="20">
        <f t="shared" si="215"/>
        <v>2.1483796440369313E-2</v>
      </c>
    </row>
    <row r="2693" spans="1:26" x14ac:dyDescent="0.2">
      <c r="A2693" s="61">
        <v>36760</v>
      </c>
      <c r="B2693" s="62">
        <v>1498.13</v>
      </c>
      <c r="C2693" s="16">
        <f t="shared" si="211"/>
        <v>-9.0071763256075951E-4</v>
      </c>
      <c r="D2693" s="72">
        <f t="shared" si="216"/>
        <v>8.1308915281307724E-5</v>
      </c>
      <c r="E2693" s="23">
        <f t="shared" si="212"/>
        <v>2.097701756222696E-2</v>
      </c>
      <c r="F2693" s="23">
        <f t="shared" si="213"/>
        <v>1.4831884691398484E-2</v>
      </c>
      <c r="G2693" s="20">
        <f t="shared" si="214"/>
        <v>3.0983750169803159E-2</v>
      </c>
      <c r="H2693" s="20">
        <f t="shared" si="215"/>
        <v>2.1483796440369313E-2</v>
      </c>
    </row>
    <row r="2694" spans="1:26" x14ac:dyDescent="0.2">
      <c r="A2694" s="61">
        <v>36761</v>
      </c>
      <c r="B2694" s="62">
        <v>1505.97</v>
      </c>
      <c r="C2694" s="16">
        <f t="shared" ref="C2694:C2757" si="217">LN(B2694/B2693)</f>
        <v>5.2195451544074381E-3</v>
      </c>
      <c r="D2694" s="72">
        <f t="shared" si="216"/>
        <v>7.6479057899645606E-5</v>
      </c>
      <c r="E2694" s="23">
        <f t="shared" si="212"/>
        <v>2.0344448568083002E-2</v>
      </c>
      <c r="F2694" s="23">
        <f t="shared" si="213"/>
        <v>1.4384624238254205E-2</v>
      </c>
      <c r="G2694" s="20">
        <f t="shared" si="214"/>
        <v>3.0983750169803159E-2</v>
      </c>
      <c r="H2694" s="20">
        <f t="shared" si="215"/>
        <v>2.1483796440369313E-2</v>
      </c>
    </row>
    <row r="2695" spans="1:26" x14ac:dyDescent="0.2">
      <c r="A2695" s="61">
        <v>36762</v>
      </c>
      <c r="B2695" s="62">
        <v>1508.31</v>
      </c>
      <c r="C2695" s="16">
        <f t="shared" si="217"/>
        <v>1.5526098902997343E-3</v>
      </c>
      <c r="D2695" s="72">
        <f t="shared" si="216"/>
        <v>7.3524933522800751E-5</v>
      </c>
      <c r="E2695" s="23">
        <f t="shared" si="212"/>
        <v>1.9947660972547278E-2</v>
      </c>
      <c r="F2695" s="23">
        <f t="shared" si="213"/>
        <v>1.4104073971920809E-2</v>
      </c>
      <c r="G2695" s="20">
        <f t="shared" si="214"/>
        <v>3.0983750169803159E-2</v>
      </c>
      <c r="H2695" s="20">
        <f t="shared" si="215"/>
        <v>2.1483796440369313E-2</v>
      </c>
    </row>
    <row r="2696" spans="1:26" x14ac:dyDescent="0.2">
      <c r="A2696" s="61">
        <v>36763</v>
      </c>
      <c r="B2696" s="62">
        <v>1506.45</v>
      </c>
      <c r="C2696" s="16">
        <f t="shared" si="217"/>
        <v>-1.2339292255436631E-3</v>
      </c>
      <c r="D2696" s="72">
        <f t="shared" si="216"/>
        <v>6.9258073359720093E-5</v>
      </c>
      <c r="E2696" s="23">
        <f t="shared" si="212"/>
        <v>1.9360200967991577E-2</v>
      </c>
      <c r="F2696" s="23">
        <f t="shared" si="213"/>
        <v>1.3688708011410379E-2</v>
      </c>
      <c r="G2696" s="20">
        <f t="shared" si="214"/>
        <v>3.0983750169803159E-2</v>
      </c>
      <c r="H2696" s="20">
        <f t="shared" si="215"/>
        <v>2.1483796440369313E-2</v>
      </c>
    </row>
    <row r="2697" spans="1:26" x14ac:dyDescent="0.2">
      <c r="A2697" s="61">
        <v>36766</v>
      </c>
      <c r="B2697" s="62">
        <v>1514.09</v>
      </c>
      <c r="C2697" s="16">
        <f t="shared" si="217"/>
        <v>5.0587089014771363E-3</v>
      </c>
      <c r="D2697" s="72">
        <f t="shared" si="216"/>
        <v>6.519394383815593E-5</v>
      </c>
      <c r="E2697" s="23">
        <f t="shared" si="212"/>
        <v>1.87835763792784E-2</v>
      </c>
      <c r="F2697" s="23">
        <f t="shared" si="213"/>
        <v>1.3281003275279576E-2</v>
      </c>
      <c r="G2697" s="20">
        <f t="shared" si="214"/>
        <v>3.0983750169803159E-2</v>
      </c>
      <c r="H2697" s="20">
        <f t="shared" si="215"/>
        <v>2.1483796440369313E-2</v>
      </c>
    </row>
    <row r="2698" spans="1:26" x14ac:dyDescent="0.2">
      <c r="A2698" s="61">
        <v>36767</v>
      </c>
      <c r="B2698" s="62">
        <v>1509.84</v>
      </c>
      <c r="C2698" s="16">
        <f t="shared" si="217"/>
        <v>-2.8109134790511624E-3</v>
      </c>
      <c r="D2698" s="72">
        <f t="shared" si="216"/>
        <v>6.2817739352859608E-5</v>
      </c>
      <c r="E2698" s="23">
        <f t="shared" si="212"/>
        <v>1.8438084872761704E-2</v>
      </c>
      <c r="F2698" s="23">
        <f t="shared" si="213"/>
        <v>1.3036722115133129E-2</v>
      </c>
      <c r="G2698" s="20">
        <f t="shared" si="214"/>
        <v>3.0836004425940765E-2</v>
      </c>
      <c r="H2698" s="20">
        <f t="shared" si="215"/>
        <v>2.1262059944142743E-2</v>
      </c>
    </row>
    <row r="2699" spans="1:26" x14ac:dyDescent="0.2">
      <c r="A2699" s="61">
        <v>36768</v>
      </c>
      <c r="B2699" s="62">
        <v>1502.59</v>
      </c>
      <c r="C2699" s="16">
        <f t="shared" si="217"/>
        <v>-4.8133991480752399E-3</v>
      </c>
      <c r="D2699" s="72">
        <f t="shared" si="216"/>
        <v>5.952274906689072E-5</v>
      </c>
      <c r="E2699" s="23">
        <f t="shared" si="212"/>
        <v>1.7948003627037488E-2</v>
      </c>
      <c r="F2699" s="23">
        <f t="shared" si="213"/>
        <v>1.2690208197964686E-2</v>
      </c>
      <c r="G2699" s="20">
        <f t="shared" si="214"/>
        <v>3.0836004425940765E-2</v>
      </c>
      <c r="H2699" s="20">
        <f t="shared" si="215"/>
        <v>2.1262059944142743E-2</v>
      </c>
    </row>
    <row r="2700" spans="1:26" x14ac:dyDescent="0.2">
      <c r="A2700" s="61">
        <v>36769</v>
      </c>
      <c r="B2700" s="62">
        <v>1517.68</v>
      </c>
      <c r="C2700" s="16">
        <f t="shared" si="217"/>
        <v>9.9925672624812997E-3</v>
      </c>
      <c r="D2700" s="72">
        <f t="shared" si="216"/>
        <v>5.7341512804398756E-5</v>
      </c>
      <c r="E2700" s="23">
        <f t="shared" si="212"/>
        <v>1.7616078275665012E-2</v>
      </c>
      <c r="F2700" s="23">
        <f t="shared" si="213"/>
        <v>1.2455519042411257E-2</v>
      </c>
      <c r="G2700" s="20">
        <f t="shared" si="214"/>
        <v>3.0485957844192644E-2</v>
      </c>
      <c r="H2700" s="20">
        <f t="shared" si="215"/>
        <v>2.1185544609119318E-2</v>
      </c>
    </row>
    <row r="2701" spans="1:26" x14ac:dyDescent="0.2">
      <c r="A2701" s="61">
        <v>36770</v>
      </c>
      <c r="B2701" s="62">
        <v>1520.77</v>
      </c>
      <c r="C2701" s="16">
        <f t="shared" si="217"/>
        <v>2.0339324756023154E-3</v>
      </c>
      <c r="D2701" s="72">
        <f t="shared" si="216"/>
        <v>5.9892106065847608E-5</v>
      </c>
      <c r="E2701" s="23">
        <f t="shared" si="212"/>
        <v>1.8003603952594503E-2</v>
      </c>
      <c r="F2701" s="23">
        <f t="shared" si="213"/>
        <v>1.2729520631918637E-2</v>
      </c>
      <c r="G2701" s="20">
        <f t="shared" si="214"/>
        <v>3.0485957844192644E-2</v>
      </c>
      <c r="H2701" s="20">
        <f t="shared" si="215"/>
        <v>2.1185544609119318E-2</v>
      </c>
      <c r="J2701" s="20">
        <f>SUM($C2702:$C2711)</f>
        <v>-5.1446621826903807E-2</v>
      </c>
      <c r="K2701" s="20">
        <f>E2701*SQRT(10)</f>
        <v>5.6932394581808737E-2</v>
      </c>
      <c r="L2701" s="20">
        <f>F2701*SQRT(10)</f>
        <v>4.0254278718968778E-2</v>
      </c>
      <c r="M2701" s="20">
        <f>G2701*SQRT(10)</f>
        <v>9.6405063439525374E-2</v>
      </c>
      <c r="N2701" s="20">
        <f>H2701*SQRT(10)</f>
        <v>6.6994574435918663E-2</v>
      </c>
      <c r="O2701">
        <f>IF($J2701&lt;-K2701,1,0)</f>
        <v>0</v>
      </c>
      <c r="P2701" s="5">
        <f>IF(AND(O2691=0,O2701=0),1,0)</f>
        <v>1</v>
      </c>
      <c r="Q2701" s="5">
        <f>IF(AND(O2691=0,O2701=1),1,0)</f>
        <v>0</v>
      </c>
      <c r="R2701">
        <f>IF($J2701&lt;-L2701,1,0)</f>
        <v>1</v>
      </c>
      <c r="S2701" s="5">
        <f>IF(AND(R2691=0,R2701=0),1,0)</f>
        <v>0</v>
      </c>
      <c r="T2701" s="5">
        <f>IF(AND(R2691=0,R2701=1),1,0)</f>
        <v>1</v>
      </c>
      <c r="U2701">
        <f>IF($J2701&lt;-M2701,1,0)</f>
        <v>0</v>
      </c>
      <c r="V2701" s="5">
        <f>IF(AND(U2691=0,U2701=0),1,0)</f>
        <v>1</v>
      </c>
      <c r="W2701" s="5">
        <f>IF(AND(U2691=0,U2701=1),1,0)</f>
        <v>0</v>
      </c>
      <c r="X2701">
        <f>IF($J2701&lt;-N2701,1,0)</f>
        <v>0</v>
      </c>
      <c r="Y2701" s="5">
        <f>IF(AND(X2691=0,X2701=0),1,0)</f>
        <v>1</v>
      </c>
      <c r="Z2701" s="5">
        <f>IF(AND(X2691=0,X2701=1),1,0)</f>
        <v>0</v>
      </c>
    </row>
    <row r="2702" spans="1:26" x14ac:dyDescent="0.2">
      <c r="A2702" s="61">
        <v>36774</v>
      </c>
      <c r="B2702" s="62">
        <v>1507.08</v>
      </c>
      <c r="C2702" s="16">
        <f t="shared" si="217"/>
        <v>-9.0427817018565709E-3</v>
      </c>
      <c r="D2702" s="72">
        <f t="shared" si="216"/>
        <v>5.6546792580815334E-5</v>
      </c>
      <c r="E2702" s="23">
        <f t="shared" si="212"/>
        <v>1.7493578017721226E-2</v>
      </c>
      <c r="F2702" s="23">
        <f t="shared" si="213"/>
        <v>1.2368904742018029E-2</v>
      </c>
      <c r="G2702" s="20">
        <f t="shared" si="214"/>
        <v>3.0485957844192644E-2</v>
      </c>
      <c r="H2702" s="20">
        <f t="shared" si="215"/>
        <v>2.1185544609119318E-2</v>
      </c>
    </row>
    <row r="2703" spans="1:26" x14ac:dyDescent="0.2">
      <c r="A2703" s="61">
        <v>36775</v>
      </c>
      <c r="B2703" s="62">
        <v>1492.25</v>
      </c>
      <c r="C2703" s="16">
        <f t="shared" si="217"/>
        <v>-9.8889557692763558E-3</v>
      </c>
      <c r="D2703" s="72">
        <f t="shared" si="216"/>
        <v>5.8060299080412328E-5</v>
      </c>
      <c r="E2703" s="23">
        <f t="shared" si="212"/>
        <v>1.772614479402199E-2</v>
      </c>
      <c r="F2703" s="23">
        <f t="shared" si="213"/>
        <v>1.2533342017188854E-2</v>
      </c>
      <c r="G2703" s="20">
        <f t="shared" si="214"/>
        <v>3.0485957844192644E-2</v>
      </c>
      <c r="H2703" s="20">
        <f t="shared" si="215"/>
        <v>2.1185544609119318E-2</v>
      </c>
    </row>
    <row r="2704" spans="1:26" x14ac:dyDescent="0.2">
      <c r="A2704" s="61">
        <v>36776</v>
      </c>
      <c r="B2704" s="62">
        <v>1502.51</v>
      </c>
      <c r="C2704" s="16">
        <f t="shared" si="217"/>
        <v>6.8519949124984467E-3</v>
      </c>
      <c r="D2704" s="72">
        <f t="shared" si="216"/>
        <v>6.0444167907989832E-5</v>
      </c>
      <c r="E2704" s="23">
        <f t="shared" si="212"/>
        <v>1.8086388685720642E-2</v>
      </c>
      <c r="F2704" s="23">
        <f t="shared" si="213"/>
        <v>1.2788053910650595E-2</v>
      </c>
      <c r="G2704" s="20">
        <f t="shared" si="214"/>
        <v>3.0485957844192644E-2</v>
      </c>
      <c r="H2704" s="20">
        <f t="shared" si="215"/>
        <v>2.1185544609119318E-2</v>
      </c>
    </row>
    <row r="2705" spans="1:26" x14ac:dyDescent="0.2">
      <c r="A2705" s="61">
        <v>36777</v>
      </c>
      <c r="B2705" s="62">
        <v>1494.5</v>
      </c>
      <c r="C2705" s="16">
        <f t="shared" si="217"/>
        <v>-5.3453402372651377E-3</v>
      </c>
      <c r="D2705" s="72">
        <f t="shared" si="216"/>
        <v>5.9634507890364719E-5</v>
      </c>
      <c r="E2705" s="23">
        <f t="shared" si="212"/>
        <v>1.7964845146856426E-2</v>
      </c>
      <c r="F2705" s="23">
        <f t="shared" si="213"/>
        <v>1.2702116062332985E-2</v>
      </c>
      <c r="G2705" s="20">
        <f t="shared" si="214"/>
        <v>3.0485957844192644E-2</v>
      </c>
      <c r="H2705" s="20">
        <f t="shared" si="215"/>
        <v>2.1185544609119318E-2</v>
      </c>
    </row>
    <row r="2706" spans="1:26" x14ac:dyDescent="0.2">
      <c r="A2706" s="61">
        <v>36780</v>
      </c>
      <c r="B2706" s="62">
        <v>1489.26</v>
      </c>
      <c r="C2706" s="16">
        <f t="shared" si="217"/>
        <v>-3.5123504484163839E-3</v>
      </c>
      <c r="D2706" s="72">
        <f t="shared" si="216"/>
        <v>5.7770797152070377E-5</v>
      </c>
      <c r="E2706" s="23">
        <f t="shared" si="212"/>
        <v>1.7681896261002653E-2</v>
      </c>
      <c r="F2706" s="23">
        <f t="shared" si="213"/>
        <v>1.2502055913835053E-2</v>
      </c>
      <c r="G2706" s="20">
        <f t="shared" si="214"/>
        <v>3.0485957844192644E-2</v>
      </c>
      <c r="H2706" s="20">
        <f t="shared" si="215"/>
        <v>2.1185544609119318E-2</v>
      </c>
    </row>
    <row r="2707" spans="1:26" x14ac:dyDescent="0.2">
      <c r="A2707" s="61">
        <v>36781</v>
      </c>
      <c r="B2707" s="62">
        <v>1481.99</v>
      </c>
      <c r="C2707" s="16">
        <f t="shared" si="217"/>
        <v>-4.8935730806359563E-3</v>
      </c>
      <c r="D2707" s="72">
        <f t="shared" si="216"/>
        <v>5.5044745663295599E-5</v>
      </c>
      <c r="E2707" s="23">
        <f t="shared" si="212"/>
        <v>1.7259674171721549E-2</v>
      </c>
      <c r="F2707" s="23">
        <f t="shared" si="213"/>
        <v>1.2203522086335418E-2</v>
      </c>
      <c r="G2707" s="20">
        <f t="shared" si="214"/>
        <v>3.0485957844192644E-2</v>
      </c>
      <c r="H2707" s="20">
        <f t="shared" si="215"/>
        <v>2.1156756933904002E-2</v>
      </c>
    </row>
    <row r="2708" spans="1:26" x14ac:dyDescent="0.2">
      <c r="A2708" s="61">
        <v>36782</v>
      </c>
      <c r="B2708" s="62">
        <v>1484.91</v>
      </c>
      <c r="C2708" s="16">
        <f t="shared" si="217"/>
        <v>1.9683851446321956E-3</v>
      </c>
      <c r="D2708" s="72">
        <f t="shared" si="216"/>
        <v>5.3178884373229357E-5</v>
      </c>
      <c r="E2708" s="23">
        <f t="shared" si="212"/>
        <v>1.696462520037394E-2</v>
      </c>
      <c r="F2708" s="23">
        <f t="shared" si="213"/>
        <v>1.1994906523691113E-2</v>
      </c>
      <c r="G2708" s="20">
        <f t="shared" si="214"/>
        <v>3.0485957844192644E-2</v>
      </c>
      <c r="H2708" s="20">
        <f t="shared" si="215"/>
        <v>2.1156756933904002E-2</v>
      </c>
    </row>
    <row r="2709" spans="1:26" x14ac:dyDescent="0.2">
      <c r="A2709" s="61">
        <v>36783</v>
      </c>
      <c r="B2709" s="62">
        <v>1480.87</v>
      </c>
      <c r="C2709" s="16">
        <f t="shared" si="217"/>
        <v>-2.7244114525558855E-3</v>
      </c>
      <c r="D2709" s="72">
        <f t="shared" si="216"/>
        <v>5.022062371549212E-5</v>
      </c>
      <c r="E2709" s="23">
        <f t="shared" si="212"/>
        <v>1.6486015704528106E-2</v>
      </c>
      <c r="F2709" s="23">
        <f t="shared" si="213"/>
        <v>1.1656503753443338E-2</v>
      </c>
      <c r="G2709" s="20">
        <f t="shared" si="214"/>
        <v>3.0485957844192644E-2</v>
      </c>
      <c r="H2709" s="20">
        <f t="shared" si="215"/>
        <v>2.1156756933904002E-2</v>
      </c>
    </row>
    <row r="2710" spans="1:26" x14ac:dyDescent="0.2">
      <c r="A2710" s="61">
        <v>36784</v>
      </c>
      <c r="B2710" s="62">
        <v>1465.81</v>
      </c>
      <c r="C2710" s="16">
        <f t="shared" si="217"/>
        <v>-1.0221762205412184E-2</v>
      </c>
      <c r="D2710" s="72">
        <f t="shared" si="216"/>
        <v>4.7652731358331654E-5</v>
      </c>
      <c r="E2710" s="23">
        <f t="shared" si="212"/>
        <v>1.605900219386882E-2</v>
      </c>
      <c r="F2710" s="23">
        <f t="shared" si="213"/>
        <v>1.1354582132174723E-2</v>
      </c>
      <c r="G2710" s="20">
        <f t="shared" si="214"/>
        <v>3.0485957844192644E-2</v>
      </c>
      <c r="H2710" s="20">
        <f t="shared" si="215"/>
        <v>2.1156756933904002E-2</v>
      </c>
    </row>
    <row r="2711" spans="1:26" x14ac:dyDescent="0.2">
      <c r="A2711" s="61">
        <v>36787</v>
      </c>
      <c r="B2711" s="62">
        <v>1444.51</v>
      </c>
      <c r="C2711" s="16">
        <f t="shared" si="217"/>
        <v>-1.4637826988615977E-2</v>
      </c>
      <c r="D2711" s="72">
        <f t="shared" si="216"/>
        <v>5.1062632831871331E-5</v>
      </c>
      <c r="E2711" s="23">
        <f t="shared" si="212"/>
        <v>1.6623645155554086E-2</v>
      </c>
      <c r="F2711" s="23">
        <f t="shared" si="213"/>
        <v>1.175381521069423E-2</v>
      </c>
      <c r="G2711" s="20">
        <f t="shared" si="214"/>
        <v>3.0485957844192644E-2</v>
      </c>
      <c r="H2711" s="20">
        <f t="shared" si="215"/>
        <v>2.1156756933904002E-2</v>
      </c>
      <c r="J2711" s="20">
        <f>SUM($C2712:$C2721)</f>
        <v>-5.7485387792851911E-3</v>
      </c>
      <c r="K2711" s="20">
        <f>E2711*SQRT(10)</f>
        <v>5.2568581705974997E-2</v>
      </c>
      <c r="L2711" s="20">
        <f>F2711*SQRT(10)</f>
        <v>3.7168827262525662E-2</v>
      </c>
      <c r="M2711" s="20">
        <f>G2711*SQRT(10)</f>
        <v>9.6405063439525374E-2</v>
      </c>
      <c r="N2711" s="20">
        <f>H2711*SQRT(10)</f>
        <v>6.690353981369708E-2</v>
      </c>
      <c r="O2711">
        <f>IF($J2711&lt;-K2711,1,0)</f>
        <v>0</v>
      </c>
      <c r="P2711" s="5">
        <f>IF(AND(O2701=0,O2711=0),1,0)</f>
        <v>1</v>
      </c>
      <c r="Q2711" s="5">
        <f>IF(AND(O2701=0,O2711=1),1,0)</f>
        <v>0</v>
      </c>
      <c r="R2711">
        <f>IF($J2711&lt;-L2711,1,0)</f>
        <v>0</v>
      </c>
      <c r="S2711" s="5">
        <f>IF(AND(R2701=0,R2711=0),1,0)</f>
        <v>0</v>
      </c>
      <c r="T2711" s="5">
        <f>IF(AND(R2701=0,R2711=1),1,0)</f>
        <v>0</v>
      </c>
      <c r="U2711">
        <f>IF($J2711&lt;-M2711,1,0)</f>
        <v>0</v>
      </c>
      <c r="V2711" s="5">
        <f>IF(AND(U2701=0,U2711=0),1,0)</f>
        <v>1</v>
      </c>
      <c r="W2711" s="5">
        <f>IF(AND(U2701=0,U2711=1),1,0)</f>
        <v>0</v>
      </c>
      <c r="X2711">
        <f>IF($J2711&lt;-N2711,1,0)</f>
        <v>0</v>
      </c>
      <c r="Y2711" s="5">
        <f>IF(AND(X2701=0,X2711=0),1,0)</f>
        <v>1</v>
      </c>
      <c r="Z2711" s="5">
        <f>IF(AND(X2701=0,X2711=1),1,0)</f>
        <v>0</v>
      </c>
    </row>
    <row r="2712" spans="1:26" x14ac:dyDescent="0.2">
      <c r="A2712" s="61">
        <v>36788</v>
      </c>
      <c r="B2712" s="62">
        <v>1459.9</v>
      </c>
      <c r="C2712" s="16">
        <f t="shared" si="217"/>
        <v>1.0597776512945854E-2</v>
      </c>
      <c r="D2712" s="72">
        <f t="shared" si="216"/>
        <v>6.085483359887831E-5</v>
      </c>
      <c r="E2712" s="23">
        <f t="shared" si="212"/>
        <v>1.8147725341113911E-2</v>
      </c>
      <c r="F2712" s="23">
        <f t="shared" si="213"/>
        <v>1.2831422239701681E-2</v>
      </c>
      <c r="G2712" s="20">
        <f t="shared" si="214"/>
        <v>3.0485957844192644E-2</v>
      </c>
      <c r="H2712" s="20">
        <f t="shared" si="215"/>
        <v>2.1127114949043912E-2</v>
      </c>
    </row>
    <row r="2713" spans="1:26" x14ac:dyDescent="0.2">
      <c r="A2713" s="61">
        <v>36789</v>
      </c>
      <c r="B2713" s="62">
        <v>1451.34</v>
      </c>
      <c r="C2713" s="16">
        <f t="shared" si="217"/>
        <v>-5.8806726128389723E-3</v>
      </c>
      <c r="D2713" s="72">
        <f t="shared" si="216"/>
        <v>6.3942315604046415E-5</v>
      </c>
      <c r="E2713" s="23">
        <f t="shared" si="212"/>
        <v>1.8602393978363586E-2</v>
      </c>
      <c r="F2713" s="23">
        <f t="shared" si="213"/>
        <v>1.3152897529526749E-2</v>
      </c>
      <c r="G2713" s="20">
        <f t="shared" si="214"/>
        <v>3.0485957844192644E-2</v>
      </c>
      <c r="H2713" s="20">
        <f t="shared" si="215"/>
        <v>2.1127114949043912E-2</v>
      </c>
    </row>
    <row r="2714" spans="1:26" x14ac:dyDescent="0.2">
      <c r="A2714" s="61">
        <v>36790</v>
      </c>
      <c r="B2714" s="62">
        <v>1449.05</v>
      </c>
      <c r="C2714" s="16">
        <f t="shared" si="217"/>
        <v>-1.5790983115047408E-3</v>
      </c>
      <c r="D2714" s="72">
        <f t="shared" si="216"/>
        <v>6.2180715290567287E-5</v>
      </c>
      <c r="E2714" s="23">
        <f t="shared" si="212"/>
        <v>1.8344357901000419E-2</v>
      </c>
      <c r="F2714" s="23">
        <f t="shared" si="213"/>
        <v>1.2970452082536096E-2</v>
      </c>
      <c r="G2714" s="20">
        <f t="shared" si="214"/>
        <v>3.0485957844192644E-2</v>
      </c>
      <c r="H2714" s="20">
        <f t="shared" si="215"/>
        <v>2.1127114949043912E-2</v>
      </c>
    </row>
    <row r="2715" spans="1:26" x14ac:dyDescent="0.2">
      <c r="A2715" s="61">
        <v>36791</v>
      </c>
      <c r="B2715" s="62">
        <v>1448.72</v>
      </c>
      <c r="C2715" s="16">
        <f t="shared" si="217"/>
        <v>-2.2776134850355269E-4</v>
      </c>
      <c r="D2715" s="72">
        <f t="shared" si="216"/>
        <v>5.8599485461777073E-5</v>
      </c>
      <c r="E2715" s="23">
        <f t="shared" si="212"/>
        <v>1.7808262942612934E-2</v>
      </c>
      <c r="F2715" s="23">
        <f t="shared" si="213"/>
        <v>1.2591403984642473E-2</v>
      </c>
      <c r="G2715" s="20">
        <f t="shared" si="214"/>
        <v>3.0485957844192644E-2</v>
      </c>
      <c r="H2715" s="20">
        <f t="shared" si="215"/>
        <v>2.1127114949043912E-2</v>
      </c>
    </row>
    <row r="2716" spans="1:26" x14ac:dyDescent="0.2">
      <c r="A2716" s="61">
        <v>36794</v>
      </c>
      <c r="B2716" s="62">
        <v>1439.03</v>
      </c>
      <c r="C2716" s="16">
        <f t="shared" si="217"/>
        <v>-6.7111324520519183E-3</v>
      </c>
      <c r="D2716" s="72">
        <f t="shared" si="216"/>
        <v>5.5086628847982775E-5</v>
      </c>
      <c r="E2716" s="23">
        <f t="shared" si="212"/>
        <v>1.7266239309356144E-2</v>
      </c>
      <c r="F2716" s="23">
        <f t="shared" si="213"/>
        <v>1.2208163993321986E-2</v>
      </c>
      <c r="G2716" s="20">
        <f t="shared" si="214"/>
        <v>3.0485957844192644E-2</v>
      </c>
      <c r="H2716" s="20">
        <f t="shared" si="215"/>
        <v>2.1127114949043912E-2</v>
      </c>
    </row>
    <row r="2717" spans="1:26" x14ac:dyDescent="0.2">
      <c r="A2717" s="61">
        <v>36795</v>
      </c>
      <c r="B2717" s="62">
        <v>1427.21</v>
      </c>
      <c r="C2717" s="16">
        <f t="shared" si="217"/>
        <v>-8.2477859533797333E-3</v>
      </c>
      <c r="D2717" s="72">
        <f t="shared" si="216"/>
        <v>5.4483789044442868E-5</v>
      </c>
      <c r="E2717" s="23">
        <f t="shared" si="212"/>
        <v>1.7171502977676702E-2</v>
      </c>
      <c r="F2717" s="23">
        <f t="shared" si="213"/>
        <v>1.2141180288732551E-2</v>
      </c>
      <c r="G2717" s="20">
        <f t="shared" si="214"/>
        <v>3.0485957844192644E-2</v>
      </c>
      <c r="H2717" s="20">
        <f t="shared" si="215"/>
        <v>2.0991103563867783E-2</v>
      </c>
    </row>
    <row r="2718" spans="1:26" x14ac:dyDescent="0.2">
      <c r="A2718" s="61">
        <v>36796</v>
      </c>
      <c r="B2718" s="62">
        <v>1426.57</v>
      </c>
      <c r="C2718" s="16">
        <f t="shared" si="217"/>
        <v>-4.4852792487826777E-4</v>
      </c>
      <c r="D2718" s="72">
        <f t="shared" si="216"/>
        <v>5.5296320089742378E-5</v>
      </c>
      <c r="E2718" s="23">
        <f t="shared" si="212"/>
        <v>1.7299070690400539E-2</v>
      </c>
      <c r="F2718" s="23">
        <f t="shared" si="213"/>
        <v>1.2231377553422478E-2</v>
      </c>
      <c r="G2718" s="20">
        <f t="shared" si="214"/>
        <v>3.0485957844192644E-2</v>
      </c>
      <c r="H2718" s="20">
        <f t="shared" si="215"/>
        <v>2.0991103563867783E-2</v>
      </c>
    </row>
    <row r="2719" spans="1:26" x14ac:dyDescent="0.2">
      <c r="A2719" s="61">
        <v>36797</v>
      </c>
      <c r="B2719" s="62">
        <v>1458.29</v>
      </c>
      <c r="C2719" s="16">
        <f t="shared" si="217"/>
        <v>2.1991554793635532E-2</v>
      </c>
      <c r="D2719" s="72">
        <f t="shared" si="216"/>
        <v>5.1990611522321573E-5</v>
      </c>
      <c r="E2719" s="23">
        <f t="shared" si="212"/>
        <v>1.6774018628961922E-2</v>
      </c>
      <c r="F2719" s="23">
        <f t="shared" si="213"/>
        <v>1.1860137380259756E-2</v>
      </c>
      <c r="G2719" s="20">
        <f t="shared" si="214"/>
        <v>3.0485957844192644E-2</v>
      </c>
      <c r="H2719" s="20">
        <f t="shared" si="215"/>
        <v>2.0991103563867783E-2</v>
      </c>
    </row>
    <row r="2720" spans="1:26" x14ac:dyDescent="0.2">
      <c r="A2720" s="61">
        <v>36798</v>
      </c>
      <c r="B2720" s="62">
        <v>1436.51</v>
      </c>
      <c r="C2720" s="16">
        <f t="shared" si="217"/>
        <v>-1.50479556368712E-2</v>
      </c>
      <c r="D2720" s="72">
        <f t="shared" si="216"/>
        <v>7.7888883765470714E-5</v>
      </c>
      <c r="E2720" s="23">
        <f t="shared" si="212"/>
        <v>2.0531108501281412E-2</v>
      </c>
      <c r="F2720" s="23">
        <f t="shared" si="213"/>
        <v>1.4516602895253005E-2</v>
      </c>
      <c r="G2720" s="20">
        <f t="shared" si="214"/>
        <v>3.0485957844192644E-2</v>
      </c>
      <c r="H2720" s="20">
        <f t="shared" si="215"/>
        <v>2.0991103563867783E-2</v>
      </c>
    </row>
    <row r="2721" spans="1:26" x14ac:dyDescent="0.2">
      <c r="A2721" s="61">
        <v>36801</v>
      </c>
      <c r="B2721" s="62">
        <v>1436.23</v>
      </c>
      <c r="C2721" s="16">
        <f t="shared" si="217"/>
        <v>-1.9493584583819165E-4</v>
      </c>
      <c r="D2721" s="72">
        <f t="shared" si="216"/>
        <v>8.6802008870497097E-5</v>
      </c>
      <c r="E2721" s="23">
        <f t="shared" si="212"/>
        <v>2.1674023816785213E-2</v>
      </c>
      <c r="F2721" s="23">
        <f t="shared" si="213"/>
        <v>1.5324705768852644E-2</v>
      </c>
      <c r="G2721" s="20">
        <f t="shared" si="214"/>
        <v>2.8441533155602643E-2</v>
      </c>
      <c r="H2721" s="20">
        <f t="shared" si="215"/>
        <v>2.0796473042271193E-2</v>
      </c>
      <c r="J2721" s="20">
        <f>SUM($C2722:$C2731)</f>
        <v>-4.3844295644862398E-2</v>
      </c>
      <c r="K2721" s="20">
        <f>E2721*SQRT(10)</f>
        <v>6.8539281321777279E-2</v>
      </c>
      <c r="L2721" s="20">
        <f>F2721*SQRT(10)</f>
        <v>4.8460974701496205E-2</v>
      </c>
      <c r="M2721" s="20">
        <f>G2721*SQRT(10)</f>
        <v>8.9940024918900519E-2</v>
      </c>
      <c r="N2721" s="20">
        <f>H2721*SQRT(10)</f>
        <v>6.5764222111868123E-2</v>
      </c>
      <c r="O2721">
        <f>IF($J2721&lt;-K2721,1,0)</f>
        <v>0</v>
      </c>
      <c r="P2721" s="5">
        <f>IF(AND(O2711=0,O2721=0),1,0)</f>
        <v>1</v>
      </c>
      <c r="Q2721" s="5">
        <f>IF(AND(O2711=0,O2721=1),1,0)</f>
        <v>0</v>
      </c>
      <c r="R2721">
        <f>IF($J2721&lt;-L2721,1,0)</f>
        <v>0</v>
      </c>
      <c r="S2721" s="5">
        <f>IF(AND(R2711=0,R2721=0),1,0)</f>
        <v>1</v>
      </c>
      <c r="T2721" s="5">
        <f>IF(AND(R2711=0,R2721=1),1,0)</f>
        <v>0</v>
      </c>
      <c r="U2721">
        <f>IF($J2721&lt;-M2721,1,0)</f>
        <v>0</v>
      </c>
      <c r="V2721" s="5">
        <f>IF(AND(U2711=0,U2721=0),1,0)</f>
        <v>1</v>
      </c>
      <c r="W2721" s="5">
        <f>IF(AND(U2711=0,U2721=1),1,0)</f>
        <v>0</v>
      </c>
      <c r="X2721">
        <f>IF($J2721&lt;-N2721,1,0)</f>
        <v>0</v>
      </c>
      <c r="Y2721" s="5">
        <f>IF(AND(X2711=0,X2721=0),1,0)</f>
        <v>1</v>
      </c>
      <c r="Z2721" s="5">
        <f>IF(AND(X2711=0,X2721=1),1,0)</f>
        <v>0</v>
      </c>
    </row>
    <row r="2722" spans="1:26" x14ac:dyDescent="0.2">
      <c r="A2722" s="61">
        <v>36802</v>
      </c>
      <c r="B2722" s="62">
        <v>1426.46</v>
      </c>
      <c r="C2722" s="16">
        <f t="shared" si="217"/>
        <v>-6.825774312250607E-3</v>
      </c>
      <c r="D2722" s="72">
        <f t="shared" si="216"/>
        <v>8.1596168337306818E-5</v>
      </c>
      <c r="E2722" s="23">
        <f t="shared" si="212"/>
        <v>2.1014039331362335E-2</v>
      </c>
      <c r="F2722" s="23">
        <f t="shared" si="213"/>
        <v>1.4858061082263323E-2</v>
      </c>
      <c r="G2722" s="20">
        <f t="shared" si="214"/>
        <v>2.8015342521611298E-2</v>
      </c>
      <c r="H2722" s="20">
        <f t="shared" si="215"/>
        <v>2.0471682293447559E-2</v>
      </c>
    </row>
    <row r="2723" spans="1:26" x14ac:dyDescent="0.2">
      <c r="A2723" s="61">
        <v>36803</v>
      </c>
      <c r="B2723" s="62">
        <v>1434.32</v>
      </c>
      <c r="C2723" s="16">
        <f t="shared" si="217"/>
        <v>5.4950186857191888E-3</v>
      </c>
      <c r="D2723" s="72">
        <f t="shared" si="216"/>
        <v>7.9495869934775228E-5</v>
      </c>
      <c r="E2723" s="23">
        <f t="shared" si="212"/>
        <v>2.0741823829929475E-2</v>
      </c>
      <c r="F2723" s="23">
        <f t="shared" si="213"/>
        <v>1.4665590016417736E-2</v>
      </c>
      <c r="G2723" s="20">
        <f t="shared" si="214"/>
        <v>2.8015342521611298E-2</v>
      </c>
      <c r="H2723" s="20">
        <f t="shared" si="215"/>
        <v>2.0471682293447559E-2</v>
      </c>
    </row>
    <row r="2724" spans="1:26" x14ac:dyDescent="0.2">
      <c r="A2724" s="61">
        <v>36804</v>
      </c>
      <c r="B2724" s="62">
        <v>1436.28</v>
      </c>
      <c r="C2724" s="16">
        <f t="shared" si="217"/>
        <v>1.3655683861076627E-3</v>
      </c>
      <c r="D2724" s="72">
        <f t="shared" si="216"/>
        <v>7.6537831560072892E-5</v>
      </c>
      <c r="E2724" s="23">
        <f t="shared" si="212"/>
        <v>2.03522643552243E-2</v>
      </c>
      <c r="F2724" s="23">
        <f t="shared" si="213"/>
        <v>1.4390150422007846E-2</v>
      </c>
      <c r="G2724" s="20">
        <f t="shared" si="214"/>
        <v>2.8015342521611298E-2</v>
      </c>
      <c r="H2724" s="20">
        <f t="shared" si="215"/>
        <v>2.0471682293447559E-2</v>
      </c>
    </row>
    <row r="2725" spans="1:26" x14ac:dyDescent="0.2">
      <c r="A2725" s="61">
        <v>36805</v>
      </c>
      <c r="B2725" s="62">
        <v>1408.99</v>
      </c>
      <c r="C2725" s="16">
        <f t="shared" si="217"/>
        <v>-1.9183302031864139E-2</v>
      </c>
      <c r="D2725" s="72">
        <f t="shared" si="216"/>
        <v>7.2057448287496715E-5</v>
      </c>
      <c r="E2725" s="23">
        <f t="shared" si="212"/>
        <v>1.9747589804912636E-2</v>
      </c>
      <c r="F2725" s="23">
        <f t="shared" si="213"/>
        <v>1.3962612847639068E-2</v>
      </c>
      <c r="G2725" s="20">
        <f t="shared" si="214"/>
        <v>2.8015342521611298E-2</v>
      </c>
      <c r="H2725" s="20">
        <f t="shared" si="215"/>
        <v>2.0471682293447559E-2</v>
      </c>
    </row>
    <row r="2726" spans="1:26" x14ac:dyDescent="0.2">
      <c r="A2726" s="61">
        <v>36808</v>
      </c>
      <c r="B2726" s="62">
        <v>1402.03</v>
      </c>
      <c r="C2726" s="16">
        <f t="shared" si="217"/>
        <v>-4.9519492729607761E-3</v>
      </c>
      <c r="D2726" s="72">
        <f t="shared" si="216"/>
        <v>8.9813946000990273E-5</v>
      </c>
      <c r="E2726" s="23">
        <f t="shared" si="212"/>
        <v>2.2046849983473251E-2</v>
      </c>
      <c r="F2726" s="23">
        <f t="shared" si="213"/>
        <v>1.5588314010484208E-2</v>
      </c>
      <c r="G2726" s="20">
        <f t="shared" si="214"/>
        <v>2.8015342521611298E-2</v>
      </c>
      <c r="H2726" s="20">
        <f t="shared" si="215"/>
        <v>2.0471682293447559E-2</v>
      </c>
    </row>
    <row r="2727" spans="1:26" x14ac:dyDescent="0.2">
      <c r="A2727" s="61">
        <v>36809</v>
      </c>
      <c r="B2727" s="62">
        <v>1387.02</v>
      </c>
      <c r="C2727" s="16">
        <f t="shared" si="217"/>
        <v>-1.0763625546913912E-2</v>
      </c>
      <c r="D2727" s="72">
        <f t="shared" si="216"/>
        <v>8.5896417337049459E-5</v>
      </c>
      <c r="E2727" s="23">
        <f t="shared" si="212"/>
        <v>2.156066656283839E-2</v>
      </c>
      <c r="F2727" s="23">
        <f t="shared" si="213"/>
        <v>1.5244556066232366E-2</v>
      </c>
      <c r="G2727" s="20">
        <f t="shared" si="214"/>
        <v>2.8015342521611298E-2</v>
      </c>
      <c r="H2727" s="20">
        <f t="shared" si="215"/>
        <v>1.9448590185851176E-2</v>
      </c>
    </row>
    <row r="2728" spans="1:26" x14ac:dyDescent="0.2">
      <c r="A2728" s="61">
        <v>36810</v>
      </c>
      <c r="B2728" s="62">
        <v>1364.59</v>
      </c>
      <c r="C2728" s="16">
        <f t="shared" si="217"/>
        <v>-1.6303543621838983E-2</v>
      </c>
      <c r="D2728" s="72">
        <f t="shared" si="216"/>
        <v>8.7693970391677158E-5</v>
      </c>
      <c r="E2728" s="23">
        <f t="shared" si="212"/>
        <v>2.1785098347259342E-2</v>
      </c>
      <c r="F2728" s="23">
        <f t="shared" si="213"/>
        <v>1.5403241462654515E-2</v>
      </c>
      <c r="G2728" s="20">
        <f t="shared" si="214"/>
        <v>2.8015342521611298E-2</v>
      </c>
      <c r="H2728" s="20">
        <f t="shared" si="215"/>
        <v>1.9448590185851176E-2</v>
      </c>
    </row>
    <row r="2729" spans="1:26" x14ac:dyDescent="0.2">
      <c r="A2729" s="61">
        <v>36811</v>
      </c>
      <c r="B2729" s="62">
        <v>1329.78</v>
      </c>
      <c r="C2729" s="16">
        <f t="shared" si="217"/>
        <v>-2.5840502200064154E-2</v>
      </c>
      <c r="D2729" s="72">
        <f t="shared" si="216"/>
        <v>9.8380664245928921E-5</v>
      </c>
      <c r="E2729" s="23">
        <f t="shared" si="212"/>
        <v>2.307435305606572E-2</v>
      </c>
      <c r="F2729" s="23">
        <f t="shared" si="213"/>
        <v>1.6314814193245715E-2</v>
      </c>
      <c r="G2729" s="20">
        <f t="shared" si="214"/>
        <v>2.8015342521611298E-2</v>
      </c>
      <c r="H2729" s="20">
        <f t="shared" si="215"/>
        <v>1.9448590185851176E-2</v>
      </c>
    </row>
    <row r="2730" spans="1:26" x14ac:dyDescent="0.2">
      <c r="A2730" s="61">
        <v>36812</v>
      </c>
      <c r="B2730" s="62">
        <v>1374.17</v>
      </c>
      <c r="C2730" s="16">
        <f t="shared" si="217"/>
        <v>3.2836397475617896E-2</v>
      </c>
      <c r="D2730" s="72">
        <f t="shared" si="216"/>
        <v>1.3254171762826439E-4</v>
      </c>
      <c r="E2730" s="23">
        <f t="shared" si="212"/>
        <v>2.6782490241103064E-2</v>
      </c>
      <c r="F2730" s="23">
        <f t="shared" si="213"/>
        <v>1.893666751368132E-2</v>
      </c>
      <c r="G2730" s="20">
        <f t="shared" si="214"/>
        <v>2.8015342521611298E-2</v>
      </c>
      <c r="H2730" s="20">
        <f t="shared" si="215"/>
        <v>2.0471682293447559E-2</v>
      </c>
    </row>
    <row r="2731" spans="1:26" x14ac:dyDescent="0.2">
      <c r="A2731" s="61">
        <v>36815</v>
      </c>
      <c r="B2731" s="62">
        <v>1374.62</v>
      </c>
      <c r="C2731" s="16">
        <f t="shared" si="217"/>
        <v>3.2741679358544028E-4</v>
      </c>
      <c r="D2731" s="72">
        <f t="shared" si="216"/>
        <v>1.8928295452117443E-4</v>
      </c>
      <c r="E2731" s="23">
        <f t="shared" si="212"/>
        <v>3.2005927067758178E-2</v>
      </c>
      <c r="F2731" s="23">
        <f t="shared" si="213"/>
        <v>2.2629919544192009E-2</v>
      </c>
      <c r="G2731" s="20">
        <f t="shared" si="214"/>
        <v>2.8015342521611298E-2</v>
      </c>
      <c r="H2731" s="20">
        <f t="shared" si="215"/>
        <v>2.0471682293447559E-2</v>
      </c>
      <c r="J2731" s="20">
        <f>SUM($C2732:$C2741)</f>
        <v>1.7337306123645257E-2</v>
      </c>
      <c r="K2731" s="20">
        <f>E2731*SQRT(10)</f>
        <v>0.10121162815935013</v>
      </c>
      <c r="L2731" s="20">
        <f>F2731*SQRT(10)</f>
        <v>7.1562089026006193E-2</v>
      </c>
      <c r="M2731" s="20">
        <f>G2731*SQRT(10)</f>
        <v>8.859229179805668E-2</v>
      </c>
      <c r="N2731" s="20">
        <f>H2731*SQRT(10)</f>
        <v>6.4737143582633799E-2</v>
      </c>
      <c r="O2731">
        <f>IF($J2731&lt;-K2731,1,0)</f>
        <v>0</v>
      </c>
      <c r="P2731" s="5">
        <f>IF(AND(O2721=0,O2731=0),1,0)</f>
        <v>1</v>
      </c>
      <c r="Q2731" s="5">
        <f>IF(AND(O2721=0,O2731=1),1,0)</f>
        <v>0</v>
      </c>
      <c r="R2731">
        <f>IF($J2731&lt;-L2731,1,0)</f>
        <v>0</v>
      </c>
      <c r="S2731" s="5">
        <f>IF(AND(R2721=0,R2731=0),1,0)</f>
        <v>1</v>
      </c>
      <c r="T2731" s="5">
        <f>IF(AND(R2721=0,R2731=1),1,0)</f>
        <v>0</v>
      </c>
      <c r="U2731">
        <f>IF($J2731&lt;-M2731,1,0)</f>
        <v>0</v>
      </c>
      <c r="V2731" s="5">
        <f>IF(AND(U2721=0,U2731=0),1,0)</f>
        <v>1</v>
      </c>
      <c r="W2731" s="5">
        <f>IF(AND(U2721=0,U2731=1),1,0)</f>
        <v>0</v>
      </c>
      <c r="X2731">
        <f>IF($J2731&lt;-N2731,1,0)</f>
        <v>0</v>
      </c>
      <c r="Y2731" s="5">
        <f>IF(AND(X2721=0,X2731=0),1,0)</f>
        <v>1</v>
      </c>
      <c r="Z2731" s="5">
        <f>IF(AND(X2721=0,X2731=1),1,0)</f>
        <v>0</v>
      </c>
    </row>
    <row r="2732" spans="1:26" x14ac:dyDescent="0.2">
      <c r="A2732" s="61">
        <v>36816</v>
      </c>
      <c r="B2732" s="62">
        <v>1349.97</v>
      </c>
      <c r="C2732" s="16">
        <f t="shared" si="217"/>
        <v>-1.8094959305505098E-2</v>
      </c>
      <c r="D2732" s="72">
        <f t="shared" si="216"/>
        <v>1.7793240935530728E-4</v>
      </c>
      <c r="E2732" s="23">
        <f t="shared" si="212"/>
        <v>3.1031458478358191E-2</v>
      </c>
      <c r="F2732" s="23">
        <f t="shared" si="213"/>
        <v>2.1940917606214132E-2</v>
      </c>
      <c r="G2732" s="20">
        <f t="shared" si="214"/>
        <v>2.8015342521611298E-2</v>
      </c>
      <c r="H2732" s="20">
        <f t="shared" si="215"/>
        <v>2.0471682293447559E-2</v>
      </c>
    </row>
    <row r="2733" spans="1:26" x14ac:dyDescent="0.2">
      <c r="A2733" s="61">
        <v>36817</v>
      </c>
      <c r="B2733" s="62">
        <v>1342.13</v>
      </c>
      <c r="C2733" s="16">
        <f t="shared" si="217"/>
        <v>-5.8244657805651776E-3</v>
      </c>
      <c r="D2733" s="72">
        <f t="shared" si="216"/>
        <v>1.8690211793006195E-4</v>
      </c>
      <c r="E2733" s="23">
        <f t="shared" si="212"/>
        <v>3.1804001810746454E-2</v>
      </c>
      <c r="F2733" s="23">
        <f t="shared" si="213"/>
        <v>2.248714747855424E-2</v>
      </c>
      <c r="G2733" s="20">
        <f t="shared" si="214"/>
        <v>2.8015342521611298E-2</v>
      </c>
      <c r="H2733" s="20">
        <f t="shared" si="215"/>
        <v>2.0471682293447559E-2</v>
      </c>
    </row>
    <row r="2734" spans="1:26" x14ac:dyDescent="0.2">
      <c r="A2734" s="61">
        <v>36818</v>
      </c>
      <c r="B2734" s="62">
        <v>1388.76</v>
      </c>
      <c r="C2734" s="16">
        <f t="shared" si="217"/>
        <v>3.4153358465216138E-2</v>
      </c>
      <c r="D2734" s="72">
        <f t="shared" si="216"/>
        <v>1.7772345495199672E-4</v>
      </c>
      <c r="E2734" s="23">
        <f t="shared" si="212"/>
        <v>3.1013232274667017E-2</v>
      </c>
      <c r="F2734" s="23">
        <f t="shared" si="213"/>
        <v>2.1928030695541174E-2</v>
      </c>
      <c r="G2734" s="20">
        <f t="shared" si="214"/>
        <v>2.8015342521611298E-2</v>
      </c>
      <c r="H2734" s="20">
        <f t="shared" si="215"/>
        <v>2.0471682293447559E-2</v>
      </c>
    </row>
    <row r="2735" spans="1:26" x14ac:dyDescent="0.2">
      <c r="A2735" s="61">
        <v>36819</v>
      </c>
      <c r="B2735" s="62">
        <v>1396.93</v>
      </c>
      <c r="C2735" s="16">
        <f t="shared" si="217"/>
        <v>5.865708980616796E-3</v>
      </c>
      <c r="D2735" s="72">
        <f t="shared" si="216"/>
        <v>2.3704716132208996E-4</v>
      </c>
      <c r="E2735" s="23">
        <f t="shared" si="212"/>
        <v>3.5817233453412596E-2</v>
      </c>
      <c r="F2735" s="23">
        <f t="shared" si="213"/>
        <v>2.5324719063138296E-2</v>
      </c>
      <c r="G2735" s="20">
        <f t="shared" si="214"/>
        <v>2.8015342521611298E-2</v>
      </c>
      <c r="H2735" s="20">
        <f t="shared" si="215"/>
        <v>2.0471682293447559E-2</v>
      </c>
    </row>
    <row r="2736" spans="1:26" x14ac:dyDescent="0.2">
      <c r="A2736" s="61">
        <v>36822</v>
      </c>
      <c r="B2736" s="62">
        <v>1395.78</v>
      </c>
      <c r="C2736" s="16">
        <f t="shared" si="217"/>
        <v>-8.2357284859591398E-4</v>
      </c>
      <c r="D2736" s="72">
        <f t="shared" si="216"/>
        <v>2.2488872415348185E-4</v>
      </c>
      <c r="E2736" s="23">
        <f t="shared" si="212"/>
        <v>3.4886588165843099E-2</v>
      </c>
      <c r="F2736" s="23">
        <f t="shared" si="213"/>
        <v>2.4666702567090765E-2</v>
      </c>
      <c r="G2736" s="20">
        <f t="shared" si="214"/>
        <v>2.8015342521611298E-2</v>
      </c>
      <c r="H2736" s="20">
        <f t="shared" si="215"/>
        <v>2.0471682293447559E-2</v>
      </c>
    </row>
    <row r="2737" spans="1:26" x14ac:dyDescent="0.2">
      <c r="A2737" s="61">
        <v>36823</v>
      </c>
      <c r="B2737" s="62">
        <v>1398.13</v>
      </c>
      <c r="C2737" s="16">
        <f t="shared" si="217"/>
        <v>1.682230676141244E-3</v>
      </c>
      <c r="D2737" s="72">
        <f t="shared" si="216"/>
        <v>2.1143609703848959E-4</v>
      </c>
      <c r="E2737" s="23">
        <f t="shared" si="212"/>
        <v>3.3827057750955326E-2</v>
      </c>
      <c r="F2737" s="23">
        <f t="shared" si="213"/>
        <v>2.3917557323062243E-2</v>
      </c>
      <c r="G2737" s="20">
        <f t="shared" si="214"/>
        <v>2.7817281021198084E-2</v>
      </c>
      <c r="H2737" s="20">
        <f t="shared" si="215"/>
        <v>1.9448590185851176E-2</v>
      </c>
    </row>
    <row r="2738" spans="1:26" x14ac:dyDescent="0.2">
      <c r="A2738" s="61">
        <v>36824</v>
      </c>
      <c r="B2738" s="62">
        <v>1364.9</v>
      </c>
      <c r="C2738" s="16">
        <f t="shared" si="217"/>
        <v>-2.405446359399897E-2</v>
      </c>
      <c r="D2738" s="72">
        <f t="shared" si="216"/>
        <v>1.9891972521904523E-4</v>
      </c>
      <c r="E2738" s="23">
        <f t="shared" si="212"/>
        <v>3.2810555514038622E-2</v>
      </c>
      <c r="F2738" s="23">
        <f t="shared" si="213"/>
        <v>2.3198835325439211E-2</v>
      </c>
      <c r="G2738" s="20">
        <f t="shared" si="214"/>
        <v>2.7817281021198084E-2</v>
      </c>
      <c r="H2738" s="20">
        <f t="shared" si="215"/>
        <v>1.9448590185851176E-2</v>
      </c>
    </row>
    <row r="2739" spans="1:26" x14ac:dyDescent="0.2">
      <c r="A2739" s="61">
        <v>36825</v>
      </c>
      <c r="B2739" s="62">
        <v>1364.44</v>
      </c>
      <c r="C2739" s="16">
        <f t="shared" si="217"/>
        <v>-3.370778315310521E-4</v>
      </c>
      <c r="D2739" s="72">
        <f t="shared" si="216"/>
        <v>2.2170157483360382E-4</v>
      </c>
      <c r="E2739" s="23">
        <f t="shared" si="212"/>
        <v>3.4638497631940643E-2</v>
      </c>
      <c r="F2739" s="23">
        <f t="shared" si="213"/>
        <v>2.4491289156630801E-2</v>
      </c>
      <c r="G2739" s="20">
        <f t="shared" si="214"/>
        <v>2.7817281021198084E-2</v>
      </c>
      <c r="H2739" s="20">
        <f t="shared" si="215"/>
        <v>2.0471682293447559E-2</v>
      </c>
    </row>
    <row r="2740" spans="1:26" x14ac:dyDescent="0.2">
      <c r="A2740" s="61">
        <v>36826</v>
      </c>
      <c r="B2740" s="62">
        <v>1379.58</v>
      </c>
      <c r="C2740" s="16">
        <f t="shared" si="217"/>
        <v>1.1035016971345828E-2</v>
      </c>
      <c r="D2740" s="72">
        <f t="shared" si="216"/>
        <v>2.0840629763145817E-4</v>
      </c>
      <c r="E2740" s="23">
        <f t="shared" si="212"/>
        <v>3.3583818745764181E-2</v>
      </c>
      <c r="F2740" s="23">
        <f t="shared" si="213"/>
        <v>2.3745574205503061E-2</v>
      </c>
      <c r="G2740" s="20">
        <f t="shared" si="214"/>
        <v>2.7817281021198084E-2</v>
      </c>
      <c r="H2740" s="20">
        <f t="shared" si="215"/>
        <v>2.0471682293447559E-2</v>
      </c>
    </row>
    <row r="2741" spans="1:26" x14ac:dyDescent="0.2">
      <c r="A2741" s="61">
        <v>36829</v>
      </c>
      <c r="B2741" s="62">
        <v>1398.66</v>
      </c>
      <c r="C2741" s="16">
        <f t="shared" si="217"/>
        <v>1.3735530390521463E-2</v>
      </c>
      <c r="D2741" s="72">
        <f t="shared" si="216"/>
        <v>2.0320821574704411E-4</v>
      </c>
      <c r="E2741" s="23">
        <f t="shared" si="212"/>
        <v>3.3162349300764518E-2</v>
      </c>
      <c r="F2741" s="23">
        <f t="shared" si="213"/>
        <v>2.3447572538171705E-2</v>
      </c>
      <c r="G2741" s="20">
        <f t="shared" si="214"/>
        <v>2.7817281021198084E-2</v>
      </c>
      <c r="H2741" s="20">
        <f t="shared" si="215"/>
        <v>2.0471682293447559E-2</v>
      </c>
      <c r="J2741" s="20">
        <f>SUM($C2742:$C2751)</f>
        <v>-3.4477144911410032E-2</v>
      </c>
      <c r="K2741" s="20">
        <f>E2741*SQRT(10)</f>
        <v>0.10486855635250812</v>
      </c>
      <c r="L2741" s="20">
        <f>F2741*SQRT(10)</f>
        <v>7.4147734822637965E-2</v>
      </c>
      <c r="M2741" s="20">
        <f>G2741*SQRT(10)</f>
        <v>8.7965966339960552E-2</v>
      </c>
      <c r="N2741" s="20">
        <f>H2741*SQRT(10)</f>
        <v>6.4737143582633799E-2</v>
      </c>
      <c r="O2741">
        <f>IF($J2741&lt;-K2741,1,0)</f>
        <v>0</v>
      </c>
      <c r="P2741" s="5">
        <f>IF(AND(O2731=0,O2741=0),1,0)</f>
        <v>1</v>
      </c>
      <c r="Q2741" s="5">
        <f>IF(AND(O2731=0,O2741=1),1,0)</f>
        <v>0</v>
      </c>
      <c r="R2741">
        <f>IF($J2741&lt;-L2741,1,0)</f>
        <v>0</v>
      </c>
      <c r="S2741" s="5">
        <f>IF(AND(R2731=0,R2741=0),1,0)</f>
        <v>1</v>
      </c>
      <c r="T2741" s="5">
        <f>IF(AND(R2731=0,R2741=1),1,0)</f>
        <v>0</v>
      </c>
      <c r="U2741">
        <f>IF($J2741&lt;-M2741,1,0)</f>
        <v>0</v>
      </c>
      <c r="V2741" s="5">
        <f>IF(AND(U2731=0,U2741=0),1,0)</f>
        <v>1</v>
      </c>
      <c r="W2741" s="5">
        <f>IF(AND(U2731=0,U2741=1),1,0)</f>
        <v>0</v>
      </c>
      <c r="X2741">
        <f>IF($J2741&lt;-N2741,1,0)</f>
        <v>0</v>
      </c>
      <c r="Y2741" s="5">
        <f>IF(AND(X2731=0,X2741=0),1,0)</f>
        <v>1</v>
      </c>
      <c r="Z2741" s="5">
        <f>IF(AND(X2731=0,X2741=1),1,0)</f>
        <v>0</v>
      </c>
    </row>
    <row r="2742" spans="1:26" x14ac:dyDescent="0.2">
      <c r="A2742" s="61">
        <v>36830</v>
      </c>
      <c r="B2742" s="62">
        <v>1429.4</v>
      </c>
      <c r="C2742" s="16">
        <f t="shared" si="217"/>
        <v>2.1740140393392629E-2</v>
      </c>
      <c r="D2742" s="72">
        <f t="shared" si="216"/>
        <v>2.0233561050875777E-4</v>
      </c>
      <c r="E2742" s="23">
        <f t="shared" si="212"/>
        <v>3.3091070755059078E-2</v>
      </c>
      <c r="F2742" s="23">
        <f t="shared" si="213"/>
        <v>2.3397174755563306E-2</v>
      </c>
      <c r="G2742" s="20">
        <f t="shared" si="214"/>
        <v>2.7817281021198084E-2</v>
      </c>
      <c r="H2742" s="20">
        <f t="shared" si="215"/>
        <v>2.0471682293447559E-2</v>
      </c>
    </row>
    <row r="2743" spans="1:26" x14ac:dyDescent="0.2">
      <c r="A2743" s="61">
        <v>36831</v>
      </c>
      <c r="B2743" s="62">
        <v>1421.22</v>
      </c>
      <c r="C2743" s="16">
        <f t="shared" si="217"/>
        <v>-5.739118123332985E-3</v>
      </c>
      <c r="D2743" s="72">
        <f t="shared" si="216"/>
        <v>2.1855349613769762E-4</v>
      </c>
      <c r="E2743" s="23">
        <f t="shared" si="212"/>
        <v>3.4391691564025488E-2</v>
      </c>
      <c r="F2743" s="23">
        <f t="shared" si="213"/>
        <v>2.431678393301662E-2</v>
      </c>
      <c r="G2743" s="20">
        <f t="shared" si="214"/>
        <v>2.7817281021198084E-2</v>
      </c>
      <c r="H2743" s="20">
        <f t="shared" si="215"/>
        <v>2.0471682293447559E-2</v>
      </c>
    </row>
    <row r="2744" spans="1:26" x14ac:dyDescent="0.2">
      <c r="A2744" s="61">
        <v>36832</v>
      </c>
      <c r="B2744" s="62">
        <v>1428.32</v>
      </c>
      <c r="C2744" s="16">
        <f t="shared" si="217"/>
        <v>4.9832707685064526E-3</v>
      </c>
      <c r="D2744" s="72">
        <f t="shared" si="216"/>
        <v>2.0741653497944988E-4</v>
      </c>
      <c r="E2744" s="23">
        <f t="shared" si="212"/>
        <v>3.3503975742646908E-2</v>
      </c>
      <c r="F2744" s="23">
        <f t="shared" si="213"/>
        <v>2.3689120888813142E-2</v>
      </c>
      <c r="G2744" s="20">
        <f t="shared" si="214"/>
        <v>2.7817281021198084E-2</v>
      </c>
      <c r="H2744" s="20">
        <f t="shared" si="215"/>
        <v>2.0471682293447559E-2</v>
      </c>
    </row>
    <row r="2745" spans="1:26" x14ac:dyDescent="0.2">
      <c r="A2745" s="61">
        <v>36833</v>
      </c>
      <c r="B2745" s="62">
        <v>1426.69</v>
      </c>
      <c r="C2745" s="16">
        <f t="shared" si="217"/>
        <v>-1.1418525168759629E-3</v>
      </c>
      <c r="D2745" s="72">
        <f t="shared" si="216"/>
        <v>1.9646152213381791E-4</v>
      </c>
      <c r="E2745" s="23">
        <f t="shared" si="212"/>
        <v>3.260719272725679E-2</v>
      </c>
      <c r="F2745" s="23">
        <f t="shared" si="213"/>
        <v>2.3055046848592012E-2</v>
      </c>
      <c r="G2745" s="20">
        <f t="shared" si="214"/>
        <v>2.7817281021198084E-2</v>
      </c>
      <c r="H2745" s="20">
        <f t="shared" si="215"/>
        <v>2.0471682293447559E-2</v>
      </c>
    </row>
    <row r="2746" spans="1:26" x14ac:dyDescent="0.2">
      <c r="A2746" s="61">
        <v>36836</v>
      </c>
      <c r="B2746" s="62">
        <v>1432.19</v>
      </c>
      <c r="C2746" s="16">
        <f t="shared" si="217"/>
        <v>3.8476653692405996E-3</v>
      </c>
      <c r="D2746" s="72">
        <f t="shared" si="216"/>
        <v>1.8475206043600659E-4</v>
      </c>
      <c r="E2746" s="23">
        <f t="shared" si="212"/>
        <v>3.1620541535518312E-2</v>
      </c>
      <c r="F2746" s="23">
        <f t="shared" si="213"/>
        <v>2.2357431152600651E-2</v>
      </c>
      <c r="G2746" s="20">
        <f t="shared" si="214"/>
        <v>2.7817281021198084E-2</v>
      </c>
      <c r="H2746" s="20">
        <f t="shared" si="215"/>
        <v>2.0471682293447559E-2</v>
      </c>
    </row>
    <row r="2747" spans="1:26" x14ac:dyDescent="0.2">
      <c r="A2747" s="61">
        <v>36837</v>
      </c>
      <c r="B2747" s="62">
        <v>1431.87</v>
      </c>
      <c r="C2747" s="16">
        <f t="shared" si="217"/>
        <v>-2.2345900667700635E-4</v>
      </c>
      <c r="D2747" s="72">
        <f t="shared" si="216"/>
        <v>1.7455520853746541E-4</v>
      </c>
      <c r="E2747" s="23">
        <f t="shared" si="212"/>
        <v>3.0735555322711154E-2</v>
      </c>
      <c r="F2747" s="23">
        <f t="shared" si="213"/>
        <v>2.1731698089123168E-2</v>
      </c>
      <c r="G2747" s="20">
        <f t="shared" si="214"/>
        <v>2.7817281021198084E-2</v>
      </c>
      <c r="H2747" s="20">
        <f t="shared" si="215"/>
        <v>2.0471682293447559E-2</v>
      </c>
    </row>
    <row r="2748" spans="1:26" x14ac:dyDescent="0.2">
      <c r="A2748" s="61">
        <v>36838</v>
      </c>
      <c r="B2748" s="62">
        <v>1409.28</v>
      </c>
      <c r="C2748" s="16">
        <f t="shared" si="217"/>
        <v>-1.5902346622533696E-2</v>
      </c>
      <c r="D2748" s="72">
        <f t="shared" si="216"/>
        <v>1.6408489206087739E-4</v>
      </c>
      <c r="E2748" s="23">
        <f t="shared" si="212"/>
        <v>2.9799498545519432E-2</v>
      </c>
      <c r="F2748" s="23">
        <f t="shared" si="213"/>
        <v>2.106985537755918E-2</v>
      </c>
      <c r="G2748" s="20">
        <f t="shared" si="214"/>
        <v>2.7817281021198084E-2</v>
      </c>
      <c r="H2748" s="20">
        <f t="shared" si="215"/>
        <v>2.0471682293447559E-2</v>
      </c>
    </row>
    <row r="2749" spans="1:26" x14ac:dyDescent="0.2">
      <c r="A2749" s="61">
        <v>36839</v>
      </c>
      <c r="B2749" s="62">
        <v>1400.14</v>
      </c>
      <c r="C2749" s="16">
        <f t="shared" si="217"/>
        <v>-6.5067040505223973E-3</v>
      </c>
      <c r="D2749" s="72">
        <f t="shared" si="216"/>
        <v>1.6941287622341725E-4</v>
      </c>
      <c r="E2749" s="23">
        <f t="shared" si="212"/>
        <v>3.0279441893509364E-2</v>
      </c>
      <c r="F2749" s="23">
        <f t="shared" si="213"/>
        <v>2.1409201253333652E-2</v>
      </c>
      <c r="G2749" s="20">
        <f t="shared" si="214"/>
        <v>2.7817281021198084E-2</v>
      </c>
      <c r="H2749" s="20">
        <f t="shared" si="215"/>
        <v>2.0471682293447559E-2</v>
      </c>
    </row>
    <row r="2750" spans="1:26" x14ac:dyDescent="0.2">
      <c r="A2750" s="61">
        <v>36840</v>
      </c>
      <c r="B2750" s="62">
        <v>1365.98</v>
      </c>
      <c r="C2750" s="16">
        <f t="shared" si="217"/>
        <v>-2.4700111868566067E-2</v>
      </c>
      <c r="D2750" s="72">
        <f t="shared" si="216"/>
        <v>1.6178833550607727E-4</v>
      </c>
      <c r="E2750" s="23">
        <f t="shared" ref="E2750:E2813" si="218">-NORMSINV($E$3)*SQRT(D2750)</f>
        <v>2.9590224600953785E-2</v>
      </c>
      <c r="F2750" s="23">
        <f t="shared" ref="F2750:F2813" si="219">-NORMSINV($F$3)*SQRT(D2750)</f>
        <v>2.0921887392810909E-2</v>
      </c>
      <c r="G2750" s="20">
        <f t="shared" ref="G2750:G2813" si="220">-PERCENTILE($C2245:$C2749,$G$3)</f>
        <v>2.7817281021198084E-2</v>
      </c>
      <c r="H2750" s="20">
        <f t="shared" ref="H2750:H2813" si="221">-PERCENTILE($C2245:$C2749,$H$3)</f>
        <v>2.0471682293447559E-2</v>
      </c>
    </row>
    <row r="2751" spans="1:26" x14ac:dyDescent="0.2">
      <c r="A2751" s="61">
        <v>36843</v>
      </c>
      <c r="B2751" s="62">
        <v>1351.26</v>
      </c>
      <c r="C2751" s="16">
        <f t="shared" si="217"/>
        <v>-1.0834629254041595E-2</v>
      </c>
      <c r="D2751" s="72">
        <f t="shared" si="216"/>
        <v>1.8868676695489331E-4</v>
      </c>
      <c r="E2751" s="23">
        <f t="shared" si="218"/>
        <v>3.1955482523298488E-2</v>
      </c>
      <c r="F2751" s="23">
        <f t="shared" si="219"/>
        <v>2.259425252601286E-2</v>
      </c>
      <c r="G2751" s="20">
        <f t="shared" si="220"/>
        <v>2.7817281021198084E-2</v>
      </c>
      <c r="H2751" s="20">
        <f t="shared" si="221"/>
        <v>2.0796473042271193E-2</v>
      </c>
      <c r="J2751" s="20">
        <f>SUM($C2752:$C2761)</f>
        <v>-1.1290052383961455E-2</v>
      </c>
      <c r="K2751" s="20">
        <f>E2751*SQRT(10)</f>
        <v>0.10105210850332788</v>
      </c>
      <c r="L2751" s="20">
        <f>F2751*SQRT(10)</f>
        <v>7.144930001121344E-2</v>
      </c>
      <c r="M2751" s="20">
        <f>G2751*SQRT(10)</f>
        <v>8.7965966339960552E-2</v>
      </c>
      <c r="N2751" s="20">
        <f>H2751*SQRT(10)</f>
        <v>6.5764222111868123E-2</v>
      </c>
      <c r="O2751">
        <f>IF($J2751&lt;-K2751,1,0)</f>
        <v>0</v>
      </c>
      <c r="P2751" s="5">
        <f>IF(AND(O2741=0,O2751=0),1,0)</f>
        <v>1</v>
      </c>
      <c r="Q2751" s="5">
        <f>IF(AND(O2741=0,O2751=1),1,0)</f>
        <v>0</v>
      </c>
      <c r="R2751">
        <f>IF($J2751&lt;-L2751,1,0)</f>
        <v>0</v>
      </c>
      <c r="S2751" s="5">
        <f>IF(AND(R2741=0,R2751=0),1,0)</f>
        <v>1</v>
      </c>
      <c r="T2751" s="5">
        <f>IF(AND(R2741=0,R2751=1),1,0)</f>
        <v>0</v>
      </c>
      <c r="U2751">
        <f>IF($J2751&lt;-M2751,1,0)</f>
        <v>0</v>
      </c>
      <c r="V2751" s="5">
        <f>IF(AND(U2741=0,U2751=0),1,0)</f>
        <v>1</v>
      </c>
      <c r="W2751" s="5">
        <f>IF(AND(U2741=0,U2751=1),1,0)</f>
        <v>0</v>
      </c>
      <c r="X2751">
        <f>IF($J2751&lt;-N2751,1,0)</f>
        <v>0</v>
      </c>
      <c r="Y2751" s="5">
        <f>IF(AND(X2741=0,X2751=0),1,0)</f>
        <v>1</v>
      </c>
      <c r="Z2751" s="5">
        <f>IF(AND(X2741=0,X2751=1),1,0)</f>
        <v>0</v>
      </c>
    </row>
    <row r="2752" spans="1:26" x14ac:dyDescent="0.2">
      <c r="A2752" s="61">
        <v>36844</v>
      </c>
      <c r="B2752" s="62">
        <v>1382.95</v>
      </c>
      <c r="C2752" s="16">
        <f t="shared" si="217"/>
        <v>2.3181408240187305E-2</v>
      </c>
      <c r="D2752" s="72">
        <f t="shared" ref="D2752:D2815" si="222">0.94*D2751+0.06*(C2751^2)</f>
        <v>1.8440891240195173E-4</v>
      </c>
      <c r="E2752" s="23">
        <f t="shared" si="218"/>
        <v>3.159116278431217E-2</v>
      </c>
      <c r="F2752" s="23">
        <f t="shared" si="219"/>
        <v>2.2336658788322732E-2</v>
      </c>
      <c r="G2752" s="20">
        <f t="shared" si="220"/>
        <v>2.7817281021198084E-2</v>
      </c>
      <c r="H2752" s="20">
        <f t="shared" si="221"/>
        <v>2.0796473042271193E-2</v>
      </c>
    </row>
    <row r="2753" spans="1:26" x14ac:dyDescent="0.2">
      <c r="A2753" s="61">
        <v>36845</v>
      </c>
      <c r="B2753" s="62">
        <v>1389.81</v>
      </c>
      <c r="C2753" s="16">
        <f t="shared" si="217"/>
        <v>4.9481484129744492E-3</v>
      </c>
      <c r="D2753" s="72">
        <f t="shared" si="222"/>
        <v>2.0558703893772804E-4</v>
      </c>
      <c r="E2753" s="23">
        <f t="shared" si="218"/>
        <v>3.3355889301951491E-2</v>
      </c>
      <c r="F2753" s="23">
        <f t="shared" si="219"/>
        <v>2.3584415774931314E-2</v>
      </c>
      <c r="G2753" s="20">
        <f t="shared" si="220"/>
        <v>2.7817281021198084E-2</v>
      </c>
      <c r="H2753" s="20">
        <f t="shared" si="221"/>
        <v>2.0796473042271193E-2</v>
      </c>
    </row>
    <row r="2754" spans="1:26" x14ac:dyDescent="0.2">
      <c r="A2754" s="61">
        <v>36846</v>
      </c>
      <c r="B2754" s="62">
        <v>1372.32</v>
      </c>
      <c r="C2754" s="16">
        <f t="shared" si="217"/>
        <v>-1.2664308892126103E-2</v>
      </c>
      <c r="D2754" s="72">
        <f t="shared" si="222"/>
        <v>1.9472086696447363E-4</v>
      </c>
      <c r="E2754" s="23">
        <f t="shared" si="218"/>
        <v>3.2462420974645557E-2</v>
      </c>
      <c r="F2754" s="23">
        <f t="shared" si="219"/>
        <v>2.2952685398260387E-2</v>
      </c>
      <c r="G2754" s="20">
        <f t="shared" si="220"/>
        <v>2.7817281021198084E-2</v>
      </c>
      <c r="H2754" s="20">
        <f t="shared" si="221"/>
        <v>2.0796473042271193E-2</v>
      </c>
    </row>
    <row r="2755" spans="1:26" x14ac:dyDescent="0.2">
      <c r="A2755" s="61">
        <v>36847</v>
      </c>
      <c r="B2755" s="62">
        <v>1367.72</v>
      </c>
      <c r="C2755" s="16">
        <f t="shared" si="217"/>
        <v>-3.3576183716633439E-3</v>
      </c>
      <c r="D2755" s="72">
        <f t="shared" si="222"/>
        <v>1.9266069812951626E-4</v>
      </c>
      <c r="E2755" s="23">
        <f t="shared" si="218"/>
        <v>3.2290236284210905E-2</v>
      </c>
      <c r="F2755" s="23">
        <f t="shared" si="219"/>
        <v>2.2830941519914709E-2</v>
      </c>
      <c r="G2755" s="20">
        <f t="shared" si="220"/>
        <v>2.7817281021198084E-2</v>
      </c>
      <c r="H2755" s="20">
        <f t="shared" si="221"/>
        <v>2.0796473042271193E-2</v>
      </c>
    </row>
    <row r="2756" spans="1:26" x14ac:dyDescent="0.2">
      <c r="A2756" s="61">
        <v>36850</v>
      </c>
      <c r="B2756" s="62">
        <v>1342.62</v>
      </c>
      <c r="C2756" s="16">
        <f t="shared" si="217"/>
        <v>-1.852219100721153E-2</v>
      </c>
      <c r="D2756" s="72">
        <f t="shared" si="222"/>
        <v>1.8177747230952915E-4</v>
      </c>
      <c r="E2756" s="23">
        <f t="shared" si="218"/>
        <v>3.1364956401740383E-2</v>
      </c>
      <c r="F2756" s="23">
        <f t="shared" si="219"/>
        <v>2.2176718655135999E-2</v>
      </c>
      <c r="G2756" s="20">
        <f t="shared" si="220"/>
        <v>2.7817281021198084E-2</v>
      </c>
      <c r="H2756" s="20">
        <f t="shared" si="221"/>
        <v>2.0796473042271193E-2</v>
      </c>
    </row>
    <row r="2757" spans="1:26" x14ac:dyDescent="0.2">
      <c r="A2757" s="61">
        <v>36851</v>
      </c>
      <c r="B2757" s="62">
        <v>1347.35</v>
      </c>
      <c r="C2757" s="16">
        <f t="shared" si="217"/>
        <v>3.516771469516E-3</v>
      </c>
      <c r="D2757" s="72">
        <f t="shared" si="222"/>
        <v>1.9145511755341507E-4</v>
      </c>
      <c r="E2757" s="23">
        <f t="shared" si="218"/>
        <v>3.218904913917435E-2</v>
      </c>
      <c r="F2757" s="23">
        <f t="shared" si="219"/>
        <v>2.2759396741779212E-2</v>
      </c>
      <c r="G2757" s="20">
        <f t="shared" si="220"/>
        <v>2.7817281021198084E-2</v>
      </c>
      <c r="H2757" s="20">
        <f t="shared" si="221"/>
        <v>2.0796473042271193E-2</v>
      </c>
    </row>
    <row r="2758" spans="1:26" x14ac:dyDescent="0.2">
      <c r="A2758" s="61">
        <v>36852</v>
      </c>
      <c r="B2758" s="62">
        <v>1322.36</v>
      </c>
      <c r="C2758" s="16">
        <f t="shared" ref="C2758:C2821" si="223">LN(B2758/B2757)</f>
        <v>-1.8721681317296852E-2</v>
      </c>
      <c r="D2758" s="72">
        <f t="shared" si="222"/>
        <v>1.8070987139433826E-4</v>
      </c>
      <c r="E2758" s="23">
        <f t="shared" si="218"/>
        <v>3.1272715690127795E-2</v>
      </c>
      <c r="F2758" s="23">
        <f t="shared" si="219"/>
        <v>2.2111499488758693E-2</v>
      </c>
      <c r="G2758" s="20">
        <f t="shared" si="220"/>
        <v>2.7817281021198084E-2</v>
      </c>
      <c r="H2758" s="20">
        <f t="shared" si="221"/>
        <v>2.0796473042271193E-2</v>
      </c>
    </row>
    <row r="2759" spans="1:26" x14ac:dyDescent="0.2">
      <c r="A2759" s="61">
        <v>36854</v>
      </c>
      <c r="B2759" s="62">
        <v>1341.77</v>
      </c>
      <c r="C2759" s="16">
        <f t="shared" si="223"/>
        <v>1.457161883685624E-2</v>
      </c>
      <c r="D2759" s="72">
        <f t="shared" si="222"/>
        <v>1.9089736019146328E-4</v>
      </c>
      <c r="E2759" s="23">
        <f t="shared" si="218"/>
        <v>3.214212750461852E-2</v>
      </c>
      <c r="F2759" s="23">
        <f t="shared" si="219"/>
        <v>2.2726220611225881E-2</v>
      </c>
      <c r="G2759" s="20">
        <f t="shared" si="220"/>
        <v>2.7817281021198084E-2</v>
      </c>
      <c r="H2759" s="20">
        <f t="shared" si="221"/>
        <v>2.0796473042271193E-2</v>
      </c>
    </row>
    <row r="2760" spans="1:26" x14ac:dyDescent="0.2">
      <c r="A2760" s="61">
        <v>36857</v>
      </c>
      <c r="B2760" s="62">
        <v>1348.97</v>
      </c>
      <c r="C2760" s="16">
        <f t="shared" si="223"/>
        <v>5.3517004128307731E-3</v>
      </c>
      <c r="D2760" s="72">
        <f t="shared" si="222"/>
        <v>1.9218344311157289E-4</v>
      </c>
      <c r="E2760" s="23">
        <f t="shared" si="218"/>
        <v>3.225021713905768E-2</v>
      </c>
      <c r="F2760" s="23">
        <f t="shared" si="219"/>
        <v>2.2802645822273222E-2</v>
      </c>
      <c r="G2760" s="20">
        <f t="shared" si="220"/>
        <v>2.7817281021198084E-2</v>
      </c>
      <c r="H2760" s="20">
        <f t="shared" si="221"/>
        <v>2.0796473042271193E-2</v>
      </c>
    </row>
    <row r="2761" spans="1:26" x14ac:dyDescent="0.2">
      <c r="A2761" s="61">
        <v>36858</v>
      </c>
      <c r="B2761" s="62">
        <v>1336.09</v>
      </c>
      <c r="C2761" s="16">
        <f t="shared" si="223"/>
        <v>-9.5939001680283922E-3</v>
      </c>
      <c r="D2761" s="72">
        <f t="shared" si="222"/>
        <v>1.8237087836340008E-4</v>
      </c>
      <c r="E2761" s="23">
        <f t="shared" si="218"/>
        <v>3.1416109577752836E-2</v>
      </c>
      <c r="F2761" s="23">
        <f t="shared" si="219"/>
        <v>2.221288671410648E-2</v>
      </c>
      <c r="G2761" s="20">
        <f t="shared" si="220"/>
        <v>2.7817281021198084E-2</v>
      </c>
      <c r="H2761" s="20">
        <f t="shared" si="221"/>
        <v>2.0796473042271193E-2</v>
      </c>
      <c r="J2761" s="20">
        <f>SUM($C2762:$C2771)</f>
        <v>2.5924244875733984E-2</v>
      </c>
      <c r="K2761" s="20">
        <f>E2761*SQRT(10)</f>
        <v>9.9346461487129653E-2</v>
      </c>
      <c r="L2761" s="20">
        <f>F2761*SQRT(10)</f>
        <v>7.0243315423869926E-2</v>
      </c>
      <c r="M2761" s="20">
        <f>G2761*SQRT(10)</f>
        <v>8.7965966339960552E-2</v>
      </c>
      <c r="N2761" s="20">
        <f>H2761*SQRT(10)</f>
        <v>6.5764222111868123E-2</v>
      </c>
      <c r="O2761">
        <f>IF($J2761&lt;-K2761,1,0)</f>
        <v>0</v>
      </c>
      <c r="P2761" s="5">
        <f>IF(AND(O2751=0,O2761=0),1,0)</f>
        <v>1</v>
      </c>
      <c r="Q2761" s="5">
        <f>IF(AND(O2751=0,O2761=1),1,0)</f>
        <v>0</v>
      </c>
      <c r="R2761">
        <f>IF($J2761&lt;-L2761,1,0)</f>
        <v>0</v>
      </c>
      <c r="S2761" s="5">
        <f>IF(AND(R2751=0,R2761=0),1,0)</f>
        <v>1</v>
      </c>
      <c r="T2761" s="5">
        <f>IF(AND(R2751=0,R2761=1),1,0)</f>
        <v>0</v>
      </c>
      <c r="U2761">
        <f>IF($J2761&lt;-M2761,1,0)</f>
        <v>0</v>
      </c>
      <c r="V2761" s="5">
        <f>IF(AND(U2751=0,U2761=0),1,0)</f>
        <v>1</v>
      </c>
      <c r="W2761" s="5">
        <f>IF(AND(U2751=0,U2761=1),1,0)</f>
        <v>0</v>
      </c>
      <c r="X2761">
        <f>IF($J2761&lt;-N2761,1,0)</f>
        <v>0</v>
      </c>
      <c r="Y2761" s="5">
        <f>IF(AND(X2751=0,X2761=0),1,0)</f>
        <v>1</v>
      </c>
      <c r="Z2761" s="5">
        <f>IF(AND(X2751=0,X2761=1),1,0)</f>
        <v>0</v>
      </c>
    </row>
    <row r="2762" spans="1:26" x14ac:dyDescent="0.2">
      <c r="A2762" s="61">
        <v>36859</v>
      </c>
      <c r="B2762" s="62">
        <v>1341.93</v>
      </c>
      <c r="C2762" s="16">
        <f t="shared" si="223"/>
        <v>4.3614381202828206E-3</v>
      </c>
      <c r="D2762" s="72">
        <f t="shared" si="222"/>
        <v>1.7695120088764179E-4</v>
      </c>
      <c r="E2762" s="23">
        <f t="shared" si="218"/>
        <v>3.0945778688735662E-2</v>
      </c>
      <c r="F2762" s="23">
        <f t="shared" si="219"/>
        <v>2.1880337366134966E-2</v>
      </c>
      <c r="G2762" s="20">
        <f t="shared" si="220"/>
        <v>2.7817281021198084E-2</v>
      </c>
      <c r="H2762" s="20">
        <f t="shared" si="221"/>
        <v>2.0796473042271193E-2</v>
      </c>
    </row>
    <row r="2763" spans="1:26" x14ac:dyDescent="0.2">
      <c r="A2763" s="61">
        <v>36860</v>
      </c>
      <c r="B2763" s="62">
        <v>1314.95</v>
      </c>
      <c r="C2763" s="16">
        <f t="shared" si="223"/>
        <v>-2.0310234142105789E-2</v>
      </c>
      <c r="D2763" s="72">
        <f t="shared" si="222"/>
        <v>1.6747545738300662E-4</v>
      </c>
      <c r="E2763" s="23">
        <f t="shared" si="218"/>
        <v>3.010580500749601E-2</v>
      </c>
      <c r="F2763" s="23">
        <f t="shared" si="219"/>
        <v>2.1286430594259553E-2</v>
      </c>
      <c r="G2763" s="20">
        <f t="shared" si="220"/>
        <v>2.7817281021198084E-2</v>
      </c>
      <c r="H2763" s="20">
        <f t="shared" si="221"/>
        <v>2.0471682293447559E-2</v>
      </c>
    </row>
    <row r="2764" spans="1:26" x14ac:dyDescent="0.2">
      <c r="A2764" s="61">
        <v>36861</v>
      </c>
      <c r="B2764" s="62">
        <v>1315.23</v>
      </c>
      <c r="C2764" s="16">
        <f t="shared" si="223"/>
        <v>2.1291318545326105E-4</v>
      </c>
      <c r="D2764" s="72">
        <f t="shared" si="222"/>
        <v>1.8217726659445579E-4</v>
      </c>
      <c r="E2764" s="23">
        <f t="shared" si="218"/>
        <v>3.1399428888870533E-2</v>
      </c>
      <c r="F2764" s="23">
        <f t="shared" si="219"/>
        <v>2.2201092565899208E-2</v>
      </c>
      <c r="G2764" s="20">
        <f t="shared" si="220"/>
        <v>2.7817281021198084E-2</v>
      </c>
      <c r="H2764" s="20">
        <f t="shared" si="221"/>
        <v>2.0639686266027767E-2</v>
      </c>
    </row>
    <row r="2765" spans="1:26" x14ac:dyDescent="0.2">
      <c r="A2765" s="61">
        <v>36864</v>
      </c>
      <c r="B2765" s="62">
        <v>1324.97</v>
      </c>
      <c r="C2765" s="16">
        <f t="shared" si="223"/>
        <v>7.3782623938213002E-3</v>
      </c>
      <c r="D2765" s="72">
        <f t="shared" si="222"/>
        <v>1.7124935052026085E-4</v>
      </c>
      <c r="E2765" s="23">
        <f t="shared" si="218"/>
        <v>3.0443117553927885E-2</v>
      </c>
      <c r="F2765" s="23">
        <f t="shared" si="219"/>
        <v>2.1524928787761015E-2</v>
      </c>
      <c r="G2765" s="20">
        <f t="shared" si="220"/>
        <v>2.7817281021198084E-2</v>
      </c>
      <c r="H2765" s="20">
        <f t="shared" si="221"/>
        <v>2.0639686266027767E-2</v>
      </c>
    </row>
    <row r="2766" spans="1:26" x14ac:dyDescent="0.2">
      <c r="A2766" s="61">
        <v>36865</v>
      </c>
      <c r="B2766" s="62">
        <v>1376.54</v>
      </c>
      <c r="C2766" s="16">
        <f t="shared" si="223"/>
        <v>3.8183286714022199E-2</v>
      </c>
      <c r="D2766" s="72">
        <f t="shared" si="222"/>
        <v>1.6424071484616985E-4</v>
      </c>
      <c r="E2766" s="23">
        <f t="shared" si="218"/>
        <v>2.9813644695480798E-2</v>
      </c>
      <c r="F2766" s="23">
        <f t="shared" si="219"/>
        <v>2.1079857469821904E-2</v>
      </c>
      <c r="G2766" s="20">
        <f t="shared" si="220"/>
        <v>2.7817281021198084E-2</v>
      </c>
      <c r="H2766" s="20">
        <f t="shared" si="221"/>
        <v>2.0639686266027767E-2</v>
      </c>
    </row>
    <row r="2767" spans="1:26" x14ac:dyDescent="0.2">
      <c r="A2767" s="61">
        <v>36866</v>
      </c>
      <c r="B2767" s="62">
        <v>1351.46</v>
      </c>
      <c r="C2767" s="16">
        <f t="shared" si="223"/>
        <v>-1.8387614834436079E-2</v>
      </c>
      <c r="D2767" s="72">
        <f t="shared" si="222"/>
        <v>2.4186407501251307E-4</v>
      </c>
      <c r="E2767" s="23">
        <f t="shared" si="218"/>
        <v>3.617931509346644E-2</v>
      </c>
      <c r="F2767" s="23">
        <f t="shared" si="219"/>
        <v>2.5580730343970771E-2</v>
      </c>
      <c r="G2767" s="20">
        <f t="shared" si="220"/>
        <v>2.7817281021198084E-2</v>
      </c>
      <c r="H2767" s="20">
        <f t="shared" si="221"/>
        <v>2.0639686266027767E-2</v>
      </c>
    </row>
    <row r="2768" spans="1:26" x14ac:dyDescent="0.2">
      <c r="A2768" s="61">
        <v>36867</v>
      </c>
      <c r="B2768" s="62">
        <v>1343.55</v>
      </c>
      <c r="C2768" s="16">
        <f t="shared" si="223"/>
        <v>-5.8701249448379709E-3</v>
      </c>
      <c r="D2768" s="72">
        <f t="shared" si="222"/>
        <v>2.4763849326973669E-4</v>
      </c>
      <c r="E2768" s="23">
        <f t="shared" si="218"/>
        <v>3.6608651745744146E-2</v>
      </c>
      <c r="F2768" s="23">
        <f t="shared" si="219"/>
        <v>2.5884294551870399E-2</v>
      </c>
      <c r="G2768" s="20">
        <f t="shared" si="220"/>
        <v>2.7817281021198084E-2</v>
      </c>
      <c r="H2768" s="20">
        <f t="shared" si="221"/>
        <v>2.0639686266027767E-2</v>
      </c>
    </row>
    <row r="2769" spans="1:26" x14ac:dyDescent="0.2">
      <c r="A2769" s="61">
        <v>36868</v>
      </c>
      <c r="B2769" s="62">
        <v>1369.89</v>
      </c>
      <c r="C2769" s="16">
        <f t="shared" si="223"/>
        <v>1.9415080038481004E-2</v>
      </c>
      <c r="D2769" s="72">
        <f t="shared" si="222"/>
        <v>2.3484768568563302E-4</v>
      </c>
      <c r="E2769" s="23">
        <f t="shared" si="218"/>
        <v>3.5650678567287854E-2</v>
      </c>
      <c r="F2769" s="23">
        <f t="shared" si="219"/>
        <v>2.5206955760587627E-2</v>
      </c>
      <c r="G2769" s="20">
        <f t="shared" si="220"/>
        <v>2.7817281021198084E-2</v>
      </c>
      <c r="H2769" s="20">
        <f t="shared" si="221"/>
        <v>2.0639686266027767E-2</v>
      </c>
    </row>
    <row r="2770" spans="1:26" x14ac:dyDescent="0.2">
      <c r="A2770" s="61">
        <v>36871</v>
      </c>
      <c r="B2770" s="62">
        <v>1380.2</v>
      </c>
      <c r="C2770" s="16">
        <f t="shared" si="223"/>
        <v>7.4979715587066521E-3</v>
      </c>
      <c r="D2770" s="72">
        <f t="shared" si="222"/>
        <v>2.4337354451853244E-4</v>
      </c>
      <c r="E2770" s="23">
        <f t="shared" si="218"/>
        <v>3.6292036733225667E-2</v>
      </c>
      <c r="F2770" s="23">
        <f t="shared" si="219"/>
        <v>2.5660430633021619E-2</v>
      </c>
      <c r="G2770" s="20">
        <f t="shared" si="220"/>
        <v>2.7817281021198084E-2</v>
      </c>
      <c r="H2770" s="20">
        <f t="shared" si="221"/>
        <v>2.0639686266027767E-2</v>
      </c>
    </row>
    <row r="2771" spans="1:26" x14ac:dyDescent="0.2">
      <c r="A2771" s="61">
        <v>36872</v>
      </c>
      <c r="B2771" s="62">
        <v>1371.18</v>
      </c>
      <c r="C2771" s="16">
        <f t="shared" si="223"/>
        <v>-6.5567332136534174E-3</v>
      </c>
      <c r="D2771" s="72">
        <f t="shared" si="222"/>
        <v>2.3214430649713089E-4</v>
      </c>
      <c r="E2771" s="23">
        <f t="shared" si="218"/>
        <v>3.5444893560748557E-2</v>
      </c>
      <c r="F2771" s="23">
        <f t="shared" si="219"/>
        <v>2.5061454643512455E-2</v>
      </c>
      <c r="G2771" s="20">
        <f t="shared" si="220"/>
        <v>2.7817281021198084E-2</v>
      </c>
      <c r="H2771" s="20">
        <f t="shared" si="221"/>
        <v>2.0639686266027767E-2</v>
      </c>
      <c r="J2771" s="20">
        <f>SUM($C2772:$C2781)</f>
        <v>-3.1305100707249206E-2</v>
      </c>
      <c r="K2771" s="20">
        <f>E2771*SQRT(10)</f>
        <v>0.11208659507420121</v>
      </c>
      <c r="L2771" s="20">
        <f>F2771*SQRT(10)</f>
        <v>7.9251278150502535E-2</v>
      </c>
      <c r="M2771" s="20">
        <f>G2771*SQRT(10)</f>
        <v>8.7965966339960552E-2</v>
      </c>
      <c r="N2771" s="20">
        <f>H2771*SQRT(10)</f>
        <v>6.5268418791943728E-2</v>
      </c>
      <c r="O2771">
        <f>IF($J2771&lt;-K2771,1,0)</f>
        <v>0</v>
      </c>
      <c r="P2771" s="5">
        <f>IF(AND(O2761=0,O2771=0),1,0)</f>
        <v>1</v>
      </c>
      <c r="Q2771" s="5">
        <f>IF(AND(O2761=0,O2771=1),1,0)</f>
        <v>0</v>
      </c>
      <c r="R2771">
        <f>IF($J2771&lt;-L2771,1,0)</f>
        <v>0</v>
      </c>
      <c r="S2771" s="5">
        <f>IF(AND(R2761=0,R2771=0),1,0)</f>
        <v>1</v>
      </c>
      <c r="T2771" s="5">
        <f>IF(AND(R2761=0,R2771=1),1,0)</f>
        <v>0</v>
      </c>
      <c r="U2771">
        <f>IF($J2771&lt;-M2771,1,0)</f>
        <v>0</v>
      </c>
      <c r="V2771" s="5">
        <f>IF(AND(U2761=0,U2771=0),1,0)</f>
        <v>1</v>
      </c>
      <c r="W2771" s="5">
        <f>IF(AND(U2761=0,U2771=1),1,0)</f>
        <v>0</v>
      </c>
      <c r="X2771">
        <f>IF($J2771&lt;-N2771,1,0)</f>
        <v>0</v>
      </c>
      <c r="Y2771" s="5">
        <f>IF(AND(X2761=0,X2771=0),1,0)</f>
        <v>1</v>
      </c>
      <c r="Z2771" s="5">
        <f>IF(AND(X2761=0,X2771=1),1,0)</f>
        <v>0</v>
      </c>
    </row>
    <row r="2772" spans="1:26" x14ac:dyDescent="0.2">
      <c r="A2772" s="61">
        <v>36873</v>
      </c>
      <c r="B2772" s="62">
        <v>1359.99</v>
      </c>
      <c r="C2772" s="16">
        <f t="shared" si="223"/>
        <v>-8.1943362109598225E-3</v>
      </c>
      <c r="D2772" s="72">
        <f t="shared" si="222"/>
        <v>2.2079509313340458E-4</v>
      </c>
      <c r="E2772" s="23">
        <f t="shared" si="218"/>
        <v>3.4567611067772626E-2</v>
      </c>
      <c r="F2772" s="23">
        <f t="shared" si="219"/>
        <v>2.4441168526146008E-2</v>
      </c>
      <c r="G2772" s="20">
        <f t="shared" si="220"/>
        <v>2.7817281021198084E-2</v>
      </c>
      <c r="H2772" s="20">
        <f t="shared" si="221"/>
        <v>2.0639686266027767E-2</v>
      </c>
    </row>
    <row r="2773" spans="1:26" x14ac:dyDescent="0.2">
      <c r="A2773" s="61">
        <v>36874</v>
      </c>
      <c r="B2773" s="62">
        <v>1340.93</v>
      </c>
      <c r="C2773" s="16">
        <f t="shared" si="223"/>
        <v>-1.4113943693526846E-2</v>
      </c>
      <c r="D2773" s="72">
        <f t="shared" si="222"/>
        <v>2.1157621630169514E-4</v>
      </c>
      <c r="E2773" s="23">
        <f t="shared" si="218"/>
        <v>3.3838264535089445E-2</v>
      </c>
      <c r="F2773" s="23">
        <f t="shared" si="219"/>
        <v>2.3925481124887054E-2</v>
      </c>
      <c r="G2773" s="20">
        <f t="shared" si="220"/>
        <v>2.7817281021198084E-2</v>
      </c>
      <c r="H2773" s="20">
        <f t="shared" si="221"/>
        <v>2.0142230169525585E-2</v>
      </c>
    </row>
    <row r="2774" spans="1:26" x14ac:dyDescent="0.2">
      <c r="A2774" s="61">
        <v>36875</v>
      </c>
      <c r="B2774" s="62">
        <v>1312.15</v>
      </c>
      <c r="C2774" s="16">
        <f t="shared" si="223"/>
        <v>-2.1696389831127021E-2</v>
      </c>
      <c r="D2774" s="72">
        <f t="shared" si="222"/>
        <v>2.1083384771863618E-4</v>
      </c>
      <c r="E2774" s="23">
        <f t="shared" si="218"/>
        <v>3.3778847321160113E-2</v>
      </c>
      <c r="F2774" s="23">
        <f t="shared" si="219"/>
        <v>2.3883469944648024E-2</v>
      </c>
      <c r="G2774" s="20">
        <f t="shared" si="220"/>
        <v>2.7817281021198084E-2</v>
      </c>
      <c r="H2774" s="20">
        <f t="shared" si="221"/>
        <v>2.0142230169525585E-2</v>
      </c>
    </row>
    <row r="2775" spans="1:26" x14ac:dyDescent="0.2">
      <c r="A2775" s="61">
        <v>36878</v>
      </c>
      <c r="B2775" s="62">
        <v>1322.74</v>
      </c>
      <c r="C2775" s="16">
        <f t="shared" si="223"/>
        <v>8.0383295108697461E-3</v>
      </c>
      <c r="D2775" s="72">
        <f t="shared" si="222"/>
        <v>2.2642781675777192E-4</v>
      </c>
      <c r="E2775" s="23">
        <f t="shared" si="218"/>
        <v>3.5005762961934972E-2</v>
      </c>
      <c r="F2775" s="23">
        <f t="shared" si="219"/>
        <v>2.4750965586297958E-2</v>
      </c>
      <c r="G2775" s="20">
        <f t="shared" si="220"/>
        <v>2.7817281021198084E-2</v>
      </c>
      <c r="H2775" s="20">
        <f t="shared" si="221"/>
        <v>2.0639686266027767E-2</v>
      </c>
    </row>
    <row r="2776" spans="1:26" x14ac:dyDescent="0.2">
      <c r="A2776" s="61">
        <v>36879</v>
      </c>
      <c r="B2776" s="62">
        <v>1305.5999999999999</v>
      </c>
      <c r="C2776" s="16">
        <f t="shared" si="223"/>
        <v>-1.3042637538261572E-2</v>
      </c>
      <c r="D2776" s="72">
        <f t="shared" si="222"/>
        <v>2.1671903223182475E-4</v>
      </c>
      <c r="E2776" s="23">
        <f t="shared" si="218"/>
        <v>3.4247051313053188E-2</v>
      </c>
      <c r="F2776" s="23">
        <f t="shared" si="219"/>
        <v>2.4214515461448049E-2</v>
      </c>
      <c r="G2776" s="20">
        <f t="shared" si="220"/>
        <v>2.7817281021198084E-2</v>
      </c>
      <c r="H2776" s="20">
        <f t="shared" si="221"/>
        <v>2.0639686266027767E-2</v>
      </c>
    </row>
    <row r="2777" spans="1:26" x14ac:dyDescent="0.2">
      <c r="A2777" s="61">
        <v>36880</v>
      </c>
      <c r="B2777" s="62">
        <v>1264.74</v>
      </c>
      <c r="C2777" s="16">
        <f t="shared" si="223"/>
        <v>-3.1796137769984203E-2</v>
      </c>
      <c r="D2777" s="72">
        <f t="shared" si="222"/>
        <v>2.1392251393518346E-4</v>
      </c>
      <c r="E2777" s="23">
        <f t="shared" si="218"/>
        <v>3.4025373794316555E-2</v>
      </c>
      <c r="F2777" s="23">
        <f t="shared" si="219"/>
        <v>2.4057777479662801E-2</v>
      </c>
      <c r="G2777" s="20">
        <f t="shared" si="220"/>
        <v>2.7817281021198084E-2</v>
      </c>
      <c r="H2777" s="20">
        <f t="shared" si="221"/>
        <v>2.0639686266027767E-2</v>
      </c>
    </row>
    <row r="2778" spans="1:26" x14ac:dyDescent="0.2">
      <c r="A2778" s="61">
        <v>36881</v>
      </c>
      <c r="B2778" s="62">
        <v>1274.8599999999999</v>
      </c>
      <c r="C2778" s="16">
        <f t="shared" si="223"/>
        <v>7.9698012022075288E-3</v>
      </c>
      <c r="D2778" s="72">
        <f t="shared" si="222"/>
        <v>2.6174682572434143E-4</v>
      </c>
      <c r="E2778" s="23">
        <f t="shared" si="218"/>
        <v>3.7637032142342389E-2</v>
      </c>
      <c r="F2778" s="23">
        <f t="shared" si="219"/>
        <v>2.6611415050101058E-2</v>
      </c>
      <c r="G2778" s="20">
        <f t="shared" si="220"/>
        <v>2.8015342521611298E-2</v>
      </c>
      <c r="H2778" s="20">
        <f t="shared" si="221"/>
        <v>2.0796473042271193E-2</v>
      </c>
    </row>
    <row r="2779" spans="1:26" x14ac:dyDescent="0.2">
      <c r="A2779" s="61">
        <v>36882</v>
      </c>
      <c r="B2779" s="62">
        <v>1305.95</v>
      </c>
      <c r="C2779" s="16">
        <f t="shared" si="223"/>
        <v>2.4094376622223673E-2</v>
      </c>
      <c r="D2779" s="72">
        <f t="shared" si="222"/>
        <v>2.4985308005304343E-4</v>
      </c>
      <c r="E2779" s="23">
        <f t="shared" si="218"/>
        <v>3.6771979719901399E-2</v>
      </c>
      <c r="F2779" s="23">
        <f t="shared" si="219"/>
        <v>2.5999776253327434E-2</v>
      </c>
      <c r="G2779" s="20">
        <f t="shared" si="220"/>
        <v>2.8015342521611298E-2</v>
      </c>
      <c r="H2779" s="20">
        <f t="shared" si="221"/>
        <v>2.0796473042271193E-2</v>
      </c>
    </row>
    <row r="2780" spans="1:26" x14ac:dyDescent="0.2">
      <c r="A2780" s="61">
        <v>36886</v>
      </c>
      <c r="B2780" s="62">
        <v>1315.19</v>
      </c>
      <c r="C2780" s="16">
        <f t="shared" si="223"/>
        <v>7.0503966023937586E-3</v>
      </c>
      <c r="D2780" s="72">
        <f t="shared" si="222"/>
        <v>2.6969423433867434E-4</v>
      </c>
      <c r="E2780" s="23">
        <f t="shared" si="218"/>
        <v>3.8204145389014212E-2</v>
      </c>
      <c r="F2780" s="23">
        <f t="shared" si="219"/>
        <v>2.7012394753562208E-2</v>
      </c>
      <c r="G2780" s="20">
        <f t="shared" si="220"/>
        <v>2.8015342521611298E-2</v>
      </c>
      <c r="H2780" s="20">
        <f t="shared" si="221"/>
        <v>2.0796473042271193E-2</v>
      </c>
    </row>
    <row r="2781" spans="1:26" x14ac:dyDescent="0.2">
      <c r="A2781" s="61">
        <v>36887</v>
      </c>
      <c r="B2781" s="62">
        <v>1328.92</v>
      </c>
      <c r="C2781" s="16">
        <f t="shared" si="223"/>
        <v>1.0385440398915549E-2</v>
      </c>
      <c r="D2781" s="72">
        <f t="shared" si="222"/>
        <v>2.564950658134166E-4</v>
      </c>
      <c r="E2781" s="23">
        <f t="shared" si="218"/>
        <v>3.7257539079608375E-2</v>
      </c>
      <c r="F2781" s="23">
        <f t="shared" si="219"/>
        <v>2.6343092952788624E-2</v>
      </c>
      <c r="G2781" s="20">
        <f t="shared" si="220"/>
        <v>2.8015342521611298E-2</v>
      </c>
      <c r="H2781" s="20">
        <f t="shared" si="221"/>
        <v>2.0796473042271193E-2</v>
      </c>
      <c r="J2781" s="20">
        <f>SUM($C2782:$C2791)</f>
        <v>-1.5814804443877086E-3</v>
      </c>
      <c r="K2781" s="20">
        <f>E2781*SQRT(10)</f>
        <v>0.11781868350429593</v>
      </c>
      <c r="L2781" s="20">
        <f>F2781*SQRT(10)</f>
        <v>8.3304174344342535E-2</v>
      </c>
      <c r="M2781" s="20">
        <f>G2781*SQRT(10)</f>
        <v>8.859229179805668E-2</v>
      </c>
      <c r="N2781" s="20">
        <f>H2781*SQRT(10)</f>
        <v>6.5764222111868123E-2</v>
      </c>
      <c r="O2781">
        <f>IF($J2781&lt;-K2781,1,0)</f>
        <v>0</v>
      </c>
      <c r="P2781" s="5">
        <f>IF(AND(O2771=0,O2781=0),1,0)</f>
        <v>1</v>
      </c>
      <c r="Q2781" s="5">
        <f>IF(AND(O2771=0,O2781=1),1,0)</f>
        <v>0</v>
      </c>
      <c r="R2781">
        <f>IF($J2781&lt;-L2781,1,0)</f>
        <v>0</v>
      </c>
      <c r="S2781" s="5">
        <f>IF(AND(R2771=0,R2781=0),1,0)</f>
        <v>1</v>
      </c>
      <c r="T2781" s="5">
        <f>IF(AND(R2771=0,R2781=1),1,0)</f>
        <v>0</v>
      </c>
      <c r="U2781">
        <f>IF($J2781&lt;-M2781,1,0)</f>
        <v>0</v>
      </c>
      <c r="V2781" s="5">
        <f>IF(AND(U2771=0,U2781=0),1,0)</f>
        <v>1</v>
      </c>
      <c r="W2781" s="5">
        <f>IF(AND(U2771=0,U2781=1),1,0)</f>
        <v>0</v>
      </c>
      <c r="X2781">
        <f>IF($J2781&lt;-N2781,1,0)</f>
        <v>0</v>
      </c>
      <c r="Y2781" s="5">
        <f>IF(AND(X2771=0,X2781=0),1,0)</f>
        <v>1</v>
      </c>
      <c r="Z2781" s="5">
        <f>IF(AND(X2771=0,X2781=1),1,0)</f>
        <v>0</v>
      </c>
    </row>
    <row r="2782" spans="1:26" x14ac:dyDescent="0.2">
      <c r="A2782" s="61">
        <v>36888</v>
      </c>
      <c r="B2782" s="62">
        <v>1334.22</v>
      </c>
      <c r="C2782" s="16">
        <f t="shared" si="223"/>
        <v>3.9802691537967677E-3</v>
      </c>
      <c r="D2782" s="72">
        <f t="shared" si="222"/>
        <v>2.4757680420137721E-4</v>
      </c>
      <c r="E2782" s="23">
        <f t="shared" si="218"/>
        <v>3.6604091682702143E-2</v>
      </c>
      <c r="F2782" s="23">
        <f t="shared" si="219"/>
        <v>2.5881070340944137E-2</v>
      </c>
      <c r="G2782" s="20">
        <f t="shared" si="220"/>
        <v>2.8015342521611298E-2</v>
      </c>
      <c r="H2782" s="20">
        <f t="shared" si="221"/>
        <v>2.0796473042271193E-2</v>
      </c>
    </row>
    <row r="2783" spans="1:26" x14ac:dyDescent="0.2">
      <c r="A2783" s="61">
        <v>36889</v>
      </c>
      <c r="B2783" s="62">
        <v>1320.28</v>
      </c>
      <c r="C2783" s="16">
        <f t="shared" si="223"/>
        <v>-1.0503016121381319E-2</v>
      </c>
      <c r="D2783" s="72">
        <f t="shared" si="222"/>
        <v>2.3367274850149452E-4</v>
      </c>
      <c r="E2783" s="23">
        <f t="shared" si="218"/>
        <v>3.5561387013225448E-2</v>
      </c>
      <c r="F2783" s="23">
        <f t="shared" si="219"/>
        <v>2.5143821807925352E-2</v>
      </c>
      <c r="G2783" s="20">
        <f t="shared" si="220"/>
        <v>2.8015342521611298E-2</v>
      </c>
      <c r="H2783" s="20">
        <f t="shared" si="221"/>
        <v>2.0796473042271193E-2</v>
      </c>
    </row>
    <row r="2784" spans="1:26" x14ac:dyDescent="0.2">
      <c r="A2784" s="61">
        <v>36893</v>
      </c>
      <c r="B2784" s="62">
        <v>1283.27</v>
      </c>
      <c r="C2784" s="16">
        <f t="shared" si="223"/>
        <v>-2.8432327551428264E-2</v>
      </c>
      <c r="D2784" s="72">
        <f t="shared" si="222"/>
        <v>2.2627118445016459E-4</v>
      </c>
      <c r="E2784" s="23">
        <f t="shared" si="218"/>
        <v>3.4993653182168835E-2</v>
      </c>
      <c r="F2784" s="23">
        <f t="shared" si="219"/>
        <v>2.4742403317777335E-2</v>
      </c>
      <c r="G2784" s="20">
        <f t="shared" si="220"/>
        <v>2.8015342521611298E-2</v>
      </c>
      <c r="H2784" s="20">
        <f t="shared" si="221"/>
        <v>2.0796473042271193E-2</v>
      </c>
    </row>
    <row r="2785" spans="1:26" x14ac:dyDescent="0.2">
      <c r="A2785" s="61">
        <v>36894</v>
      </c>
      <c r="B2785" s="62">
        <v>1347.56</v>
      </c>
      <c r="C2785" s="16">
        <f t="shared" si="223"/>
        <v>4.8884041946942638E-2</v>
      </c>
      <c r="D2785" s="72">
        <f t="shared" si="222"/>
        <v>2.6119874838265709E-4</v>
      </c>
      <c r="E2785" s="23">
        <f t="shared" si="218"/>
        <v>3.7597606995265875E-2</v>
      </c>
      <c r="F2785" s="23">
        <f t="shared" si="219"/>
        <v>2.6583539341190308E-2</v>
      </c>
      <c r="G2785" s="20">
        <f t="shared" si="220"/>
        <v>2.8415939061166389E-2</v>
      </c>
      <c r="H2785" s="20">
        <f t="shared" si="221"/>
        <v>2.0991103563867783E-2</v>
      </c>
    </row>
    <row r="2786" spans="1:26" x14ac:dyDescent="0.2">
      <c r="A2786" s="61">
        <v>36895</v>
      </c>
      <c r="B2786" s="62">
        <v>1333.34</v>
      </c>
      <c r="C2786" s="16">
        <f t="shared" si="223"/>
        <v>-1.0608477272110929E-2</v>
      </c>
      <c r="D2786" s="72">
        <f t="shared" si="222"/>
        <v>3.8890579690392451E-4</v>
      </c>
      <c r="E2786" s="23">
        <f t="shared" si="218"/>
        <v>4.5877196039743967E-2</v>
      </c>
      <c r="F2786" s="23">
        <f t="shared" si="219"/>
        <v>3.2437656097091441E-2</v>
      </c>
      <c r="G2786" s="20">
        <f t="shared" si="220"/>
        <v>2.8415939061166389E-2</v>
      </c>
      <c r="H2786" s="20">
        <f t="shared" si="221"/>
        <v>2.0991103563867783E-2</v>
      </c>
    </row>
    <row r="2787" spans="1:26" x14ac:dyDescent="0.2">
      <c r="A2787" s="61">
        <v>36896</v>
      </c>
      <c r="B2787" s="62">
        <v>1298.3499999999999</v>
      </c>
      <c r="C2787" s="16">
        <f t="shared" si="223"/>
        <v>-2.659284489659736E-2</v>
      </c>
      <c r="D2787" s="72">
        <f t="shared" si="222"/>
        <v>3.7232383649166265E-4</v>
      </c>
      <c r="E2787" s="23">
        <f t="shared" si="218"/>
        <v>4.4888498496363359E-2</v>
      </c>
      <c r="F2787" s="23">
        <f t="shared" si="219"/>
        <v>3.1738593519935777E-2</v>
      </c>
      <c r="G2787" s="20">
        <f t="shared" si="220"/>
        <v>2.8415939061166389E-2</v>
      </c>
      <c r="H2787" s="20">
        <f t="shared" si="221"/>
        <v>2.0991103563867783E-2</v>
      </c>
    </row>
    <row r="2788" spans="1:26" x14ac:dyDescent="0.2">
      <c r="A2788" s="61">
        <v>36899</v>
      </c>
      <c r="B2788" s="62">
        <v>1295.8599999999999</v>
      </c>
      <c r="C2788" s="16">
        <f t="shared" si="223"/>
        <v>-1.9196601390459745E-3</v>
      </c>
      <c r="D2788" s="72">
        <f t="shared" si="222"/>
        <v>3.9241517028383192E-4</v>
      </c>
      <c r="E2788" s="23">
        <f t="shared" si="218"/>
        <v>4.6083722448607714E-2</v>
      </c>
      <c r="F2788" s="23">
        <f t="shared" si="219"/>
        <v>3.2583681425663966E-2</v>
      </c>
      <c r="G2788" s="20">
        <f t="shared" si="220"/>
        <v>2.8415939061166389E-2</v>
      </c>
      <c r="H2788" s="20">
        <f t="shared" si="221"/>
        <v>2.1127114949043912E-2</v>
      </c>
    </row>
    <row r="2789" spans="1:26" x14ac:dyDescent="0.2">
      <c r="A2789" s="61">
        <v>36900</v>
      </c>
      <c r="B2789" s="62">
        <v>1300.8</v>
      </c>
      <c r="C2789" s="16">
        <f t="shared" si="223"/>
        <v>3.804892407771464E-3</v>
      </c>
      <c r="D2789" s="72">
        <f t="shared" si="222"/>
        <v>3.6909136576976853E-4</v>
      </c>
      <c r="E2789" s="23">
        <f t="shared" si="218"/>
        <v>4.4693215446638554E-2</v>
      </c>
      <c r="F2789" s="23">
        <f t="shared" si="219"/>
        <v>3.1600517853692424E-2</v>
      </c>
      <c r="G2789" s="20">
        <f t="shared" si="220"/>
        <v>2.8415939061166389E-2</v>
      </c>
      <c r="H2789" s="20">
        <f t="shared" si="221"/>
        <v>2.1127114949043912E-2</v>
      </c>
    </row>
    <row r="2790" spans="1:26" x14ac:dyDescent="0.2">
      <c r="A2790" s="61">
        <v>36901</v>
      </c>
      <c r="B2790" s="62">
        <v>1313.27</v>
      </c>
      <c r="C2790" s="16">
        <f t="shared" si="223"/>
        <v>9.5407503172868311E-3</v>
      </c>
      <c r="D2790" s="72">
        <f t="shared" si="222"/>
        <v>3.478145161976654E-4</v>
      </c>
      <c r="E2790" s="23">
        <f t="shared" si="218"/>
        <v>4.3385889909623901E-2</v>
      </c>
      <c r="F2790" s="23">
        <f t="shared" si="219"/>
        <v>3.0676168071288781E-2</v>
      </c>
      <c r="G2790" s="20">
        <f t="shared" si="220"/>
        <v>2.8415939061166389E-2</v>
      </c>
      <c r="H2790" s="20">
        <f t="shared" si="221"/>
        <v>2.1127114949043912E-2</v>
      </c>
    </row>
    <row r="2791" spans="1:26" x14ac:dyDescent="0.2">
      <c r="A2791" s="61">
        <v>36902</v>
      </c>
      <c r="B2791" s="62">
        <v>1326.82</v>
      </c>
      <c r="C2791" s="16">
        <f t="shared" si="223"/>
        <v>1.0264891710378438E-2</v>
      </c>
      <c r="D2791" s="72">
        <f t="shared" si="222"/>
        <v>3.3240720022281397E-4</v>
      </c>
      <c r="E2791" s="23">
        <f t="shared" si="218"/>
        <v>4.2414062240349153E-2</v>
      </c>
      <c r="F2791" s="23">
        <f t="shared" si="219"/>
        <v>2.9989033406514088E-2</v>
      </c>
      <c r="G2791" s="20">
        <f t="shared" si="220"/>
        <v>2.8415939061166389E-2</v>
      </c>
      <c r="H2791" s="20">
        <f t="shared" si="221"/>
        <v>2.1127114949043912E-2</v>
      </c>
      <c r="J2791" s="20">
        <f>SUM($C2792:$C2801)</f>
        <v>2.0979451442750981E-2</v>
      </c>
      <c r="K2791" s="20">
        <f>E2791*SQRT(10)</f>
        <v>0.13412504149964732</v>
      </c>
      <c r="L2791" s="20">
        <f>F2791*SQRT(10)</f>
        <v>9.4833650391462743E-2</v>
      </c>
      <c r="M2791" s="20">
        <f>G2791*SQRT(10)</f>
        <v>8.9859089285832514E-2</v>
      </c>
      <c r="N2791" s="20">
        <f>H2791*SQRT(10)</f>
        <v>6.6809803627170969E-2</v>
      </c>
      <c r="O2791">
        <f>IF($J2791&lt;-K2791,1,0)</f>
        <v>0</v>
      </c>
      <c r="P2791" s="5">
        <f>IF(AND(O2781=0,O2791=0),1,0)</f>
        <v>1</v>
      </c>
      <c r="Q2791" s="5">
        <f>IF(AND(O2781=0,O2791=1),1,0)</f>
        <v>0</v>
      </c>
      <c r="R2791">
        <f>IF($J2791&lt;-L2791,1,0)</f>
        <v>0</v>
      </c>
      <c r="S2791" s="5">
        <f>IF(AND(R2781=0,R2791=0),1,0)</f>
        <v>1</v>
      </c>
      <c r="T2791" s="5">
        <f>IF(AND(R2781=0,R2791=1),1,0)</f>
        <v>0</v>
      </c>
      <c r="U2791">
        <f>IF($J2791&lt;-M2791,1,0)</f>
        <v>0</v>
      </c>
      <c r="V2791" s="5">
        <f>IF(AND(U2781=0,U2791=0),1,0)</f>
        <v>1</v>
      </c>
      <c r="W2791" s="5">
        <f>IF(AND(U2781=0,U2791=1),1,0)</f>
        <v>0</v>
      </c>
      <c r="X2791">
        <f>IF($J2791&lt;-N2791,1,0)</f>
        <v>0</v>
      </c>
      <c r="Y2791" s="5">
        <f>IF(AND(X2781=0,X2791=0),1,0)</f>
        <v>1</v>
      </c>
      <c r="Z2791" s="5">
        <f>IF(AND(X2781=0,X2791=1),1,0)</f>
        <v>0</v>
      </c>
    </row>
    <row r="2792" spans="1:26" x14ac:dyDescent="0.2">
      <c r="A2792" s="61">
        <v>36903</v>
      </c>
      <c r="B2792" s="62">
        <v>1318.55</v>
      </c>
      <c r="C2792" s="16">
        <f t="shared" si="223"/>
        <v>-6.2524538659609425E-3</v>
      </c>
      <c r="D2792" s="72">
        <f t="shared" si="222"/>
        <v>3.1878484831899287E-4</v>
      </c>
      <c r="E2792" s="23">
        <f t="shared" si="218"/>
        <v>4.1535887438720505E-2</v>
      </c>
      <c r="F2792" s="23">
        <f t="shared" si="219"/>
        <v>2.9368116378723552E-2</v>
      </c>
      <c r="G2792" s="20">
        <f t="shared" si="220"/>
        <v>2.8415939061166389E-2</v>
      </c>
      <c r="H2792" s="20">
        <f t="shared" si="221"/>
        <v>2.1127114949043912E-2</v>
      </c>
    </row>
    <row r="2793" spans="1:26" x14ac:dyDescent="0.2">
      <c r="A2793" s="61">
        <v>36907</v>
      </c>
      <c r="B2793" s="62">
        <v>1326.65</v>
      </c>
      <c r="C2793" s="16">
        <f t="shared" si="223"/>
        <v>6.1243197621403131E-3</v>
      </c>
      <c r="D2793" s="72">
        <f t="shared" si="222"/>
        <v>3.0200334818061147E-4</v>
      </c>
      <c r="E2793" s="23">
        <f t="shared" si="218"/>
        <v>4.0427839890085839E-2</v>
      </c>
      <c r="F2793" s="23">
        <f t="shared" si="219"/>
        <v>2.8584666900017423E-2</v>
      </c>
      <c r="G2793" s="20">
        <f t="shared" si="220"/>
        <v>2.8415939061166389E-2</v>
      </c>
      <c r="H2793" s="20">
        <f t="shared" si="221"/>
        <v>2.1127114949043912E-2</v>
      </c>
    </row>
    <row r="2794" spans="1:26" x14ac:dyDescent="0.2">
      <c r="A2794" s="61">
        <v>36908</v>
      </c>
      <c r="B2794" s="62">
        <v>1329.47</v>
      </c>
      <c r="C2794" s="16">
        <f t="shared" si="223"/>
        <v>2.1233988370804768E-3</v>
      </c>
      <c r="D2794" s="72">
        <f t="shared" si="222"/>
        <v>2.8613358484271131E-4</v>
      </c>
      <c r="E2794" s="23">
        <f t="shared" si="218"/>
        <v>3.935129927140759E-2</v>
      </c>
      <c r="F2794" s="23">
        <f t="shared" si="219"/>
        <v>2.7823494522939647E-2</v>
      </c>
      <c r="G2794" s="20">
        <f t="shared" si="220"/>
        <v>2.8415939061166389E-2</v>
      </c>
      <c r="H2794" s="20">
        <f t="shared" si="221"/>
        <v>2.1127114949043912E-2</v>
      </c>
    </row>
    <row r="2795" spans="1:26" x14ac:dyDescent="0.2">
      <c r="A2795" s="61">
        <v>36909</v>
      </c>
      <c r="B2795" s="62">
        <v>1347.97</v>
      </c>
      <c r="C2795" s="16">
        <f t="shared" si="223"/>
        <v>1.3819390477252412E-2</v>
      </c>
      <c r="D2795" s="72">
        <f t="shared" si="222"/>
        <v>2.6923609910942749E-4</v>
      </c>
      <c r="E2795" s="23">
        <f t="shared" si="218"/>
        <v>3.8171682506920032E-2</v>
      </c>
      <c r="F2795" s="23">
        <f t="shared" si="219"/>
        <v>2.6989441742127526E-2</v>
      </c>
      <c r="G2795" s="20">
        <f t="shared" si="220"/>
        <v>2.8415939061166389E-2</v>
      </c>
      <c r="H2795" s="20">
        <f t="shared" si="221"/>
        <v>2.1127114949043912E-2</v>
      </c>
    </row>
    <row r="2796" spans="1:26" x14ac:dyDescent="0.2">
      <c r="A2796" s="61">
        <v>36910</v>
      </c>
      <c r="B2796" s="62">
        <v>1342.54</v>
      </c>
      <c r="C2796" s="16">
        <f t="shared" si="223"/>
        <v>-4.0364149342839196E-3</v>
      </c>
      <c r="D2796" s="72">
        <f t="shared" si="222"/>
        <v>2.6454046635262829E-4</v>
      </c>
      <c r="E2796" s="23">
        <f t="shared" si="218"/>
        <v>3.7837350285693988E-2</v>
      </c>
      <c r="F2796" s="23">
        <f t="shared" si="219"/>
        <v>2.6753050799557452E-2</v>
      </c>
      <c r="G2796" s="20">
        <f t="shared" si="220"/>
        <v>2.8415939061166389E-2</v>
      </c>
      <c r="H2796" s="20">
        <f t="shared" si="221"/>
        <v>2.1127114949043912E-2</v>
      </c>
    </row>
    <row r="2797" spans="1:26" x14ac:dyDescent="0.2">
      <c r="A2797" s="61">
        <v>36913</v>
      </c>
      <c r="B2797" s="62">
        <v>1342.9</v>
      </c>
      <c r="C2797" s="16">
        <f t="shared" si="223"/>
        <v>2.6811248969000001E-4</v>
      </c>
      <c r="D2797" s="72">
        <f t="shared" si="222"/>
        <v>2.496455971027732E-4</v>
      </c>
      <c r="E2797" s="23">
        <f t="shared" si="218"/>
        <v>3.6756708458426109E-2</v>
      </c>
      <c r="F2797" s="23">
        <f t="shared" si="219"/>
        <v>2.5988978646440668E-2</v>
      </c>
      <c r="G2797" s="20">
        <f t="shared" si="220"/>
        <v>2.8415939061166389E-2</v>
      </c>
      <c r="H2797" s="20">
        <f t="shared" si="221"/>
        <v>2.1127114949043912E-2</v>
      </c>
    </row>
    <row r="2798" spans="1:26" x14ac:dyDescent="0.2">
      <c r="A2798" s="61">
        <v>36914</v>
      </c>
      <c r="B2798" s="62">
        <v>1360.4</v>
      </c>
      <c r="C2798" s="16">
        <f t="shared" si="223"/>
        <v>1.2947319545910756E-2</v>
      </c>
      <c r="D2798" s="72">
        <f t="shared" si="222"/>
        <v>2.3467117433503446E-4</v>
      </c>
      <c r="E2798" s="23">
        <f t="shared" si="218"/>
        <v>3.5637278536846145E-2</v>
      </c>
      <c r="F2798" s="23">
        <f t="shared" si="219"/>
        <v>2.5197481215134109E-2</v>
      </c>
      <c r="G2798" s="20">
        <f t="shared" si="220"/>
        <v>2.8415939061166389E-2</v>
      </c>
      <c r="H2798" s="20">
        <f t="shared" si="221"/>
        <v>2.1127114949043912E-2</v>
      </c>
    </row>
    <row r="2799" spans="1:26" x14ac:dyDescent="0.2">
      <c r="A2799" s="61">
        <v>36915</v>
      </c>
      <c r="B2799" s="62">
        <v>1364.3</v>
      </c>
      <c r="C2799" s="16">
        <f t="shared" si="223"/>
        <v>2.8627024357880432E-3</v>
      </c>
      <c r="D2799" s="72">
        <f t="shared" si="222"/>
        <v>2.3064888888036777E-4</v>
      </c>
      <c r="E2799" s="23">
        <f t="shared" si="218"/>
        <v>3.5330545385834813E-2</v>
      </c>
      <c r="F2799" s="23">
        <f t="shared" si="219"/>
        <v>2.4980604306234458E-2</v>
      </c>
      <c r="G2799" s="20">
        <f t="shared" si="220"/>
        <v>2.8415939061166389E-2</v>
      </c>
      <c r="H2799" s="20">
        <f t="shared" si="221"/>
        <v>2.1127114949043912E-2</v>
      </c>
    </row>
    <row r="2800" spans="1:26" x14ac:dyDescent="0.2">
      <c r="A2800" s="61">
        <v>36916</v>
      </c>
      <c r="B2800" s="62">
        <v>1357.51</v>
      </c>
      <c r="C2800" s="16">
        <f t="shared" si="223"/>
        <v>-4.9893373053657136E-3</v>
      </c>
      <c r="D2800" s="72">
        <f t="shared" si="222"/>
        <v>2.1730165946169772E-4</v>
      </c>
      <c r="E2800" s="23">
        <f t="shared" si="218"/>
        <v>3.4293055283827194E-2</v>
      </c>
      <c r="F2800" s="23">
        <f t="shared" si="219"/>
        <v>2.4247042754131216E-2</v>
      </c>
      <c r="G2800" s="20">
        <f t="shared" si="220"/>
        <v>2.8415939061166389E-2</v>
      </c>
      <c r="H2800" s="20">
        <f t="shared" si="221"/>
        <v>2.1127114949043912E-2</v>
      </c>
    </row>
    <row r="2801" spans="1:26" x14ac:dyDescent="0.2">
      <c r="A2801" s="61">
        <v>36917</v>
      </c>
      <c r="B2801" s="62">
        <v>1354.95</v>
      </c>
      <c r="C2801" s="16">
        <f t="shared" si="223"/>
        <v>-1.8875859995004475E-3</v>
      </c>
      <c r="D2801" s="72">
        <f t="shared" si="222"/>
        <v>2.057571690987987E-4</v>
      </c>
      <c r="E2801" s="23">
        <f t="shared" si="218"/>
        <v>3.3369688005663083E-2</v>
      </c>
      <c r="F2801" s="23">
        <f t="shared" si="219"/>
        <v>2.3594172203924811E-2</v>
      </c>
      <c r="G2801" s="20">
        <f t="shared" si="220"/>
        <v>2.8415939061166389E-2</v>
      </c>
      <c r="H2801" s="20">
        <f t="shared" si="221"/>
        <v>2.1127114949043912E-2</v>
      </c>
      <c r="J2801" s="20">
        <f>SUM($C2802:$C2811)</f>
        <v>-3.0110413814687167E-2</v>
      </c>
      <c r="K2801" s="20">
        <f>E2801*SQRT(10)</f>
        <v>0.10552421890709709</v>
      </c>
      <c r="L2801" s="20">
        <f>F2801*SQRT(10)</f>
        <v>7.4611323670637164E-2</v>
      </c>
      <c r="M2801" s="20">
        <f>G2801*SQRT(10)</f>
        <v>8.9859089285832514E-2</v>
      </c>
      <c r="N2801" s="20">
        <f>H2801*SQRT(10)</f>
        <v>6.6809803627170969E-2</v>
      </c>
      <c r="O2801">
        <f>IF($J2801&lt;-K2801,1,0)</f>
        <v>0</v>
      </c>
      <c r="P2801" s="5">
        <f>IF(AND(O2791=0,O2801=0),1,0)</f>
        <v>1</v>
      </c>
      <c r="Q2801" s="5">
        <f>IF(AND(O2791=0,O2801=1),1,0)</f>
        <v>0</v>
      </c>
      <c r="R2801">
        <f>IF($J2801&lt;-L2801,1,0)</f>
        <v>0</v>
      </c>
      <c r="S2801" s="5">
        <f>IF(AND(R2791=0,R2801=0),1,0)</f>
        <v>1</v>
      </c>
      <c r="T2801" s="5">
        <f>IF(AND(R2791=0,R2801=1),1,0)</f>
        <v>0</v>
      </c>
      <c r="U2801">
        <f>IF($J2801&lt;-M2801,1,0)</f>
        <v>0</v>
      </c>
      <c r="V2801" s="5">
        <f>IF(AND(U2791=0,U2801=0),1,0)</f>
        <v>1</v>
      </c>
      <c r="W2801" s="5">
        <f>IF(AND(U2791=0,U2801=1),1,0)</f>
        <v>0</v>
      </c>
      <c r="X2801">
        <f>IF($J2801&lt;-N2801,1,0)</f>
        <v>0</v>
      </c>
      <c r="Y2801" s="5">
        <f>IF(AND(X2791=0,X2801=0),1,0)</f>
        <v>1</v>
      </c>
      <c r="Z2801" s="5">
        <f>IF(AND(X2791=0,X2801=1),1,0)</f>
        <v>0</v>
      </c>
    </row>
    <row r="2802" spans="1:26" x14ac:dyDescent="0.2">
      <c r="A2802" s="61">
        <v>36920</v>
      </c>
      <c r="B2802" s="62">
        <v>1364.17</v>
      </c>
      <c r="C2802" s="16">
        <f t="shared" si="223"/>
        <v>6.7816318044293892E-3</v>
      </c>
      <c r="D2802" s="72">
        <f t="shared" si="222"/>
        <v>1.9362551780720136E-4</v>
      </c>
      <c r="E2802" s="23">
        <f t="shared" si="218"/>
        <v>3.237098796037597E-2</v>
      </c>
      <c r="F2802" s="23">
        <f t="shared" si="219"/>
        <v>2.2888037317540109E-2</v>
      </c>
      <c r="G2802" s="20">
        <f t="shared" si="220"/>
        <v>2.8415939061166389E-2</v>
      </c>
      <c r="H2802" s="20">
        <f t="shared" si="221"/>
        <v>2.1127114949043912E-2</v>
      </c>
    </row>
    <row r="2803" spans="1:26" x14ac:dyDescent="0.2">
      <c r="A2803" s="61">
        <v>36921</v>
      </c>
      <c r="B2803" s="62">
        <v>1373.73</v>
      </c>
      <c r="C2803" s="16">
        <f t="shared" si="223"/>
        <v>6.9834828537428117E-3</v>
      </c>
      <c r="D2803" s="72">
        <f t="shared" si="222"/>
        <v>1.8476741853462014E-4</v>
      </c>
      <c r="E2803" s="23">
        <f t="shared" si="218"/>
        <v>3.1621855786904685E-2</v>
      </c>
      <c r="F2803" s="23">
        <f t="shared" si="219"/>
        <v>2.2358360399332713E-2</v>
      </c>
      <c r="G2803" s="20">
        <f t="shared" si="220"/>
        <v>2.8415939061166389E-2</v>
      </c>
      <c r="H2803" s="20">
        <f t="shared" si="221"/>
        <v>2.1127114949043912E-2</v>
      </c>
    </row>
    <row r="2804" spans="1:26" x14ac:dyDescent="0.2">
      <c r="A2804" s="61">
        <v>36922</v>
      </c>
      <c r="B2804" s="62">
        <v>1366.01</v>
      </c>
      <c r="C2804" s="16">
        <f t="shared" si="223"/>
        <v>-5.6355861739781901E-3</v>
      </c>
      <c r="D2804" s="72">
        <f t="shared" si="222"/>
        <v>1.7660751538865413E-4</v>
      </c>
      <c r="E2804" s="23">
        <f t="shared" si="218"/>
        <v>3.0915711685390666E-2</v>
      </c>
      <c r="F2804" s="23">
        <f t="shared" si="219"/>
        <v>2.1859078370412337E-2</v>
      </c>
      <c r="G2804" s="20">
        <f t="shared" si="220"/>
        <v>2.8415939061166389E-2</v>
      </c>
      <c r="H2804" s="20">
        <f t="shared" si="221"/>
        <v>2.1127114949043912E-2</v>
      </c>
    </row>
    <row r="2805" spans="1:26" x14ac:dyDescent="0.2">
      <c r="A2805" s="61">
        <v>36923</v>
      </c>
      <c r="B2805" s="62">
        <v>1373.47</v>
      </c>
      <c r="C2805" s="16">
        <f t="shared" si="223"/>
        <v>5.4463025391673792E-3</v>
      </c>
      <c r="D2805" s="72">
        <f t="shared" si="222"/>
        <v>1.6791665435679493E-4</v>
      </c>
      <c r="E2805" s="23">
        <f t="shared" si="218"/>
        <v>3.0145434257857606E-2</v>
      </c>
      <c r="F2805" s="23">
        <f t="shared" si="219"/>
        <v>2.131445061521945E-2</v>
      </c>
      <c r="G2805" s="20">
        <f t="shared" si="220"/>
        <v>2.8415939061166389E-2</v>
      </c>
      <c r="H2805" s="20">
        <f t="shared" si="221"/>
        <v>2.1127114949043912E-2</v>
      </c>
    </row>
    <row r="2806" spans="1:26" x14ac:dyDescent="0.2">
      <c r="A2806" s="61">
        <v>36924</v>
      </c>
      <c r="B2806" s="62">
        <v>1349.47</v>
      </c>
      <c r="C2806" s="16">
        <f t="shared" si="223"/>
        <v>-1.7628461532088753E-2</v>
      </c>
      <c r="D2806" s="72">
        <f t="shared" si="222"/>
        <v>1.596213877762757E-4</v>
      </c>
      <c r="E2806" s="23">
        <f t="shared" si="218"/>
        <v>2.9391394992133186E-2</v>
      </c>
      <c r="F2806" s="23">
        <f t="shared" si="219"/>
        <v>2.078130411768541E-2</v>
      </c>
      <c r="G2806" s="20">
        <f t="shared" si="220"/>
        <v>2.8415939061166389E-2</v>
      </c>
      <c r="H2806" s="20">
        <f t="shared" si="221"/>
        <v>2.1127114949043912E-2</v>
      </c>
    </row>
    <row r="2807" spans="1:26" x14ac:dyDescent="0.2">
      <c r="A2807" s="61">
        <v>36927</v>
      </c>
      <c r="B2807" s="62">
        <v>1354.31</v>
      </c>
      <c r="C2807" s="16">
        <f t="shared" si="223"/>
        <v>3.5801767671857195E-3</v>
      </c>
      <c r="D2807" s="72">
        <f t="shared" si="222"/>
        <v>1.6868986386899915E-4</v>
      </c>
      <c r="E2807" s="23">
        <f t="shared" si="218"/>
        <v>3.0214760214966975E-2</v>
      </c>
      <c r="F2807" s="23">
        <f t="shared" si="219"/>
        <v>2.1363467812202615E-2</v>
      </c>
      <c r="G2807" s="20">
        <f t="shared" si="220"/>
        <v>2.8415939061166389E-2</v>
      </c>
      <c r="H2807" s="20">
        <f t="shared" si="221"/>
        <v>2.1127114949043912E-2</v>
      </c>
    </row>
    <row r="2808" spans="1:26" x14ac:dyDescent="0.2">
      <c r="A2808" s="61">
        <v>36928</v>
      </c>
      <c r="B2808" s="62">
        <v>1352.26</v>
      </c>
      <c r="C2808" s="16">
        <f t="shared" si="223"/>
        <v>-1.5148327159572937E-3</v>
      </c>
      <c r="D2808" s="72">
        <f t="shared" si="222"/>
        <v>1.5933753197791697E-4</v>
      </c>
      <c r="E2808" s="23">
        <f t="shared" si="218"/>
        <v>2.9365249904763822E-2</v>
      </c>
      <c r="F2808" s="23">
        <f t="shared" si="219"/>
        <v>2.0762818128437478E-2</v>
      </c>
      <c r="G2808" s="20">
        <f t="shared" si="220"/>
        <v>2.8415939061166389E-2</v>
      </c>
      <c r="H2808" s="20">
        <f t="shared" si="221"/>
        <v>2.1127114949043912E-2</v>
      </c>
    </row>
    <row r="2809" spans="1:26" x14ac:dyDescent="0.2">
      <c r="A2809" s="61">
        <v>36929</v>
      </c>
      <c r="B2809" s="62">
        <v>1340.89</v>
      </c>
      <c r="C2809" s="16">
        <f t="shared" si="223"/>
        <v>-8.4436942263544663E-3</v>
      </c>
      <c r="D2809" s="72">
        <f t="shared" si="222"/>
        <v>1.49914963148682E-4</v>
      </c>
      <c r="E2809" s="23">
        <f t="shared" si="218"/>
        <v>2.8483748949112521E-2</v>
      </c>
      <c r="F2809" s="23">
        <f t="shared" si="219"/>
        <v>2.0139549330058799E-2</v>
      </c>
      <c r="G2809" s="20">
        <f t="shared" si="220"/>
        <v>2.8415939061166389E-2</v>
      </c>
      <c r="H2809" s="20">
        <f t="shared" si="221"/>
        <v>2.1127114949043912E-2</v>
      </c>
    </row>
    <row r="2810" spans="1:26" x14ac:dyDescent="0.2">
      <c r="A2810" s="61">
        <v>36930</v>
      </c>
      <c r="B2810" s="62">
        <v>1332.53</v>
      </c>
      <c r="C2810" s="16">
        <f t="shared" si="223"/>
        <v>-6.254181722252429E-3</v>
      </c>
      <c r="D2810" s="72">
        <f t="shared" si="222"/>
        <v>1.4519782369105136E-4</v>
      </c>
      <c r="E2810" s="23">
        <f t="shared" si="218"/>
        <v>2.8032040479330268E-2</v>
      </c>
      <c r="F2810" s="23">
        <f t="shared" si="219"/>
        <v>1.9820167038555051E-2</v>
      </c>
      <c r="G2810" s="20">
        <f t="shared" si="220"/>
        <v>2.8415939061166389E-2</v>
      </c>
      <c r="H2810" s="20">
        <f t="shared" si="221"/>
        <v>2.1127114949043912E-2</v>
      </c>
    </row>
    <row r="2811" spans="1:26" x14ac:dyDescent="0.2">
      <c r="A2811" s="61">
        <v>36931</v>
      </c>
      <c r="B2811" s="62">
        <v>1314.76</v>
      </c>
      <c r="C2811" s="16">
        <f t="shared" si="223"/>
        <v>-1.3425251408581335E-2</v>
      </c>
      <c r="D2811" s="72">
        <f t="shared" si="222"/>
        <v>1.3883284161048565E-4</v>
      </c>
      <c r="E2811" s="23">
        <f t="shared" si="218"/>
        <v>2.7410740273827637E-2</v>
      </c>
      <c r="F2811" s="23">
        <f t="shared" si="219"/>
        <v>1.9380874227771946E-2</v>
      </c>
      <c r="G2811" s="20">
        <f t="shared" si="220"/>
        <v>2.8415939061166389E-2</v>
      </c>
      <c r="H2811" s="20">
        <f t="shared" si="221"/>
        <v>2.0991103563867783E-2</v>
      </c>
      <c r="J2811" s="20">
        <f>SUM($C2812:$C2821)</f>
        <v>-3.6489346790674088E-2</v>
      </c>
      <c r="K2811" s="20">
        <f>E2811*SQRT(10)</f>
        <v>8.668037161660283E-2</v>
      </c>
      <c r="L2811" s="20">
        <f>F2811*SQRT(10)</f>
        <v>6.128770560501632E-2</v>
      </c>
      <c r="M2811" s="20">
        <f>G2811*SQRT(10)</f>
        <v>8.9859089285832514E-2</v>
      </c>
      <c r="N2811" s="20">
        <f>H2811*SQRT(10)</f>
        <v>6.6379697862299941E-2</v>
      </c>
      <c r="O2811">
        <f>IF($J2811&lt;-K2811,1,0)</f>
        <v>0</v>
      </c>
      <c r="P2811" s="5">
        <f>IF(AND(O2801=0,O2811=0),1,0)</f>
        <v>1</v>
      </c>
      <c r="Q2811" s="5">
        <f>IF(AND(O2801=0,O2811=1),1,0)</f>
        <v>0</v>
      </c>
      <c r="R2811">
        <f>IF($J2811&lt;-L2811,1,0)</f>
        <v>0</v>
      </c>
      <c r="S2811" s="5">
        <f>IF(AND(R2801=0,R2811=0),1,0)</f>
        <v>1</v>
      </c>
      <c r="T2811" s="5">
        <f>IF(AND(R2801=0,R2811=1),1,0)</f>
        <v>0</v>
      </c>
      <c r="U2811">
        <f>IF($J2811&lt;-M2811,1,0)</f>
        <v>0</v>
      </c>
      <c r="V2811" s="5">
        <f>IF(AND(U2801=0,U2811=0),1,0)</f>
        <v>1</v>
      </c>
      <c r="W2811" s="5">
        <f>IF(AND(U2801=0,U2811=1),1,0)</f>
        <v>0</v>
      </c>
      <c r="X2811">
        <f>IF($J2811&lt;-N2811,1,0)</f>
        <v>0</v>
      </c>
      <c r="Y2811" s="5">
        <f>IF(AND(X2801=0,X2811=0),1,0)</f>
        <v>1</v>
      </c>
      <c r="Z2811" s="5">
        <f>IF(AND(X2801=0,X2811=1),1,0)</f>
        <v>0</v>
      </c>
    </row>
    <row r="2812" spans="1:26" x14ac:dyDescent="0.2">
      <c r="A2812" s="61">
        <v>36934</v>
      </c>
      <c r="B2812" s="62">
        <v>1330.31</v>
      </c>
      <c r="C2812" s="16">
        <f t="shared" si="223"/>
        <v>1.1757858313737482E-2</v>
      </c>
      <c r="D2812" s="72">
        <f t="shared" si="222"/>
        <v>1.4131711363687342E-4</v>
      </c>
      <c r="E2812" s="23">
        <f t="shared" si="218"/>
        <v>2.7654896497800684E-2</v>
      </c>
      <c r="F2812" s="23">
        <f t="shared" si="219"/>
        <v>1.9553505868562311E-2</v>
      </c>
      <c r="G2812" s="20">
        <f t="shared" si="220"/>
        <v>2.8415939061166389E-2</v>
      </c>
      <c r="H2812" s="20">
        <f t="shared" si="221"/>
        <v>2.0991103563867783E-2</v>
      </c>
    </row>
    <row r="2813" spans="1:26" x14ac:dyDescent="0.2">
      <c r="A2813" s="61">
        <v>36935</v>
      </c>
      <c r="B2813" s="62">
        <v>1318.8</v>
      </c>
      <c r="C2813" s="16">
        <f t="shared" si="223"/>
        <v>-8.6897655654364792E-3</v>
      </c>
      <c r="D2813" s="72">
        <f t="shared" si="222"/>
        <v>1.4113292074621655E-4</v>
      </c>
      <c r="E2813" s="23">
        <f t="shared" si="218"/>
        <v>2.7636867909097133E-2</v>
      </c>
      <c r="F2813" s="23">
        <f t="shared" si="219"/>
        <v>1.9540758682361672E-2</v>
      </c>
      <c r="G2813" s="20">
        <f t="shared" si="220"/>
        <v>2.8415939061166389E-2</v>
      </c>
      <c r="H2813" s="20">
        <f t="shared" si="221"/>
        <v>2.0991103563867783E-2</v>
      </c>
    </row>
    <row r="2814" spans="1:26" x14ac:dyDescent="0.2">
      <c r="A2814" s="61">
        <v>36936</v>
      </c>
      <c r="B2814" s="62">
        <v>1315.92</v>
      </c>
      <c r="C2814" s="16">
        <f t="shared" si="223"/>
        <v>-2.1861914336732263E-3</v>
      </c>
      <c r="D2814" s="72">
        <f t="shared" si="222"/>
        <v>1.3719566703637828E-4</v>
      </c>
      <c r="E2814" s="23">
        <f t="shared" ref="E2814:E2877" si="224">-NORMSINV($E$3)*SQRT(D2814)</f>
        <v>2.7248641551441806E-2</v>
      </c>
      <c r="F2814" s="23">
        <f t="shared" ref="F2814:F2877" si="225">-NORMSINV($F$3)*SQRT(D2814)</f>
        <v>1.926626167372714E-2</v>
      </c>
      <c r="G2814" s="20">
        <f t="shared" ref="G2814:G2877" si="226">-PERCENTILE($C2309:$C2813,$G$3)</f>
        <v>2.8415939061166389E-2</v>
      </c>
      <c r="H2814" s="20">
        <f t="shared" ref="H2814:H2877" si="227">-PERCENTILE($C2309:$C2813,$H$3)</f>
        <v>2.0991103563867783E-2</v>
      </c>
    </row>
    <row r="2815" spans="1:26" x14ac:dyDescent="0.2">
      <c r="A2815" s="61">
        <v>36937</v>
      </c>
      <c r="B2815" s="62">
        <v>1326.61</v>
      </c>
      <c r="C2815" s="16">
        <f t="shared" si="223"/>
        <v>8.0907753663812948E-3</v>
      </c>
      <c r="D2815" s="72">
        <f t="shared" si="222"/>
        <v>1.2925069299327555E-4</v>
      </c>
      <c r="E2815" s="23">
        <f t="shared" si="224"/>
        <v>2.6447894162299992E-2</v>
      </c>
      <c r="F2815" s="23">
        <f t="shared" si="225"/>
        <v>1.8700090009549492E-2</v>
      </c>
      <c r="G2815" s="20">
        <f t="shared" si="226"/>
        <v>2.8415939061166389E-2</v>
      </c>
      <c r="H2815" s="20">
        <f t="shared" si="227"/>
        <v>2.0991103563867783E-2</v>
      </c>
    </row>
    <row r="2816" spans="1:26" x14ac:dyDescent="0.2">
      <c r="A2816" s="61">
        <v>36938</v>
      </c>
      <c r="B2816" s="62">
        <v>1301.53</v>
      </c>
      <c r="C2816" s="16">
        <f t="shared" si="223"/>
        <v>-1.9086320634772405E-2</v>
      </c>
      <c r="D2816" s="72">
        <f t="shared" ref="D2816:D2879" si="228">0.94*D2815+0.06*(C2815^2)</f>
        <v>1.2542329017543356E-4</v>
      </c>
      <c r="E2816" s="23">
        <f t="shared" si="224"/>
        <v>2.6053360735708193E-2</v>
      </c>
      <c r="F2816" s="23">
        <f t="shared" si="225"/>
        <v>1.8421133562440014E-2</v>
      </c>
      <c r="G2816" s="20">
        <f t="shared" si="226"/>
        <v>2.8415939061166389E-2</v>
      </c>
      <c r="H2816" s="20">
        <f t="shared" si="227"/>
        <v>2.0991103563867783E-2</v>
      </c>
    </row>
    <row r="2817" spans="1:26" x14ac:dyDescent="0.2">
      <c r="A2817" s="61">
        <v>36942</v>
      </c>
      <c r="B2817" s="62">
        <v>1278.94</v>
      </c>
      <c r="C2817" s="16">
        <f t="shared" si="223"/>
        <v>-1.750888566678116E-2</v>
      </c>
      <c r="D2817" s="72">
        <f t="shared" si="228"/>
        <v>1.3975515088730789E-4</v>
      </c>
      <c r="E2817" s="23">
        <f t="shared" si="224"/>
        <v>2.7501638547515316E-2</v>
      </c>
      <c r="F2817" s="23">
        <f t="shared" si="225"/>
        <v>1.9445144218011672E-2</v>
      </c>
      <c r="G2817" s="20">
        <f t="shared" si="226"/>
        <v>2.8415939061166389E-2</v>
      </c>
      <c r="H2817" s="20">
        <f t="shared" si="227"/>
        <v>2.0991103563867783E-2</v>
      </c>
    </row>
    <row r="2818" spans="1:26" x14ac:dyDescent="0.2">
      <c r="A2818" s="61">
        <v>36943</v>
      </c>
      <c r="B2818" s="62">
        <v>1255.27</v>
      </c>
      <c r="C2818" s="16">
        <f t="shared" si="223"/>
        <v>-1.868092095978631E-2</v>
      </c>
      <c r="D2818" s="72">
        <f t="shared" si="228"/>
        <v>1.4976350647161429E-4</v>
      </c>
      <c r="E2818" s="23">
        <f t="shared" si="224"/>
        <v>2.8469356976386029E-2</v>
      </c>
      <c r="F2818" s="23">
        <f t="shared" si="225"/>
        <v>2.0129373427820653E-2</v>
      </c>
      <c r="G2818" s="20">
        <f t="shared" si="226"/>
        <v>2.8415939061166389E-2</v>
      </c>
      <c r="H2818" s="20">
        <f t="shared" si="227"/>
        <v>2.0991103563867783E-2</v>
      </c>
    </row>
    <row r="2819" spans="1:26" x14ac:dyDescent="0.2">
      <c r="A2819" s="61">
        <v>36944</v>
      </c>
      <c r="B2819" s="62">
        <v>1252.82</v>
      </c>
      <c r="C2819" s="16">
        <f t="shared" si="223"/>
        <v>-1.9536785197305554E-3</v>
      </c>
      <c r="D2819" s="72">
        <f t="shared" si="228"/>
        <v>1.6171630455766442E-4</v>
      </c>
      <c r="E2819" s="23">
        <f t="shared" si="224"/>
        <v>2.9583636829272893E-2</v>
      </c>
      <c r="F2819" s="23">
        <f t="shared" si="225"/>
        <v>2.0917229482330813E-2</v>
      </c>
      <c r="G2819" s="20">
        <f t="shared" si="226"/>
        <v>2.8415939061166389E-2</v>
      </c>
      <c r="H2819" s="20">
        <f t="shared" si="227"/>
        <v>2.0991103563867783E-2</v>
      </c>
    </row>
    <row r="2820" spans="1:26" x14ac:dyDescent="0.2">
      <c r="A2820" s="61">
        <v>36945</v>
      </c>
      <c r="B2820" s="62">
        <v>1245.8599999999999</v>
      </c>
      <c r="C2820" s="16">
        <f t="shared" si="223"/>
        <v>-5.5709558651842886E-3</v>
      </c>
      <c r="D2820" s="72">
        <f t="shared" si="228"/>
        <v>1.5224233786971194E-4</v>
      </c>
      <c r="E2820" s="23">
        <f t="shared" si="224"/>
        <v>2.8703997291105419E-2</v>
      </c>
      <c r="F2820" s="23">
        <f t="shared" si="225"/>
        <v>2.0295276806675526E-2</v>
      </c>
      <c r="G2820" s="20">
        <f t="shared" si="226"/>
        <v>2.8415939061166389E-2</v>
      </c>
      <c r="H2820" s="20">
        <f t="shared" si="227"/>
        <v>2.0991103563867783E-2</v>
      </c>
    </row>
    <row r="2821" spans="1:26" x14ac:dyDescent="0.2">
      <c r="A2821" s="61">
        <v>36948</v>
      </c>
      <c r="B2821" s="62">
        <v>1267.6500000000001</v>
      </c>
      <c r="C2821" s="16">
        <f t="shared" si="223"/>
        <v>1.7338738174571561E-2</v>
      </c>
      <c r="D2821" s="72">
        <f t="shared" si="228"/>
        <v>1.449699305526391E-4</v>
      </c>
      <c r="E2821" s="23">
        <f t="shared" si="224"/>
        <v>2.8010033199340589E-2</v>
      </c>
      <c r="F2821" s="23">
        <f t="shared" si="225"/>
        <v>1.980460670266793E-2</v>
      </c>
      <c r="G2821" s="20">
        <f t="shared" si="226"/>
        <v>2.8415939061166389E-2</v>
      </c>
      <c r="H2821" s="20">
        <f t="shared" si="227"/>
        <v>2.0991103563867783E-2</v>
      </c>
      <c r="J2821" s="20">
        <f>SUM($C2822:$C2831)</f>
        <v>-7.1514770170481134E-2</v>
      </c>
      <c r="K2821" s="20">
        <f>E2821*SQRT(10)</f>
        <v>8.8575502246849389E-2</v>
      </c>
      <c r="L2821" s="20">
        <f>F2821*SQRT(10)</f>
        <v>6.2627665344267752E-2</v>
      </c>
      <c r="M2821" s="20">
        <f>G2821*SQRT(10)</f>
        <v>8.9859089285832514E-2</v>
      </c>
      <c r="N2821" s="20">
        <f>H2821*SQRT(10)</f>
        <v>6.6379697862299941E-2</v>
      </c>
      <c r="O2821">
        <f>IF($J2821&lt;-K2821,1,0)</f>
        <v>0</v>
      </c>
      <c r="P2821" s="5">
        <f>IF(AND(O2811=0,O2821=0),1,0)</f>
        <v>1</v>
      </c>
      <c r="Q2821" s="5">
        <f>IF(AND(O2811=0,O2821=1),1,0)</f>
        <v>0</v>
      </c>
      <c r="R2821">
        <f>IF($J2821&lt;-L2821,1,0)</f>
        <v>1</v>
      </c>
      <c r="S2821" s="5">
        <f>IF(AND(R2811=0,R2821=0),1,0)</f>
        <v>0</v>
      </c>
      <c r="T2821" s="5">
        <f>IF(AND(R2811=0,R2821=1),1,0)</f>
        <v>1</v>
      </c>
      <c r="U2821">
        <f>IF($J2821&lt;-M2821,1,0)</f>
        <v>0</v>
      </c>
      <c r="V2821" s="5">
        <f>IF(AND(U2811=0,U2821=0),1,0)</f>
        <v>1</v>
      </c>
      <c r="W2821" s="5">
        <f>IF(AND(U2811=0,U2821=1),1,0)</f>
        <v>0</v>
      </c>
      <c r="X2821">
        <f>IF($J2821&lt;-N2821,1,0)</f>
        <v>1</v>
      </c>
      <c r="Y2821" s="5">
        <f>IF(AND(X2811=0,X2821=0),1,0)</f>
        <v>0</v>
      </c>
      <c r="Z2821" s="5">
        <f>IF(AND(X2811=0,X2821=1),1,0)</f>
        <v>1</v>
      </c>
    </row>
    <row r="2822" spans="1:26" x14ac:dyDescent="0.2">
      <c r="A2822" s="61">
        <v>36949</v>
      </c>
      <c r="B2822" s="62">
        <v>1257.94</v>
      </c>
      <c r="C2822" s="16">
        <f t="shared" ref="C2822:C2885" si="229">LN(B2822/B2821)</f>
        <v>-7.6893302892232628E-3</v>
      </c>
      <c r="D2822" s="72">
        <f t="shared" si="228"/>
        <v>1.5430964520866144E-4</v>
      </c>
      <c r="E2822" s="23">
        <f t="shared" si="224"/>
        <v>2.889822675464233E-2</v>
      </c>
      <c r="F2822" s="23">
        <f t="shared" si="225"/>
        <v>2.0432607530564469E-2</v>
      </c>
      <c r="G2822" s="20">
        <f t="shared" si="226"/>
        <v>2.8415939061166389E-2</v>
      </c>
      <c r="H2822" s="20">
        <f t="shared" si="227"/>
        <v>2.0991103563867783E-2</v>
      </c>
    </row>
    <row r="2823" spans="1:26" x14ac:dyDescent="0.2">
      <c r="A2823" s="61">
        <v>36950</v>
      </c>
      <c r="B2823" s="62">
        <v>1239.94</v>
      </c>
      <c r="C2823" s="16">
        <f t="shared" si="229"/>
        <v>-1.4412471037762728E-2</v>
      </c>
      <c r="D2823" s="72">
        <f t="shared" si="228"/>
        <v>1.4859861451394773E-4</v>
      </c>
      <c r="E2823" s="23">
        <f t="shared" si="224"/>
        <v>2.8358420519317085E-2</v>
      </c>
      <c r="F2823" s="23">
        <f t="shared" si="225"/>
        <v>2.0050935359375611E-2</v>
      </c>
      <c r="G2823" s="20">
        <f t="shared" si="226"/>
        <v>2.8415939061166389E-2</v>
      </c>
      <c r="H2823" s="20">
        <f t="shared" si="227"/>
        <v>2.0991103563867783E-2</v>
      </c>
    </row>
    <row r="2824" spans="1:26" x14ac:dyDescent="0.2">
      <c r="A2824" s="61">
        <v>36951</v>
      </c>
      <c r="B2824" s="62">
        <v>1241.23</v>
      </c>
      <c r="C2824" s="16">
        <f t="shared" si="229"/>
        <v>1.0398321084283263E-3</v>
      </c>
      <c r="D2824" s="72">
        <f t="shared" si="228"/>
        <v>1.5214585692797182E-4</v>
      </c>
      <c r="E2824" s="23">
        <f t="shared" si="224"/>
        <v>2.869490051936896E-2</v>
      </c>
      <c r="F2824" s="23">
        <f t="shared" si="225"/>
        <v>2.0288844897608429E-2</v>
      </c>
      <c r="G2824" s="20">
        <f t="shared" si="226"/>
        <v>2.8415939061166389E-2</v>
      </c>
      <c r="H2824" s="20">
        <f t="shared" si="227"/>
        <v>2.0991103563867783E-2</v>
      </c>
    </row>
    <row r="2825" spans="1:26" x14ac:dyDescent="0.2">
      <c r="A2825" s="61">
        <v>36952</v>
      </c>
      <c r="B2825" s="62">
        <v>1234.18</v>
      </c>
      <c r="C2825" s="16">
        <f t="shared" si="229"/>
        <v>-5.6960415134154176E-3</v>
      </c>
      <c r="D2825" s="72">
        <f t="shared" si="228"/>
        <v>1.4308198056111663E-4</v>
      </c>
      <c r="E2825" s="23">
        <f t="shared" si="224"/>
        <v>2.7827047521843423E-2</v>
      </c>
      <c r="F2825" s="23">
        <f t="shared" si="225"/>
        <v>1.9675225942950094E-2</v>
      </c>
      <c r="G2825" s="20">
        <f t="shared" si="226"/>
        <v>2.8415939061166389E-2</v>
      </c>
      <c r="H2825" s="20">
        <f t="shared" si="227"/>
        <v>2.0991103563867783E-2</v>
      </c>
    </row>
    <row r="2826" spans="1:26" x14ac:dyDescent="0.2">
      <c r="A2826" s="61">
        <v>36955</v>
      </c>
      <c r="B2826" s="62">
        <v>1241.4100000000001</v>
      </c>
      <c r="C2826" s="16">
        <f t="shared" si="229"/>
        <v>5.8410484417784634E-3</v>
      </c>
      <c r="D2826" s="72">
        <f t="shared" si="228"/>
        <v>1.3644375506280274E-4</v>
      </c>
      <c r="E2826" s="23">
        <f t="shared" si="224"/>
        <v>2.7173869768152722E-2</v>
      </c>
      <c r="F2826" s="23">
        <f t="shared" si="225"/>
        <v>1.9213393983426353E-2</v>
      </c>
      <c r="G2826" s="20">
        <f t="shared" si="226"/>
        <v>2.8415939061166389E-2</v>
      </c>
      <c r="H2826" s="20">
        <f t="shared" si="227"/>
        <v>2.0991103563867783E-2</v>
      </c>
    </row>
    <row r="2827" spans="1:26" x14ac:dyDescent="0.2">
      <c r="A2827" s="61">
        <v>36956</v>
      </c>
      <c r="B2827" s="62">
        <v>1253.8</v>
      </c>
      <c r="C2827" s="16">
        <f t="shared" si="229"/>
        <v>9.9311094714618839E-3</v>
      </c>
      <c r="D2827" s="72">
        <f t="shared" si="228"/>
        <v>1.3030420057298672E-4</v>
      </c>
      <c r="E2827" s="23">
        <f t="shared" si="224"/>
        <v>2.6555462289780125E-2</v>
      </c>
      <c r="F2827" s="23">
        <f t="shared" si="225"/>
        <v>1.8776146487002602E-2</v>
      </c>
      <c r="G2827" s="20">
        <f t="shared" si="226"/>
        <v>2.8415939061166389E-2</v>
      </c>
      <c r="H2827" s="20">
        <f t="shared" si="227"/>
        <v>2.0991103563867783E-2</v>
      </c>
    </row>
    <row r="2828" spans="1:26" x14ac:dyDescent="0.2">
      <c r="A2828" s="61">
        <v>36957</v>
      </c>
      <c r="B2828" s="62">
        <v>1261.8900000000001</v>
      </c>
      <c r="C2828" s="16">
        <f t="shared" si="229"/>
        <v>6.4316572293915486E-3</v>
      </c>
      <c r="D2828" s="72">
        <f t="shared" si="228"/>
        <v>1.284035646586571E-4</v>
      </c>
      <c r="E2828" s="23">
        <f t="shared" si="224"/>
        <v>2.6361079957082791E-2</v>
      </c>
      <c r="F2828" s="23">
        <f t="shared" si="225"/>
        <v>1.8638707676358546E-2</v>
      </c>
      <c r="G2828" s="20">
        <f t="shared" si="226"/>
        <v>2.8415939061166389E-2</v>
      </c>
      <c r="H2828" s="20">
        <f t="shared" si="227"/>
        <v>2.0991103563867783E-2</v>
      </c>
    </row>
    <row r="2829" spans="1:26" x14ac:dyDescent="0.2">
      <c r="A2829" s="61">
        <v>36958</v>
      </c>
      <c r="B2829" s="62">
        <v>1264.74</v>
      </c>
      <c r="C2829" s="16">
        <f t="shared" si="229"/>
        <v>2.2559703705987118E-3</v>
      </c>
      <c r="D2829" s="72">
        <f t="shared" si="228"/>
        <v>1.2318132366212074E-4</v>
      </c>
      <c r="E2829" s="23">
        <f t="shared" si="224"/>
        <v>2.5819456220783066E-2</v>
      </c>
      <c r="F2829" s="23">
        <f t="shared" si="225"/>
        <v>1.8255750433790973E-2</v>
      </c>
      <c r="G2829" s="20">
        <f t="shared" si="226"/>
        <v>2.8415939061166389E-2</v>
      </c>
      <c r="H2829" s="20">
        <f t="shared" si="227"/>
        <v>2.0991103563867783E-2</v>
      </c>
    </row>
    <row r="2830" spans="1:26" x14ac:dyDescent="0.2">
      <c r="A2830" s="61">
        <v>36959</v>
      </c>
      <c r="B2830" s="62">
        <v>1233.42</v>
      </c>
      <c r="C2830" s="16">
        <f t="shared" si="229"/>
        <v>-2.5075768674221666E-2</v>
      </c>
      <c r="D2830" s="72">
        <f t="shared" si="228"/>
        <v>1.1609580838117465E-4</v>
      </c>
      <c r="E2830" s="23">
        <f t="shared" si="224"/>
        <v>2.5065878377723585E-2</v>
      </c>
      <c r="F2830" s="23">
        <f t="shared" si="225"/>
        <v>1.7722930187009218E-2</v>
      </c>
      <c r="G2830" s="20">
        <f t="shared" si="226"/>
        <v>2.8415939061166389E-2</v>
      </c>
      <c r="H2830" s="20">
        <f t="shared" si="227"/>
        <v>2.0991103563867783E-2</v>
      </c>
    </row>
    <row r="2831" spans="1:26" x14ac:dyDescent="0.2">
      <c r="A2831" s="61">
        <v>36962</v>
      </c>
      <c r="B2831" s="62">
        <v>1180.1600000000001</v>
      </c>
      <c r="C2831" s="16">
        <f t="shared" si="229"/>
        <v>-4.4140776277516995E-2</v>
      </c>
      <c r="D2831" s="72">
        <f t="shared" si="228"/>
        <v>1.4685771035448877E-4</v>
      </c>
      <c r="E2831" s="23">
        <f t="shared" si="224"/>
        <v>2.8191814855110853E-2</v>
      </c>
      <c r="F2831" s="23">
        <f t="shared" si="225"/>
        <v>1.9933136153978064E-2</v>
      </c>
      <c r="G2831" s="20">
        <f t="shared" si="226"/>
        <v>2.8415939061166389E-2</v>
      </c>
      <c r="H2831" s="20">
        <f t="shared" si="227"/>
        <v>2.1127114949043912E-2</v>
      </c>
      <c r="J2831" s="20">
        <f>SUM($C2832:$C2841)</f>
        <v>-2.3551681202898453E-2</v>
      </c>
      <c r="K2831" s="20">
        <f>E2831*SQRT(10)</f>
        <v>8.9150346315920115E-2</v>
      </c>
      <c r="L2831" s="20">
        <f>F2831*SQRT(10)</f>
        <v>6.3034111156819478E-2</v>
      </c>
      <c r="M2831" s="20">
        <f>G2831*SQRT(10)</f>
        <v>8.9859089285832514E-2</v>
      </c>
      <c r="N2831" s="20">
        <f>H2831*SQRT(10)</f>
        <v>6.6809803627170969E-2</v>
      </c>
      <c r="O2831">
        <f>IF($J2831&lt;-K2831,1,0)</f>
        <v>0</v>
      </c>
      <c r="P2831" s="5">
        <f>IF(AND(O2821=0,O2831=0),1,0)</f>
        <v>1</v>
      </c>
      <c r="Q2831" s="5">
        <f>IF(AND(O2821=0,O2831=1),1,0)</f>
        <v>0</v>
      </c>
      <c r="R2831">
        <f>IF($J2831&lt;-L2831,1,0)</f>
        <v>0</v>
      </c>
      <c r="S2831" s="5">
        <f>IF(AND(R2821=0,R2831=0),1,0)</f>
        <v>0</v>
      </c>
      <c r="T2831" s="5">
        <f>IF(AND(R2821=0,R2831=1),1,0)</f>
        <v>0</v>
      </c>
      <c r="U2831">
        <f>IF($J2831&lt;-M2831,1,0)</f>
        <v>0</v>
      </c>
      <c r="V2831" s="5">
        <f>IF(AND(U2821=0,U2831=0),1,0)</f>
        <v>1</v>
      </c>
      <c r="W2831" s="5">
        <f>IF(AND(U2821=0,U2831=1),1,0)</f>
        <v>0</v>
      </c>
      <c r="X2831">
        <f>IF($J2831&lt;-N2831,1,0)</f>
        <v>0</v>
      </c>
      <c r="Y2831" s="5">
        <f>IF(AND(X2821=0,X2831=0),1,0)</f>
        <v>0</v>
      </c>
      <c r="Z2831" s="5">
        <f>IF(AND(X2821=0,X2831=1),1,0)</f>
        <v>0</v>
      </c>
    </row>
    <row r="2832" spans="1:26" x14ac:dyDescent="0.2">
      <c r="A2832" s="61">
        <v>36963</v>
      </c>
      <c r="B2832" s="62">
        <v>1197.6600000000001</v>
      </c>
      <c r="C2832" s="16">
        <f t="shared" si="229"/>
        <v>1.4719630562726694E-2</v>
      </c>
      <c r="D2832" s="72">
        <f t="shared" si="228"/>
        <v>2.5495073555612782E-4</v>
      </c>
      <c r="E2832" s="23">
        <f t="shared" si="224"/>
        <v>3.7145207846361772E-2</v>
      </c>
      <c r="F2832" s="23">
        <f t="shared" si="225"/>
        <v>2.6263668702233754E-2</v>
      </c>
      <c r="G2832" s="20">
        <f t="shared" si="226"/>
        <v>2.8457921645864519E-2</v>
      </c>
      <c r="H2832" s="20">
        <f t="shared" si="227"/>
        <v>2.1156756933904002E-2</v>
      </c>
    </row>
    <row r="2833" spans="1:26" x14ac:dyDescent="0.2">
      <c r="A2833" s="61">
        <v>36964</v>
      </c>
      <c r="B2833" s="62">
        <v>1166.71</v>
      </c>
      <c r="C2833" s="16">
        <f t="shared" si="229"/>
        <v>-2.6181831074086895E-2</v>
      </c>
      <c r="D2833" s="72">
        <f t="shared" si="228"/>
        <v>2.526537428569496E-4</v>
      </c>
      <c r="E2833" s="23">
        <f t="shared" si="224"/>
        <v>3.697749834632625E-2</v>
      </c>
      <c r="F2833" s="23">
        <f t="shared" si="225"/>
        <v>2.6145089025270615E-2</v>
      </c>
      <c r="G2833" s="20">
        <f t="shared" si="226"/>
        <v>2.8457921645864519E-2</v>
      </c>
      <c r="H2833" s="20">
        <f t="shared" si="227"/>
        <v>2.1156756933904002E-2</v>
      </c>
    </row>
    <row r="2834" spans="1:26" x14ac:dyDescent="0.2">
      <c r="A2834" s="61">
        <v>36965</v>
      </c>
      <c r="B2834" s="62">
        <v>1173.56</v>
      </c>
      <c r="C2834" s="16">
        <f t="shared" si="229"/>
        <v>5.85404210825082E-3</v>
      </c>
      <c r="D2834" s="72">
        <f t="shared" si="228"/>
        <v>2.7862381498905392E-4</v>
      </c>
      <c r="E2834" s="23">
        <f t="shared" si="224"/>
        <v>3.8831464982644885E-2</v>
      </c>
      <c r="F2834" s="23">
        <f t="shared" si="225"/>
        <v>2.745594359694685E-2</v>
      </c>
      <c r="G2834" s="20">
        <f t="shared" si="226"/>
        <v>2.8457921645864519E-2</v>
      </c>
      <c r="H2834" s="20">
        <f t="shared" si="227"/>
        <v>2.1185544609119318E-2</v>
      </c>
    </row>
    <row r="2835" spans="1:26" x14ac:dyDescent="0.2">
      <c r="A2835" s="61">
        <v>36966</v>
      </c>
      <c r="B2835" s="62">
        <v>1150.53</v>
      </c>
      <c r="C2835" s="16">
        <f t="shared" si="229"/>
        <v>-1.9819158330256742E-2</v>
      </c>
      <c r="D2835" s="72">
        <f t="shared" si="228"/>
        <v>2.639625746300211E-4</v>
      </c>
      <c r="E2835" s="23">
        <f t="shared" si="224"/>
        <v>3.7795999624920321E-2</v>
      </c>
      <c r="F2835" s="23">
        <f t="shared" si="225"/>
        <v>2.6723813648437716E-2</v>
      </c>
      <c r="G2835" s="20">
        <f t="shared" si="226"/>
        <v>2.8457921645864519E-2</v>
      </c>
      <c r="H2835" s="20">
        <f t="shared" si="227"/>
        <v>2.1185544609119318E-2</v>
      </c>
    </row>
    <row r="2836" spans="1:26" x14ac:dyDescent="0.2">
      <c r="A2836" s="61">
        <v>36969</v>
      </c>
      <c r="B2836" s="62">
        <v>1170.81</v>
      </c>
      <c r="C2836" s="16">
        <f t="shared" si="229"/>
        <v>1.7473111194933649E-2</v>
      </c>
      <c r="D2836" s="72">
        <f t="shared" si="228"/>
        <v>2.7169276236740692E-4</v>
      </c>
      <c r="E2836" s="23">
        <f t="shared" si="224"/>
        <v>3.8345437115958649E-2</v>
      </c>
      <c r="F2836" s="23">
        <f t="shared" si="225"/>
        <v>2.7112295637740428E-2</v>
      </c>
      <c r="G2836" s="20">
        <f t="shared" si="226"/>
        <v>2.8457921645864519E-2</v>
      </c>
      <c r="H2836" s="20">
        <f t="shared" si="227"/>
        <v>2.1185544609119318E-2</v>
      </c>
    </row>
    <row r="2837" spans="1:26" x14ac:dyDescent="0.2">
      <c r="A2837" s="61">
        <v>36970</v>
      </c>
      <c r="B2837" s="62">
        <v>1142.6199999999999</v>
      </c>
      <c r="C2837" s="16">
        <f t="shared" si="229"/>
        <v>-2.4371945874130895E-2</v>
      </c>
      <c r="D2837" s="72">
        <f t="shared" si="228"/>
        <v>2.7370977351519343E-4</v>
      </c>
      <c r="E2837" s="23">
        <f t="shared" si="224"/>
        <v>3.848750964939171E-2</v>
      </c>
      <c r="F2837" s="23">
        <f t="shared" si="225"/>
        <v>2.7212748594288853E-2</v>
      </c>
      <c r="G2837" s="20">
        <f t="shared" si="226"/>
        <v>2.8457921645864519E-2</v>
      </c>
      <c r="H2837" s="20">
        <f t="shared" si="227"/>
        <v>2.1185544609119318E-2</v>
      </c>
    </row>
    <row r="2838" spans="1:26" x14ac:dyDescent="0.2">
      <c r="A2838" s="61">
        <v>36971</v>
      </c>
      <c r="B2838" s="62">
        <v>1122.1400000000001</v>
      </c>
      <c r="C2838" s="16">
        <f t="shared" si="229"/>
        <v>-1.8086294593338919E-2</v>
      </c>
      <c r="D2838" s="72">
        <f t="shared" si="228"/>
        <v>2.9292669184577576E-4</v>
      </c>
      <c r="E2838" s="23">
        <f t="shared" si="224"/>
        <v>3.9815679478156896E-2</v>
      </c>
      <c r="F2838" s="23">
        <f t="shared" si="225"/>
        <v>2.8151836417064573E-2</v>
      </c>
      <c r="G2838" s="20">
        <f t="shared" si="226"/>
        <v>2.8457921645864519E-2</v>
      </c>
      <c r="H2838" s="20">
        <f t="shared" si="227"/>
        <v>2.1262059944142743E-2</v>
      </c>
    </row>
    <row r="2839" spans="1:26" x14ac:dyDescent="0.2">
      <c r="A2839" s="61">
        <v>36972</v>
      </c>
      <c r="B2839" s="62">
        <v>1117.58</v>
      </c>
      <c r="C2839" s="16">
        <f t="shared" si="229"/>
        <v>-4.0719431899278102E-3</v>
      </c>
      <c r="D2839" s="72">
        <f t="shared" si="228"/>
        <v>2.9497793346205161E-4</v>
      </c>
      <c r="E2839" s="23">
        <f t="shared" si="224"/>
        <v>3.9954842452288496E-2</v>
      </c>
      <c r="F2839" s="23">
        <f t="shared" si="225"/>
        <v>2.82502321579991E-2</v>
      </c>
      <c r="G2839" s="20">
        <f t="shared" si="226"/>
        <v>2.8457921645864519E-2</v>
      </c>
      <c r="H2839" s="20">
        <f t="shared" si="227"/>
        <v>2.1262059944142743E-2</v>
      </c>
    </row>
    <row r="2840" spans="1:26" x14ac:dyDescent="0.2">
      <c r="A2840" s="61">
        <v>36973</v>
      </c>
      <c r="B2840" s="62">
        <v>1139.83</v>
      </c>
      <c r="C2840" s="16">
        <f t="shared" si="229"/>
        <v>1.9713495169322987E-2</v>
      </c>
      <c r="D2840" s="72">
        <f t="shared" si="228"/>
        <v>2.7827410073484843E-4</v>
      </c>
      <c r="E2840" s="23">
        <f t="shared" si="224"/>
        <v>3.8807087704098339E-2</v>
      </c>
      <c r="F2840" s="23">
        <f t="shared" si="225"/>
        <v>2.7438707544041815E-2</v>
      </c>
      <c r="G2840" s="20">
        <f t="shared" si="226"/>
        <v>2.8457921645864519E-2</v>
      </c>
      <c r="H2840" s="20">
        <f t="shared" si="227"/>
        <v>2.1185544609119318E-2</v>
      </c>
    </row>
    <row r="2841" spans="1:26" x14ac:dyDescent="0.2">
      <c r="A2841" s="61">
        <v>36976</v>
      </c>
      <c r="B2841" s="62">
        <v>1152.69</v>
      </c>
      <c r="C2841" s="16">
        <f t="shared" si="229"/>
        <v>1.1219212823608661E-2</v>
      </c>
      <c r="D2841" s="72">
        <f t="shared" si="228"/>
        <v>2.8489496819821279E-4</v>
      </c>
      <c r="E2841" s="23">
        <f t="shared" si="224"/>
        <v>3.9266034837086759E-2</v>
      </c>
      <c r="F2841" s="23">
        <f t="shared" si="225"/>
        <v>2.7763207961498181E-2</v>
      </c>
      <c r="G2841" s="20">
        <f t="shared" si="226"/>
        <v>2.8457921645864519E-2</v>
      </c>
      <c r="H2841" s="20">
        <f t="shared" si="227"/>
        <v>2.1185544609119318E-2</v>
      </c>
      <c r="J2841" s="20">
        <f>SUM($C2842:$C2851)</f>
        <v>-1.3186351710886538E-2</v>
      </c>
      <c r="K2841" s="20">
        <f>E2841*SQRT(10)</f>
        <v>0.12417010476871279</v>
      </c>
      <c r="L2841" s="20">
        <f>F2841*SQRT(10)</f>
        <v>8.779497231125459E-2</v>
      </c>
      <c r="M2841" s="20">
        <f>G2841*SQRT(10)</f>
        <v>8.9991849875539529E-2</v>
      </c>
      <c r="N2841" s="20">
        <f>H2841*SQRT(10)</f>
        <v>6.6994574435918663E-2</v>
      </c>
      <c r="O2841">
        <f>IF($J2841&lt;-K2841,1,0)</f>
        <v>0</v>
      </c>
      <c r="P2841" s="5">
        <f>IF(AND(O2831=0,O2841=0),1,0)</f>
        <v>1</v>
      </c>
      <c r="Q2841" s="5">
        <f>IF(AND(O2831=0,O2841=1),1,0)</f>
        <v>0</v>
      </c>
      <c r="R2841">
        <f>IF($J2841&lt;-L2841,1,0)</f>
        <v>0</v>
      </c>
      <c r="S2841" s="5">
        <f>IF(AND(R2831=0,R2841=0),1,0)</f>
        <v>1</v>
      </c>
      <c r="T2841" s="5">
        <f>IF(AND(R2831=0,R2841=1),1,0)</f>
        <v>0</v>
      </c>
      <c r="U2841">
        <f>IF($J2841&lt;-M2841,1,0)</f>
        <v>0</v>
      </c>
      <c r="V2841" s="5">
        <f>IF(AND(U2831=0,U2841=0),1,0)</f>
        <v>1</v>
      </c>
      <c r="W2841" s="5">
        <f>IF(AND(U2831=0,U2841=1),1,0)</f>
        <v>0</v>
      </c>
      <c r="X2841">
        <f>IF($J2841&lt;-N2841,1,0)</f>
        <v>0</v>
      </c>
      <c r="Y2841" s="5">
        <f>IF(AND(X2831=0,X2841=0),1,0)</f>
        <v>1</v>
      </c>
      <c r="Z2841" s="5">
        <f>IF(AND(X2831=0,X2841=1),1,0)</f>
        <v>0</v>
      </c>
    </row>
    <row r="2842" spans="1:26" x14ac:dyDescent="0.2">
      <c r="A2842" s="61">
        <v>36977</v>
      </c>
      <c r="B2842" s="62">
        <v>1182.17</v>
      </c>
      <c r="C2842" s="16">
        <f t="shared" si="229"/>
        <v>2.5253391366211544E-2</v>
      </c>
      <c r="D2842" s="72">
        <f t="shared" si="228"/>
        <v>2.7535351428920556E-4</v>
      </c>
      <c r="E2842" s="23">
        <f t="shared" si="224"/>
        <v>3.8602903395379383E-2</v>
      </c>
      <c r="F2842" s="23">
        <f t="shared" si="225"/>
        <v>2.7294338206802674E-2</v>
      </c>
      <c r="G2842" s="20">
        <f t="shared" si="226"/>
        <v>2.8457921645864519E-2</v>
      </c>
      <c r="H2842" s="20">
        <f t="shared" si="227"/>
        <v>2.1185544609119318E-2</v>
      </c>
    </row>
    <row r="2843" spans="1:26" x14ac:dyDescent="0.2">
      <c r="A2843" s="61">
        <v>36978</v>
      </c>
      <c r="B2843" s="62">
        <v>1153.29</v>
      </c>
      <c r="C2843" s="16">
        <f t="shared" si="229"/>
        <v>-2.4733005227962412E-2</v>
      </c>
      <c r="D2843" s="72">
        <f t="shared" si="228"/>
        <v>2.9709632996155607E-4</v>
      </c>
      <c r="E2843" s="23">
        <f t="shared" si="224"/>
        <v>4.0098054486541211E-2</v>
      </c>
      <c r="F2843" s="23">
        <f t="shared" si="225"/>
        <v>2.8351490803188099E-2</v>
      </c>
      <c r="G2843" s="20">
        <f t="shared" si="226"/>
        <v>2.8457921645864519E-2</v>
      </c>
      <c r="H2843" s="20">
        <f t="shared" si="227"/>
        <v>2.1185544609119318E-2</v>
      </c>
    </row>
    <row r="2844" spans="1:26" x14ac:dyDescent="0.2">
      <c r="A2844" s="61">
        <v>36979</v>
      </c>
      <c r="B2844" s="62">
        <v>1147.95</v>
      </c>
      <c r="C2844" s="16">
        <f t="shared" si="229"/>
        <v>-4.640984499430254E-3</v>
      </c>
      <c r="D2844" s="72">
        <f t="shared" si="228"/>
        <v>3.1597384302024762E-4</v>
      </c>
      <c r="E2844" s="23">
        <f t="shared" si="224"/>
        <v>4.1352352791589941E-2</v>
      </c>
      <c r="F2844" s="23">
        <f t="shared" si="225"/>
        <v>2.9238347467817036E-2</v>
      </c>
      <c r="G2844" s="20">
        <f t="shared" si="226"/>
        <v>2.8457921645864519E-2</v>
      </c>
      <c r="H2844" s="20">
        <f t="shared" si="227"/>
        <v>2.1262059944142743E-2</v>
      </c>
    </row>
    <row r="2845" spans="1:26" x14ac:dyDescent="0.2">
      <c r="A2845" s="61">
        <v>36980</v>
      </c>
      <c r="B2845" s="62">
        <v>1160.33</v>
      </c>
      <c r="C2845" s="16">
        <f t="shared" si="229"/>
        <v>1.0726704477443921E-2</v>
      </c>
      <c r="D2845" s="72">
        <f t="shared" si="228"/>
        <v>2.9830773666646989E-4</v>
      </c>
      <c r="E2845" s="23">
        <f t="shared" si="224"/>
        <v>4.0179720989644674E-2</v>
      </c>
      <c r="F2845" s="23">
        <f t="shared" si="225"/>
        <v>2.8409233432882101E-2</v>
      </c>
      <c r="G2845" s="20">
        <f t="shared" si="226"/>
        <v>2.8457921645864519E-2</v>
      </c>
      <c r="H2845" s="20">
        <f t="shared" si="227"/>
        <v>2.1262059944142743E-2</v>
      </c>
    </row>
    <row r="2846" spans="1:26" x14ac:dyDescent="0.2">
      <c r="A2846" s="61">
        <v>36983</v>
      </c>
      <c r="B2846" s="62">
        <v>1145.8699999999999</v>
      </c>
      <c r="C2846" s="16">
        <f t="shared" si="229"/>
        <v>-1.2540273606755872E-2</v>
      </c>
      <c r="D2846" s="72">
        <f t="shared" si="228"/>
        <v>2.873130038032666E-4</v>
      </c>
      <c r="E2846" s="23">
        <f t="shared" si="224"/>
        <v>3.9432317269625337E-2</v>
      </c>
      <c r="F2846" s="23">
        <f t="shared" si="225"/>
        <v>2.7880778624644234E-2</v>
      </c>
      <c r="G2846" s="20">
        <f t="shared" si="226"/>
        <v>2.8457921645864519E-2</v>
      </c>
      <c r="H2846" s="20">
        <f t="shared" si="227"/>
        <v>2.1262059944142743E-2</v>
      </c>
    </row>
    <row r="2847" spans="1:26" x14ac:dyDescent="0.2">
      <c r="A2847" s="61">
        <v>36984</v>
      </c>
      <c r="B2847" s="62">
        <v>1106.46</v>
      </c>
      <c r="C2847" s="16">
        <f t="shared" si="229"/>
        <v>-3.4998443979645105E-2</v>
      </c>
      <c r="D2847" s="72">
        <f t="shared" si="228"/>
        <v>2.7950973130300849E-4</v>
      </c>
      <c r="E2847" s="23">
        <f t="shared" si="224"/>
        <v>3.8893150531478501E-2</v>
      </c>
      <c r="F2847" s="23">
        <f t="shared" si="225"/>
        <v>2.7499558612509085E-2</v>
      </c>
      <c r="G2847" s="20">
        <f t="shared" si="226"/>
        <v>2.8457921645864519E-2</v>
      </c>
      <c r="H2847" s="20">
        <f t="shared" si="227"/>
        <v>2.1262059944142743E-2</v>
      </c>
    </row>
    <row r="2848" spans="1:26" x14ac:dyDescent="0.2">
      <c r="A2848" s="61">
        <v>36985</v>
      </c>
      <c r="B2848" s="62">
        <v>1103.25</v>
      </c>
      <c r="C2848" s="16">
        <f t="shared" si="229"/>
        <v>-2.9053606654262619E-3</v>
      </c>
      <c r="D2848" s="72">
        <f t="shared" si="228"/>
        <v>3.3623261228460935E-4</v>
      </c>
      <c r="E2848" s="23">
        <f t="shared" si="224"/>
        <v>4.2657419072910749E-2</v>
      </c>
      <c r="F2848" s="23">
        <f t="shared" si="225"/>
        <v>3.0161099834389762E-2</v>
      </c>
      <c r="G2848" s="20">
        <f t="shared" si="226"/>
        <v>3.0751547351868823E-2</v>
      </c>
      <c r="H2848" s="20">
        <f t="shared" si="227"/>
        <v>2.1613010526650975E-2</v>
      </c>
    </row>
    <row r="2849" spans="1:26" x14ac:dyDescent="0.2">
      <c r="A2849" s="61">
        <v>36986</v>
      </c>
      <c r="B2849" s="62">
        <v>1151.44</v>
      </c>
      <c r="C2849" s="16">
        <f t="shared" si="229"/>
        <v>4.2752963804758709E-2</v>
      </c>
      <c r="D2849" s="72">
        <f t="shared" si="228"/>
        <v>3.1656512278330516E-4</v>
      </c>
      <c r="E2849" s="23">
        <f t="shared" si="224"/>
        <v>4.1391025900030576E-2</v>
      </c>
      <c r="F2849" s="23">
        <f t="shared" si="225"/>
        <v>2.9265691444783637E-2</v>
      </c>
      <c r="G2849" s="20">
        <f t="shared" si="226"/>
        <v>3.0751547351868823E-2</v>
      </c>
      <c r="H2849" s="20">
        <f t="shared" si="227"/>
        <v>2.1613010526650975E-2</v>
      </c>
    </row>
    <row r="2850" spans="1:26" x14ac:dyDescent="0.2">
      <c r="A2850" s="61">
        <v>36987</v>
      </c>
      <c r="B2850" s="62">
        <v>1128.43</v>
      </c>
      <c r="C2850" s="16">
        <f t="shared" si="229"/>
        <v>-2.0186046863075076E-2</v>
      </c>
      <c r="D2850" s="72">
        <f t="shared" si="228"/>
        <v>4.0724017026176732E-4</v>
      </c>
      <c r="E2850" s="23">
        <f t="shared" si="224"/>
        <v>4.6946147973409694E-2</v>
      </c>
      <c r="F2850" s="23">
        <f t="shared" si="225"/>
        <v>3.3193462863889731E-2</v>
      </c>
      <c r="G2850" s="20">
        <f t="shared" si="226"/>
        <v>3.0751547351868823E-2</v>
      </c>
      <c r="H2850" s="20">
        <f t="shared" si="227"/>
        <v>2.1613010526650975E-2</v>
      </c>
    </row>
    <row r="2851" spans="1:26" x14ac:dyDescent="0.2">
      <c r="A2851" s="61">
        <v>36990</v>
      </c>
      <c r="B2851" s="62">
        <v>1137.5899999999999</v>
      </c>
      <c r="C2851" s="16">
        <f t="shared" si="229"/>
        <v>8.0847034829942665E-3</v>
      </c>
      <c r="D2851" s="72">
        <f t="shared" si="228"/>
        <v>4.0725434932355702E-4</v>
      </c>
      <c r="E2851" s="23">
        <f t="shared" si="224"/>
        <v>4.6946965238733124E-2</v>
      </c>
      <c r="F2851" s="23">
        <f t="shared" si="225"/>
        <v>3.3194040714625825E-2</v>
      </c>
      <c r="G2851" s="20">
        <f t="shared" si="226"/>
        <v>3.0751547351868823E-2</v>
      </c>
      <c r="H2851" s="20">
        <f t="shared" si="227"/>
        <v>2.1613010526650975E-2</v>
      </c>
      <c r="J2851" s="20">
        <f>SUM($C2852:$C2861)</f>
        <v>6.127025753026525E-2</v>
      </c>
      <c r="K2851" s="20">
        <f>E2851*SQRT(10)</f>
        <v>0.14845933938714723</v>
      </c>
      <c r="L2851" s="20">
        <f>F2851*SQRT(10)</f>
        <v>0.10496877340258087</v>
      </c>
      <c r="M2851" s="20">
        <f>G2851*SQRT(10)</f>
        <v>9.724493120642487E-2</v>
      </c>
      <c r="N2851" s="20">
        <f>H2851*SQRT(10)</f>
        <v>6.8346340357412397E-2</v>
      </c>
      <c r="O2851">
        <f>IF($J2851&lt;-K2851,1,0)</f>
        <v>0</v>
      </c>
      <c r="P2851" s="5">
        <f>IF(AND(O2841=0,O2851=0),1,0)</f>
        <v>1</v>
      </c>
      <c r="Q2851" s="5">
        <f>IF(AND(O2841=0,O2851=1),1,0)</f>
        <v>0</v>
      </c>
      <c r="R2851">
        <f>IF($J2851&lt;-L2851,1,0)</f>
        <v>0</v>
      </c>
      <c r="S2851" s="5">
        <f>IF(AND(R2841=0,R2851=0),1,0)</f>
        <v>1</v>
      </c>
      <c r="T2851" s="5">
        <f>IF(AND(R2841=0,R2851=1),1,0)</f>
        <v>0</v>
      </c>
      <c r="U2851">
        <f>IF($J2851&lt;-M2851,1,0)</f>
        <v>0</v>
      </c>
      <c r="V2851" s="5">
        <f>IF(AND(U2841=0,U2851=0),1,0)</f>
        <v>1</v>
      </c>
      <c r="W2851" s="5">
        <f>IF(AND(U2841=0,U2851=1),1,0)</f>
        <v>0</v>
      </c>
      <c r="X2851">
        <f>IF($J2851&lt;-N2851,1,0)</f>
        <v>0</v>
      </c>
      <c r="Y2851" s="5">
        <f>IF(AND(X2841=0,X2851=0),1,0)</f>
        <v>1</v>
      </c>
      <c r="Z2851" s="5">
        <f>IF(AND(X2841=0,X2851=1),1,0)</f>
        <v>0</v>
      </c>
    </row>
    <row r="2852" spans="1:26" x14ac:dyDescent="0.2">
      <c r="A2852" s="61">
        <v>36991</v>
      </c>
      <c r="B2852" s="62">
        <v>1168.3800000000001</v>
      </c>
      <c r="C2852" s="16">
        <f t="shared" si="229"/>
        <v>2.6706184367207418E-2</v>
      </c>
      <c r="D2852" s="72">
        <f t="shared" si="228"/>
        <v>3.8674083418861998E-4</v>
      </c>
      <c r="E2852" s="23">
        <f t="shared" si="224"/>
        <v>4.5749323129492335E-2</v>
      </c>
      <c r="F2852" s="23">
        <f t="shared" si="225"/>
        <v>3.2347243041261194E-2</v>
      </c>
      <c r="G2852" s="20">
        <f t="shared" si="226"/>
        <v>3.0751547351868823E-2</v>
      </c>
      <c r="H2852" s="20">
        <f t="shared" si="227"/>
        <v>2.1613010526650975E-2</v>
      </c>
    </row>
    <row r="2853" spans="1:26" x14ac:dyDescent="0.2">
      <c r="A2853" s="61">
        <v>36992</v>
      </c>
      <c r="B2853" s="62">
        <v>1165.8900000000001</v>
      </c>
      <c r="C2853" s="16">
        <f t="shared" si="229"/>
        <v>-2.1334301040078266E-3</v>
      </c>
      <c r="D2853" s="72">
        <f t="shared" si="228"/>
        <v>4.063296011446192E-4</v>
      </c>
      <c r="E2853" s="23">
        <f t="shared" si="224"/>
        <v>4.6893633956082953E-2</v>
      </c>
      <c r="F2853" s="23">
        <f t="shared" si="225"/>
        <v>3.3156332616591136E-2</v>
      </c>
      <c r="G2853" s="20">
        <f t="shared" si="226"/>
        <v>3.0751547351868823E-2</v>
      </c>
      <c r="H2853" s="20">
        <f t="shared" si="227"/>
        <v>2.1613010526650975E-2</v>
      </c>
    </row>
    <row r="2854" spans="1:26" x14ac:dyDescent="0.2">
      <c r="A2854" s="61">
        <v>36993</v>
      </c>
      <c r="B2854" s="62">
        <v>1183.5</v>
      </c>
      <c r="C2854" s="16">
        <f t="shared" si="229"/>
        <v>1.4991406116504373E-2</v>
      </c>
      <c r="D2854" s="72">
        <f t="shared" si="228"/>
        <v>3.8222291651646319E-4</v>
      </c>
      <c r="E2854" s="23">
        <f t="shared" si="224"/>
        <v>4.548131565068006E-2</v>
      </c>
      <c r="F2854" s="23">
        <f t="shared" si="225"/>
        <v>3.2157747274745088E-2</v>
      </c>
      <c r="G2854" s="20">
        <f t="shared" si="226"/>
        <v>3.0751547351868823E-2</v>
      </c>
      <c r="H2854" s="20">
        <f t="shared" si="227"/>
        <v>2.1613010526650975E-2</v>
      </c>
    </row>
    <row r="2855" spans="1:26" x14ac:dyDescent="0.2">
      <c r="A2855" s="61">
        <v>36997</v>
      </c>
      <c r="B2855" s="62">
        <v>1179.68</v>
      </c>
      <c r="C2855" s="16">
        <f t="shared" si="229"/>
        <v>-3.2329347126980996E-3</v>
      </c>
      <c r="D2855" s="72">
        <f t="shared" si="228"/>
        <v>3.7277407696647327E-4</v>
      </c>
      <c r="E2855" s="23">
        <f t="shared" si="224"/>
        <v>4.491563147921087E-2</v>
      </c>
      <c r="F2855" s="23">
        <f t="shared" si="225"/>
        <v>3.1757778004657407E-2</v>
      </c>
      <c r="G2855" s="20">
        <f t="shared" si="226"/>
        <v>3.0751547351868823E-2</v>
      </c>
      <c r="H2855" s="20">
        <f t="shared" si="227"/>
        <v>2.1613010526650975E-2</v>
      </c>
    </row>
    <row r="2856" spans="1:26" x14ac:dyDescent="0.2">
      <c r="A2856" s="61">
        <v>36998</v>
      </c>
      <c r="B2856" s="62">
        <v>1191.81</v>
      </c>
      <c r="C2856" s="16">
        <f t="shared" si="229"/>
        <v>1.0229944705911962E-2</v>
      </c>
      <c r="D2856" s="72">
        <f t="shared" si="228"/>
        <v>3.5103474435987892E-4</v>
      </c>
      <c r="E2856" s="23">
        <f t="shared" si="224"/>
        <v>4.3586270523042141E-2</v>
      </c>
      <c r="F2856" s="23">
        <f t="shared" si="225"/>
        <v>3.0817847990457208E-2</v>
      </c>
      <c r="G2856" s="20">
        <f t="shared" si="226"/>
        <v>3.0751547351868823E-2</v>
      </c>
      <c r="H2856" s="20">
        <f t="shared" si="227"/>
        <v>2.1613010526650975E-2</v>
      </c>
    </row>
    <row r="2857" spans="1:26" x14ac:dyDescent="0.2">
      <c r="A2857" s="61">
        <v>36999</v>
      </c>
      <c r="B2857" s="62">
        <v>1238.1600000000001</v>
      </c>
      <c r="C2857" s="16">
        <f t="shared" si="229"/>
        <v>3.8153246657251817E-2</v>
      </c>
      <c r="D2857" s="72">
        <f t="shared" si="228"/>
        <v>3.3625176581944711E-4</v>
      </c>
      <c r="E2857" s="23">
        <f t="shared" si="224"/>
        <v>4.2658634048343053E-2</v>
      </c>
      <c r="F2857" s="23">
        <f t="shared" si="225"/>
        <v>3.0161958887658956E-2</v>
      </c>
      <c r="G2857" s="20">
        <f t="shared" si="226"/>
        <v>3.0751547351868823E-2</v>
      </c>
      <c r="H2857" s="20">
        <f t="shared" si="227"/>
        <v>2.1613010526650975E-2</v>
      </c>
    </row>
    <row r="2858" spans="1:26" x14ac:dyDescent="0.2">
      <c r="A2858" s="61">
        <v>37000</v>
      </c>
      <c r="B2858" s="62">
        <v>1253.69</v>
      </c>
      <c r="C2858" s="16">
        <f t="shared" si="229"/>
        <v>1.2464796095777778E-2</v>
      </c>
      <c r="D2858" s="72">
        <f t="shared" si="228"/>
        <v>4.0341687369962608E-4</v>
      </c>
      <c r="E2858" s="23">
        <f t="shared" si="224"/>
        <v>4.6725255827746504E-2</v>
      </c>
      <c r="F2858" s="23">
        <f t="shared" si="225"/>
        <v>3.3037280183296866E-2</v>
      </c>
      <c r="G2858" s="20">
        <f t="shared" si="226"/>
        <v>3.0751547351868823E-2</v>
      </c>
      <c r="H2858" s="20">
        <f t="shared" si="227"/>
        <v>2.1262059944142743E-2</v>
      </c>
    </row>
    <row r="2859" spans="1:26" x14ac:dyDescent="0.2">
      <c r="A2859" s="61">
        <v>37001</v>
      </c>
      <c r="B2859" s="62">
        <v>1242.98</v>
      </c>
      <c r="C2859" s="16">
        <f t="shared" si="229"/>
        <v>-8.579480423603611E-3</v>
      </c>
      <c r="D2859" s="72">
        <f t="shared" si="228"/>
        <v>3.8853412978020753E-4</v>
      </c>
      <c r="E2859" s="23">
        <f t="shared" si="224"/>
        <v>4.5855268980042517E-2</v>
      </c>
      <c r="F2859" s="23">
        <f t="shared" si="225"/>
        <v>3.2422152481281975E-2</v>
      </c>
      <c r="G2859" s="20">
        <f t="shared" si="226"/>
        <v>3.0751547351868823E-2</v>
      </c>
      <c r="H2859" s="20">
        <f t="shared" si="227"/>
        <v>2.1262059944142743E-2</v>
      </c>
    </row>
    <row r="2860" spans="1:26" x14ac:dyDescent="0.2">
      <c r="A2860" s="61">
        <v>37004</v>
      </c>
      <c r="B2860" s="62">
        <v>1224.3599999999999</v>
      </c>
      <c r="C2860" s="16">
        <f t="shared" si="229"/>
        <v>-1.5093463801464277E-2</v>
      </c>
      <c r="D2860" s="72">
        <f t="shared" si="228"/>
        <v>3.6963853105373488E-4</v>
      </c>
      <c r="E2860" s="23">
        <f t="shared" si="224"/>
        <v>4.4726331257021454E-2</v>
      </c>
      <c r="F2860" s="23">
        <f t="shared" si="225"/>
        <v>3.162393252070142E-2</v>
      </c>
      <c r="G2860" s="20">
        <f t="shared" si="226"/>
        <v>3.0751547351868823E-2</v>
      </c>
      <c r="H2860" s="20">
        <f t="shared" si="227"/>
        <v>2.1262059944142743E-2</v>
      </c>
    </row>
    <row r="2861" spans="1:26" x14ac:dyDescent="0.2">
      <c r="A2861" s="61">
        <v>37005</v>
      </c>
      <c r="B2861" s="62">
        <v>1209.47</v>
      </c>
      <c r="C2861" s="16">
        <f t="shared" si="229"/>
        <v>-1.2236011370614273E-2</v>
      </c>
      <c r="D2861" s="72">
        <f t="shared" si="228"/>
        <v>3.6112897816207749E-4</v>
      </c>
      <c r="E2861" s="23">
        <f t="shared" si="224"/>
        <v>4.4208504903555511E-2</v>
      </c>
      <c r="F2861" s="23">
        <f t="shared" si="225"/>
        <v>3.125780131344133E-2</v>
      </c>
      <c r="G2861" s="20">
        <f t="shared" si="226"/>
        <v>3.0751547351868823E-2</v>
      </c>
      <c r="H2861" s="20">
        <f t="shared" si="227"/>
        <v>2.1262059944142743E-2</v>
      </c>
      <c r="J2861" s="20">
        <f>SUM($C2862:$C2871)</f>
        <v>4.1881401566306153E-2</v>
      </c>
      <c r="K2861" s="20">
        <f>E2861*SQRT(10)</f>
        <v>0.13979956744595784</v>
      </c>
      <c r="L2861" s="20">
        <f>F2861*SQRT(10)</f>
        <v>9.8845846799477347E-2</v>
      </c>
      <c r="M2861" s="20">
        <f>G2861*SQRT(10)</f>
        <v>9.724493120642487E-2</v>
      </c>
      <c r="N2861" s="20">
        <f>H2861*SQRT(10)</f>
        <v>6.7236537170523539E-2</v>
      </c>
      <c r="O2861">
        <f>IF($J2861&lt;-K2861,1,0)</f>
        <v>0</v>
      </c>
      <c r="P2861" s="5">
        <f>IF(AND(O2851=0,O2861=0),1,0)</f>
        <v>1</v>
      </c>
      <c r="Q2861" s="5">
        <f>IF(AND(O2851=0,O2861=1),1,0)</f>
        <v>0</v>
      </c>
      <c r="R2861">
        <f>IF($J2861&lt;-L2861,1,0)</f>
        <v>0</v>
      </c>
      <c r="S2861" s="5">
        <f>IF(AND(R2851=0,R2861=0),1,0)</f>
        <v>1</v>
      </c>
      <c r="T2861" s="5">
        <f>IF(AND(R2851=0,R2861=1),1,0)</f>
        <v>0</v>
      </c>
      <c r="U2861">
        <f>IF($J2861&lt;-M2861,1,0)</f>
        <v>0</v>
      </c>
      <c r="V2861" s="5">
        <f>IF(AND(U2851=0,U2861=0),1,0)</f>
        <v>1</v>
      </c>
      <c r="W2861" s="5">
        <f>IF(AND(U2851=0,U2861=1),1,0)</f>
        <v>0</v>
      </c>
      <c r="X2861">
        <f>IF($J2861&lt;-N2861,1,0)</f>
        <v>0</v>
      </c>
      <c r="Y2861" s="5">
        <f>IF(AND(X2851=0,X2861=0),1,0)</f>
        <v>1</v>
      </c>
      <c r="Z2861" s="5">
        <f>IF(AND(X2851=0,X2861=1),1,0)</f>
        <v>0</v>
      </c>
    </row>
    <row r="2862" spans="1:26" x14ac:dyDescent="0.2">
      <c r="A2862" s="61">
        <v>37006</v>
      </c>
      <c r="B2862" s="62">
        <v>1228.75</v>
      </c>
      <c r="C2862" s="16">
        <f t="shared" si="229"/>
        <v>1.5815145356776507E-2</v>
      </c>
      <c r="D2862" s="72">
        <f t="shared" si="228"/>
        <v>3.4844443792806089E-4</v>
      </c>
      <c r="E2862" s="23">
        <f t="shared" si="224"/>
        <v>4.3425159909374345E-2</v>
      </c>
      <c r="F2862" s="23">
        <f t="shared" si="225"/>
        <v>3.0703934082658223E-2</v>
      </c>
      <c r="G2862" s="20">
        <f t="shared" si="226"/>
        <v>3.0751547351868823E-2</v>
      </c>
      <c r="H2862" s="20">
        <f t="shared" si="227"/>
        <v>2.1262059944142743E-2</v>
      </c>
    </row>
    <row r="2863" spans="1:26" x14ac:dyDescent="0.2">
      <c r="A2863" s="61">
        <v>37007</v>
      </c>
      <c r="B2863" s="62">
        <v>1234.52</v>
      </c>
      <c r="C2863" s="16">
        <f t="shared" si="229"/>
        <v>4.6848380836739508E-3</v>
      </c>
      <c r="D2863" s="72">
        <f t="shared" si="228"/>
        <v>3.425449010117354E-4</v>
      </c>
      <c r="E2863" s="23">
        <f t="shared" si="224"/>
        <v>4.3055973362258006E-2</v>
      </c>
      <c r="F2863" s="23">
        <f t="shared" si="225"/>
        <v>3.0442899248692829E-2</v>
      </c>
      <c r="G2863" s="20">
        <f t="shared" si="226"/>
        <v>3.0751547351868823E-2</v>
      </c>
      <c r="H2863" s="20">
        <f t="shared" si="227"/>
        <v>2.1262059944142743E-2</v>
      </c>
    </row>
    <row r="2864" spans="1:26" x14ac:dyDescent="0.2">
      <c r="A2864" s="61">
        <v>37008</v>
      </c>
      <c r="B2864" s="62">
        <v>1253.05</v>
      </c>
      <c r="C2864" s="16">
        <f t="shared" si="229"/>
        <v>1.4898348784713774E-2</v>
      </c>
      <c r="D2864" s="72">
        <f t="shared" si="228"/>
        <v>3.2330906942324572E-4</v>
      </c>
      <c r="E2864" s="23">
        <f t="shared" si="224"/>
        <v>4.1829589435243376E-2</v>
      </c>
      <c r="F2864" s="23">
        <f t="shared" si="225"/>
        <v>2.9575779557397E-2</v>
      </c>
      <c r="G2864" s="20">
        <f t="shared" si="226"/>
        <v>3.0751547351868823E-2</v>
      </c>
      <c r="H2864" s="20">
        <f t="shared" si="227"/>
        <v>2.1262059944142743E-2</v>
      </c>
    </row>
    <row r="2865" spans="1:26" x14ac:dyDescent="0.2">
      <c r="A2865" s="61">
        <v>37011</v>
      </c>
      <c r="B2865" s="62">
        <v>1249.46</v>
      </c>
      <c r="C2865" s="16">
        <f t="shared" si="229"/>
        <v>-2.8691213722997493E-3</v>
      </c>
      <c r="D2865" s="72">
        <f t="shared" si="228"/>
        <v>3.1722817304850989E-4</v>
      </c>
      <c r="E2865" s="23">
        <f t="shared" si="224"/>
        <v>4.1434350279626359E-2</v>
      </c>
      <c r="F2865" s="23">
        <f t="shared" si="225"/>
        <v>2.9296324121739971E-2</v>
      </c>
      <c r="G2865" s="20">
        <f t="shared" si="226"/>
        <v>3.0751547351868823E-2</v>
      </c>
      <c r="H2865" s="20">
        <f t="shared" si="227"/>
        <v>2.1262059944142743E-2</v>
      </c>
    </row>
    <row r="2866" spans="1:26" x14ac:dyDescent="0.2">
      <c r="A2866" s="61">
        <v>37012</v>
      </c>
      <c r="B2866" s="62">
        <v>1266.44</v>
      </c>
      <c r="C2866" s="16">
        <f t="shared" si="229"/>
        <v>1.3498356707491575E-2</v>
      </c>
      <c r="D2866" s="72">
        <f t="shared" si="228"/>
        <v>2.9868839411253853E-4</v>
      </c>
      <c r="E2866" s="23">
        <f t="shared" si="224"/>
        <v>4.0205348608340789E-2</v>
      </c>
      <c r="F2866" s="23">
        <f t="shared" si="225"/>
        <v>2.8427353543822011E-2</v>
      </c>
      <c r="G2866" s="20">
        <f t="shared" si="226"/>
        <v>3.0751547351868823E-2</v>
      </c>
      <c r="H2866" s="20">
        <f t="shared" si="227"/>
        <v>2.1262059944142743E-2</v>
      </c>
    </row>
    <row r="2867" spans="1:26" x14ac:dyDescent="0.2">
      <c r="A2867" s="61">
        <v>37013</v>
      </c>
      <c r="B2867" s="62">
        <v>1267.43</v>
      </c>
      <c r="C2867" s="16">
        <f t="shared" si="229"/>
        <v>7.8141345086766244E-4</v>
      </c>
      <c r="D2867" s="72">
        <f t="shared" si="228"/>
        <v>2.9169942849394717E-4</v>
      </c>
      <c r="E2867" s="23">
        <f t="shared" si="224"/>
        <v>3.973218484564027E-2</v>
      </c>
      <c r="F2867" s="23">
        <f t="shared" si="225"/>
        <v>2.8092801201111506E-2</v>
      </c>
      <c r="G2867" s="20">
        <f t="shared" si="226"/>
        <v>3.0751547351868823E-2</v>
      </c>
      <c r="H2867" s="20">
        <f t="shared" si="227"/>
        <v>2.1262059944142743E-2</v>
      </c>
    </row>
    <row r="2868" spans="1:26" x14ac:dyDescent="0.2">
      <c r="A2868" s="61">
        <v>37014</v>
      </c>
      <c r="B2868" s="62">
        <v>1248.58</v>
      </c>
      <c r="C2868" s="16">
        <f t="shared" si="229"/>
        <v>-1.4984322556561265E-2</v>
      </c>
      <c r="D2868" s="72">
        <f t="shared" si="228"/>
        <v>2.7423409920318217E-4</v>
      </c>
      <c r="E2868" s="23">
        <f t="shared" si="224"/>
        <v>3.8524355858117927E-2</v>
      </c>
      <c r="F2868" s="23">
        <f t="shared" si="225"/>
        <v>2.7238800854459837E-2</v>
      </c>
      <c r="G2868" s="20">
        <f t="shared" si="226"/>
        <v>3.0751547351868823E-2</v>
      </c>
      <c r="H2868" s="20">
        <f t="shared" si="227"/>
        <v>2.1262059944142743E-2</v>
      </c>
    </row>
    <row r="2869" spans="1:26" x14ac:dyDescent="0.2">
      <c r="A2869" s="61">
        <v>37015</v>
      </c>
      <c r="B2869" s="62">
        <v>1266.6099999999999</v>
      </c>
      <c r="C2869" s="16">
        <f t="shared" si="229"/>
        <v>1.4337134644277622E-2</v>
      </c>
      <c r="D2869" s="72">
        <f t="shared" si="228"/>
        <v>2.7125184859973548E-4</v>
      </c>
      <c r="E2869" s="23">
        <f t="shared" si="224"/>
        <v>3.8314310235864922E-2</v>
      </c>
      <c r="F2869" s="23">
        <f t="shared" si="225"/>
        <v>2.7090287251897032E-2</v>
      </c>
      <c r="G2869" s="20">
        <f t="shared" si="226"/>
        <v>3.0751547351868823E-2</v>
      </c>
      <c r="H2869" s="20">
        <f t="shared" si="227"/>
        <v>2.1262059944142743E-2</v>
      </c>
    </row>
    <row r="2870" spans="1:26" x14ac:dyDescent="0.2">
      <c r="A2870" s="61">
        <v>37018</v>
      </c>
      <c r="B2870" s="62">
        <v>1263.51</v>
      </c>
      <c r="C2870" s="16">
        <f t="shared" si="229"/>
        <v>-2.4504778834605304E-3</v>
      </c>
      <c r="D2870" s="72">
        <f t="shared" si="228"/>
        <v>2.6730994347224008E-4</v>
      </c>
      <c r="E2870" s="23">
        <f t="shared" si="224"/>
        <v>3.8034894431861727E-2</v>
      </c>
      <c r="F2870" s="23">
        <f t="shared" si="225"/>
        <v>2.689272518314078E-2</v>
      </c>
      <c r="G2870" s="20">
        <f t="shared" si="226"/>
        <v>3.0751547351868823E-2</v>
      </c>
      <c r="H2870" s="20">
        <f t="shared" si="227"/>
        <v>2.1262059944142743E-2</v>
      </c>
    </row>
    <row r="2871" spans="1:26" x14ac:dyDescent="0.2">
      <c r="A2871" s="61">
        <v>37019</v>
      </c>
      <c r="B2871" s="62">
        <v>1261.2</v>
      </c>
      <c r="C2871" s="16">
        <f t="shared" si="229"/>
        <v>-1.829913649173398E-3</v>
      </c>
      <c r="D2871" s="72">
        <f t="shared" si="228"/>
        <v>2.5163163737534542E-4</v>
      </c>
      <c r="E2871" s="23">
        <f t="shared" si="224"/>
        <v>3.6902626694975474E-2</v>
      </c>
      <c r="F2871" s="23">
        <f t="shared" si="225"/>
        <v>2.6092150722854885E-2</v>
      </c>
      <c r="G2871" s="20">
        <f t="shared" si="226"/>
        <v>3.0751547351868823E-2</v>
      </c>
      <c r="H2871" s="20">
        <f t="shared" si="227"/>
        <v>2.1262059944142743E-2</v>
      </c>
      <c r="J2871" s="20">
        <f>SUM($C2872:$C2881)</f>
        <v>3.7490094048057608E-2</v>
      </c>
      <c r="K2871" s="20">
        <f>E2871*SQRT(10)</f>
        <v>0.11669635199905422</v>
      </c>
      <c r="L2871" s="20">
        <f>F2871*SQRT(10)</f>
        <v>8.2510625336630242E-2</v>
      </c>
      <c r="M2871" s="20">
        <f>G2871*SQRT(10)</f>
        <v>9.724493120642487E-2</v>
      </c>
      <c r="N2871" s="20">
        <f>H2871*SQRT(10)</f>
        <v>6.7236537170523539E-2</v>
      </c>
      <c r="O2871">
        <f>IF($J2871&lt;-K2871,1,0)</f>
        <v>0</v>
      </c>
      <c r="P2871" s="5">
        <f>IF(AND(O2861=0,O2871=0),1,0)</f>
        <v>1</v>
      </c>
      <c r="Q2871" s="5">
        <f>IF(AND(O2861=0,O2871=1),1,0)</f>
        <v>0</v>
      </c>
      <c r="R2871">
        <f>IF($J2871&lt;-L2871,1,0)</f>
        <v>0</v>
      </c>
      <c r="S2871" s="5">
        <f>IF(AND(R2861=0,R2871=0),1,0)</f>
        <v>1</v>
      </c>
      <c r="T2871" s="5">
        <f>IF(AND(R2861=0,R2871=1),1,0)</f>
        <v>0</v>
      </c>
      <c r="U2871">
        <f>IF($J2871&lt;-M2871,1,0)</f>
        <v>0</v>
      </c>
      <c r="V2871" s="5">
        <f>IF(AND(U2861=0,U2871=0),1,0)</f>
        <v>1</v>
      </c>
      <c r="W2871" s="5">
        <f>IF(AND(U2861=0,U2871=1),1,0)</f>
        <v>0</v>
      </c>
      <c r="X2871">
        <f>IF($J2871&lt;-N2871,1,0)</f>
        <v>0</v>
      </c>
      <c r="Y2871" s="5">
        <f>IF(AND(X2861=0,X2871=0),1,0)</f>
        <v>1</v>
      </c>
      <c r="Z2871" s="5">
        <f>IF(AND(X2861=0,X2871=1),1,0)</f>
        <v>0</v>
      </c>
    </row>
    <row r="2872" spans="1:26" x14ac:dyDescent="0.2">
      <c r="A2872" s="61">
        <v>37020</v>
      </c>
      <c r="B2872" s="62">
        <v>1255.54</v>
      </c>
      <c r="C2872" s="16">
        <f t="shared" si="229"/>
        <v>-4.4978897639732082E-3</v>
      </c>
      <c r="D2872" s="72">
        <f t="shared" si="228"/>
        <v>2.3673465417063053E-4</v>
      </c>
      <c r="E2872" s="23">
        <f t="shared" si="224"/>
        <v>3.579361614231804E-2</v>
      </c>
      <c r="F2872" s="23">
        <f t="shared" si="225"/>
        <v>2.5308020348278747E-2</v>
      </c>
      <c r="G2872" s="20">
        <f t="shared" si="226"/>
        <v>3.0751547351868823E-2</v>
      </c>
      <c r="H2872" s="20">
        <f t="shared" si="227"/>
        <v>2.1262059944142743E-2</v>
      </c>
    </row>
    <row r="2873" spans="1:26" x14ac:dyDescent="0.2">
      <c r="A2873" s="61">
        <v>37021</v>
      </c>
      <c r="B2873" s="62">
        <v>1255.18</v>
      </c>
      <c r="C2873" s="16">
        <f t="shared" si="229"/>
        <v>-2.8677033079511802E-4</v>
      </c>
      <c r="D2873" s="72">
        <f t="shared" si="228"/>
        <v>2.2374443566012397E-4</v>
      </c>
      <c r="E2873" s="23">
        <f t="shared" si="224"/>
        <v>3.4797719254692841E-2</v>
      </c>
      <c r="F2873" s="23">
        <f t="shared" si="225"/>
        <v>2.4603867445800488E-2</v>
      </c>
      <c r="G2873" s="20">
        <f t="shared" si="226"/>
        <v>3.0751547351868823E-2</v>
      </c>
      <c r="H2873" s="20">
        <f t="shared" si="227"/>
        <v>2.1262059944142743E-2</v>
      </c>
    </row>
    <row r="2874" spans="1:26" x14ac:dyDescent="0.2">
      <c r="A2874" s="61">
        <v>37022</v>
      </c>
      <c r="B2874" s="62">
        <v>1245.67</v>
      </c>
      <c r="C2874" s="16">
        <f t="shared" si="229"/>
        <v>-7.6054508190734329E-3</v>
      </c>
      <c r="D2874" s="72">
        <f t="shared" si="228"/>
        <v>2.1032470375387398E-4</v>
      </c>
      <c r="E2874" s="23">
        <f t="shared" si="224"/>
        <v>3.3738036293755214E-2</v>
      </c>
      <c r="F2874" s="23">
        <f t="shared" si="225"/>
        <v>2.3854614343473485E-2</v>
      </c>
      <c r="G2874" s="20">
        <f t="shared" si="226"/>
        <v>3.0751547351868823E-2</v>
      </c>
      <c r="H2874" s="20">
        <f t="shared" si="227"/>
        <v>2.1262059944142743E-2</v>
      </c>
    </row>
    <row r="2875" spans="1:26" x14ac:dyDescent="0.2">
      <c r="A2875" s="61">
        <v>37025</v>
      </c>
      <c r="B2875" s="62">
        <v>1248.92</v>
      </c>
      <c r="C2875" s="16">
        <f t="shared" si="229"/>
        <v>2.6056400761526469E-3</v>
      </c>
      <c r="D2875" s="72">
        <f t="shared" si="228"/>
        <v>2.0117579445832223E-4</v>
      </c>
      <c r="E2875" s="23">
        <f t="shared" si="224"/>
        <v>3.2996093127701139E-2</v>
      </c>
      <c r="F2875" s="23">
        <f t="shared" si="225"/>
        <v>2.3330020441893279E-2</v>
      </c>
      <c r="G2875" s="20">
        <f t="shared" si="226"/>
        <v>3.0751547351868823E-2</v>
      </c>
      <c r="H2875" s="20">
        <f t="shared" si="227"/>
        <v>2.1262059944142743E-2</v>
      </c>
    </row>
    <row r="2876" spans="1:26" x14ac:dyDescent="0.2">
      <c r="A2876" s="61">
        <v>37026</v>
      </c>
      <c r="B2876" s="62">
        <v>1249.44</v>
      </c>
      <c r="C2876" s="16">
        <f t="shared" si="229"/>
        <v>4.1627308114831099E-4</v>
      </c>
      <c r="D2876" s="72">
        <f t="shared" si="228"/>
        <v>1.8951260840321005E-4</v>
      </c>
      <c r="E2876" s="23">
        <f t="shared" si="224"/>
        <v>3.2025337313319815E-2</v>
      </c>
      <c r="F2876" s="23">
        <f t="shared" si="225"/>
        <v>2.2643643636434764E-2</v>
      </c>
      <c r="G2876" s="20">
        <f t="shared" si="226"/>
        <v>3.0751547351868823E-2</v>
      </c>
      <c r="H2876" s="20">
        <f t="shared" si="227"/>
        <v>2.1262059944142743E-2</v>
      </c>
    </row>
    <row r="2877" spans="1:26" x14ac:dyDescent="0.2">
      <c r="A2877" s="61">
        <v>37027</v>
      </c>
      <c r="B2877" s="62">
        <v>1284.99</v>
      </c>
      <c r="C2877" s="16">
        <f t="shared" si="229"/>
        <v>2.8055485283507087E-2</v>
      </c>
      <c r="D2877" s="72">
        <f t="shared" si="228"/>
        <v>1.7815224889570277E-4</v>
      </c>
      <c r="E2877" s="23">
        <f t="shared" si="224"/>
        <v>3.1050622597275895E-2</v>
      </c>
      <c r="F2877" s="23">
        <f t="shared" si="225"/>
        <v>2.1954467673622736E-2</v>
      </c>
      <c r="G2877" s="20">
        <f t="shared" si="226"/>
        <v>3.0751547351868823E-2</v>
      </c>
      <c r="H2877" s="20">
        <f t="shared" si="227"/>
        <v>2.1185544609119318E-2</v>
      </c>
    </row>
    <row r="2878" spans="1:26" x14ac:dyDescent="0.2">
      <c r="A2878" s="61">
        <v>37028</v>
      </c>
      <c r="B2878" s="62">
        <v>1288.49</v>
      </c>
      <c r="C2878" s="16">
        <f t="shared" si="229"/>
        <v>2.7200539020717841E-3</v>
      </c>
      <c r="D2878" s="72">
        <f t="shared" si="228"/>
        <v>2.1468972923154557E-4</v>
      </c>
      <c r="E2878" s="23">
        <f t="shared" ref="E2878:E2941" si="230">-NORMSINV($E$3)*SQRT(D2878)</f>
        <v>3.4086333772243176E-2</v>
      </c>
      <c r="F2878" s="23">
        <f t="shared" ref="F2878:F2941" si="231">-NORMSINV($F$3)*SQRT(D2878)</f>
        <v>2.4100879477395115E-2</v>
      </c>
      <c r="G2878" s="20">
        <f t="shared" ref="G2878:G2941" si="232">-PERCENTILE($C2373:$C2877,$G$3)</f>
        <v>3.0751547351868823E-2</v>
      </c>
      <c r="H2878" s="20">
        <f t="shared" ref="H2878:H2941" si="233">-PERCENTILE($C2373:$C2877,$H$3)</f>
        <v>2.1185544609119318E-2</v>
      </c>
    </row>
    <row r="2879" spans="1:26" x14ac:dyDescent="0.2">
      <c r="A2879" s="61">
        <v>37029</v>
      </c>
      <c r="B2879" s="62">
        <v>1291.96</v>
      </c>
      <c r="C2879" s="16">
        <f t="shared" si="229"/>
        <v>2.6894550110181429E-3</v>
      </c>
      <c r="D2879" s="72">
        <f t="shared" si="228"/>
        <v>2.0225226707146337E-4</v>
      </c>
      <c r="E2879" s="23">
        <f t="shared" si="230"/>
        <v>3.3084254832656694E-2</v>
      </c>
      <c r="F2879" s="23">
        <f t="shared" si="231"/>
        <v>2.3392355530197365E-2</v>
      </c>
      <c r="G2879" s="20">
        <f t="shared" si="232"/>
        <v>3.0751547351868823E-2</v>
      </c>
      <c r="H2879" s="20">
        <f t="shared" si="233"/>
        <v>2.1185544609119318E-2</v>
      </c>
    </row>
    <row r="2880" spans="1:26" x14ac:dyDescent="0.2">
      <c r="A2880" s="61">
        <v>37032</v>
      </c>
      <c r="B2880" s="62">
        <v>1312.83</v>
      </c>
      <c r="C2880" s="16">
        <f t="shared" si="229"/>
        <v>1.6024667323379045E-2</v>
      </c>
      <c r="D2880" s="72">
        <f t="shared" ref="D2880:D2943" si="234">0.94*D2879+0.06*(C2879^2)</f>
        <v>1.9055112114255301E-4</v>
      </c>
      <c r="E2880" s="23">
        <f t="shared" si="230"/>
        <v>3.2112965471014096E-2</v>
      </c>
      <c r="F2880" s="23">
        <f t="shared" si="231"/>
        <v>2.2705601478000458E-2</v>
      </c>
      <c r="G2880" s="20">
        <f t="shared" si="232"/>
        <v>3.0751547351868823E-2</v>
      </c>
      <c r="H2880" s="20">
        <f t="shared" si="233"/>
        <v>2.1185544609119318E-2</v>
      </c>
    </row>
    <row r="2881" spans="1:26" x14ac:dyDescent="0.2">
      <c r="A2881" s="61">
        <v>37033</v>
      </c>
      <c r="B2881" s="62">
        <v>1309.3800000000001</v>
      </c>
      <c r="C2881" s="16">
        <f t="shared" si="229"/>
        <v>-2.6313697153776505E-3</v>
      </c>
      <c r="D2881" s="72">
        <f t="shared" si="234"/>
        <v>1.9452545164349815E-4</v>
      </c>
      <c r="E2881" s="23">
        <f t="shared" si="230"/>
        <v>3.2446127788193432E-2</v>
      </c>
      <c r="F2881" s="23">
        <f t="shared" si="231"/>
        <v>2.2941165235205917E-2</v>
      </c>
      <c r="G2881" s="20">
        <f t="shared" si="232"/>
        <v>3.0751547351868823E-2</v>
      </c>
      <c r="H2881" s="20">
        <f t="shared" si="233"/>
        <v>2.1185544609119318E-2</v>
      </c>
      <c r="J2881" s="20">
        <f>SUM($C2882:$C2891)</f>
        <v>-3.0513220498078371E-2</v>
      </c>
      <c r="K2881" s="20">
        <f>E2881*SQRT(10)</f>
        <v>0.10260366506357256</v>
      </c>
      <c r="L2881" s="20">
        <f>F2881*SQRT(10)</f>
        <v>7.2546334321523132E-2</v>
      </c>
      <c r="M2881" s="20">
        <f>G2881*SQRT(10)</f>
        <v>9.724493120642487E-2</v>
      </c>
      <c r="N2881" s="20">
        <f>H2881*SQRT(10)</f>
        <v>6.6994574435918663E-2</v>
      </c>
      <c r="O2881">
        <f>IF($J2881&lt;-K2881,1,0)</f>
        <v>0</v>
      </c>
      <c r="P2881" s="5">
        <f>IF(AND(O2871=0,O2881=0),1,0)</f>
        <v>1</v>
      </c>
      <c r="Q2881" s="5">
        <f>IF(AND(O2871=0,O2881=1),1,0)</f>
        <v>0</v>
      </c>
      <c r="R2881">
        <f>IF($J2881&lt;-L2881,1,0)</f>
        <v>0</v>
      </c>
      <c r="S2881" s="5">
        <f>IF(AND(R2871=0,R2881=0),1,0)</f>
        <v>1</v>
      </c>
      <c r="T2881" s="5">
        <f>IF(AND(R2871=0,R2881=1),1,0)</f>
        <v>0</v>
      </c>
      <c r="U2881">
        <f>IF($J2881&lt;-M2881,1,0)</f>
        <v>0</v>
      </c>
      <c r="V2881" s="5">
        <f>IF(AND(U2871=0,U2881=0),1,0)</f>
        <v>1</v>
      </c>
      <c r="W2881" s="5">
        <f>IF(AND(U2871=0,U2881=1),1,0)</f>
        <v>0</v>
      </c>
      <c r="X2881">
        <f>IF($J2881&lt;-N2881,1,0)</f>
        <v>0</v>
      </c>
      <c r="Y2881" s="5">
        <f>IF(AND(X2871=0,X2881=0),1,0)</f>
        <v>1</v>
      </c>
      <c r="Z2881" s="5">
        <f>IF(AND(X2871=0,X2881=1),1,0)</f>
        <v>0</v>
      </c>
    </row>
    <row r="2882" spans="1:26" x14ac:dyDescent="0.2">
      <c r="A2882" s="61">
        <v>37034</v>
      </c>
      <c r="B2882" s="62">
        <v>1289.05</v>
      </c>
      <c r="C2882" s="16">
        <f t="shared" si="229"/>
        <v>-1.5648229772575965E-2</v>
      </c>
      <c r="D2882" s="72">
        <f t="shared" si="234"/>
        <v>1.8326937093962866E-4</v>
      </c>
      <c r="E2882" s="23">
        <f t="shared" si="230"/>
        <v>3.14934038803526E-2</v>
      </c>
      <c r="F2882" s="23">
        <f t="shared" si="231"/>
        <v>2.2267537961838006E-2</v>
      </c>
      <c r="G2882" s="20">
        <f t="shared" si="232"/>
        <v>3.0751547351868823E-2</v>
      </c>
      <c r="H2882" s="20">
        <f t="shared" si="233"/>
        <v>2.1185544609119318E-2</v>
      </c>
    </row>
    <row r="2883" spans="1:26" x14ac:dyDescent="0.2">
      <c r="A2883" s="61">
        <v>37035</v>
      </c>
      <c r="B2883" s="62">
        <v>1293.17</v>
      </c>
      <c r="C2883" s="16">
        <f t="shared" si="229"/>
        <v>3.1910553679439595E-3</v>
      </c>
      <c r="D2883" s="72">
        <f t="shared" si="234"/>
        <v>1.8696523438417091E-4</v>
      </c>
      <c r="E2883" s="23">
        <f t="shared" si="230"/>
        <v>3.1809371429886255E-2</v>
      </c>
      <c r="F2883" s="23">
        <f t="shared" si="231"/>
        <v>2.2490944089377584E-2</v>
      </c>
      <c r="G2883" s="20">
        <f t="shared" si="232"/>
        <v>3.0751547351868823E-2</v>
      </c>
      <c r="H2883" s="20">
        <f t="shared" si="233"/>
        <v>2.1185544609119318E-2</v>
      </c>
    </row>
    <row r="2884" spans="1:26" x14ac:dyDescent="0.2">
      <c r="A2884" s="61">
        <v>37036</v>
      </c>
      <c r="B2884" s="62">
        <v>1277.8900000000001</v>
      </c>
      <c r="C2884" s="16">
        <f t="shared" si="229"/>
        <v>-1.1886288068737762E-2</v>
      </c>
      <c r="D2884" s="72">
        <f t="shared" si="234"/>
        <v>1.7635829038279769E-4</v>
      </c>
      <c r="E2884" s="23">
        <f t="shared" si="230"/>
        <v>3.0893890166065637E-2</v>
      </c>
      <c r="F2884" s="23">
        <f t="shared" si="231"/>
        <v>2.1843649377350768E-2</v>
      </c>
      <c r="G2884" s="20">
        <f t="shared" si="232"/>
        <v>3.0751547351868823E-2</v>
      </c>
      <c r="H2884" s="20">
        <f t="shared" si="233"/>
        <v>2.1185544609119318E-2</v>
      </c>
    </row>
    <row r="2885" spans="1:26" x14ac:dyDescent="0.2">
      <c r="A2885" s="61">
        <v>37040</v>
      </c>
      <c r="B2885" s="62">
        <v>1267.93</v>
      </c>
      <c r="C2885" s="16">
        <f t="shared" si="229"/>
        <v>-7.8246308195957515E-3</v>
      </c>
      <c r="D2885" s="72">
        <f t="shared" si="234"/>
        <v>1.7425382360301088E-4</v>
      </c>
      <c r="E2885" s="23">
        <f t="shared" si="230"/>
        <v>3.0709010038538525E-2</v>
      </c>
      <c r="F2885" s="23">
        <f t="shared" si="231"/>
        <v>2.1712929139114861E-2</v>
      </c>
      <c r="G2885" s="20">
        <f t="shared" si="232"/>
        <v>3.0751547351868823E-2</v>
      </c>
      <c r="H2885" s="20">
        <f t="shared" si="233"/>
        <v>2.1185544609119318E-2</v>
      </c>
    </row>
    <row r="2886" spans="1:26" x14ac:dyDescent="0.2">
      <c r="A2886" s="61">
        <v>37041</v>
      </c>
      <c r="B2886" s="62">
        <v>1248.08</v>
      </c>
      <c r="C2886" s="16">
        <f t="shared" ref="C2886:C2949" si="235">LN(B2886/B2885)</f>
        <v>-1.5779278987004083E-2</v>
      </c>
      <c r="D2886" s="72">
        <f t="shared" si="234"/>
        <v>1.6747208503460826E-4</v>
      </c>
      <c r="E2886" s="23">
        <f t="shared" si="230"/>
        <v>3.0105501895099758E-2</v>
      </c>
      <c r="F2886" s="23">
        <f t="shared" si="231"/>
        <v>2.1286216277419879E-2</v>
      </c>
      <c r="G2886" s="20">
        <f t="shared" si="232"/>
        <v>3.0751547351868823E-2</v>
      </c>
      <c r="H2886" s="20">
        <f t="shared" si="233"/>
        <v>2.1185544609119318E-2</v>
      </c>
    </row>
    <row r="2887" spans="1:26" x14ac:dyDescent="0.2">
      <c r="A2887" s="61">
        <v>37042</v>
      </c>
      <c r="B2887" s="62">
        <v>1255.82</v>
      </c>
      <c r="C2887" s="16">
        <f t="shared" si="235"/>
        <v>6.1823752170786488E-3</v>
      </c>
      <c r="D2887" s="72">
        <f t="shared" si="234"/>
        <v>1.7236289865351427E-4</v>
      </c>
      <c r="E2887" s="23">
        <f t="shared" si="230"/>
        <v>3.0541935291388093E-2</v>
      </c>
      <c r="F2887" s="23">
        <f t="shared" si="231"/>
        <v>2.1594798266733748E-2</v>
      </c>
      <c r="G2887" s="20">
        <f t="shared" si="232"/>
        <v>3.0751547351868823E-2</v>
      </c>
      <c r="H2887" s="20">
        <f t="shared" si="233"/>
        <v>2.1185544609119318E-2</v>
      </c>
    </row>
    <row r="2888" spans="1:26" x14ac:dyDescent="0.2">
      <c r="A2888" s="61">
        <v>37043</v>
      </c>
      <c r="B2888" s="62">
        <v>1260.67</v>
      </c>
      <c r="C2888" s="16">
        <f t="shared" si="235"/>
        <v>3.8545799943738991E-3</v>
      </c>
      <c r="D2888" s="72">
        <f t="shared" si="234"/>
        <v>1.6431443053378829E-4</v>
      </c>
      <c r="E2888" s="23">
        <f t="shared" si="230"/>
        <v>2.9820334531116079E-2</v>
      </c>
      <c r="F2888" s="23">
        <f t="shared" si="231"/>
        <v>2.1084587545031716E-2</v>
      </c>
      <c r="G2888" s="20">
        <f t="shared" si="232"/>
        <v>3.0751547351868823E-2</v>
      </c>
      <c r="H2888" s="20">
        <f t="shared" si="233"/>
        <v>2.1185544609119318E-2</v>
      </c>
    </row>
    <row r="2889" spans="1:26" x14ac:dyDescent="0.2">
      <c r="A2889" s="61">
        <v>37046</v>
      </c>
      <c r="B2889" s="62">
        <v>1267.1099999999999</v>
      </c>
      <c r="C2889" s="16">
        <f t="shared" si="235"/>
        <v>5.0953911602089671E-3</v>
      </c>
      <c r="D2889" s="72">
        <f t="shared" si="234"/>
        <v>1.5534703191774263E-4</v>
      </c>
      <c r="E2889" s="23">
        <f t="shared" si="230"/>
        <v>2.8995201963712067E-2</v>
      </c>
      <c r="F2889" s="23">
        <f t="shared" si="231"/>
        <v>2.0501174242423287E-2</v>
      </c>
      <c r="G2889" s="20">
        <f t="shared" si="232"/>
        <v>3.0751547351868823E-2</v>
      </c>
      <c r="H2889" s="20">
        <f t="shared" si="233"/>
        <v>2.1185544609119318E-2</v>
      </c>
    </row>
    <row r="2890" spans="1:26" x14ac:dyDescent="0.2">
      <c r="A2890" s="61">
        <v>37047</v>
      </c>
      <c r="B2890" s="62">
        <v>1283.57</v>
      </c>
      <c r="C2890" s="16">
        <f t="shared" si="235"/>
        <v>1.2906541385016989E-2</v>
      </c>
      <c r="D2890" s="72">
        <f t="shared" si="234"/>
        <v>1.475839906672102E-4</v>
      </c>
      <c r="E2890" s="23">
        <f t="shared" si="230"/>
        <v>2.826143975816962E-2</v>
      </c>
      <c r="F2890" s="23">
        <f t="shared" si="231"/>
        <v>1.9982364721897888E-2</v>
      </c>
      <c r="G2890" s="20">
        <f t="shared" si="232"/>
        <v>3.0751547351868823E-2</v>
      </c>
      <c r="H2890" s="20">
        <f t="shared" si="233"/>
        <v>2.1185544609119318E-2</v>
      </c>
    </row>
    <row r="2891" spans="1:26" x14ac:dyDescent="0.2">
      <c r="A2891" s="61">
        <v>37048</v>
      </c>
      <c r="B2891" s="62">
        <v>1270.03</v>
      </c>
      <c r="C2891" s="16">
        <f t="shared" si="235"/>
        <v>-1.0604735974787274E-2</v>
      </c>
      <c r="D2891" s="72">
        <f t="shared" si="234"/>
        <v>1.4872367985856695E-4</v>
      </c>
      <c r="E2891" s="23">
        <f t="shared" si="230"/>
        <v>2.8370351686091009E-2</v>
      </c>
      <c r="F2891" s="23">
        <f t="shared" si="231"/>
        <v>2.0059371338861241E-2</v>
      </c>
      <c r="G2891" s="20">
        <f t="shared" si="232"/>
        <v>3.0751547351868823E-2</v>
      </c>
      <c r="H2891" s="20">
        <f t="shared" si="233"/>
        <v>2.1185544609119318E-2</v>
      </c>
      <c r="J2891" s="20">
        <f>SUM($C2892:$C2901)</f>
        <v>-3.7619199476861154E-2</v>
      </c>
      <c r="K2891" s="20">
        <f>E2891*SQRT(10)</f>
        <v>8.971492934804591E-2</v>
      </c>
      <c r="L2891" s="20">
        <f>F2891*SQRT(10)</f>
        <v>6.3433301861902783E-2</v>
      </c>
      <c r="M2891" s="20">
        <f>G2891*SQRT(10)</f>
        <v>9.724493120642487E-2</v>
      </c>
      <c r="N2891" s="20">
        <f>H2891*SQRT(10)</f>
        <v>6.6994574435918663E-2</v>
      </c>
      <c r="O2891">
        <f>IF($J2891&lt;-K2891,1,0)</f>
        <v>0</v>
      </c>
      <c r="P2891" s="5">
        <f>IF(AND(O2881=0,O2891=0),1,0)</f>
        <v>1</v>
      </c>
      <c r="Q2891" s="5">
        <f>IF(AND(O2881=0,O2891=1),1,0)</f>
        <v>0</v>
      </c>
      <c r="R2891">
        <f>IF($J2891&lt;-L2891,1,0)</f>
        <v>0</v>
      </c>
      <c r="S2891" s="5">
        <f>IF(AND(R2881=0,R2891=0),1,0)</f>
        <v>1</v>
      </c>
      <c r="T2891" s="5">
        <f>IF(AND(R2881=0,R2891=1),1,0)</f>
        <v>0</v>
      </c>
      <c r="U2891">
        <f>IF($J2891&lt;-M2891,1,0)</f>
        <v>0</v>
      </c>
      <c r="V2891" s="5">
        <f>IF(AND(U2881=0,U2891=0),1,0)</f>
        <v>1</v>
      </c>
      <c r="W2891" s="5">
        <f>IF(AND(U2881=0,U2891=1),1,0)</f>
        <v>0</v>
      </c>
      <c r="X2891">
        <f>IF($J2891&lt;-N2891,1,0)</f>
        <v>0</v>
      </c>
      <c r="Y2891" s="5">
        <f>IF(AND(X2881=0,X2891=0),1,0)</f>
        <v>1</v>
      </c>
      <c r="Z2891" s="5">
        <f>IF(AND(X2881=0,X2891=1),1,0)</f>
        <v>0</v>
      </c>
    </row>
    <row r="2892" spans="1:26" x14ac:dyDescent="0.2">
      <c r="A2892" s="61">
        <v>37049</v>
      </c>
      <c r="B2892" s="62">
        <v>1276.96</v>
      </c>
      <c r="C2892" s="16">
        <f t="shared" si="235"/>
        <v>5.4417309068140263E-3</v>
      </c>
      <c r="D2892" s="72">
        <f t="shared" si="234"/>
        <v>1.4654788457274976E-4</v>
      </c>
      <c r="E2892" s="23">
        <f t="shared" si="230"/>
        <v>2.8162061011262274E-2</v>
      </c>
      <c r="F2892" s="23">
        <f t="shared" si="231"/>
        <v>1.9912098578937717E-2</v>
      </c>
      <c r="G2892" s="20">
        <f t="shared" si="232"/>
        <v>3.0751547351868823E-2</v>
      </c>
      <c r="H2892" s="20">
        <f t="shared" si="233"/>
        <v>2.1185544609119318E-2</v>
      </c>
    </row>
    <row r="2893" spans="1:26" x14ac:dyDescent="0.2">
      <c r="A2893" s="61">
        <v>37050</v>
      </c>
      <c r="B2893" s="62">
        <v>1264.96</v>
      </c>
      <c r="C2893" s="16">
        <f t="shared" si="235"/>
        <v>-9.4417520193780732E-3</v>
      </c>
      <c r="D2893" s="72">
        <f t="shared" si="234"/>
        <v>1.3953175761411527E-4</v>
      </c>
      <c r="E2893" s="23">
        <f t="shared" si="230"/>
        <v>2.7479649597239305E-2</v>
      </c>
      <c r="F2893" s="23">
        <f t="shared" si="231"/>
        <v>1.9429596842222372E-2</v>
      </c>
      <c r="G2893" s="20">
        <f t="shared" si="232"/>
        <v>3.0751547351868823E-2</v>
      </c>
      <c r="H2893" s="20">
        <f t="shared" si="233"/>
        <v>2.1185544609119318E-2</v>
      </c>
    </row>
    <row r="2894" spans="1:26" x14ac:dyDescent="0.2">
      <c r="A2894" s="61">
        <v>37053</v>
      </c>
      <c r="B2894" s="62">
        <v>1254.3900000000001</v>
      </c>
      <c r="C2894" s="16">
        <f t="shared" si="235"/>
        <v>-8.3911024827287711E-3</v>
      </c>
      <c r="D2894" s="72">
        <f t="shared" si="234"/>
        <v>1.3650865302899416E-4</v>
      </c>
      <c r="E2894" s="23">
        <f t="shared" si="230"/>
        <v>2.7180331475505273E-2</v>
      </c>
      <c r="F2894" s="23">
        <f t="shared" si="231"/>
        <v>1.9217962759615737E-2</v>
      </c>
      <c r="G2894" s="20">
        <f t="shared" si="232"/>
        <v>3.0751547351868823E-2</v>
      </c>
      <c r="H2894" s="20">
        <f t="shared" si="233"/>
        <v>2.1185544609119318E-2</v>
      </c>
    </row>
    <row r="2895" spans="1:26" x14ac:dyDescent="0.2">
      <c r="A2895" s="61">
        <v>37054</v>
      </c>
      <c r="B2895" s="62">
        <v>1255.8499999999999</v>
      </c>
      <c r="C2895" s="16">
        <f t="shared" si="235"/>
        <v>1.1632355190174235E-3</v>
      </c>
      <c r="D2895" s="72">
        <f t="shared" si="234"/>
        <v>1.3254276989979391E-4</v>
      </c>
      <c r="E2895" s="23">
        <f t="shared" si="230"/>
        <v>2.6782596556294003E-2</v>
      </c>
      <c r="F2895" s="23">
        <f t="shared" si="231"/>
        <v>1.893674268426495E-2</v>
      </c>
      <c r="G2895" s="20">
        <f t="shared" si="232"/>
        <v>3.0751547351868823E-2</v>
      </c>
      <c r="H2895" s="20">
        <f t="shared" si="233"/>
        <v>2.1185544609119318E-2</v>
      </c>
    </row>
    <row r="2896" spans="1:26" x14ac:dyDescent="0.2">
      <c r="A2896" s="61">
        <v>37055</v>
      </c>
      <c r="B2896" s="62">
        <v>1241.5999999999999</v>
      </c>
      <c r="C2896" s="16">
        <f t="shared" si="235"/>
        <v>-1.1411763715655018E-2</v>
      </c>
      <c r="D2896" s="72">
        <f t="shared" si="234"/>
        <v>1.2467139071816848E-4</v>
      </c>
      <c r="E2896" s="23">
        <f t="shared" si="230"/>
        <v>2.5975149761636711E-2</v>
      </c>
      <c r="F2896" s="23">
        <f t="shared" si="231"/>
        <v>1.8365834178455182E-2</v>
      </c>
      <c r="G2896" s="20">
        <f t="shared" si="232"/>
        <v>3.0751547351868823E-2</v>
      </c>
      <c r="H2896" s="20">
        <f t="shared" si="233"/>
        <v>2.1185544609119318E-2</v>
      </c>
    </row>
    <row r="2897" spans="1:26" x14ac:dyDescent="0.2">
      <c r="A2897" s="61">
        <v>37056</v>
      </c>
      <c r="B2897" s="62">
        <v>1219.8699999999999</v>
      </c>
      <c r="C2897" s="16">
        <f t="shared" si="235"/>
        <v>-1.7656574756341942E-2</v>
      </c>
      <c r="D2897" s="72">
        <f t="shared" si="234"/>
        <v>1.250048083411948E-4</v>
      </c>
      <c r="E2897" s="23">
        <f t="shared" si="230"/>
        <v>2.6009860171033738E-2</v>
      </c>
      <c r="F2897" s="23">
        <f t="shared" si="231"/>
        <v>1.8390376313114732E-2</v>
      </c>
      <c r="G2897" s="20">
        <f t="shared" si="232"/>
        <v>3.0751547351868823E-2</v>
      </c>
      <c r="H2897" s="20">
        <f t="shared" si="233"/>
        <v>2.1185544609119318E-2</v>
      </c>
    </row>
    <row r="2898" spans="1:26" x14ac:dyDescent="0.2">
      <c r="A2898" s="61">
        <v>37057</v>
      </c>
      <c r="B2898" s="62">
        <v>1214.3599999999999</v>
      </c>
      <c r="C2898" s="16">
        <f t="shared" si="235"/>
        <v>-4.5271066501336617E-3</v>
      </c>
      <c r="D2898" s="72">
        <f t="shared" si="234"/>
        <v>1.3620979776830059E-4</v>
      </c>
      <c r="E2898" s="23">
        <f t="shared" si="230"/>
        <v>2.7150562535559069E-2</v>
      </c>
      <c r="F2898" s="23">
        <f t="shared" si="231"/>
        <v>1.919691451081881E-2</v>
      </c>
      <c r="G2898" s="20">
        <f t="shared" si="232"/>
        <v>3.0751547351868823E-2</v>
      </c>
      <c r="H2898" s="20">
        <f t="shared" si="233"/>
        <v>2.1185544609119318E-2</v>
      </c>
    </row>
    <row r="2899" spans="1:26" x14ac:dyDescent="0.2">
      <c r="A2899" s="61">
        <v>37060</v>
      </c>
      <c r="B2899" s="62">
        <v>1208.43</v>
      </c>
      <c r="C2899" s="16">
        <f t="shared" si="235"/>
        <v>-4.8951926016425444E-3</v>
      </c>
      <c r="D2899" s="72">
        <f t="shared" si="234"/>
        <v>1.2926689157950362E-4</v>
      </c>
      <c r="E2899" s="23">
        <f t="shared" si="230"/>
        <v>2.6449551426419707E-2</v>
      </c>
      <c r="F2899" s="23">
        <f t="shared" si="231"/>
        <v>1.8701261784815154E-2</v>
      </c>
      <c r="G2899" s="20">
        <f t="shared" si="232"/>
        <v>3.0751547351868823E-2</v>
      </c>
      <c r="H2899" s="20">
        <f t="shared" si="233"/>
        <v>2.1185544609119318E-2</v>
      </c>
    </row>
    <row r="2900" spans="1:26" x14ac:dyDescent="0.2">
      <c r="A2900" s="61">
        <v>37061</v>
      </c>
      <c r="B2900" s="62">
        <v>1212.58</v>
      </c>
      <c r="C2900" s="16">
        <f t="shared" si="235"/>
        <v>3.4283245957017761E-3</v>
      </c>
      <c r="D2900" s="72">
        <f t="shared" si="234"/>
        <v>1.2294865272116393E-4</v>
      </c>
      <c r="E2900" s="23">
        <f t="shared" si="230"/>
        <v>2.5795060165994983E-2</v>
      </c>
      <c r="F2900" s="23">
        <f t="shared" si="231"/>
        <v>1.8238501105068791E-2</v>
      </c>
      <c r="G2900" s="20">
        <f t="shared" si="232"/>
        <v>3.0751547351868823E-2</v>
      </c>
      <c r="H2900" s="20">
        <f t="shared" si="233"/>
        <v>2.1185544609119318E-2</v>
      </c>
    </row>
    <row r="2901" spans="1:26" x14ac:dyDescent="0.2">
      <c r="A2901" s="61">
        <v>37062</v>
      </c>
      <c r="B2901" s="62">
        <v>1223.1400000000001</v>
      </c>
      <c r="C2901" s="16">
        <f t="shared" si="235"/>
        <v>8.6710017274856388E-3</v>
      </c>
      <c r="D2901" s="72">
        <f t="shared" si="234"/>
        <v>1.1627693812990371E-4</v>
      </c>
      <c r="E2901" s="23">
        <f t="shared" si="230"/>
        <v>2.5085424332174967E-2</v>
      </c>
      <c r="F2901" s="23">
        <f t="shared" si="231"/>
        <v>1.7736750232768644E-2</v>
      </c>
      <c r="G2901" s="20">
        <f t="shared" si="232"/>
        <v>3.0751547351868823E-2</v>
      </c>
      <c r="H2901" s="20">
        <f t="shared" si="233"/>
        <v>2.1185544609119318E-2</v>
      </c>
      <c r="J2901" s="20">
        <f>SUM($C2902:$C2911)</f>
        <v>-3.1936089508754085E-3</v>
      </c>
      <c r="K2901" s="20">
        <f>E2901*SQRT(10)</f>
        <v>7.9327076961481183E-2</v>
      </c>
      <c r="L2901" s="20">
        <f>F2901*SQRT(10)</f>
        <v>5.608852902507059E-2</v>
      </c>
      <c r="M2901" s="20">
        <f>G2901*SQRT(10)</f>
        <v>9.724493120642487E-2</v>
      </c>
      <c r="N2901" s="20">
        <f>H2901*SQRT(10)</f>
        <v>6.6994574435918663E-2</v>
      </c>
      <c r="O2901">
        <f>IF($J2901&lt;-K2901,1,0)</f>
        <v>0</v>
      </c>
      <c r="P2901" s="5">
        <f>IF(AND(O2891=0,O2901=0),1,0)</f>
        <v>1</v>
      </c>
      <c r="Q2901" s="5">
        <f>IF(AND(O2891=0,O2901=1),1,0)</f>
        <v>0</v>
      </c>
      <c r="R2901">
        <f>IF($J2901&lt;-L2901,1,0)</f>
        <v>0</v>
      </c>
      <c r="S2901" s="5">
        <f>IF(AND(R2891=0,R2901=0),1,0)</f>
        <v>1</v>
      </c>
      <c r="T2901" s="5">
        <f>IF(AND(R2891=0,R2901=1),1,0)</f>
        <v>0</v>
      </c>
      <c r="U2901">
        <f>IF($J2901&lt;-M2901,1,0)</f>
        <v>0</v>
      </c>
      <c r="V2901" s="5">
        <f>IF(AND(U2891=0,U2901=0),1,0)</f>
        <v>1</v>
      </c>
      <c r="W2901" s="5">
        <f>IF(AND(U2891=0,U2901=1),1,0)</f>
        <v>0</v>
      </c>
      <c r="X2901">
        <f>IF($J2901&lt;-N2901,1,0)</f>
        <v>0</v>
      </c>
      <c r="Y2901" s="5">
        <f>IF(AND(X2891=0,X2901=0),1,0)</f>
        <v>1</v>
      </c>
      <c r="Z2901" s="5">
        <f>IF(AND(X2891=0,X2901=1),1,0)</f>
        <v>0</v>
      </c>
    </row>
    <row r="2902" spans="1:26" x14ac:dyDescent="0.2">
      <c r="A2902" s="61">
        <v>37063</v>
      </c>
      <c r="B2902" s="62">
        <v>1237.04</v>
      </c>
      <c r="C2902" s="16">
        <f t="shared" si="235"/>
        <v>1.1300106423151532E-2</v>
      </c>
      <c r="D2902" s="72">
        <f t="shared" si="234"/>
        <v>1.1381149809959302E-4</v>
      </c>
      <c r="E2902" s="23">
        <f t="shared" si="230"/>
        <v>2.4818054169397308E-2</v>
      </c>
      <c r="F2902" s="23">
        <f t="shared" si="231"/>
        <v>1.7547705083119747E-2</v>
      </c>
      <c r="G2902" s="20">
        <f t="shared" si="232"/>
        <v>3.0751547351868823E-2</v>
      </c>
      <c r="H2902" s="20">
        <f t="shared" si="233"/>
        <v>2.1185544609119318E-2</v>
      </c>
    </row>
    <row r="2903" spans="1:26" x14ac:dyDescent="0.2">
      <c r="A2903" s="61">
        <v>37064</v>
      </c>
      <c r="B2903" s="62">
        <v>1225.3499999999999</v>
      </c>
      <c r="C2903" s="16">
        <f t="shared" si="235"/>
        <v>-9.4949117111870901E-3</v>
      </c>
      <c r="D2903" s="72">
        <f t="shared" si="234"/>
        <v>1.1464435252409047E-4</v>
      </c>
      <c r="E2903" s="23">
        <f t="shared" si="230"/>
        <v>2.4908695930878348E-2</v>
      </c>
      <c r="F2903" s="23">
        <f t="shared" si="231"/>
        <v>1.7611793705371411E-2</v>
      </c>
      <c r="G2903" s="20">
        <f t="shared" si="232"/>
        <v>3.0751547351868823E-2</v>
      </c>
      <c r="H2903" s="20">
        <f t="shared" si="233"/>
        <v>2.1185544609119318E-2</v>
      </c>
    </row>
    <row r="2904" spans="1:26" x14ac:dyDescent="0.2">
      <c r="A2904" s="61">
        <v>37067</v>
      </c>
      <c r="B2904" s="62">
        <v>1218.5999999999999</v>
      </c>
      <c r="C2904" s="16">
        <f t="shared" si="235"/>
        <v>-5.5238586415939771E-3</v>
      </c>
      <c r="D2904" s="72">
        <f t="shared" si="234"/>
        <v>1.131748922768393E-4</v>
      </c>
      <c r="E2904" s="23">
        <f t="shared" si="230"/>
        <v>2.4748546810837227E-2</v>
      </c>
      <c r="F2904" s="23">
        <f t="shared" si="231"/>
        <v>1.7498559625510789E-2</v>
      </c>
      <c r="G2904" s="20">
        <f t="shared" si="232"/>
        <v>3.0751547351868823E-2</v>
      </c>
      <c r="H2904" s="20">
        <f t="shared" si="233"/>
        <v>2.1185544609119318E-2</v>
      </c>
    </row>
    <row r="2905" spans="1:26" x14ac:dyDescent="0.2">
      <c r="A2905" s="61">
        <v>37068</v>
      </c>
      <c r="B2905" s="62">
        <v>1216.76</v>
      </c>
      <c r="C2905" s="16">
        <f t="shared" si="235"/>
        <v>-1.5110705194395595E-3</v>
      </c>
      <c r="D2905" s="72">
        <f t="shared" si="234"/>
        <v>1.0821517959776768E-4</v>
      </c>
      <c r="E2905" s="23">
        <f t="shared" si="230"/>
        <v>2.4200188590602016E-2</v>
      </c>
      <c r="F2905" s="23">
        <f t="shared" si="231"/>
        <v>1.7110840738973055E-2</v>
      </c>
      <c r="G2905" s="20">
        <f t="shared" si="232"/>
        <v>3.0751547351868823E-2</v>
      </c>
      <c r="H2905" s="20">
        <f t="shared" si="233"/>
        <v>2.1185544609119318E-2</v>
      </c>
    </row>
    <row r="2906" spans="1:26" x14ac:dyDescent="0.2">
      <c r="A2906" s="61">
        <v>37069</v>
      </c>
      <c r="B2906" s="62">
        <v>1211.07</v>
      </c>
      <c r="C2906" s="16">
        <f t="shared" si="235"/>
        <v>-4.6873219442102095E-3</v>
      </c>
      <c r="D2906" s="72">
        <f t="shared" si="234"/>
        <v>1.0185926886878477E-4</v>
      </c>
      <c r="E2906" s="23">
        <f t="shared" si="230"/>
        <v>2.3478748048868424E-2</v>
      </c>
      <c r="F2906" s="23">
        <f t="shared" si="231"/>
        <v>1.6600743300433429E-2</v>
      </c>
      <c r="G2906" s="20">
        <f t="shared" si="232"/>
        <v>3.0751547351868823E-2</v>
      </c>
      <c r="H2906" s="20">
        <f t="shared" si="233"/>
        <v>2.1185544609119318E-2</v>
      </c>
    </row>
    <row r="2907" spans="1:26" x14ac:dyDescent="0.2">
      <c r="A2907" s="61">
        <v>37070</v>
      </c>
      <c r="B2907" s="62">
        <v>1226.2</v>
      </c>
      <c r="C2907" s="16">
        <f t="shared" si="235"/>
        <v>1.2415689977843406E-2</v>
      </c>
      <c r="D2907" s="72">
        <f t="shared" si="234"/>
        <v>9.7065971957178146E-5</v>
      </c>
      <c r="E2907" s="23">
        <f t="shared" si="230"/>
        <v>2.2919659532373713E-2</v>
      </c>
      <c r="F2907" s="23">
        <f t="shared" si="231"/>
        <v>1.6205437514740306E-2</v>
      </c>
      <c r="G2907" s="20">
        <f t="shared" si="232"/>
        <v>3.0751547351868823E-2</v>
      </c>
      <c r="H2907" s="20">
        <f t="shared" si="233"/>
        <v>2.1185544609119318E-2</v>
      </c>
    </row>
    <row r="2908" spans="1:26" x14ac:dyDescent="0.2">
      <c r="A2908" s="61">
        <v>37071</v>
      </c>
      <c r="B2908" s="62">
        <v>1224.3800000000001</v>
      </c>
      <c r="C2908" s="16">
        <f t="shared" si="235"/>
        <v>-1.4853629219389309E-3</v>
      </c>
      <c r="D2908" s="72">
        <f t="shared" si="234"/>
        <v>1.0049097509730273E-4</v>
      </c>
      <c r="E2908" s="23">
        <f t="shared" si="230"/>
        <v>2.3320517757981125E-2</v>
      </c>
      <c r="F2908" s="23">
        <f t="shared" si="231"/>
        <v>1.6488865936448532E-2</v>
      </c>
      <c r="G2908" s="20">
        <f t="shared" si="232"/>
        <v>3.0751547351868823E-2</v>
      </c>
      <c r="H2908" s="20">
        <f t="shared" si="233"/>
        <v>2.1185544609119318E-2</v>
      </c>
    </row>
    <row r="2909" spans="1:26" x14ac:dyDescent="0.2">
      <c r="A2909" s="61">
        <v>37074</v>
      </c>
      <c r="B2909" s="62">
        <v>1236.72</v>
      </c>
      <c r="C2909" s="16">
        <f t="shared" si="235"/>
        <v>1.0028120281429824E-2</v>
      </c>
      <c r="D2909" s="72">
        <f t="shared" si="234"/>
        <v>9.4593894772056816E-5</v>
      </c>
      <c r="E2909" s="23">
        <f t="shared" si="230"/>
        <v>2.2625918154378498E-2</v>
      </c>
      <c r="F2909" s="23">
        <f t="shared" si="231"/>
        <v>1.5997746491238345E-2</v>
      </c>
      <c r="G2909" s="20">
        <f t="shared" si="232"/>
        <v>3.0751547351868823E-2</v>
      </c>
      <c r="H2909" s="20">
        <f t="shared" si="233"/>
        <v>2.1185544609119318E-2</v>
      </c>
    </row>
    <row r="2910" spans="1:26" x14ac:dyDescent="0.2">
      <c r="A2910" s="61">
        <v>37075</v>
      </c>
      <c r="B2910" s="62">
        <v>1234.45</v>
      </c>
      <c r="C2910" s="16">
        <f t="shared" si="235"/>
        <v>-1.8371869507042527E-3</v>
      </c>
      <c r="D2910" s="72">
        <f t="shared" si="234"/>
        <v>9.4952052868462844E-5</v>
      </c>
      <c r="E2910" s="23">
        <f t="shared" si="230"/>
        <v>2.2668711611735046E-2</v>
      </c>
      <c r="F2910" s="23">
        <f t="shared" si="231"/>
        <v>1.602800377748868E-2</v>
      </c>
      <c r="G2910" s="20">
        <f t="shared" si="232"/>
        <v>3.0751547351868823E-2</v>
      </c>
      <c r="H2910" s="20">
        <f t="shared" si="233"/>
        <v>2.1185544609119318E-2</v>
      </c>
    </row>
    <row r="2911" spans="1:26" x14ac:dyDescent="0.2">
      <c r="A2911" s="61">
        <v>37077</v>
      </c>
      <c r="B2911" s="62">
        <v>1219.24</v>
      </c>
      <c r="C2911" s="16">
        <f t="shared" si="235"/>
        <v>-1.239781294422615E-2</v>
      </c>
      <c r="D2911" s="72">
        <f t="shared" si="234"/>
        <v>8.9457445049865349E-5</v>
      </c>
      <c r="E2911" s="23">
        <f t="shared" si="230"/>
        <v>2.2003050894858101E-2</v>
      </c>
      <c r="F2911" s="23">
        <f t="shared" si="231"/>
        <v>1.555734568860522E-2</v>
      </c>
      <c r="G2911" s="20">
        <f t="shared" si="232"/>
        <v>3.0751547351868823E-2</v>
      </c>
      <c r="H2911" s="20">
        <f t="shared" si="233"/>
        <v>2.1185544609119318E-2</v>
      </c>
      <c r="J2911" s="20">
        <f>SUM($C2912:$C2921)</f>
        <v>-3.4671762486287172E-3</v>
      </c>
      <c r="K2911" s="20">
        <f>E2911*SQRT(10)</f>
        <v>6.9579756300357648E-2</v>
      </c>
      <c r="L2911" s="20">
        <f>F2911*SQRT(10)</f>
        <v>4.9196646722593142E-2</v>
      </c>
      <c r="M2911" s="20">
        <f>G2911*SQRT(10)</f>
        <v>9.724493120642487E-2</v>
      </c>
      <c r="N2911" s="20">
        <f>H2911*SQRT(10)</f>
        <v>6.6994574435918663E-2</v>
      </c>
      <c r="O2911">
        <f>IF($J2911&lt;-K2911,1,0)</f>
        <v>0</v>
      </c>
      <c r="P2911" s="5">
        <f>IF(AND(O2901=0,O2911=0),1,0)</f>
        <v>1</v>
      </c>
      <c r="Q2911" s="5">
        <f>IF(AND(O2901=0,O2911=1),1,0)</f>
        <v>0</v>
      </c>
      <c r="R2911">
        <f>IF($J2911&lt;-L2911,1,0)</f>
        <v>0</v>
      </c>
      <c r="S2911" s="5">
        <f>IF(AND(R2901=0,R2911=0),1,0)</f>
        <v>1</v>
      </c>
      <c r="T2911" s="5">
        <f>IF(AND(R2901=0,R2911=1),1,0)</f>
        <v>0</v>
      </c>
      <c r="U2911">
        <f>IF($J2911&lt;-M2911,1,0)</f>
        <v>0</v>
      </c>
      <c r="V2911" s="5">
        <f>IF(AND(U2901=0,U2911=0),1,0)</f>
        <v>1</v>
      </c>
      <c r="W2911" s="5">
        <f>IF(AND(U2901=0,U2911=1),1,0)</f>
        <v>0</v>
      </c>
      <c r="X2911">
        <f>IF($J2911&lt;-N2911,1,0)</f>
        <v>0</v>
      </c>
      <c r="Y2911" s="5">
        <f>IF(AND(X2901=0,X2911=0),1,0)</f>
        <v>1</v>
      </c>
      <c r="Z2911" s="5">
        <f>IF(AND(X2901=0,X2911=1),1,0)</f>
        <v>0</v>
      </c>
    </row>
    <row r="2912" spans="1:26" x14ac:dyDescent="0.2">
      <c r="A2912" s="61">
        <v>37078</v>
      </c>
      <c r="B2912" s="62">
        <v>1190.5899999999999</v>
      </c>
      <c r="C2912" s="16">
        <f t="shared" si="235"/>
        <v>-2.3778731235622238E-2</v>
      </c>
      <c r="D2912" s="72">
        <f t="shared" si="234"/>
        <v>9.3312344294874705E-5</v>
      </c>
      <c r="E2912" s="23">
        <f t="shared" si="230"/>
        <v>2.2472128435866007E-2</v>
      </c>
      <c r="F2912" s="23">
        <f t="shared" si="231"/>
        <v>1.5889008851822567E-2</v>
      </c>
      <c r="G2912" s="20">
        <f t="shared" si="232"/>
        <v>3.0751547351868823E-2</v>
      </c>
      <c r="H2912" s="20">
        <f t="shared" si="233"/>
        <v>2.1185544609119318E-2</v>
      </c>
    </row>
    <row r="2913" spans="1:26" x14ac:dyDescent="0.2">
      <c r="A2913" s="61">
        <v>37081</v>
      </c>
      <c r="B2913" s="62">
        <v>1198.78</v>
      </c>
      <c r="C2913" s="16">
        <f t="shared" si="235"/>
        <v>6.855390395796938E-3</v>
      </c>
      <c r="D2913" s="72">
        <f t="shared" si="234"/>
        <v>1.2163928718773962E-4</v>
      </c>
      <c r="E2913" s="23">
        <f t="shared" si="230"/>
        <v>2.5657337759961523E-2</v>
      </c>
      <c r="F2913" s="23">
        <f t="shared" si="231"/>
        <v>1.8141123923605756E-2</v>
      </c>
      <c r="G2913" s="20">
        <f t="shared" si="232"/>
        <v>3.0751547351868823E-2</v>
      </c>
      <c r="H2913" s="20">
        <f t="shared" si="233"/>
        <v>2.1262059944142743E-2</v>
      </c>
    </row>
    <row r="2914" spans="1:26" x14ac:dyDescent="0.2">
      <c r="A2914" s="61">
        <v>37082</v>
      </c>
      <c r="B2914" s="62">
        <v>1181.52</v>
      </c>
      <c r="C2914" s="16">
        <f t="shared" si="235"/>
        <v>-1.4502627835268027E-2</v>
      </c>
      <c r="D2914" s="72">
        <f t="shared" si="234"/>
        <v>1.1716071260520233E-4</v>
      </c>
      <c r="E2914" s="23">
        <f t="shared" si="230"/>
        <v>2.5180576007836922E-2</v>
      </c>
      <c r="F2914" s="23">
        <f t="shared" si="231"/>
        <v>1.7804027607992504E-2</v>
      </c>
      <c r="G2914" s="20">
        <f t="shared" si="232"/>
        <v>3.0751547351868823E-2</v>
      </c>
      <c r="H2914" s="20">
        <f t="shared" si="233"/>
        <v>2.1262059944142743E-2</v>
      </c>
    </row>
    <row r="2915" spans="1:26" x14ac:dyDescent="0.2">
      <c r="A2915" s="61">
        <v>37083</v>
      </c>
      <c r="B2915" s="62">
        <v>1180.18</v>
      </c>
      <c r="C2915" s="16">
        <f t="shared" si="235"/>
        <v>-1.1347759188676657E-3</v>
      </c>
      <c r="D2915" s="72">
        <f t="shared" si="234"/>
        <v>1.2275064269658766E-4</v>
      </c>
      <c r="E2915" s="23">
        <f t="shared" si="230"/>
        <v>2.5774280195924072E-2</v>
      </c>
      <c r="F2915" s="23">
        <f t="shared" si="231"/>
        <v>1.8223808543599163E-2</v>
      </c>
      <c r="G2915" s="20">
        <f t="shared" si="232"/>
        <v>3.0751547351868823E-2</v>
      </c>
      <c r="H2915" s="20">
        <f t="shared" si="233"/>
        <v>2.1262059944142743E-2</v>
      </c>
    </row>
    <row r="2916" spans="1:26" x14ac:dyDescent="0.2">
      <c r="A2916" s="61">
        <v>37084</v>
      </c>
      <c r="B2916" s="62">
        <v>1208.1400000000001</v>
      </c>
      <c r="C2916" s="16">
        <f t="shared" si="235"/>
        <v>2.3415017620112864E-2</v>
      </c>
      <c r="D2916" s="72">
        <f t="shared" si="234"/>
        <v>1.154628671179549E-4</v>
      </c>
      <c r="E2916" s="23">
        <f t="shared" si="230"/>
        <v>2.4997456821629422E-2</v>
      </c>
      <c r="F2916" s="23">
        <f t="shared" si="231"/>
        <v>1.7674552450403704E-2</v>
      </c>
      <c r="G2916" s="20">
        <f t="shared" si="232"/>
        <v>3.0751547351868823E-2</v>
      </c>
      <c r="H2916" s="20">
        <f t="shared" si="233"/>
        <v>2.1262059944142743E-2</v>
      </c>
    </row>
    <row r="2917" spans="1:26" x14ac:dyDescent="0.2">
      <c r="A2917" s="61">
        <v>37085</v>
      </c>
      <c r="B2917" s="62">
        <v>1215.68</v>
      </c>
      <c r="C2917" s="16">
        <f t="shared" si="235"/>
        <v>6.2216041799607862E-3</v>
      </c>
      <c r="D2917" s="72">
        <f t="shared" si="234"/>
        <v>1.4143087809988936E-4</v>
      </c>
      <c r="E2917" s="23">
        <f t="shared" si="230"/>
        <v>2.7666025763884418E-2</v>
      </c>
      <c r="F2917" s="23">
        <f t="shared" si="231"/>
        <v>1.9561374860937616E-2</v>
      </c>
      <c r="G2917" s="20">
        <f t="shared" si="232"/>
        <v>3.0751547351868823E-2</v>
      </c>
      <c r="H2917" s="20">
        <f t="shared" si="233"/>
        <v>2.1262059944142743E-2</v>
      </c>
    </row>
    <row r="2918" spans="1:26" x14ac:dyDescent="0.2">
      <c r="A2918" s="61">
        <v>37088</v>
      </c>
      <c r="B2918" s="62">
        <v>1202.45</v>
      </c>
      <c r="C2918" s="16">
        <f t="shared" si="235"/>
        <v>-1.0942448925398474E-2</v>
      </c>
      <c r="D2918" s="72">
        <f t="shared" si="234"/>
        <v>1.3526752692822231E-4</v>
      </c>
      <c r="E2918" s="23">
        <f t="shared" si="230"/>
        <v>2.7056488605976557E-2</v>
      </c>
      <c r="F2918" s="23">
        <f t="shared" si="231"/>
        <v>1.9130399160297913E-2</v>
      </c>
      <c r="G2918" s="20">
        <f t="shared" si="232"/>
        <v>3.0751547351868823E-2</v>
      </c>
      <c r="H2918" s="20">
        <f t="shared" si="233"/>
        <v>2.1262059944142743E-2</v>
      </c>
    </row>
    <row r="2919" spans="1:26" x14ac:dyDescent="0.2">
      <c r="A2919" s="61">
        <v>37089</v>
      </c>
      <c r="B2919" s="62">
        <v>1214.44</v>
      </c>
      <c r="C2919" s="16">
        <f t="shared" si="235"/>
        <v>9.9219231014730062E-3</v>
      </c>
      <c r="D2919" s="72">
        <f t="shared" si="234"/>
        <v>1.3433570662162622E-4</v>
      </c>
      <c r="E2919" s="23">
        <f t="shared" si="230"/>
        <v>2.6963135250881499E-2</v>
      </c>
      <c r="F2919" s="23">
        <f t="shared" si="231"/>
        <v>1.9064393294868389E-2</v>
      </c>
      <c r="G2919" s="20">
        <f t="shared" si="232"/>
        <v>3.0751547351868823E-2</v>
      </c>
      <c r="H2919" s="20">
        <f t="shared" si="233"/>
        <v>2.1262059944142743E-2</v>
      </c>
    </row>
    <row r="2920" spans="1:26" x14ac:dyDescent="0.2">
      <c r="A2920" s="61">
        <v>37090</v>
      </c>
      <c r="B2920" s="62">
        <v>1207.71</v>
      </c>
      <c r="C2920" s="16">
        <f t="shared" si="235"/>
        <v>-5.5570607262494416E-3</v>
      </c>
      <c r="D2920" s="72">
        <f t="shared" si="234"/>
        <v>1.3218223770622127E-4</v>
      </c>
      <c r="E2920" s="23">
        <f t="shared" si="230"/>
        <v>2.6746145818166023E-2</v>
      </c>
      <c r="F2920" s="23">
        <f t="shared" si="231"/>
        <v>1.8910970043172059E-2</v>
      </c>
      <c r="G2920" s="20">
        <f t="shared" si="232"/>
        <v>3.0751547351868823E-2</v>
      </c>
      <c r="H2920" s="20">
        <f t="shared" si="233"/>
        <v>2.1262059944142743E-2</v>
      </c>
    </row>
    <row r="2921" spans="1:26" x14ac:dyDescent="0.2">
      <c r="A2921" s="61">
        <v>37091</v>
      </c>
      <c r="B2921" s="62">
        <v>1215.02</v>
      </c>
      <c r="C2921" s="16">
        <f t="shared" si="235"/>
        <v>6.034533095433536E-3</v>
      </c>
      <c r="D2921" s="72">
        <f t="shared" si="234"/>
        <v>1.2610415887876142E-4</v>
      </c>
      <c r="E2921" s="23">
        <f t="shared" si="230"/>
        <v>2.6123981227384935E-2</v>
      </c>
      <c r="F2921" s="23">
        <f t="shared" si="231"/>
        <v>1.8471066065299021E-2</v>
      </c>
      <c r="G2921" s="20">
        <f t="shared" si="232"/>
        <v>3.0751547351868823E-2</v>
      </c>
      <c r="H2921" s="20">
        <f t="shared" si="233"/>
        <v>2.1262059944142743E-2</v>
      </c>
      <c r="J2921" s="20">
        <f>SUM($C2922:$C2931)</f>
        <v>4.7048863972503248E-3</v>
      </c>
      <c r="K2921" s="20">
        <f>E2921*SQRT(10)</f>
        <v>8.2611282230017499E-2</v>
      </c>
      <c r="L2921" s="20">
        <f>F2921*SQRT(10)</f>
        <v>5.8410639577789344E-2</v>
      </c>
      <c r="M2921" s="20">
        <f>G2921*SQRT(10)</f>
        <v>9.724493120642487E-2</v>
      </c>
      <c r="N2921" s="20">
        <f>H2921*SQRT(10)</f>
        <v>6.7236537170523539E-2</v>
      </c>
      <c r="O2921">
        <f>IF($J2921&lt;-K2921,1,0)</f>
        <v>0</v>
      </c>
      <c r="P2921" s="5">
        <f>IF(AND(O2911=0,O2921=0),1,0)</f>
        <v>1</v>
      </c>
      <c r="Q2921" s="5">
        <f>IF(AND(O2911=0,O2921=1),1,0)</f>
        <v>0</v>
      </c>
      <c r="R2921">
        <f>IF($J2921&lt;-L2921,1,0)</f>
        <v>0</v>
      </c>
      <c r="S2921" s="5">
        <f>IF(AND(R2911=0,R2921=0),1,0)</f>
        <v>1</v>
      </c>
      <c r="T2921" s="5">
        <f>IF(AND(R2911=0,R2921=1),1,0)</f>
        <v>0</v>
      </c>
      <c r="U2921">
        <f>IF($J2921&lt;-M2921,1,0)</f>
        <v>0</v>
      </c>
      <c r="V2921" s="5">
        <f>IF(AND(U2911=0,U2921=0),1,0)</f>
        <v>1</v>
      </c>
      <c r="W2921" s="5">
        <f>IF(AND(U2911=0,U2921=1),1,0)</f>
        <v>0</v>
      </c>
      <c r="X2921">
        <f>IF($J2921&lt;-N2921,1,0)</f>
        <v>0</v>
      </c>
      <c r="Y2921" s="5">
        <f>IF(AND(X2911=0,X2921=0),1,0)</f>
        <v>1</v>
      </c>
      <c r="Z2921" s="5">
        <f>IF(AND(X2911=0,X2921=1),1,0)</f>
        <v>0</v>
      </c>
    </row>
    <row r="2922" spans="1:26" x14ac:dyDescent="0.2">
      <c r="A2922" s="61">
        <v>37092</v>
      </c>
      <c r="B2922" s="62">
        <v>1210.8499999999999</v>
      </c>
      <c r="C2922" s="16">
        <f t="shared" si="235"/>
        <v>-3.4379452380088292E-3</v>
      </c>
      <c r="D2922" s="72">
        <f t="shared" si="234"/>
        <v>1.2072284472682869E-4</v>
      </c>
      <c r="E2922" s="23">
        <f t="shared" si="230"/>
        <v>2.5560502559186155E-2</v>
      </c>
      <c r="F2922" s="23">
        <f t="shared" si="231"/>
        <v>1.8072656205174946E-2</v>
      </c>
      <c r="G2922" s="20">
        <f t="shared" si="232"/>
        <v>3.0751547351868823E-2</v>
      </c>
      <c r="H2922" s="20">
        <f t="shared" si="233"/>
        <v>2.1185544609119318E-2</v>
      </c>
    </row>
    <row r="2923" spans="1:26" x14ac:dyDescent="0.2">
      <c r="A2923" s="61">
        <v>37095</v>
      </c>
      <c r="B2923" s="62">
        <v>1191.03</v>
      </c>
      <c r="C2923" s="16">
        <f t="shared" si="235"/>
        <v>-1.6504113351569351E-2</v>
      </c>
      <c r="D2923" s="72">
        <f t="shared" si="234"/>
        <v>1.1418864209079182E-4</v>
      </c>
      <c r="E2923" s="23">
        <f t="shared" si="230"/>
        <v>2.4859140697554558E-2</v>
      </c>
      <c r="F2923" s="23">
        <f t="shared" si="231"/>
        <v>1.7576755478210016E-2</v>
      </c>
      <c r="G2923" s="20">
        <f t="shared" si="232"/>
        <v>3.0751547351868823E-2</v>
      </c>
      <c r="H2923" s="20">
        <f t="shared" si="233"/>
        <v>2.1185544609119318E-2</v>
      </c>
    </row>
    <row r="2924" spans="1:26" x14ac:dyDescent="0.2">
      <c r="A2924" s="61">
        <v>37096</v>
      </c>
      <c r="B2924" s="62">
        <v>1171.6500000000001</v>
      </c>
      <c r="C2924" s="16">
        <f t="shared" si="235"/>
        <v>-1.6405467230525106E-2</v>
      </c>
      <c r="D2924" s="72">
        <f t="shared" si="234"/>
        <v>1.2368046901663129E-4</v>
      </c>
      <c r="E2924" s="23">
        <f t="shared" si="230"/>
        <v>2.587171508619588E-2</v>
      </c>
      <c r="F2924" s="23">
        <f t="shared" si="231"/>
        <v>1.829270027490194E-2</v>
      </c>
      <c r="G2924" s="20">
        <f t="shared" si="232"/>
        <v>3.0751547351868823E-2</v>
      </c>
      <c r="H2924" s="20">
        <f t="shared" si="233"/>
        <v>2.1185544609119318E-2</v>
      </c>
    </row>
    <row r="2925" spans="1:26" x14ac:dyDescent="0.2">
      <c r="A2925" s="61">
        <v>37097</v>
      </c>
      <c r="B2925" s="62">
        <v>1190.49</v>
      </c>
      <c r="C2925" s="16">
        <f t="shared" si="235"/>
        <v>1.5951975335219318E-2</v>
      </c>
      <c r="D2925" s="72">
        <f t="shared" si="234"/>
        <v>1.3240800217874339E-4</v>
      </c>
      <c r="E2925" s="23">
        <f t="shared" si="230"/>
        <v>2.6768976999843909E-2</v>
      </c>
      <c r="F2925" s="23">
        <f t="shared" si="231"/>
        <v>1.8927112922063696E-2</v>
      </c>
      <c r="G2925" s="20">
        <f t="shared" si="232"/>
        <v>3.0751547351868823E-2</v>
      </c>
      <c r="H2925" s="20">
        <f t="shared" si="233"/>
        <v>2.1185544609119318E-2</v>
      </c>
    </row>
    <row r="2926" spans="1:26" x14ac:dyDescent="0.2">
      <c r="A2926" s="61">
        <v>37098</v>
      </c>
      <c r="B2926" s="62">
        <v>1202.93</v>
      </c>
      <c r="C2926" s="16">
        <f t="shared" si="235"/>
        <v>1.0395260358389983E-2</v>
      </c>
      <c r="D2926" s="72">
        <f t="shared" si="234"/>
        <v>1.3973145307374549E-4</v>
      </c>
      <c r="E2926" s="23">
        <f t="shared" si="230"/>
        <v>2.7499306768224794E-2</v>
      </c>
      <c r="F2926" s="23">
        <f t="shared" si="231"/>
        <v>1.9443495524079837E-2</v>
      </c>
      <c r="G2926" s="20">
        <f t="shared" si="232"/>
        <v>3.0751547351868823E-2</v>
      </c>
      <c r="H2926" s="20">
        <f t="shared" si="233"/>
        <v>2.1185544609119318E-2</v>
      </c>
    </row>
    <row r="2927" spans="1:26" x14ac:dyDescent="0.2">
      <c r="A2927" s="61">
        <v>37099</v>
      </c>
      <c r="B2927" s="62">
        <v>1205.82</v>
      </c>
      <c r="C2927" s="16">
        <f t="shared" si="235"/>
        <v>2.3995859983154313E-3</v>
      </c>
      <c r="D2927" s="72">
        <f t="shared" si="234"/>
        <v>1.3783125216444361E-4</v>
      </c>
      <c r="E2927" s="23">
        <f t="shared" si="230"/>
        <v>2.7311685887436512E-2</v>
      </c>
      <c r="F2927" s="23">
        <f t="shared" si="231"/>
        <v>1.9310837425220193E-2</v>
      </c>
      <c r="G2927" s="20">
        <f t="shared" si="232"/>
        <v>3.0751547351868823E-2</v>
      </c>
      <c r="H2927" s="20">
        <f t="shared" si="233"/>
        <v>2.1185544609119318E-2</v>
      </c>
    </row>
    <row r="2928" spans="1:26" x14ac:dyDescent="0.2">
      <c r="A2928" s="61">
        <v>37102</v>
      </c>
      <c r="B2928" s="62">
        <v>1204.52</v>
      </c>
      <c r="C2928" s="16">
        <f t="shared" si="235"/>
        <v>-1.0786860991002832E-3</v>
      </c>
      <c r="D2928" s="72">
        <f t="shared" si="234"/>
        <v>1.2990685781237568E-4</v>
      </c>
      <c r="E2928" s="23">
        <f t="shared" si="230"/>
        <v>2.651494296336622E-2</v>
      </c>
      <c r="F2928" s="23">
        <f t="shared" si="231"/>
        <v>1.8747497134187718E-2</v>
      </c>
      <c r="G2928" s="20">
        <f t="shared" si="232"/>
        <v>3.0751547351868823E-2</v>
      </c>
      <c r="H2928" s="20">
        <f t="shared" si="233"/>
        <v>2.1185544609119318E-2</v>
      </c>
    </row>
    <row r="2929" spans="1:26" x14ac:dyDescent="0.2">
      <c r="A2929" s="61">
        <v>37103</v>
      </c>
      <c r="B2929" s="62">
        <v>1211.23</v>
      </c>
      <c r="C2929" s="16">
        <f t="shared" si="235"/>
        <v>5.5552248835080463E-3</v>
      </c>
      <c r="D2929" s="72">
        <f t="shared" si="234"/>
        <v>1.2218226016565665E-4</v>
      </c>
      <c r="E2929" s="23">
        <f t="shared" si="230"/>
        <v>2.5714538560202664E-2</v>
      </c>
      <c r="F2929" s="23">
        <f t="shared" si="231"/>
        <v>1.8181567979626379E-2</v>
      </c>
      <c r="G2929" s="20">
        <f t="shared" si="232"/>
        <v>3.0751547351868823E-2</v>
      </c>
      <c r="H2929" s="20">
        <f t="shared" si="233"/>
        <v>2.1185544609119318E-2</v>
      </c>
    </row>
    <row r="2930" spans="1:26" x14ac:dyDescent="0.2">
      <c r="A2930" s="61">
        <v>37104</v>
      </c>
      <c r="B2930" s="62">
        <v>1215.93</v>
      </c>
      <c r="C2930" s="16">
        <f t="shared" si="235"/>
        <v>3.8728438789164764E-3</v>
      </c>
      <c r="D2930" s="72">
        <f t="shared" si="234"/>
        <v>1.1670295596609807E-4</v>
      </c>
      <c r="E2930" s="23">
        <f t="shared" si="230"/>
        <v>2.5131336563750564E-2</v>
      </c>
      <c r="F2930" s="23">
        <f t="shared" si="231"/>
        <v>1.7769212660882362E-2</v>
      </c>
      <c r="G2930" s="20">
        <f t="shared" si="232"/>
        <v>3.0751547351868823E-2</v>
      </c>
      <c r="H2930" s="20">
        <f t="shared" si="233"/>
        <v>2.1185544609119318E-2</v>
      </c>
    </row>
    <row r="2931" spans="1:26" x14ac:dyDescent="0.2">
      <c r="A2931" s="61">
        <v>37105</v>
      </c>
      <c r="B2931" s="62">
        <v>1220.75</v>
      </c>
      <c r="C2931" s="16">
        <f t="shared" si="235"/>
        <v>3.9562078621046349E-3</v>
      </c>
      <c r="D2931" s="72">
        <f t="shared" si="234"/>
        <v>1.1060071379075982E-4</v>
      </c>
      <c r="E2931" s="23">
        <f t="shared" si="230"/>
        <v>2.4465473366253265E-2</v>
      </c>
      <c r="F2931" s="23">
        <f t="shared" si="231"/>
        <v>1.7298411407261381E-2</v>
      </c>
      <c r="G2931" s="20">
        <f t="shared" si="232"/>
        <v>3.0751547351868823E-2</v>
      </c>
      <c r="H2931" s="20">
        <f t="shared" si="233"/>
        <v>2.1185544609119318E-2</v>
      </c>
      <c r="J2931" s="20">
        <f>SUM($C2932:$C2941)</f>
        <v>-3.2545194408508303E-2</v>
      </c>
      <c r="K2931" s="20">
        <f>E2931*SQRT(10)</f>
        <v>7.7366619871547179E-2</v>
      </c>
      <c r="L2931" s="20">
        <f>F2931*SQRT(10)</f>
        <v>5.4702379949584524E-2</v>
      </c>
      <c r="M2931" s="20">
        <f>G2931*SQRT(10)</f>
        <v>9.724493120642487E-2</v>
      </c>
      <c r="N2931" s="20">
        <f>H2931*SQRT(10)</f>
        <v>6.6994574435918663E-2</v>
      </c>
      <c r="O2931">
        <f>IF($J2931&lt;-K2931,1,0)</f>
        <v>0</v>
      </c>
      <c r="P2931" s="5">
        <f>IF(AND(O2921=0,O2931=0),1,0)</f>
        <v>1</v>
      </c>
      <c r="Q2931" s="5">
        <f>IF(AND(O2921=0,O2931=1),1,0)</f>
        <v>0</v>
      </c>
      <c r="R2931">
        <f>IF($J2931&lt;-L2931,1,0)</f>
        <v>0</v>
      </c>
      <c r="S2931" s="5">
        <f>IF(AND(R2921=0,R2931=0),1,0)</f>
        <v>1</v>
      </c>
      <c r="T2931" s="5">
        <f>IF(AND(R2921=0,R2931=1),1,0)</f>
        <v>0</v>
      </c>
      <c r="U2931">
        <f>IF($J2931&lt;-M2931,1,0)</f>
        <v>0</v>
      </c>
      <c r="V2931" s="5">
        <f>IF(AND(U2921=0,U2931=0),1,0)</f>
        <v>1</v>
      </c>
      <c r="W2931" s="5">
        <f>IF(AND(U2921=0,U2931=1),1,0)</f>
        <v>0</v>
      </c>
      <c r="X2931">
        <f>IF($J2931&lt;-N2931,1,0)</f>
        <v>0</v>
      </c>
      <c r="Y2931" s="5">
        <f>IF(AND(X2921=0,X2931=0),1,0)</f>
        <v>1</v>
      </c>
      <c r="Z2931" s="5">
        <f>IF(AND(X2921=0,X2931=1),1,0)</f>
        <v>0</v>
      </c>
    </row>
    <row r="2932" spans="1:26" x14ac:dyDescent="0.2">
      <c r="A2932" s="61">
        <v>37106</v>
      </c>
      <c r="B2932" s="62">
        <v>1214.3499999999999</v>
      </c>
      <c r="C2932" s="16">
        <f t="shared" si="235"/>
        <v>-5.2564697435392152E-3</v>
      </c>
      <c r="D2932" s="72">
        <f t="shared" si="234"/>
        <v>1.0490376580220494E-4</v>
      </c>
      <c r="E2932" s="23">
        <f t="shared" si="230"/>
        <v>2.3827045682198653E-2</v>
      </c>
      <c r="F2932" s="23">
        <f t="shared" si="231"/>
        <v>1.6847008543836913E-2</v>
      </c>
      <c r="G2932" s="20">
        <f t="shared" si="232"/>
        <v>3.0751547351868823E-2</v>
      </c>
      <c r="H2932" s="20">
        <f t="shared" si="233"/>
        <v>2.1185544609119318E-2</v>
      </c>
    </row>
    <row r="2933" spans="1:26" x14ac:dyDescent="0.2">
      <c r="A2933" s="61">
        <v>37109</v>
      </c>
      <c r="B2933" s="62">
        <v>1200.48</v>
      </c>
      <c r="C2933" s="16">
        <f t="shared" si="235"/>
        <v>-1.1487477400811763E-2</v>
      </c>
      <c r="D2933" s="72">
        <f t="shared" si="234"/>
        <v>1.0026736830395723E-4</v>
      </c>
      <c r="E2933" s="23">
        <f t="shared" si="230"/>
        <v>2.3294557564818883E-2</v>
      </c>
      <c r="F2933" s="23">
        <f t="shared" si="231"/>
        <v>1.6470510677393871E-2</v>
      </c>
      <c r="G2933" s="20">
        <f t="shared" si="232"/>
        <v>3.0751547351868823E-2</v>
      </c>
      <c r="H2933" s="20">
        <f t="shared" si="233"/>
        <v>2.1185544609119318E-2</v>
      </c>
    </row>
    <row r="2934" spans="1:26" x14ac:dyDescent="0.2">
      <c r="A2934" s="61">
        <v>37110</v>
      </c>
      <c r="B2934" s="62">
        <v>1204.4000000000001</v>
      </c>
      <c r="C2934" s="16">
        <f t="shared" si="235"/>
        <v>3.2600408101602064E-3</v>
      </c>
      <c r="D2934" s="72">
        <f t="shared" si="234"/>
        <v>1.0216905442776945E-4</v>
      </c>
      <c r="E2934" s="23">
        <f t="shared" si="230"/>
        <v>2.3514424013437649E-2</v>
      </c>
      <c r="F2934" s="23">
        <f t="shared" si="231"/>
        <v>1.6625968134763452E-2</v>
      </c>
      <c r="G2934" s="20">
        <f t="shared" si="232"/>
        <v>3.0751547351868823E-2</v>
      </c>
      <c r="H2934" s="20">
        <f t="shared" si="233"/>
        <v>2.1185544609119318E-2</v>
      </c>
    </row>
    <row r="2935" spans="1:26" x14ac:dyDescent="0.2">
      <c r="A2935" s="61">
        <v>37111</v>
      </c>
      <c r="B2935" s="62">
        <v>1183.53</v>
      </c>
      <c r="C2935" s="16">
        <f t="shared" si="235"/>
        <v>-1.7480019432350342E-2</v>
      </c>
      <c r="D2935" s="72">
        <f t="shared" si="234"/>
        <v>9.6676583127137879E-5</v>
      </c>
      <c r="E2935" s="23">
        <f t="shared" si="230"/>
        <v>2.2873641202028141E-2</v>
      </c>
      <c r="F2935" s="23">
        <f t="shared" si="231"/>
        <v>1.6172900069064269E-2</v>
      </c>
      <c r="G2935" s="20">
        <f t="shared" si="232"/>
        <v>3.0751547351868823E-2</v>
      </c>
      <c r="H2935" s="20">
        <f t="shared" si="233"/>
        <v>2.1185544609119318E-2</v>
      </c>
    </row>
    <row r="2936" spans="1:26" x14ac:dyDescent="0.2">
      <c r="A2936" s="61">
        <v>37112</v>
      </c>
      <c r="B2936" s="62">
        <v>1183.43</v>
      </c>
      <c r="C2936" s="16">
        <f t="shared" si="235"/>
        <v>-8.449656948946516E-5</v>
      </c>
      <c r="D2936" s="72">
        <f t="shared" si="234"/>
        <v>1.0920905290083034E-4</v>
      </c>
      <c r="E2936" s="23">
        <f t="shared" si="230"/>
        <v>2.4311064666417276E-2</v>
      </c>
      <c r="F2936" s="23">
        <f t="shared" si="231"/>
        <v>1.7189236114609669E-2</v>
      </c>
      <c r="G2936" s="20">
        <f t="shared" si="232"/>
        <v>3.0751547351868823E-2</v>
      </c>
      <c r="H2936" s="20">
        <f t="shared" si="233"/>
        <v>2.1185544609119318E-2</v>
      </c>
    </row>
    <row r="2937" spans="1:26" x14ac:dyDescent="0.2">
      <c r="A2937" s="61">
        <v>37113</v>
      </c>
      <c r="B2937" s="62">
        <v>1190.1600000000001</v>
      </c>
      <c r="C2937" s="16">
        <f t="shared" si="235"/>
        <v>5.670750243249055E-3</v>
      </c>
      <c r="D2937" s="72">
        <f t="shared" si="234"/>
        <v>1.0265693810699585E-4</v>
      </c>
      <c r="E2937" s="23">
        <f t="shared" si="230"/>
        <v>2.3570500878223627E-2</v>
      </c>
      <c r="F2937" s="23">
        <f t="shared" si="231"/>
        <v>1.6665617507697118E-2</v>
      </c>
      <c r="G2937" s="20">
        <f t="shared" si="232"/>
        <v>3.0751547351868823E-2</v>
      </c>
      <c r="H2937" s="20">
        <f t="shared" si="233"/>
        <v>2.1185544609119318E-2</v>
      </c>
    </row>
    <row r="2938" spans="1:26" x14ac:dyDescent="0.2">
      <c r="A2938" s="61">
        <v>37116</v>
      </c>
      <c r="B2938" s="62">
        <v>1191.29</v>
      </c>
      <c r="C2938" s="16">
        <f t="shared" si="235"/>
        <v>9.4900172987619647E-4</v>
      </c>
      <c r="D2938" s="72">
        <f t="shared" si="234"/>
        <v>9.8426966319854655E-5</v>
      </c>
      <c r="E2938" s="23">
        <f t="shared" si="230"/>
        <v>2.3079782297326688E-2</v>
      </c>
      <c r="F2938" s="23">
        <f t="shared" si="231"/>
        <v>1.6318652960129784E-2</v>
      </c>
      <c r="G2938" s="20">
        <f t="shared" si="232"/>
        <v>3.0751547351868823E-2</v>
      </c>
      <c r="H2938" s="20">
        <f t="shared" si="233"/>
        <v>2.1185544609119318E-2</v>
      </c>
    </row>
    <row r="2939" spans="1:26" x14ac:dyDescent="0.2">
      <c r="A2939" s="61">
        <v>37117</v>
      </c>
      <c r="B2939" s="62">
        <v>1186.73</v>
      </c>
      <c r="C2939" s="16">
        <f t="shared" si="235"/>
        <v>-3.8351280385507487E-3</v>
      </c>
      <c r="D2939" s="72">
        <f t="shared" si="234"/>
        <v>9.2575384597661851E-5</v>
      </c>
      <c r="E2939" s="23">
        <f t="shared" si="230"/>
        <v>2.2383212646016653E-2</v>
      </c>
      <c r="F2939" s="23">
        <f t="shared" si="231"/>
        <v>1.5826140584759427E-2</v>
      </c>
      <c r="G2939" s="20">
        <f t="shared" si="232"/>
        <v>3.0751547351868823E-2</v>
      </c>
      <c r="H2939" s="20">
        <f t="shared" si="233"/>
        <v>2.1185544609119318E-2</v>
      </c>
    </row>
    <row r="2940" spans="1:26" x14ac:dyDescent="0.2">
      <c r="A2940" s="61">
        <v>37118</v>
      </c>
      <c r="B2940" s="62">
        <v>1178.02</v>
      </c>
      <c r="C2940" s="16">
        <f t="shared" si="235"/>
        <v>-7.366562544212309E-3</v>
      </c>
      <c r="D2940" s="72">
        <f t="shared" si="234"/>
        <v>8.7903353946126818E-5</v>
      </c>
      <c r="E2940" s="23">
        <f t="shared" si="230"/>
        <v>2.1811090566316079E-2</v>
      </c>
      <c r="F2940" s="23">
        <f t="shared" si="231"/>
        <v>1.5421619365746769E-2</v>
      </c>
      <c r="G2940" s="20">
        <f t="shared" si="232"/>
        <v>3.0751547351868823E-2</v>
      </c>
      <c r="H2940" s="20">
        <f t="shared" si="233"/>
        <v>2.1185544609119318E-2</v>
      </c>
    </row>
    <row r="2941" spans="1:26" x14ac:dyDescent="0.2">
      <c r="A2941" s="61">
        <v>37119</v>
      </c>
      <c r="B2941" s="62">
        <v>1181.6600000000001</v>
      </c>
      <c r="C2941" s="16">
        <f t="shared" si="235"/>
        <v>3.0851665371600823E-3</v>
      </c>
      <c r="D2941" s="72">
        <f t="shared" si="234"/>
        <v>8.5885127332426716E-5</v>
      </c>
      <c r="E2941" s="23">
        <f t="shared" si="230"/>
        <v>2.15592495769392E-2</v>
      </c>
      <c r="F2941" s="23">
        <f t="shared" si="231"/>
        <v>1.5243554180649547E-2</v>
      </c>
      <c r="G2941" s="20">
        <f t="shared" si="232"/>
        <v>3.0751547351868823E-2</v>
      </c>
      <c r="H2941" s="20">
        <f t="shared" si="233"/>
        <v>2.1185544609119318E-2</v>
      </c>
      <c r="J2941" s="20">
        <f>SUM($C2942:$C2951)</f>
        <v>-4.5561372548856963E-2</v>
      </c>
      <c r="K2941" s="20">
        <f>E2941*SQRT(10)</f>
        <v>6.8176333307149423E-2</v>
      </c>
      <c r="L2941" s="20">
        <f>F2941*SQRT(10)</f>
        <v>4.8204350847034366E-2</v>
      </c>
      <c r="M2941" s="20">
        <f>G2941*SQRT(10)</f>
        <v>9.724493120642487E-2</v>
      </c>
      <c r="N2941" s="20">
        <f>H2941*SQRT(10)</f>
        <v>6.6994574435918663E-2</v>
      </c>
      <c r="O2941">
        <f>IF($J2941&lt;-K2941,1,0)</f>
        <v>0</v>
      </c>
      <c r="P2941" s="5">
        <f>IF(AND(O2931=0,O2941=0),1,0)</f>
        <v>1</v>
      </c>
      <c r="Q2941" s="5">
        <f>IF(AND(O2931=0,O2941=1),1,0)</f>
        <v>0</v>
      </c>
      <c r="R2941">
        <f>IF($J2941&lt;-L2941,1,0)</f>
        <v>0</v>
      </c>
      <c r="S2941" s="5">
        <f>IF(AND(R2931=0,R2941=0),1,0)</f>
        <v>1</v>
      </c>
      <c r="T2941" s="5">
        <f>IF(AND(R2931=0,R2941=1),1,0)</f>
        <v>0</v>
      </c>
      <c r="U2941">
        <f>IF($J2941&lt;-M2941,1,0)</f>
        <v>0</v>
      </c>
      <c r="V2941" s="5">
        <f>IF(AND(U2931=0,U2941=0),1,0)</f>
        <v>1</v>
      </c>
      <c r="W2941" s="5">
        <f>IF(AND(U2931=0,U2941=1),1,0)</f>
        <v>0</v>
      </c>
      <c r="X2941">
        <f>IF($J2941&lt;-N2941,1,0)</f>
        <v>0</v>
      </c>
      <c r="Y2941" s="5">
        <f>IF(AND(X2931=0,X2941=0),1,0)</f>
        <v>1</v>
      </c>
      <c r="Z2941" s="5">
        <f>IF(AND(X2931=0,X2941=1),1,0)</f>
        <v>0</v>
      </c>
    </row>
    <row r="2942" spans="1:26" x14ac:dyDescent="0.2">
      <c r="A2942" s="61">
        <v>37120</v>
      </c>
      <c r="B2942" s="62">
        <v>1161.97</v>
      </c>
      <c r="C2942" s="16">
        <f t="shared" si="235"/>
        <v>-1.6803389010621714E-2</v>
      </c>
      <c r="D2942" s="72">
        <f t="shared" si="234"/>
        <v>8.1303114846201848E-5</v>
      </c>
      <c r="E2942" s="23">
        <f t="shared" ref="E2942:E3005" si="236">-NORMSINV($E$3)*SQRT(D2942)</f>
        <v>2.0976269317100484E-2</v>
      </c>
      <c r="F2942" s="23">
        <f t="shared" ref="F2942:F3005" si="237">-NORMSINV($F$3)*SQRT(D2942)</f>
        <v>1.4831355641670423E-2</v>
      </c>
      <c r="G2942" s="20">
        <f t="shared" ref="G2942:G3005" si="238">-PERCENTILE($C2437:$C2941,$G$3)</f>
        <v>3.0751547351868823E-2</v>
      </c>
      <c r="H2942" s="20">
        <f t="shared" ref="H2942:H3005" si="239">-PERCENTILE($C2437:$C2941,$H$3)</f>
        <v>2.1185544609119318E-2</v>
      </c>
    </row>
    <row r="2943" spans="1:26" x14ac:dyDescent="0.2">
      <c r="A2943" s="61">
        <v>37123</v>
      </c>
      <c r="B2943" s="62">
        <v>1171.4100000000001</v>
      </c>
      <c r="C2943" s="16">
        <f t="shared" si="235"/>
        <v>8.0913108901843975E-3</v>
      </c>
      <c r="D2943" s="72">
        <f t="shared" si="234"/>
        <v>9.3366160889966687E-5</v>
      </c>
      <c r="E2943" s="23">
        <f t="shared" si="236"/>
        <v>2.247860774535056E-2</v>
      </c>
      <c r="F2943" s="23">
        <f t="shared" si="237"/>
        <v>1.5893590073670222E-2</v>
      </c>
      <c r="G2943" s="20">
        <f t="shared" si="238"/>
        <v>3.0751547351868823E-2</v>
      </c>
      <c r="H2943" s="20">
        <f t="shared" si="239"/>
        <v>2.1185544609119318E-2</v>
      </c>
    </row>
    <row r="2944" spans="1:26" x14ac:dyDescent="0.2">
      <c r="A2944" s="61">
        <v>37124</v>
      </c>
      <c r="B2944" s="62">
        <v>1157.26</v>
      </c>
      <c r="C2944" s="16">
        <f t="shared" si="235"/>
        <v>-1.2153009363579151E-2</v>
      </c>
      <c r="D2944" s="72">
        <f t="shared" ref="D2944:D3007" si="240">0.94*D2943+0.06*(C2943^2)</f>
        <v>9.1692349951865679E-5</v>
      </c>
      <c r="E2944" s="23">
        <f t="shared" si="236"/>
        <v>2.2276205199153368E-2</v>
      </c>
      <c r="F2944" s="23">
        <f t="shared" si="237"/>
        <v>1.5750480538792973E-2</v>
      </c>
      <c r="G2944" s="20">
        <f t="shared" si="238"/>
        <v>3.0751547351868823E-2</v>
      </c>
      <c r="H2944" s="20">
        <f t="shared" si="239"/>
        <v>2.1185544609119318E-2</v>
      </c>
    </row>
    <row r="2945" spans="1:26" x14ac:dyDescent="0.2">
      <c r="A2945" s="61">
        <v>37125</v>
      </c>
      <c r="B2945" s="62">
        <v>1165.31</v>
      </c>
      <c r="C2945" s="16">
        <f t="shared" si="235"/>
        <v>6.932003974315531E-3</v>
      </c>
      <c r="D2945" s="72">
        <f t="shared" si="240"/>
        <v>9.505254715022828E-5</v>
      </c>
      <c r="E2945" s="23">
        <f t="shared" si="236"/>
        <v>2.268070436692499E-2</v>
      </c>
      <c r="F2945" s="23">
        <f t="shared" si="237"/>
        <v>1.6036483303311727E-2</v>
      </c>
      <c r="G2945" s="20">
        <f t="shared" si="238"/>
        <v>3.0751547351868823E-2</v>
      </c>
      <c r="H2945" s="20">
        <f t="shared" si="239"/>
        <v>2.1185544609119318E-2</v>
      </c>
    </row>
    <row r="2946" spans="1:26" x14ac:dyDescent="0.2">
      <c r="A2946" s="61">
        <v>37126</v>
      </c>
      <c r="B2946" s="62">
        <v>1162.0899999999999</v>
      </c>
      <c r="C2946" s="16">
        <f t="shared" si="235"/>
        <v>-2.7670379431929538E-3</v>
      </c>
      <c r="D2946" s="72">
        <f t="shared" si="240"/>
        <v>9.2232555067210166E-5</v>
      </c>
      <c r="E2946" s="23">
        <f t="shared" si="236"/>
        <v>2.2341728919896674E-2</v>
      </c>
      <c r="F2946" s="23">
        <f t="shared" si="237"/>
        <v>1.5796809349251047E-2</v>
      </c>
      <c r="G2946" s="20">
        <f t="shared" si="238"/>
        <v>3.0751547351868823E-2</v>
      </c>
      <c r="H2946" s="20">
        <f t="shared" si="239"/>
        <v>2.1185544609119318E-2</v>
      </c>
    </row>
    <row r="2947" spans="1:26" x14ac:dyDescent="0.2">
      <c r="A2947" s="61">
        <v>37127</v>
      </c>
      <c r="B2947" s="62">
        <v>1184.93</v>
      </c>
      <c r="C2947" s="16">
        <f t="shared" si="235"/>
        <v>1.9463593014102953E-2</v>
      </c>
      <c r="D2947" s="72">
        <f t="shared" si="240"/>
        <v>8.7157991701921719E-5</v>
      </c>
      <c r="E2947" s="23">
        <f t="shared" si="236"/>
        <v>2.1718421902005462E-2</v>
      </c>
      <c r="F2947" s="23">
        <f t="shared" si="237"/>
        <v>1.5356097613691989E-2</v>
      </c>
      <c r="G2947" s="20">
        <f t="shared" si="238"/>
        <v>3.0751547351868823E-2</v>
      </c>
      <c r="H2947" s="20">
        <f t="shared" si="239"/>
        <v>2.1185544609119318E-2</v>
      </c>
    </row>
    <row r="2948" spans="1:26" x14ac:dyDescent="0.2">
      <c r="A2948" s="61">
        <v>37130</v>
      </c>
      <c r="B2948" s="62">
        <v>1179.21</v>
      </c>
      <c r="C2948" s="16">
        <f t="shared" si="235"/>
        <v>-4.8389783697115087E-3</v>
      </c>
      <c r="D2948" s="72">
        <f t="shared" si="240"/>
        <v>1.0465839938092464E-4</v>
      </c>
      <c r="E2948" s="23">
        <f t="shared" si="236"/>
        <v>2.3799164035164914E-2</v>
      </c>
      <c r="F2948" s="23">
        <f t="shared" si="237"/>
        <v>1.6827294713089334E-2</v>
      </c>
      <c r="G2948" s="20">
        <f t="shared" si="238"/>
        <v>3.0751547351868823E-2</v>
      </c>
      <c r="H2948" s="20">
        <f t="shared" si="239"/>
        <v>2.1185544609119318E-2</v>
      </c>
    </row>
    <row r="2949" spans="1:26" x14ac:dyDescent="0.2">
      <c r="A2949" s="61">
        <v>37131</v>
      </c>
      <c r="B2949" s="62">
        <v>1161.51</v>
      </c>
      <c r="C2949" s="16">
        <f t="shared" si="235"/>
        <v>-1.5123839994749332E-2</v>
      </c>
      <c r="D2949" s="72">
        <f t="shared" si="240"/>
        <v>9.9783838117821309E-5</v>
      </c>
      <c r="E2949" s="23">
        <f t="shared" si="236"/>
        <v>2.3238321751345659E-2</v>
      </c>
      <c r="F2949" s="23">
        <f t="shared" si="237"/>
        <v>1.6430748919151188E-2</v>
      </c>
      <c r="G2949" s="20">
        <f t="shared" si="238"/>
        <v>3.0751547351868823E-2</v>
      </c>
      <c r="H2949" s="20">
        <f t="shared" si="239"/>
        <v>2.1185544609119318E-2</v>
      </c>
    </row>
    <row r="2950" spans="1:26" x14ac:dyDescent="0.2">
      <c r="A2950" s="61">
        <v>37132</v>
      </c>
      <c r="B2950" s="62">
        <v>1148.56</v>
      </c>
      <c r="C2950" s="16">
        <f t="shared" ref="C2950:C3013" si="241">LN(B2950/B2949)</f>
        <v>-1.1211898910571217E-2</v>
      </c>
      <c r="D2950" s="72">
        <f t="shared" si="240"/>
        <v>1.0752064000195879E-4</v>
      </c>
      <c r="E2950" s="23">
        <f t="shared" si="236"/>
        <v>2.412240354628865E-2</v>
      </c>
      <c r="F2950" s="23">
        <f t="shared" si="237"/>
        <v>1.7055842510337892E-2</v>
      </c>
      <c r="G2950" s="20">
        <f t="shared" si="238"/>
        <v>3.0751547351868823E-2</v>
      </c>
      <c r="H2950" s="20">
        <f t="shared" si="239"/>
        <v>2.1185544609119318E-2</v>
      </c>
    </row>
    <row r="2951" spans="1:26" x14ac:dyDescent="0.2">
      <c r="A2951" s="61">
        <v>37133</v>
      </c>
      <c r="B2951" s="62">
        <v>1129.03</v>
      </c>
      <c r="C2951" s="16">
        <f t="shared" si="241"/>
        <v>-1.7150126835033971E-2</v>
      </c>
      <c r="D2951" s="72">
        <f t="shared" si="240"/>
        <v>1.0861180223269334E-4</v>
      </c>
      <c r="E2951" s="23">
        <f t="shared" si="236"/>
        <v>2.4244496440427227E-2</v>
      </c>
      <c r="F2951" s="23">
        <f t="shared" si="237"/>
        <v>1.7142168782513175E-2</v>
      </c>
      <c r="G2951" s="20">
        <f t="shared" si="238"/>
        <v>3.0751547351868823E-2</v>
      </c>
      <c r="H2951" s="20">
        <f t="shared" si="239"/>
        <v>2.1185544609119318E-2</v>
      </c>
      <c r="J2951" s="20">
        <f>SUM($C2952:$C2961)</f>
        <v>-0.13693960896929036</v>
      </c>
      <c r="K2951" s="20">
        <f>E2951*SQRT(10)</f>
        <v>7.666782947559482E-2</v>
      </c>
      <c r="L2951" s="20">
        <f>F2951*SQRT(10)</f>
        <v>5.4208297387777202E-2</v>
      </c>
      <c r="M2951" s="20">
        <f>G2951*SQRT(10)</f>
        <v>9.724493120642487E-2</v>
      </c>
      <c r="N2951" s="20">
        <f>H2951*SQRT(10)</f>
        <v>6.6994574435918663E-2</v>
      </c>
      <c r="O2951">
        <f>IF($J2951&lt;-K2951,1,0)</f>
        <v>1</v>
      </c>
      <c r="P2951" s="5">
        <f>IF(AND(O2941=0,O2951=0),1,0)</f>
        <v>0</v>
      </c>
      <c r="Q2951" s="5">
        <f>IF(AND(O2941=0,O2951=1),1,0)</f>
        <v>1</v>
      </c>
      <c r="R2951">
        <f>IF($J2951&lt;-L2951,1,0)</f>
        <v>1</v>
      </c>
      <c r="S2951" s="5">
        <f>IF(AND(R2941=0,R2951=0),1,0)</f>
        <v>0</v>
      </c>
      <c r="T2951" s="5">
        <f>IF(AND(R2941=0,R2951=1),1,0)</f>
        <v>1</v>
      </c>
      <c r="U2951">
        <f>IF($J2951&lt;-M2951,1,0)</f>
        <v>1</v>
      </c>
      <c r="V2951" s="5">
        <f>IF(AND(U2941=0,U2951=0),1,0)</f>
        <v>0</v>
      </c>
      <c r="W2951" s="5">
        <f>IF(AND(U2941=0,U2951=1),1,0)</f>
        <v>1</v>
      </c>
      <c r="X2951">
        <f>IF($J2951&lt;-N2951,1,0)</f>
        <v>1</v>
      </c>
      <c r="Y2951" s="5">
        <f>IF(AND(X2941=0,X2951=0),1,0)</f>
        <v>0</v>
      </c>
      <c r="Z2951" s="5">
        <f>IF(AND(X2941=0,X2951=1),1,0)</f>
        <v>1</v>
      </c>
    </row>
    <row r="2952" spans="1:26" x14ac:dyDescent="0.2">
      <c r="A2952" s="61">
        <v>37134</v>
      </c>
      <c r="B2952" s="62">
        <v>1133.58</v>
      </c>
      <c r="C2952" s="16">
        <f t="shared" si="241"/>
        <v>4.021909328877177E-3</v>
      </c>
      <c r="D2952" s="72">
        <f t="shared" si="240"/>
        <v>1.1974270512619687E-4</v>
      </c>
      <c r="E2952" s="23">
        <f t="shared" si="236"/>
        <v>2.545652920238434E-2</v>
      </c>
      <c r="F2952" s="23">
        <f t="shared" si="237"/>
        <v>1.7999141424797444E-2</v>
      </c>
      <c r="G2952" s="20">
        <f t="shared" si="238"/>
        <v>3.0751547351868823E-2</v>
      </c>
      <c r="H2952" s="20">
        <f t="shared" si="239"/>
        <v>2.1185544609119318E-2</v>
      </c>
    </row>
    <row r="2953" spans="1:26" x14ac:dyDescent="0.2">
      <c r="A2953" s="61">
        <v>37138</v>
      </c>
      <c r="B2953" s="62">
        <v>1132.94</v>
      </c>
      <c r="C2953" s="16">
        <f t="shared" si="241"/>
        <v>-5.6474243951929457E-4</v>
      </c>
      <c r="D2953" s="72">
        <f t="shared" si="240"/>
        <v>1.1352868809760761E-4</v>
      </c>
      <c r="E2953" s="23">
        <f t="shared" si="236"/>
        <v>2.4787199819268566E-2</v>
      </c>
      <c r="F2953" s="23">
        <f t="shared" si="237"/>
        <v>1.7525889390684918E-2</v>
      </c>
      <c r="G2953" s="20">
        <f t="shared" si="238"/>
        <v>3.0751547351868823E-2</v>
      </c>
      <c r="H2953" s="20">
        <f t="shared" si="239"/>
        <v>2.1185544609119318E-2</v>
      </c>
    </row>
    <row r="2954" spans="1:26" x14ac:dyDescent="0.2">
      <c r="A2954" s="61">
        <v>37139</v>
      </c>
      <c r="B2954" s="62">
        <v>1131.74</v>
      </c>
      <c r="C2954" s="16">
        <f t="shared" si="241"/>
        <v>-1.0597524703777248E-3</v>
      </c>
      <c r="D2954" s="72">
        <f t="shared" si="240"/>
        <v>1.0673610285313079E-4</v>
      </c>
      <c r="E2954" s="23">
        <f t="shared" si="236"/>
        <v>2.4034236426882835E-2</v>
      </c>
      <c r="F2954" s="23">
        <f t="shared" si="237"/>
        <v>1.6993503593724955E-2</v>
      </c>
      <c r="G2954" s="20">
        <f t="shared" si="238"/>
        <v>3.0751547351868823E-2</v>
      </c>
      <c r="H2954" s="20">
        <f t="shared" si="239"/>
        <v>2.1185544609119318E-2</v>
      </c>
    </row>
    <row r="2955" spans="1:26" x14ac:dyDescent="0.2">
      <c r="A2955" s="61">
        <v>37140</v>
      </c>
      <c r="B2955" s="62">
        <v>1106.4000000000001</v>
      </c>
      <c r="C2955" s="16">
        <f t="shared" si="241"/>
        <v>-2.2644770052835925E-2</v>
      </c>
      <c r="D2955" s="72">
        <f t="shared" si="240"/>
        <v>1.0039932119985123E-4</v>
      </c>
      <c r="E2955" s="23">
        <f t="shared" si="236"/>
        <v>2.3309880464796699E-2</v>
      </c>
      <c r="F2955" s="23">
        <f t="shared" si="237"/>
        <v>1.6481344795491671E-2</v>
      </c>
      <c r="G2955" s="20">
        <f t="shared" si="238"/>
        <v>3.0751547351868823E-2</v>
      </c>
      <c r="H2955" s="20">
        <f t="shared" si="239"/>
        <v>2.1185544609119318E-2</v>
      </c>
    </row>
    <row r="2956" spans="1:26" x14ac:dyDescent="0.2">
      <c r="A2956" s="61">
        <v>37141</v>
      </c>
      <c r="B2956" s="62">
        <v>1085.78</v>
      </c>
      <c r="C2956" s="16">
        <f t="shared" si="241"/>
        <v>-1.8812878647293505E-2</v>
      </c>
      <c r="D2956" s="72">
        <f t="shared" si="240"/>
        <v>1.2514249857260902E-4</v>
      </c>
      <c r="E2956" s="23">
        <f t="shared" si="236"/>
        <v>2.6024180892264954E-2</v>
      </c>
      <c r="F2956" s="23">
        <f t="shared" si="237"/>
        <v>1.8400501836696385E-2</v>
      </c>
      <c r="G2956" s="20">
        <f t="shared" si="238"/>
        <v>3.0751547351868823E-2</v>
      </c>
      <c r="H2956" s="20">
        <f t="shared" si="239"/>
        <v>2.1262059944142743E-2</v>
      </c>
    </row>
    <row r="2957" spans="1:26" x14ac:dyDescent="0.2">
      <c r="A2957" s="61">
        <v>37144</v>
      </c>
      <c r="B2957" s="62">
        <v>1092.54</v>
      </c>
      <c r="C2957" s="16">
        <f t="shared" si="241"/>
        <v>6.2066378685519275E-3</v>
      </c>
      <c r="D2957" s="72">
        <f t="shared" si="240"/>
        <v>1.3886941283811999E-4</v>
      </c>
      <c r="E2957" s="23">
        <f t="shared" si="236"/>
        <v>2.7414350292910599E-2</v>
      </c>
      <c r="F2957" s="23">
        <f t="shared" si="237"/>
        <v>1.9383426706293425E-2</v>
      </c>
      <c r="G2957" s="20">
        <f t="shared" si="238"/>
        <v>3.0751547351868823E-2</v>
      </c>
      <c r="H2957" s="20">
        <f t="shared" si="239"/>
        <v>2.1262059944142743E-2</v>
      </c>
    </row>
    <row r="2958" spans="1:26" x14ac:dyDescent="0.2">
      <c r="A2958" s="61">
        <v>37151</v>
      </c>
      <c r="B2958" s="62">
        <v>1038.77</v>
      </c>
      <c r="C2958" s="16">
        <f t="shared" si="241"/>
        <v>-5.0467939676552456E-2</v>
      </c>
      <c r="D2958" s="72">
        <f t="shared" si="240"/>
        <v>1.3284858928571335E-4</v>
      </c>
      <c r="E2958" s="23">
        <f t="shared" si="236"/>
        <v>2.6813476845213065E-2</v>
      </c>
      <c r="F2958" s="23">
        <f t="shared" si="237"/>
        <v>1.8958576716825867E-2</v>
      </c>
      <c r="G2958" s="20">
        <f t="shared" si="238"/>
        <v>3.0751547351868823E-2</v>
      </c>
      <c r="H2958" s="20">
        <f t="shared" si="239"/>
        <v>2.1262059944142743E-2</v>
      </c>
    </row>
    <row r="2959" spans="1:26" x14ac:dyDescent="0.2">
      <c r="A2959" s="61">
        <v>37152</v>
      </c>
      <c r="B2959" s="62">
        <v>1032.74</v>
      </c>
      <c r="C2959" s="16">
        <f t="shared" si="241"/>
        <v>-5.821856550759846E-3</v>
      </c>
      <c r="D2959" s="72">
        <f t="shared" si="240"/>
        <v>2.7769845004033881E-4</v>
      </c>
      <c r="E2959" s="23">
        <f t="shared" si="236"/>
        <v>3.8766927854625405E-2</v>
      </c>
      <c r="F2959" s="23">
        <f t="shared" si="237"/>
        <v>2.7410312360844798E-2</v>
      </c>
      <c r="G2959" s="20">
        <f t="shared" si="238"/>
        <v>3.1758175085401928E-2</v>
      </c>
      <c r="H2959" s="20">
        <f t="shared" si="239"/>
        <v>2.1613010526650975E-2</v>
      </c>
    </row>
    <row r="2960" spans="1:26" x14ac:dyDescent="0.2">
      <c r="A2960" s="61">
        <v>37153</v>
      </c>
      <c r="B2960" s="62">
        <v>1016.1</v>
      </c>
      <c r="C2960" s="16">
        <f t="shared" si="241"/>
        <v>-1.6243694852658891E-2</v>
      </c>
      <c r="D2960" s="72">
        <f t="shared" si="240"/>
        <v>2.63070183859776E-4</v>
      </c>
      <c r="E2960" s="23">
        <f t="shared" si="236"/>
        <v>3.7732056172532696E-2</v>
      </c>
      <c r="F2960" s="23">
        <f t="shared" si="237"/>
        <v>2.6678602173080473E-2</v>
      </c>
      <c r="G2960" s="20">
        <f t="shared" si="238"/>
        <v>3.1758175085401928E-2</v>
      </c>
      <c r="H2960" s="20">
        <f t="shared" si="239"/>
        <v>2.1613010526650975E-2</v>
      </c>
    </row>
    <row r="2961" spans="1:26" x14ac:dyDescent="0.2">
      <c r="A2961" s="61">
        <v>37154</v>
      </c>
      <c r="B2961" s="62">
        <v>984.54</v>
      </c>
      <c r="C2961" s="16">
        <f t="shared" si="241"/>
        <v>-3.1552521476721843E-2</v>
      </c>
      <c r="D2961" s="72">
        <f t="shared" si="240"/>
        <v>2.631174301761672E-4</v>
      </c>
      <c r="E2961" s="23">
        <f t="shared" si="236"/>
        <v>3.7735444280990363E-2</v>
      </c>
      <c r="F2961" s="23">
        <f t="shared" si="237"/>
        <v>2.6680997748801234E-2</v>
      </c>
      <c r="G2961" s="20">
        <f t="shared" si="238"/>
        <v>3.1758175085401928E-2</v>
      </c>
      <c r="H2961" s="20">
        <f t="shared" si="239"/>
        <v>2.1613010526650975E-2</v>
      </c>
      <c r="J2961" s="20">
        <f>SUM($C2962:$C2971)</f>
        <v>8.2893546247647346E-2</v>
      </c>
      <c r="K2961" s="20">
        <f>E2961*SQRT(10)</f>
        <v>0.11932995244630447</v>
      </c>
      <c r="L2961" s="20">
        <f>F2961*SQRT(10)</f>
        <v>8.4372723132036975E-2</v>
      </c>
      <c r="M2961" s="20">
        <f>G2961*SQRT(10)</f>
        <v>0.10042816760028253</v>
      </c>
      <c r="N2961" s="20">
        <f>H2961*SQRT(10)</f>
        <v>6.8346340357412397E-2</v>
      </c>
      <c r="O2961">
        <f>IF($J2961&lt;-K2961,1,0)</f>
        <v>0</v>
      </c>
      <c r="P2961" s="5">
        <f>IF(AND(O2951=0,O2961=0),1,0)</f>
        <v>0</v>
      </c>
      <c r="Q2961" s="5">
        <f>IF(AND(O2951=0,O2961=1),1,0)</f>
        <v>0</v>
      </c>
      <c r="R2961">
        <f>IF($J2961&lt;-L2961,1,0)</f>
        <v>0</v>
      </c>
      <c r="S2961" s="5">
        <f>IF(AND(R2951=0,R2961=0),1,0)</f>
        <v>0</v>
      </c>
      <c r="T2961" s="5">
        <f>IF(AND(R2951=0,R2961=1),1,0)</f>
        <v>0</v>
      </c>
      <c r="U2961">
        <f>IF($J2961&lt;-M2961,1,0)</f>
        <v>0</v>
      </c>
      <c r="V2961" s="5">
        <f>IF(AND(U2951=0,U2961=0),1,0)</f>
        <v>0</v>
      </c>
      <c r="W2961" s="5">
        <f>IF(AND(U2951=0,U2961=1),1,0)</f>
        <v>0</v>
      </c>
      <c r="X2961">
        <f>IF($J2961&lt;-N2961,1,0)</f>
        <v>0</v>
      </c>
      <c r="Y2961" s="5">
        <f>IF(AND(X2951=0,X2961=0),1,0)</f>
        <v>0</v>
      </c>
      <c r="Z2961" s="5">
        <f>IF(AND(X2951=0,X2961=1),1,0)</f>
        <v>0</v>
      </c>
    </row>
    <row r="2962" spans="1:26" x14ac:dyDescent="0.2">
      <c r="A2962" s="61">
        <v>37155</v>
      </c>
      <c r="B2962" s="62">
        <v>965.8</v>
      </c>
      <c r="C2962" s="16">
        <f t="shared" si="241"/>
        <v>-1.9217753575672465E-2</v>
      </c>
      <c r="D2962" s="72">
        <f t="shared" si="240"/>
        <v>3.0706408105793674E-4</v>
      </c>
      <c r="E2962" s="23">
        <f t="shared" si="236"/>
        <v>4.0765161477102803E-2</v>
      </c>
      <c r="F2962" s="23">
        <f t="shared" si="237"/>
        <v>2.8823171485700953E-2</v>
      </c>
      <c r="G2962" s="20">
        <f t="shared" si="238"/>
        <v>3.1786393118253709E-2</v>
      </c>
      <c r="H2962" s="20">
        <f t="shared" si="239"/>
        <v>2.1780443488317765E-2</v>
      </c>
    </row>
    <row r="2963" spans="1:26" x14ac:dyDescent="0.2">
      <c r="A2963" s="61">
        <v>37158</v>
      </c>
      <c r="B2963" s="62">
        <v>1003.45</v>
      </c>
      <c r="C2963" s="16">
        <f t="shared" si="241"/>
        <v>3.8242567945250688E-2</v>
      </c>
      <c r="D2963" s="72">
        <f t="shared" si="240"/>
        <v>3.1079955934417683E-4</v>
      </c>
      <c r="E2963" s="23">
        <f t="shared" si="236"/>
        <v>4.1012368919496632E-2</v>
      </c>
      <c r="F2963" s="23">
        <f t="shared" si="237"/>
        <v>2.8997960502755656E-2</v>
      </c>
      <c r="G2963" s="20">
        <f t="shared" si="238"/>
        <v>3.1786393118253709E-2</v>
      </c>
      <c r="H2963" s="20">
        <f t="shared" si="239"/>
        <v>2.1780443488317765E-2</v>
      </c>
    </row>
    <row r="2964" spans="1:26" x14ac:dyDescent="0.2">
      <c r="A2964" s="61">
        <v>37159</v>
      </c>
      <c r="B2964" s="62">
        <v>1012.27</v>
      </c>
      <c r="C2964" s="16">
        <f t="shared" si="241"/>
        <v>8.7512712973218179E-3</v>
      </c>
      <c r="D2964" s="72">
        <f t="shared" si="240"/>
        <v>3.7990122596635314E-4</v>
      </c>
      <c r="E2964" s="23">
        <f t="shared" si="236"/>
        <v>4.5342974418955163E-2</v>
      </c>
      <c r="F2964" s="23">
        <f t="shared" si="237"/>
        <v>3.2059932550086399E-2</v>
      </c>
      <c r="G2964" s="20">
        <f t="shared" si="238"/>
        <v>3.1786393118253709E-2</v>
      </c>
      <c r="H2964" s="20">
        <f t="shared" si="239"/>
        <v>2.1780443488317765E-2</v>
      </c>
    </row>
    <row r="2965" spans="1:26" x14ac:dyDescent="0.2">
      <c r="A2965" s="61">
        <v>37160</v>
      </c>
      <c r="B2965" s="62">
        <v>1007.04</v>
      </c>
      <c r="C2965" s="16">
        <f t="shared" si="241"/>
        <v>-5.1799988059720156E-3</v>
      </c>
      <c r="D2965" s="72">
        <f t="shared" si="240"/>
        <v>3.6170223736753165E-4</v>
      </c>
      <c r="E2965" s="23">
        <f t="shared" si="236"/>
        <v>4.4243579467638461E-2</v>
      </c>
      <c r="F2965" s="23">
        <f t="shared" si="237"/>
        <v>3.1282600925137141E-2</v>
      </c>
      <c r="G2965" s="20">
        <f t="shared" si="238"/>
        <v>3.1786393118253709E-2</v>
      </c>
      <c r="H2965" s="20">
        <f t="shared" si="239"/>
        <v>2.1780443488317765E-2</v>
      </c>
    </row>
    <row r="2966" spans="1:26" x14ac:dyDescent="0.2">
      <c r="A2966" s="61">
        <v>37161</v>
      </c>
      <c r="B2966" s="62">
        <v>1018.61</v>
      </c>
      <c r="C2966" s="16">
        <f t="shared" si="241"/>
        <v>1.1423617922698436E-2</v>
      </c>
      <c r="D2966" s="72">
        <f t="shared" si="240"/>
        <v>3.4161004638327206E-4</v>
      </c>
      <c r="E2966" s="23">
        <f t="shared" si="236"/>
        <v>4.2997180228636446E-2</v>
      </c>
      <c r="F2966" s="23">
        <f t="shared" si="237"/>
        <v>3.0401329326947078E-2</v>
      </c>
      <c r="G2966" s="20">
        <f t="shared" si="238"/>
        <v>3.1786393118253709E-2</v>
      </c>
      <c r="H2966" s="20">
        <f t="shared" si="239"/>
        <v>2.1780443488317765E-2</v>
      </c>
    </row>
    <row r="2967" spans="1:26" x14ac:dyDescent="0.2">
      <c r="A2967" s="61">
        <v>37162</v>
      </c>
      <c r="B2967" s="62">
        <v>1040.94</v>
      </c>
      <c r="C2967" s="16">
        <f t="shared" si="241"/>
        <v>2.1685198267551335E-2</v>
      </c>
      <c r="D2967" s="72">
        <f t="shared" si="240"/>
        <v>3.2894338638690354E-4</v>
      </c>
      <c r="E2967" s="23">
        <f t="shared" si="236"/>
        <v>4.2192497922254366E-2</v>
      </c>
      <c r="F2967" s="23">
        <f t="shared" si="237"/>
        <v>2.9832375463698255E-2</v>
      </c>
      <c r="G2967" s="20">
        <f t="shared" si="238"/>
        <v>3.1786393118253709E-2</v>
      </c>
      <c r="H2967" s="20">
        <f t="shared" si="239"/>
        <v>2.1780443488317765E-2</v>
      </c>
    </row>
    <row r="2968" spans="1:26" x14ac:dyDescent="0.2">
      <c r="A2968" s="61">
        <v>37165</v>
      </c>
      <c r="B2968" s="62">
        <v>1038.55</v>
      </c>
      <c r="C2968" s="16">
        <f t="shared" si="241"/>
        <v>-2.2986415441742718E-3</v>
      </c>
      <c r="D2968" s="72">
        <f t="shared" si="240"/>
        <v>3.3742165263786998E-4</v>
      </c>
      <c r="E2968" s="23">
        <f t="shared" si="236"/>
        <v>4.2732778552629136E-2</v>
      </c>
      <c r="F2968" s="23">
        <f t="shared" si="237"/>
        <v>3.0214383057816121E-2</v>
      </c>
      <c r="G2968" s="20">
        <f t="shared" si="238"/>
        <v>3.1786393118253709E-2</v>
      </c>
      <c r="H2968" s="20">
        <f t="shared" si="239"/>
        <v>2.1613010526650975E-2</v>
      </c>
    </row>
    <row r="2969" spans="1:26" x14ac:dyDescent="0.2">
      <c r="A2969" s="61">
        <v>37166</v>
      </c>
      <c r="B2969" s="62">
        <v>1051.33</v>
      </c>
      <c r="C2969" s="16">
        <f t="shared" si="241"/>
        <v>1.2230519750685145E-2</v>
      </c>
      <c r="D2969" s="72">
        <f t="shared" si="240"/>
        <v>3.1749337865651399E-4</v>
      </c>
      <c r="E2969" s="23">
        <f t="shared" si="236"/>
        <v>4.1451666406162907E-2</v>
      </c>
      <c r="F2969" s="23">
        <f t="shared" si="237"/>
        <v>2.9308567558698057E-2</v>
      </c>
      <c r="G2969" s="20">
        <f t="shared" si="238"/>
        <v>3.1786393118253709E-2</v>
      </c>
      <c r="H2969" s="20">
        <f t="shared" si="239"/>
        <v>2.1613010526650975E-2</v>
      </c>
    </row>
    <row r="2970" spans="1:26" x14ac:dyDescent="0.2">
      <c r="A2970" s="61">
        <v>37167</v>
      </c>
      <c r="B2970" s="62">
        <v>1072.28</v>
      </c>
      <c r="C2970" s="16">
        <f t="shared" si="241"/>
        <v>1.9731193282573292E-2</v>
      </c>
      <c r="D2970" s="72">
        <f t="shared" si="240"/>
        <v>3.0741891273943709E-4</v>
      </c>
      <c r="E2970" s="23">
        <f t="shared" si="236"/>
        <v>4.0788708018952249E-2</v>
      </c>
      <c r="F2970" s="23">
        <f t="shared" si="237"/>
        <v>2.8839820162880926E-2</v>
      </c>
      <c r="G2970" s="20">
        <f t="shared" si="238"/>
        <v>3.1786393118253709E-2</v>
      </c>
      <c r="H2970" s="20">
        <f t="shared" si="239"/>
        <v>2.1613010526650975E-2</v>
      </c>
    </row>
    <row r="2971" spans="1:26" x14ac:dyDescent="0.2">
      <c r="A2971" s="61">
        <v>37168</v>
      </c>
      <c r="B2971" s="62">
        <v>1069.6300000000001</v>
      </c>
      <c r="C2971" s="16">
        <f t="shared" si="241"/>
        <v>-2.474428292614613E-3</v>
      </c>
      <c r="D2971" s="72">
        <f t="shared" si="240"/>
        <v>3.1233297727632678E-4</v>
      </c>
      <c r="E2971" s="23">
        <f t="shared" si="236"/>
        <v>4.1113417522219857E-2</v>
      </c>
      <c r="F2971" s="23">
        <f t="shared" si="237"/>
        <v>2.9069407323990933E-2</v>
      </c>
      <c r="G2971" s="20">
        <f t="shared" si="238"/>
        <v>3.1786393118253709E-2</v>
      </c>
      <c r="H2971" s="20">
        <f t="shared" si="239"/>
        <v>2.1613010526650975E-2</v>
      </c>
      <c r="J2971" s="20">
        <f>SUM($C2972:$C2981)</f>
        <v>-9.5405574432146437E-4</v>
      </c>
      <c r="K2971" s="20">
        <f>E2971*SQRT(10)</f>
        <v>0.13001204176369108</v>
      </c>
      <c r="L2971" s="20">
        <f>F2971*SQRT(10)</f>
        <v>9.1925537374991609E-2</v>
      </c>
      <c r="M2971" s="20">
        <f>G2971*SQRT(10)</f>
        <v>0.10051740085518363</v>
      </c>
      <c r="N2971" s="20">
        <f>H2971*SQRT(10)</f>
        <v>6.8346340357412397E-2</v>
      </c>
      <c r="O2971">
        <f>IF($J2971&lt;-K2971,1,0)</f>
        <v>0</v>
      </c>
      <c r="P2971" s="5">
        <f>IF(AND(O2961=0,O2971=0),1,0)</f>
        <v>1</v>
      </c>
      <c r="Q2971" s="5">
        <f>IF(AND(O2961=0,O2971=1),1,0)</f>
        <v>0</v>
      </c>
      <c r="R2971">
        <f>IF($J2971&lt;-L2971,1,0)</f>
        <v>0</v>
      </c>
      <c r="S2971" s="5">
        <f>IF(AND(R2961=0,R2971=0),1,0)</f>
        <v>1</v>
      </c>
      <c r="T2971" s="5">
        <f>IF(AND(R2961=0,R2971=1),1,0)</f>
        <v>0</v>
      </c>
      <c r="U2971">
        <f>IF($J2971&lt;-M2971,1,0)</f>
        <v>0</v>
      </c>
      <c r="V2971" s="5">
        <f>IF(AND(U2961=0,U2971=0),1,0)</f>
        <v>1</v>
      </c>
      <c r="W2971" s="5">
        <f>IF(AND(U2961=0,U2971=1),1,0)</f>
        <v>0</v>
      </c>
      <c r="X2971">
        <f>IF($J2971&lt;-N2971,1,0)</f>
        <v>0</v>
      </c>
      <c r="Y2971" s="5">
        <f>IF(AND(X2961=0,X2971=0),1,0)</f>
        <v>1</v>
      </c>
      <c r="Z2971" s="5">
        <f>IF(AND(X2961=0,X2971=1),1,0)</f>
        <v>0</v>
      </c>
    </row>
    <row r="2972" spans="1:26" x14ac:dyDescent="0.2">
      <c r="A2972" s="61">
        <v>37169</v>
      </c>
      <c r="B2972" s="62">
        <v>1071.3800000000001</v>
      </c>
      <c r="C2972" s="16">
        <f t="shared" si="241"/>
        <v>1.6347428454071792E-3</v>
      </c>
      <c r="D2972" s="72">
        <f t="shared" si="240"/>
        <v>2.9396036636226465E-4</v>
      </c>
      <c r="E2972" s="23">
        <f t="shared" si="236"/>
        <v>3.9885868044542208E-2</v>
      </c>
      <c r="F2972" s="23">
        <f t="shared" si="237"/>
        <v>2.8201463525407946E-2</v>
      </c>
      <c r="G2972" s="20">
        <f t="shared" si="238"/>
        <v>3.1786393118253709E-2</v>
      </c>
      <c r="H2972" s="20">
        <f t="shared" si="239"/>
        <v>2.1613010526650975E-2</v>
      </c>
    </row>
    <row r="2973" spans="1:26" x14ac:dyDescent="0.2">
      <c r="A2973" s="61">
        <v>37172</v>
      </c>
      <c r="B2973" s="62">
        <v>1062.44</v>
      </c>
      <c r="C2973" s="16">
        <f t="shared" si="241"/>
        <v>-8.3793874923556982E-3</v>
      </c>
      <c r="D2973" s="72">
        <f t="shared" si="240"/>
        <v>2.7648308743076532E-4</v>
      </c>
      <c r="E2973" s="23">
        <f t="shared" si="236"/>
        <v>3.8682002031271194E-2</v>
      </c>
      <c r="F2973" s="23">
        <f t="shared" si="237"/>
        <v>2.7350265215650055E-2</v>
      </c>
      <c r="G2973" s="20">
        <f t="shared" si="238"/>
        <v>3.1786393118253709E-2</v>
      </c>
      <c r="H2973" s="20">
        <f t="shared" si="239"/>
        <v>2.1613010526650975E-2</v>
      </c>
    </row>
    <row r="2974" spans="1:26" x14ac:dyDescent="0.2">
      <c r="A2974" s="61">
        <v>37173</v>
      </c>
      <c r="B2974" s="62">
        <v>1056.75</v>
      </c>
      <c r="C2974" s="16">
        <f t="shared" si="241"/>
        <v>-5.3699891689136126E-3</v>
      </c>
      <c r="D2974" s="72">
        <f t="shared" si="240"/>
        <v>2.6410695026974219E-4</v>
      </c>
      <c r="E2974" s="23">
        <f t="shared" si="236"/>
        <v>3.7806334566677618E-2</v>
      </c>
      <c r="F2974" s="23">
        <f t="shared" si="237"/>
        <v>2.6731121010601183E-2</v>
      </c>
      <c r="G2974" s="20">
        <f t="shared" si="238"/>
        <v>3.1786393118253709E-2</v>
      </c>
      <c r="H2974" s="20">
        <f t="shared" si="239"/>
        <v>2.1613010526650975E-2</v>
      </c>
    </row>
    <row r="2975" spans="1:26" x14ac:dyDescent="0.2">
      <c r="A2975" s="61">
        <v>37174</v>
      </c>
      <c r="B2975" s="62">
        <v>1080.99</v>
      </c>
      <c r="C2975" s="16">
        <f t="shared" si="241"/>
        <v>2.2679127455719015E-2</v>
      </c>
      <c r="D2975" s="72">
        <f t="shared" si="240"/>
        <v>2.4999074027401262E-4</v>
      </c>
      <c r="E2975" s="23">
        <f t="shared" si="236"/>
        <v>3.6782108355885211E-2</v>
      </c>
      <c r="F2975" s="23">
        <f t="shared" si="237"/>
        <v>2.6006937746163458E-2</v>
      </c>
      <c r="G2975" s="20">
        <f t="shared" si="238"/>
        <v>3.1786393118253709E-2</v>
      </c>
      <c r="H2975" s="20">
        <f t="shared" si="239"/>
        <v>2.1613010526650975E-2</v>
      </c>
    </row>
    <row r="2976" spans="1:26" x14ac:dyDescent="0.2">
      <c r="A2976" s="61">
        <v>37175</v>
      </c>
      <c r="B2976" s="62">
        <v>1097.43</v>
      </c>
      <c r="C2976" s="16">
        <f t="shared" si="241"/>
        <v>1.5093794691408768E-2</v>
      </c>
      <c r="D2976" s="72">
        <f t="shared" si="240"/>
        <v>2.6585186518673671E-4</v>
      </c>
      <c r="E2976" s="23">
        <f t="shared" si="236"/>
        <v>3.7931019346828916E-2</v>
      </c>
      <c r="F2976" s="23">
        <f t="shared" si="237"/>
        <v>2.6819279886213056E-2</v>
      </c>
      <c r="G2976" s="20">
        <f t="shared" si="238"/>
        <v>3.1786393118253709E-2</v>
      </c>
      <c r="H2976" s="20">
        <f t="shared" si="239"/>
        <v>2.1613010526650975E-2</v>
      </c>
    </row>
    <row r="2977" spans="1:26" x14ac:dyDescent="0.2">
      <c r="A2977" s="61">
        <v>37176</v>
      </c>
      <c r="B2977" s="62">
        <v>1091.6500000000001</v>
      </c>
      <c r="C2977" s="16">
        <f t="shared" si="241"/>
        <v>-5.2807694849013164E-3</v>
      </c>
      <c r="D2977" s="72">
        <f t="shared" si="240"/>
        <v>2.6357011156671645E-4</v>
      </c>
      <c r="E2977" s="23">
        <f t="shared" si="236"/>
        <v>3.7767891375880165E-2</v>
      </c>
      <c r="F2977" s="23">
        <f t="shared" si="237"/>
        <v>2.6703939597829525E-2</v>
      </c>
      <c r="G2977" s="20">
        <f t="shared" si="238"/>
        <v>3.1786393118253709E-2</v>
      </c>
      <c r="H2977" s="20">
        <f t="shared" si="239"/>
        <v>2.1613010526650975E-2</v>
      </c>
    </row>
    <row r="2978" spans="1:26" x14ac:dyDescent="0.2">
      <c r="A2978" s="61">
        <v>37179</v>
      </c>
      <c r="B2978" s="62">
        <v>1089.98</v>
      </c>
      <c r="C2978" s="16">
        <f t="shared" si="241"/>
        <v>-1.5309656781275188E-3</v>
      </c>
      <c r="D2978" s="72">
        <f t="shared" si="240"/>
        <v>2.4942909645387333E-4</v>
      </c>
      <c r="E2978" s="23">
        <f t="shared" si="236"/>
        <v>3.6740766704597125E-2</v>
      </c>
      <c r="F2978" s="23">
        <f t="shared" si="237"/>
        <v>2.5977706965236765E-2</v>
      </c>
      <c r="G2978" s="20">
        <f t="shared" si="238"/>
        <v>3.1786393118253709E-2</v>
      </c>
      <c r="H2978" s="20">
        <f t="shared" si="239"/>
        <v>2.1613010526650975E-2</v>
      </c>
    </row>
    <row r="2979" spans="1:26" x14ac:dyDescent="0.2">
      <c r="A2979" s="61">
        <v>37180</v>
      </c>
      <c r="B2979" s="62">
        <v>1097.54</v>
      </c>
      <c r="C2979" s="16">
        <f t="shared" si="241"/>
        <v>6.9119643234201895E-3</v>
      </c>
      <c r="D2979" s="72">
        <f t="shared" si="240"/>
        <v>2.346039820210972E-4</v>
      </c>
      <c r="E2979" s="23">
        <f t="shared" si="236"/>
        <v>3.5632176242872793E-2</v>
      </c>
      <c r="F2979" s="23">
        <f t="shared" si="237"/>
        <v>2.5193873617645579E-2</v>
      </c>
      <c r="G2979" s="20">
        <f t="shared" si="238"/>
        <v>3.1786393118253709E-2</v>
      </c>
      <c r="H2979" s="20">
        <f t="shared" si="239"/>
        <v>2.1613010526650975E-2</v>
      </c>
    </row>
    <row r="2980" spans="1:26" x14ac:dyDescent="0.2">
      <c r="A2980" s="61">
        <v>37181</v>
      </c>
      <c r="B2980" s="62">
        <v>1077.0899999999999</v>
      </c>
      <c r="C2980" s="16">
        <f t="shared" si="241"/>
        <v>-1.8808351629818261E-2</v>
      </c>
      <c r="D2980" s="72">
        <f t="shared" si="240"/>
        <v>2.2339425814832536E-4</v>
      </c>
      <c r="E2980" s="23">
        <f t="shared" si="236"/>
        <v>3.4770478018031868E-2</v>
      </c>
      <c r="F2980" s="23">
        <f t="shared" si="237"/>
        <v>2.4584606419784369E-2</v>
      </c>
      <c r="G2980" s="20">
        <f t="shared" si="238"/>
        <v>3.1786393118253709E-2</v>
      </c>
      <c r="H2980" s="20">
        <f t="shared" si="239"/>
        <v>2.1613010526650975E-2</v>
      </c>
    </row>
    <row r="2981" spans="1:26" x14ac:dyDescent="0.2">
      <c r="A2981" s="61">
        <v>37182</v>
      </c>
      <c r="B2981" s="62">
        <v>1068.6099999999999</v>
      </c>
      <c r="C2981" s="16">
        <f t="shared" si="241"/>
        <v>-7.9042216061602118E-3</v>
      </c>
      <c r="D2981" s="72">
        <f t="shared" si="240"/>
        <v>2.3121584812127905E-4</v>
      </c>
      <c r="E2981" s="23">
        <f t="shared" si="236"/>
        <v>3.5373941833206204E-2</v>
      </c>
      <c r="F2981" s="23">
        <f t="shared" si="237"/>
        <v>2.5011287939001581E-2</v>
      </c>
      <c r="G2981" s="20">
        <f t="shared" si="238"/>
        <v>3.1786393118253709E-2</v>
      </c>
      <c r="H2981" s="20">
        <f t="shared" si="239"/>
        <v>2.1613010526650975E-2</v>
      </c>
      <c r="J2981" s="20">
        <f>SUM($C2982:$C2991)</f>
        <v>1.4391411148805737E-2</v>
      </c>
      <c r="K2981" s="20">
        <f>E2981*SQRT(10)</f>
        <v>0.11186222601124367</v>
      </c>
      <c r="L2981" s="20">
        <f>F2981*SQRT(10)</f>
        <v>7.9092637101543531E-2</v>
      </c>
      <c r="M2981" s="20">
        <f>G2981*SQRT(10)</f>
        <v>0.10051740085518363</v>
      </c>
      <c r="N2981" s="20">
        <f>H2981*SQRT(10)</f>
        <v>6.8346340357412397E-2</v>
      </c>
      <c r="O2981">
        <f>IF($J2981&lt;-K2981,1,0)</f>
        <v>0</v>
      </c>
      <c r="P2981" s="5">
        <f>IF(AND(O2971=0,O2981=0),1,0)</f>
        <v>1</v>
      </c>
      <c r="Q2981" s="5">
        <f>IF(AND(O2971=0,O2981=1),1,0)</f>
        <v>0</v>
      </c>
      <c r="R2981">
        <f>IF($J2981&lt;-L2981,1,0)</f>
        <v>0</v>
      </c>
      <c r="S2981" s="5">
        <f>IF(AND(R2971=0,R2981=0),1,0)</f>
        <v>1</v>
      </c>
      <c r="T2981" s="5">
        <f>IF(AND(R2971=0,R2981=1),1,0)</f>
        <v>0</v>
      </c>
      <c r="U2981">
        <f>IF($J2981&lt;-M2981,1,0)</f>
        <v>0</v>
      </c>
      <c r="V2981" s="5">
        <f>IF(AND(U2971=0,U2981=0),1,0)</f>
        <v>1</v>
      </c>
      <c r="W2981" s="5">
        <f>IF(AND(U2971=0,U2981=1),1,0)</f>
        <v>0</v>
      </c>
      <c r="X2981">
        <f>IF($J2981&lt;-N2981,1,0)</f>
        <v>0</v>
      </c>
      <c r="Y2981" s="5">
        <f>IF(AND(X2971=0,X2981=0),1,0)</f>
        <v>1</v>
      </c>
      <c r="Z2981" s="5">
        <f>IF(AND(X2971=0,X2981=1),1,0)</f>
        <v>0</v>
      </c>
    </row>
    <row r="2982" spans="1:26" x14ac:dyDescent="0.2">
      <c r="A2982" s="61">
        <v>37183</v>
      </c>
      <c r="B2982" s="62">
        <v>1073.48</v>
      </c>
      <c r="C2982" s="16">
        <f t="shared" si="241"/>
        <v>4.5469689794281577E-3</v>
      </c>
      <c r="D2982" s="72">
        <f t="shared" si="240"/>
        <v>2.2109150038595969E-4</v>
      </c>
      <c r="E2982" s="23">
        <f t="shared" si="236"/>
        <v>3.4590805999459212E-2</v>
      </c>
      <c r="F2982" s="23">
        <f t="shared" si="237"/>
        <v>2.4457568595945244E-2</v>
      </c>
      <c r="G2982" s="20">
        <f t="shared" si="238"/>
        <v>3.1786393118253709E-2</v>
      </c>
      <c r="H2982" s="20">
        <f t="shared" si="239"/>
        <v>2.1613010526650975E-2</v>
      </c>
    </row>
    <row r="2983" spans="1:26" x14ac:dyDescent="0.2">
      <c r="A2983" s="61">
        <v>37186</v>
      </c>
      <c r="B2983" s="62">
        <v>1089.9000000000001</v>
      </c>
      <c r="C2983" s="16">
        <f t="shared" si="241"/>
        <v>1.5180241397397914E-2</v>
      </c>
      <c r="D2983" s="72">
        <f t="shared" si="240"/>
        <v>2.0906650597679502E-4</v>
      </c>
      <c r="E2983" s="23">
        <f t="shared" si="236"/>
        <v>3.3636971614814042E-2</v>
      </c>
      <c r="F2983" s="23">
        <f t="shared" si="237"/>
        <v>2.3783156155483601E-2</v>
      </c>
      <c r="G2983" s="20">
        <f t="shared" si="238"/>
        <v>3.1786393118253709E-2</v>
      </c>
      <c r="H2983" s="20">
        <f t="shared" si="239"/>
        <v>2.1613010526650975E-2</v>
      </c>
    </row>
    <row r="2984" spans="1:26" x14ac:dyDescent="0.2">
      <c r="A2984" s="61">
        <v>37187</v>
      </c>
      <c r="B2984" s="62">
        <v>1084.78</v>
      </c>
      <c r="C2984" s="16">
        <f t="shared" si="241"/>
        <v>-4.7087474572618691E-3</v>
      </c>
      <c r="D2984" s="72">
        <f t="shared" si="240"/>
        <v>2.1034889935118371E-4</v>
      </c>
      <c r="E2984" s="23">
        <f t="shared" si="236"/>
        <v>3.3739976837233912E-2</v>
      </c>
      <c r="F2984" s="23">
        <f t="shared" si="237"/>
        <v>2.385598641255E-2</v>
      </c>
      <c r="G2984" s="20">
        <f t="shared" si="238"/>
        <v>3.1786393118253709E-2</v>
      </c>
      <c r="H2984" s="20">
        <f t="shared" si="239"/>
        <v>2.1262059944142743E-2</v>
      </c>
    </row>
    <row r="2985" spans="1:26" x14ac:dyDescent="0.2">
      <c r="A2985" s="61">
        <v>37188</v>
      </c>
      <c r="B2985" s="62">
        <v>1085.2</v>
      </c>
      <c r="C2985" s="16">
        <f t="shared" si="241"/>
        <v>3.8710034677259467E-4</v>
      </c>
      <c r="D2985" s="72">
        <f t="shared" si="240"/>
        <v>1.9905830354708889E-4</v>
      </c>
      <c r="E2985" s="23">
        <f t="shared" si="236"/>
        <v>3.2821982335343711E-2</v>
      </c>
      <c r="F2985" s="23">
        <f t="shared" si="237"/>
        <v>2.3206914705431316E-2</v>
      </c>
      <c r="G2985" s="20">
        <f t="shared" si="238"/>
        <v>3.1786393118253709E-2</v>
      </c>
      <c r="H2985" s="20">
        <f t="shared" si="239"/>
        <v>2.1262059944142743E-2</v>
      </c>
    </row>
    <row r="2986" spans="1:26" x14ac:dyDescent="0.2">
      <c r="A2986" s="61">
        <v>37189</v>
      </c>
      <c r="B2986" s="62">
        <v>1100.0899999999999</v>
      </c>
      <c r="C2986" s="16">
        <f t="shared" si="241"/>
        <v>1.3627692836578435E-2</v>
      </c>
      <c r="D2986" s="72">
        <f t="shared" si="240"/>
        <v>1.8712379613497184E-4</v>
      </c>
      <c r="E2986" s="23">
        <f t="shared" si="236"/>
        <v>3.1822857040507878E-2</v>
      </c>
      <c r="F2986" s="23">
        <f t="shared" si="237"/>
        <v>2.250047914464174E-2</v>
      </c>
      <c r="G2986" s="20">
        <f t="shared" si="238"/>
        <v>3.1786393118253709E-2</v>
      </c>
      <c r="H2986" s="20">
        <f t="shared" si="239"/>
        <v>2.1262059944142743E-2</v>
      </c>
    </row>
    <row r="2987" spans="1:26" x14ac:dyDescent="0.2">
      <c r="A2987" s="61">
        <v>37190</v>
      </c>
      <c r="B2987" s="62">
        <v>1104.6099999999999</v>
      </c>
      <c r="C2987" s="16">
        <f t="shared" si="241"/>
        <v>4.1003368556313639E-3</v>
      </c>
      <c r="D2987" s="72">
        <f t="shared" si="240"/>
        <v>1.8703920908976141E-4</v>
      </c>
      <c r="E2987" s="23">
        <f t="shared" si="236"/>
        <v>3.1815663658985457E-2</v>
      </c>
      <c r="F2987" s="23">
        <f t="shared" si="237"/>
        <v>2.249539303528586E-2</v>
      </c>
      <c r="G2987" s="20">
        <f t="shared" si="238"/>
        <v>3.1786393118253709E-2</v>
      </c>
      <c r="H2987" s="20">
        <f t="shared" si="239"/>
        <v>2.1262059944142743E-2</v>
      </c>
    </row>
    <row r="2988" spans="1:26" x14ac:dyDescent="0.2">
      <c r="A2988" s="61">
        <v>37193</v>
      </c>
      <c r="B2988" s="62">
        <v>1078.3</v>
      </c>
      <c r="C2988" s="16">
        <f t="shared" si="241"/>
        <v>-2.4106604588960027E-2</v>
      </c>
      <c r="D2988" s="72">
        <f t="shared" si="240"/>
        <v>1.7682562228415465E-4</v>
      </c>
      <c r="E2988" s="23">
        <f t="shared" si="236"/>
        <v>3.0934795950633562E-2</v>
      </c>
      <c r="F2988" s="23">
        <f t="shared" si="237"/>
        <v>2.1872571976958789E-2</v>
      </c>
      <c r="G2988" s="20">
        <f t="shared" si="238"/>
        <v>3.1786393118253709E-2</v>
      </c>
      <c r="H2988" s="20">
        <f t="shared" si="239"/>
        <v>2.1262059944142743E-2</v>
      </c>
    </row>
    <row r="2989" spans="1:26" x14ac:dyDescent="0.2">
      <c r="A2989" s="61">
        <v>37194</v>
      </c>
      <c r="B2989" s="62">
        <v>1059.79</v>
      </c>
      <c r="C2989" s="16">
        <f t="shared" si="241"/>
        <v>-1.7314951616474842E-2</v>
      </c>
      <c r="D2989" s="72">
        <f t="shared" si="240"/>
        <v>2.010837880356135E-4</v>
      </c>
      <c r="E2989" s="23">
        <f t="shared" si="236"/>
        <v>3.2988546992028127E-2</v>
      </c>
      <c r="F2989" s="23">
        <f t="shared" si="237"/>
        <v>2.3324684916295524E-2</v>
      </c>
      <c r="G2989" s="20">
        <f t="shared" si="238"/>
        <v>3.1786393118253709E-2</v>
      </c>
      <c r="H2989" s="20">
        <f t="shared" si="239"/>
        <v>2.1613010526650975E-2</v>
      </c>
    </row>
    <row r="2990" spans="1:26" x14ac:dyDescent="0.2">
      <c r="A2990" s="61">
        <v>37195</v>
      </c>
      <c r="B2990" s="62">
        <v>1059.78</v>
      </c>
      <c r="C2990" s="16">
        <f t="shared" si="241"/>
        <v>-9.4358761447863757E-6</v>
      </c>
      <c r="D2990" s="72">
        <f t="shared" si="240"/>
        <v>2.0700721372232856E-4</v>
      </c>
      <c r="E2990" s="23">
        <f t="shared" si="236"/>
        <v>3.3470900602343305E-2</v>
      </c>
      <c r="F2990" s="23">
        <f t="shared" si="237"/>
        <v>2.3665734977747394E-2</v>
      </c>
      <c r="G2990" s="20">
        <f t="shared" si="238"/>
        <v>3.1786393118253709E-2</v>
      </c>
      <c r="H2990" s="20">
        <f t="shared" si="239"/>
        <v>2.1613010526650975E-2</v>
      </c>
    </row>
    <row r="2991" spans="1:26" x14ac:dyDescent="0.2">
      <c r="A2991" s="61">
        <v>37196</v>
      </c>
      <c r="B2991" s="62">
        <v>1084.0999999999999</v>
      </c>
      <c r="C2991" s="16">
        <f t="shared" si="241"/>
        <v>2.2688810271838798E-2</v>
      </c>
      <c r="D2991" s="72">
        <f t="shared" si="240"/>
        <v>1.9458678624113436E-4</v>
      </c>
      <c r="E2991" s="23">
        <f t="shared" si="236"/>
        <v>3.2451242577367603E-2</v>
      </c>
      <c r="F2991" s="23">
        <f t="shared" si="237"/>
        <v>2.2944781667476478E-2</v>
      </c>
      <c r="G2991" s="20">
        <f t="shared" si="238"/>
        <v>3.1786393118253709E-2</v>
      </c>
      <c r="H2991" s="20">
        <f t="shared" si="239"/>
        <v>2.1613010526650975E-2</v>
      </c>
      <c r="J2991" s="20">
        <f>SUM($C2992:$C3001)</f>
        <v>5.224109708690429E-2</v>
      </c>
      <c r="K2991" s="20">
        <f>E2991*SQRT(10)</f>
        <v>0.10261983944711452</v>
      </c>
      <c r="L2991" s="20">
        <f>F2991*SQRT(10)</f>
        <v>7.2557770484501849E-2</v>
      </c>
      <c r="M2991" s="20">
        <f>G2991*SQRT(10)</f>
        <v>0.10051740085518363</v>
      </c>
      <c r="N2991" s="20">
        <f>H2991*SQRT(10)</f>
        <v>6.8346340357412397E-2</v>
      </c>
      <c r="O2991">
        <f>IF($J2991&lt;-K2991,1,0)</f>
        <v>0</v>
      </c>
      <c r="P2991" s="5">
        <f>IF(AND(O2981=0,O2991=0),1,0)</f>
        <v>1</v>
      </c>
      <c r="Q2991" s="5">
        <f>IF(AND(O2981=0,O2991=1),1,0)</f>
        <v>0</v>
      </c>
      <c r="R2991">
        <f>IF($J2991&lt;-L2991,1,0)</f>
        <v>0</v>
      </c>
      <c r="S2991" s="5">
        <f>IF(AND(R2981=0,R2991=0),1,0)</f>
        <v>1</v>
      </c>
      <c r="T2991" s="5">
        <f>IF(AND(R2981=0,R2991=1),1,0)</f>
        <v>0</v>
      </c>
      <c r="U2991">
        <f>IF($J2991&lt;-M2991,1,0)</f>
        <v>0</v>
      </c>
      <c r="V2991" s="5">
        <f>IF(AND(U2981=0,U2991=0),1,0)</f>
        <v>1</v>
      </c>
      <c r="W2991" s="5">
        <f>IF(AND(U2981=0,U2991=1),1,0)</f>
        <v>0</v>
      </c>
      <c r="X2991">
        <f>IF($J2991&lt;-N2991,1,0)</f>
        <v>0</v>
      </c>
      <c r="Y2991" s="5">
        <f>IF(AND(X2981=0,X2991=0),1,0)</f>
        <v>1</v>
      </c>
      <c r="Z2991" s="5">
        <f>IF(AND(X2981=0,X2991=1),1,0)</f>
        <v>0</v>
      </c>
    </row>
    <row r="2992" spans="1:26" x14ac:dyDescent="0.2">
      <c r="A2992" s="61">
        <v>37197</v>
      </c>
      <c r="B2992" s="62">
        <v>1087.2</v>
      </c>
      <c r="C2992" s="16">
        <f t="shared" si="241"/>
        <v>2.8554341696879078E-3</v>
      </c>
      <c r="D2992" s="72">
        <f t="shared" si="240"/>
        <v>2.1379850575975614E-4</v>
      </c>
      <c r="E2992" s="23">
        <f t="shared" si="236"/>
        <v>3.4015510325276076E-2</v>
      </c>
      <c r="F2992" s="23">
        <f t="shared" si="237"/>
        <v>2.4050803474181249E-2</v>
      </c>
      <c r="G2992" s="20">
        <f t="shared" si="238"/>
        <v>3.1786393118253709E-2</v>
      </c>
      <c r="H2992" s="20">
        <f t="shared" si="239"/>
        <v>2.1613010526650975E-2</v>
      </c>
    </row>
    <row r="2993" spans="1:26" x14ac:dyDescent="0.2">
      <c r="A2993" s="61">
        <v>37200</v>
      </c>
      <c r="B2993" s="62">
        <v>1102.8399999999999</v>
      </c>
      <c r="C2993" s="16">
        <f t="shared" si="241"/>
        <v>1.4283086964313758E-2</v>
      </c>
      <c r="D2993" s="72">
        <f t="shared" si="240"/>
        <v>2.0145980567201605E-4</v>
      </c>
      <c r="E2993" s="23">
        <f t="shared" si="236"/>
        <v>3.3019376135803552E-2</v>
      </c>
      <c r="F2993" s="23">
        <f t="shared" si="237"/>
        <v>2.3346482786476792E-2</v>
      </c>
      <c r="G2993" s="20">
        <f t="shared" si="238"/>
        <v>3.1786393118253709E-2</v>
      </c>
      <c r="H2993" s="20">
        <f t="shared" si="239"/>
        <v>2.1613010526650975E-2</v>
      </c>
    </row>
    <row r="2994" spans="1:26" x14ac:dyDescent="0.2">
      <c r="A2994" s="61">
        <v>37201</v>
      </c>
      <c r="B2994" s="62">
        <v>1118.8599999999999</v>
      </c>
      <c r="C2994" s="16">
        <f t="shared" si="241"/>
        <v>1.4421638976673718E-2</v>
      </c>
      <c r="D2994" s="72">
        <f t="shared" si="240"/>
        <v>2.0161261172550407E-4</v>
      </c>
      <c r="E2994" s="23">
        <f t="shared" si="236"/>
        <v>3.3031896261455779E-2</v>
      </c>
      <c r="F2994" s="23">
        <f t="shared" si="237"/>
        <v>2.3355335191707651E-2</v>
      </c>
      <c r="G2994" s="20">
        <f t="shared" si="238"/>
        <v>3.1786393118253709E-2</v>
      </c>
      <c r="H2994" s="20">
        <f t="shared" si="239"/>
        <v>2.1613010526650975E-2</v>
      </c>
    </row>
    <row r="2995" spans="1:26" x14ac:dyDescent="0.2">
      <c r="A2995" s="61">
        <v>37202</v>
      </c>
      <c r="B2995" s="62">
        <v>1115.8</v>
      </c>
      <c r="C2995" s="16">
        <f t="shared" si="241"/>
        <v>-2.7386733664935925E-3</v>
      </c>
      <c r="D2995" s="72">
        <f t="shared" si="240"/>
        <v>2.019948752683847E-4</v>
      </c>
      <c r="E2995" s="23">
        <f t="shared" si="236"/>
        <v>3.3063196163808588E-2</v>
      </c>
      <c r="F2995" s="23">
        <f t="shared" si="237"/>
        <v>2.3377465913635678E-2</v>
      </c>
      <c r="G2995" s="20">
        <f t="shared" si="238"/>
        <v>3.1786393118253709E-2</v>
      </c>
      <c r="H2995" s="20">
        <f t="shared" si="239"/>
        <v>2.1613010526650975E-2</v>
      </c>
    </row>
    <row r="2996" spans="1:26" x14ac:dyDescent="0.2">
      <c r="A2996" s="61">
        <v>37203</v>
      </c>
      <c r="B2996" s="62">
        <v>1118.54</v>
      </c>
      <c r="C2996" s="16">
        <f t="shared" si="241"/>
        <v>2.4526270607977659E-3</v>
      </c>
      <c r="D2996" s="72">
        <f t="shared" si="240"/>
        <v>1.903252026607821E-4</v>
      </c>
      <c r="E2996" s="23">
        <f t="shared" si="236"/>
        <v>3.2093923168867576E-2</v>
      </c>
      <c r="F2996" s="23">
        <f t="shared" si="237"/>
        <v>2.2692137541630186E-2</v>
      </c>
      <c r="G2996" s="20">
        <f t="shared" si="238"/>
        <v>3.1786393118253709E-2</v>
      </c>
      <c r="H2996" s="20">
        <f t="shared" si="239"/>
        <v>2.1613010526650975E-2</v>
      </c>
    </row>
    <row r="2997" spans="1:26" x14ac:dyDescent="0.2">
      <c r="A2997" s="61">
        <v>37204</v>
      </c>
      <c r="B2997" s="62">
        <v>1120.31</v>
      </c>
      <c r="C2997" s="16">
        <f t="shared" si="241"/>
        <v>1.5811692331009675E-3</v>
      </c>
      <c r="D2997" s="72">
        <f t="shared" si="240"/>
        <v>1.7926661327109659E-4</v>
      </c>
      <c r="E2997" s="23">
        <f t="shared" si="236"/>
        <v>3.1147583951822325E-2</v>
      </c>
      <c r="F2997" s="23">
        <f t="shared" si="237"/>
        <v>2.2023024589585091E-2</v>
      </c>
      <c r="G2997" s="20">
        <f t="shared" si="238"/>
        <v>3.1786393118253709E-2</v>
      </c>
      <c r="H2997" s="20">
        <f t="shared" si="239"/>
        <v>2.1613010526650975E-2</v>
      </c>
    </row>
    <row r="2998" spans="1:26" x14ac:dyDescent="0.2">
      <c r="A2998" s="61">
        <v>37207</v>
      </c>
      <c r="B2998" s="62">
        <v>1118.33</v>
      </c>
      <c r="C2998" s="16">
        <f t="shared" si="241"/>
        <v>-1.7689315980279677E-3</v>
      </c>
      <c r="D2998" s="72">
        <f t="shared" si="240"/>
        <v>1.6866062224345311E-4</v>
      </c>
      <c r="E2998" s="23">
        <f t="shared" si="236"/>
        <v>3.0212141305400772E-2</v>
      </c>
      <c r="F2998" s="23">
        <f t="shared" si="237"/>
        <v>2.1361616101653779E-2</v>
      </c>
      <c r="G2998" s="20">
        <f t="shared" si="238"/>
        <v>3.1786393118253709E-2</v>
      </c>
      <c r="H2998" s="20">
        <f t="shared" si="239"/>
        <v>2.1613010526650975E-2</v>
      </c>
    </row>
    <row r="2999" spans="1:26" x14ac:dyDescent="0.2">
      <c r="A2999" s="61">
        <v>37208</v>
      </c>
      <c r="B2999" s="62">
        <v>1139.0899999999999</v>
      </c>
      <c r="C2999" s="16">
        <f t="shared" si="241"/>
        <v>1.8393196899529059E-2</v>
      </c>
      <c r="D2999" s="72">
        <f t="shared" si="240"/>
        <v>1.5872873204875602E-4</v>
      </c>
      <c r="E2999" s="23">
        <f t="shared" si="236"/>
        <v>2.9309096557604417E-2</v>
      </c>
      <c r="F2999" s="23">
        <f t="shared" si="237"/>
        <v>2.0723114678333873E-2</v>
      </c>
      <c r="G2999" s="20">
        <f t="shared" si="238"/>
        <v>3.1786393118253709E-2</v>
      </c>
      <c r="H2999" s="20">
        <f t="shared" si="239"/>
        <v>2.1613010526650975E-2</v>
      </c>
    </row>
    <row r="3000" spans="1:26" x14ac:dyDescent="0.2">
      <c r="A3000" s="61">
        <v>37209</v>
      </c>
      <c r="B3000" s="62">
        <v>1141.21</v>
      </c>
      <c r="C3000" s="16">
        <f t="shared" si="241"/>
        <v>1.8594050000484458E-3</v>
      </c>
      <c r="D3000" s="72">
        <f t="shared" si="240"/>
        <v>1.6950358965692137E-4</v>
      </c>
      <c r="E3000" s="23">
        <f t="shared" si="236"/>
        <v>3.0287547489158191E-2</v>
      </c>
      <c r="F3000" s="23">
        <f t="shared" si="237"/>
        <v>2.1414932347358903E-2</v>
      </c>
      <c r="G3000" s="20">
        <f t="shared" si="238"/>
        <v>3.1786393118253709E-2</v>
      </c>
      <c r="H3000" s="20">
        <f t="shared" si="239"/>
        <v>2.1613010526650975E-2</v>
      </c>
    </row>
    <row r="3001" spans="1:26" x14ac:dyDescent="0.2">
      <c r="A3001" s="61">
        <v>37210</v>
      </c>
      <c r="B3001" s="62">
        <v>1142.24</v>
      </c>
      <c r="C3001" s="16">
        <f t="shared" si="241"/>
        <v>9.0214374727423012E-4</v>
      </c>
      <c r="D3001" s="72">
        <f t="shared" si="240"/>
        <v>1.5954081749475839E-4</v>
      </c>
      <c r="E3001" s="23">
        <f t="shared" si="236"/>
        <v>2.9383976274931538E-2</v>
      </c>
      <c r="F3001" s="23">
        <f t="shared" si="237"/>
        <v>2.0776058683830645E-2</v>
      </c>
      <c r="G3001" s="20">
        <f t="shared" si="238"/>
        <v>3.1786393118253709E-2</v>
      </c>
      <c r="H3001" s="20">
        <f t="shared" si="239"/>
        <v>2.1613010526650975E-2</v>
      </c>
      <c r="J3001" s="20">
        <f>SUM($C3002:$C3011)</f>
        <v>-2.4455569253703478E-3</v>
      </c>
      <c r="K3001" s="20">
        <f>E3001*SQRT(10)</f>
        <v>9.2920291741133684E-2</v>
      </c>
      <c r="L3001" s="20">
        <f>F3001*SQRT(10)</f>
        <v>6.5699666242224911E-2</v>
      </c>
      <c r="M3001" s="20">
        <f>G3001*SQRT(10)</f>
        <v>0.10051740085518363</v>
      </c>
      <c r="N3001" s="20">
        <f>H3001*SQRT(10)</f>
        <v>6.8346340357412397E-2</v>
      </c>
      <c r="O3001">
        <f>IF($J3001&lt;-K3001,1,0)</f>
        <v>0</v>
      </c>
      <c r="P3001" s="5">
        <f>IF(AND(O2991=0,O3001=0),1,0)</f>
        <v>1</v>
      </c>
      <c r="Q3001" s="5">
        <f>IF(AND(O2991=0,O3001=1),1,0)</f>
        <v>0</v>
      </c>
      <c r="R3001">
        <f>IF($J3001&lt;-L3001,1,0)</f>
        <v>0</v>
      </c>
      <c r="S3001" s="5">
        <f>IF(AND(R2991=0,R3001=0),1,0)</f>
        <v>1</v>
      </c>
      <c r="T3001" s="5">
        <f>IF(AND(R2991=0,R3001=1),1,0)</f>
        <v>0</v>
      </c>
      <c r="U3001">
        <f>IF($J3001&lt;-M3001,1,0)</f>
        <v>0</v>
      </c>
      <c r="V3001" s="5">
        <f>IF(AND(U2991=0,U3001=0),1,0)</f>
        <v>1</v>
      </c>
      <c r="W3001" s="5">
        <f>IF(AND(U2991=0,U3001=1),1,0)</f>
        <v>0</v>
      </c>
      <c r="X3001">
        <f>IF($J3001&lt;-N3001,1,0)</f>
        <v>0</v>
      </c>
      <c r="Y3001" s="5">
        <f>IF(AND(X2991=0,X3001=0),1,0)</f>
        <v>1</v>
      </c>
      <c r="Z3001" s="5">
        <f>IF(AND(X2991=0,X3001=1),1,0)</f>
        <v>0</v>
      </c>
    </row>
    <row r="3002" spans="1:26" x14ac:dyDescent="0.2">
      <c r="A3002" s="61">
        <v>37211</v>
      </c>
      <c r="B3002" s="62">
        <v>1138.6500000000001</v>
      </c>
      <c r="C3002" s="16">
        <f t="shared" si="241"/>
        <v>-3.1478966232634372E-3</v>
      </c>
      <c r="D3002" s="72">
        <f t="shared" si="240"/>
        <v>1.5001720024551763E-4</v>
      </c>
      <c r="E3002" s="23">
        <f t="shared" si="236"/>
        <v>2.8493459785906668E-2</v>
      </c>
      <c r="F3002" s="23">
        <f t="shared" si="237"/>
        <v>2.01464154162963E-2</v>
      </c>
      <c r="G3002" s="20">
        <f t="shared" si="238"/>
        <v>3.1786393118253709E-2</v>
      </c>
      <c r="H3002" s="20">
        <f t="shared" si="239"/>
        <v>2.1613010526650975E-2</v>
      </c>
    </row>
    <row r="3003" spans="1:26" x14ac:dyDescent="0.2">
      <c r="A3003" s="61">
        <v>37214</v>
      </c>
      <c r="B3003" s="62">
        <v>1151.06</v>
      </c>
      <c r="C3003" s="16">
        <f t="shared" si="241"/>
        <v>1.0839906816188407E-2</v>
      </c>
      <c r="D3003" s="72">
        <f t="shared" si="240"/>
        <v>1.4161072341983179E-4</v>
      </c>
      <c r="E3003" s="23">
        <f t="shared" si="236"/>
        <v>2.7683610412180055E-2</v>
      </c>
      <c r="F3003" s="23">
        <f t="shared" si="237"/>
        <v>1.9573808157286154E-2</v>
      </c>
      <c r="G3003" s="20">
        <f t="shared" si="238"/>
        <v>3.1786393118253709E-2</v>
      </c>
      <c r="H3003" s="20">
        <f t="shared" si="239"/>
        <v>2.1613010526650975E-2</v>
      </c>
    </row>
    <row r="3004" spans="1:26" x14ac:dyDescent="0.2">
      <c r="A3004" s="61">
        <v>37215</v>
      </c>
      <c r="B3004" s="62">
        <v>1142.6600000000001</v>
      </c>
      <c r="C3004" s="16">
        <f t="shared" si="241"/>
        <v>-7.3243792202518252E-3</v>
      </c>
      <c r="D3004" s="72">
        <f t="shared" si="240"/>
        <v>1.4016429480166075E-4</v>
      </c>
      <c r="E3004" s="23">
        <f t="shared" si="236"/>
        <v>2.7541865704228653E-2</v>
      </c>
      <c r="F3004" s="23">
        <f t="shared" si="237"/>
        <v>1.9473586991063899E-2</v>
      </c>
      <c r="G3004" s="20">
        <f t="shared" si="238"/>
        <v>3.1786393118253709E-2</v>
      </c>
      <c r="H3004" s="20">
        <f t="shared" si="239"/>
        <v>2.1613010526650975E-2</v>
      </c>
    </row>
    <row r="3005" spans="1:26" x14ac:dyDescent="0.2">
      <c r="A3005" s="61">
        <v>37216</v>
      </c>
      <c r="B3005" s="62">
        <v>1137.03</v>
      </c>
      <c r="C3005" s="16">
        <f t="shared" si="241"/>
        <v>-4.9392781000970809E-3</v>
      </c>
      <c r="D3005" s="72">
        <f t="shared" si="240"/>
        <v>1.3497322897128452E-4</v>
      </c>
      <c r="E3005" s="23">
        <f t="shared" si="236"/>
        <v>2.702703953841628E-2</v>
      </c>
      <c r="F3005" s="23">
        <f t="shared" si="237"/>
        <v>1.9109577078558811E-2</v>
      </c>
      <c r="G3005" s="20">
        <f t="shared" si="238"/>
        <v>3.1786393118253709E-2</v>
      </c>
      <c r="H3005" s="20">
        <f t="shared" si="239"/>
        <v>2.1613010526650975E-2</v>
      </c>
    </row>
    <row r="3006" spans="1:26" x14ac:dyDescent="0.2">
      <c r="A3006" s="61">
        <v>37218</v>
      </c>
      <c r="B3006" s="62">
        <v>1150.3399999999999</v>
      </c>
      <c r="C3006" s="16">
        <f t="shared" si="241"/>
        <v>1.1637951207990596E-2</v>
      </c>
      <c r="D3006" s="72">
        <f t="shared" si="240"/>
        <v>1.2833862332201337E-4</v>
      </c>
      <c r="E3006" s="23">
        <f t="shared" ref="E3006:E3031" si="242">-NORMSINV($E$3)*SQRT(D3006)</f>
        <v>2.6354412929253133E-2</v>
      </c>
      <c r="F3006" s="23">
        <f t="shared" ref="F3006:F3031" si="243">-NORMSINV($F$3)*SQRT(D3006)</f>
        <v>1.8633993727499493E-2</v>
      </c>
      <c r="G3006" s="20">
        <f t="shared" ref="G3006:G3031" si="244">-PERCENTILE($C2501:$C3005,$G$3)</f>
        <v>3.1786393118253709E-2</v>
      </c>
      <c r="H3006" s="20">
        <f t="shared" ref="H3006:H3031" si="245">-PERCENTILE($C2501:$C3005,$H$3)</f>
        <v>2.1613010526650975E-2</v>
      </c>
    </row>
    <row r="3007" spans="1:26" x14ac:dyDescent="0.2">
      <c r="A3007" s="61">
        <v>37221</v>
      </c>
      <c r="B3007" s="62">
        <v>1157.42</v>
      </c>
      <c r="C3007" s="16">
        <f t="shared" si="241"/>
        <v>6.1358392663144858E-3</v>
      </c>
      <c r="D3007" s="72">
        <f t="shared" si="240"/>
        <v>1.2876482042186674E-4</v>
      </c>
      <c r="E3007" s="23">
        <f t="shared" si="242"/>
        <v>2.6398136573569216E-2</v>
      </c>
      <c r="F3007" s="23">
        <f t="shared" si="243"/>
        <v>1.8664908706183189E-2</v>
      </c>
      <c r="G3007" s="20">
        <f t="shared" si="244"/>
        <v>3.1786393118253709E-2</v>
      </c>
      <c r="H3007" s="20">
        <f t="shared" si="245"/>
        <v>2.1613010526650975E-2</v>
      </c>
    </row>
    <row r="3008" spans="1:26" x14ac:dyDescent="0.2">
      <c r="A3008" s="61">
        <v>37222</v>
      </c>
      <c r="B3008" s="62">
        <v>1149.5</v>
      </c>
      <c r="C3008" s="16">
        <f t="shared" si="241"/>
        <v>-6.8663248977955827E-3</v>
      </c>
      <c r="D3008" s="72">
        <f t="shared" ref="D3008:D3031" si="246">0.94*D3007+0.06*(C3007^2)</f>
        <v>1.2329784260667754E-4</v>
      </c>
      <c r="E3008" s="23">
        <f t="shared" si="242"/>
        <v>2.5831664827573399E-2</v>
      </c>
      <c r="F3008" s="23">
        <f t="shared" si="243"/>
        <v>1.8264382578356792E-2</v>
      </c>
      <c r="G3008" s="20">
        <f t="shared" si="244"/>
        <v>3.1786393118253709E-2</v>
      </c>
      <c r="H3008" s="20">
        <f t="shared" si="245"/>
        <v>2.1613010526650975E-2</v>
      </c>
    </row>
    <row r="3009" spans="1:26" x14ac:dyDescent="0.2">
      <c r="A3009" s="61">
        <v>37223</v>
      </c>
      <c r="B3009" s="62">
        <v>1128.52</v>
      </c>
      <c r="C3009" s="16">
        <f t="shared" si="241"/>
        <v>-1.8420025462016539E-2</v>
      </c>
      <c r="D3009" s="72">
        <f t="shared" si="246"/>
        <v>1.1872875710640213E-4</v>
      </c>
      <c r="E3009" s="23">
        <f t="shared" si="242"/>
        <v>2.5348520654865463E-2</v>
      </c>
      <c r="F3009" s="23">
        <f t="shared" si="243"/>
        <v>1.7922773546583427E-2</v>
      </c>
      <c r="G3009" s="20">
        <f t="shared" si="244"/>
        <v>3.1786393118253709E-2</v>
      </c>
      <c r="H3009" s="20">
        <f t="shared" si="245"/>
        <v>2.1613010526650975E-2</v>
      </c>
    </row>
    <row r="3010" spans="1:26" x14ac:dyDescent="0.2">
      <c r="A3010" s="61">
        <v>37224</v>
      </c>
      <c r="B3010" s="62">
        <v>1140.2</v>
      </c>
      <c r="C3010" s="16">
        <f t="shared" si="241"/>
        <v>1.0296645856261881E-2</v>
      </c>
      <c r="D3010" s="72">
        <f t="shared" si="246"/>
        <v>1.3196287196129826E-4</v>
      </c>
      <c r="E3010" s="23">
        <f t="shared" si="242"/>
        <v>2.6723943045016522E-2</v>
      </c>
      <c r="F3010" s="23">
        <f t="shared" si="243"/>
        <v>1.8895271483059507E-2</v>
      </c>
      <c r="G3010" s="20">
        <f t="shared" si="244"/>
        <v>3.1786393118253709E-2</v>
      </c>
      <c r="H3010" s="20">
        <f t="shared" si="245"/>
        <v>2.1613010526650975E-2</v>
      </c>
    </row>
    <row r="3011" spans="1:26" x14ac:dyDescent="0.2">
      <c r="A3011" s="61">
        <v>37225</v>
      </c>
      <c r="B3011" s="62">
        <v>1139.45</v>
      </c>
      <c r="C3011" s="16">
        <f t="shared" si="241"/>
        <v>-6.5799576870125183E-4</v>
      </c>
      <c r="D3011" s="72">
        <f t="shared" si="246"/>
        <v>1.3040635459697685E-4</v>
      </c>
      <c r="E3011" s="23">
        <f t="shared" si="242"/>
        <v>2.6565869536257919E-2</v>
      </c>
      <c r="F3011" s="23">
        <f t="shared" si="243"/>
        <v>1.8783504972509687E-2</v>
      </c>
      <c r="G3011" s="20">
        <f t="shared" si="244"/>
        <v>3.1786393118253709E-2</v>
      </c>
      <c r="H3011" s="20">
        <f t="shared" si="245"/>
        <v>2.1613010526650975E-2</v>
      </c>
      <c r="J3011" s="20">
        <f>SUM($C3012:$C3021)</f>
        <v>-1.4461874826061731E-2</v>
      </c>
      <c r="K3011" s="20">
        <f>E3011*SQRT(10)</f>
        <v>8.4008655757456127E-2</v>
      </c>
      <c r="L3011" s="20">
        <f>F3011*SQRT(10)</f>
        <v>5.9398658154229053E-2</v>
      </c>
      <c r="M3011" s="20">
        <f>G3011*SQRT(10)</f>
        <v>0.10051740085518363</v>
      </c>
      <c r="N3011" s="20">
        <f>H3011*SQRT(10)</f>
        <v>6.8346340357412397E-2</v>
      </c>
      <c r="O3011">
        <f>IF($J3011&lt;-K3011,1,0)</f>
        <v>0</v>
      </c>
      <c r="P3011" s="5">
        <f>IF(AND(O3001=0,O3011=0),1,0)</f>
        <v>1</v>
      </c>
      <c r="Q3011" s="5">
        <f>IF(AND(O3001=0,O3011=1),1,0)</f>
        <v>0</v>
      </c>
      <c r="R3011">
        <f>IF($J3011&lt;-L3011,1,0)</f>
        <v>0</v>
      </c>
      <c r="S3011" s="5">
        <f>IF(AND(R3001=0,R3011=0),1,0)</f>
        <v>1</v>
      </c>
      <c r="T3011" s="5">
        <f>IF(AND(R3001=0,R3011=1),1,0)</f>
        <v>0</v>
      </c>
      <c r="U3011">
        <f>IF($J3011&lt;-M3011,1,0)</f>
        <v>0</v>
      </c>
      <c r="V3011" s="5">
        <f>IF(AND(U3001=0,U3011=0),1,0)</f>
        <v>1</v>
      </c>
      <c r="W3011" s="5">
        <f>IF(AND(U3001=0,U3011=1),1,0)</f>
        <v>0</v>
      </c>
      <c r="X3011">
        <f>IF($J3011&lt;-N3011,1,0)</f>
        <v>0</v>
      </c>
      <c r="Y3011" s="5">
        <f>IF(AND(X3001=0,X3011=0),1,0)</f>
        <v>1</v>
      </c>
      <c r="Z3011" s="5">
        <f>IF(AND(X3001=0,X3011=1),1,0)</f>
        <v>0</v>
      </c>
    </row>
    <row r="3012" spans="1:26" x14ac:dyDescent="0.2">
      <c r="A3012" s="61">
        <v>37228</v>
      </c>
      <c r="B3012" s="62">
        <v>1129.9000000000001</v>
      </c>
      <c r="C3012" s="16">
        <f t="shared" si="241"/>
        <v>-8.416556613579625E-3</v>
      </c>
      <c r="D3012" s="72">
        <f t="shared" si="246"/>
        <v>1.2260795082705595E-4</v>
      </c>
      <c r="E3012" s="23">
        <f t="shared" si="242"/>
        <v>2.5759295143383262E-2</v>
      </c>
      <c r="F3012" s="23">
        <f t="shared" si="243"/>
        <v>1.8213213301891396E-2</v>
      </c>
      <c r="G3012" s="20">
        <f t="shared" si="244"/>
        <v>3.1786393118253709E-2</v>
      </c>
      <c r="H3012" s="20">
        <f t="shared" si="245"/>
        <v>2.1613010526650975E-2</v>
      </c>
    </row>
    <row r="3013" spans="1:26" x14ac:dyDescent="0.2">
      <c r="A3013" s="61">
        <v>37229</v>
      </c>
      <c r="B3013" s="62">
        <v>1144.8</v>
      </c>
      <c r="C3013" s="16">
        <f t="shared" si="241"/>
        <v>1.3100816027040562E-2</v>
      </c>
      <c r="D3013" s="72">
        <f t="shared" si="246"/>
        <v>1.1950177929120805E-4</v>
      </c>
      <c r="E3013" s="23">
        <f t="shared" si="242"/>
        <v>2.5430906665849996E-2</v>
      </c>
      <c r="F3013" s="23">
        <f t="shared" si="243"/>
        <v>1.7981024907220471E-2</v>
      </c>
      <c r="G3013" s="20">
        <f t="shared" si="244"/>
        <v>3.1786393118253709E-2</v>
      </c>
      <c r="H3013" s="20">
        <f t="shared" si="245"/>
        <v>2.1613010526650975E-2</v>
      </c>
    </row>
    <row r="3014" spans="1:26" x14ac:dyDescent="0.2">
      <c r="A3014" s="61">
        <v>37230</v>
      </c>
      <c r="B3014" s="62">
        <v>1170.3499999999999</v>
      </c>
      <c r="C3014" s="16">
        <f t="shared" ref="C3014:C3031" si="247">LN(B3014/B3013)</f>
        <v>2.2072900113672193E-2</v>
      </c>
      <c r="D3014" s="72">
        <f t="shared" si="246"/>
        <v>1.2262955536819733E-4</v>
      </c>
      <c r="E3014" s="23">
        <f t="shared" si="242"/>
        <v>2.5761564544487917E-2</v>
      </c>
      <c r="F3014" s="23">
        <f t="shared" si="243"/>
        <v>1.8214817891075867E-2</v>
      </c>
      <c r="G3014" s="20">
        <f t="shared" si="244"/>
        <v>3.1786393118253709E-2</v>
      </c>
      <c r="H3014" s="20">
        <f t="shared" si="245"/>
        <v>2.1613010526650975E-2</v>
      </c>
    </row>
    <row r="3015" spans="1:26" x14ac:dyDescent="0.2">
      <c r="A3015" s="61">
        <v>37231</v>
      </c>
      <c r="B3015" s="62">
        <v>1167.0999999999999</v>
      </c>
      <c r="C3015" s="16">
        <f t="shared" si="247"/>
        <v>-2.7808099376053458E-3</v>
      </c>
      <c r="D3015" s="72">
        <f t="shared" si="246"/>
        <v>1.4450455721179447E-4</v>
      </c>
      <c r="E3015" s="23">
        <f t="shared" si="242"/>
        <v>2.7965039038708381E-2</v>
      </c>
      <c r="F3015" s="23">
        <f t="shared" si="243"/>
        <v>1.9772793400309598E-2</v>
      </c>
      <c r="G3015" s="20">
        <f t="shared" si="244"/>
        <v>3.1786393118253709E-2</v>
      </c>
      <c r="H3015" s="20">
        <f t="shared" si="245"/>
        <v>2.1613010526650975E-2</v>
      </c>
    </row>
    <row r="3016" spans="1:26" x14ac:dyDescent="0.2">
      <c r="A3016" s="61">
        <v>37232</v>
      </c>
      <c r="B3016" s="62">
        <v>1158.31</v>
      </c>
      <c r="C3016" s="16">
        <f t="shared" si="247"/>
        <v>-7.5599931753079644E-3</v>
      </c>
      <c r="D3016" s="72">
        <f t="shared" si="246"/>
        <v>1.3629825801363189E-4</v>
      </c>
      <c r="E3016" s="23">
        <f t="shared" si="242"/>
        <v>2.7159377450640908E-2</v>
      </c>
      <c r="F3016" s="23">
        <f t="shared" si="243"/>
        <v>1.9203147132003898E-2</v>
      </c>
      <c r="G3016" s="20">
        <f t="shared" si="244"/>
        <v>3.1786393118253709E-2</v>
      </c>
      <c r="H3016" s="20">
        <f t="shared" si="245"/>
        <v>2.1613010526650975E-2</v>
      </c>
    </row>
    <row r="3017" spans="1:26" x14ac:dyDescent="0.2">
      <c r="A3017" s="61">
        <v>37235</v>
      </c>
      <c r="B3017" s="62">
        <v>1139.93</v>
      </c>
      <c r="C3017" s="16">
        <f t="shared" si="247"/>
        <v>-1.5995189248503284E-2</v>
      </c>
      <c r="D3017" s="72">
        <f t="shared" si="246"/>
        <v>1.3154957234145617E-4</v>
      </c>
      <c r="E3017" s="23">
        <f t="shared" si="242"/>
        <v>2.6682061351445591E-2</v>
      </c>
      <c r="F3017" s="23">
        <f t="shared" si="243"/>
        <v>1.8865658863063274E-2</v>
      </c>
      <c r="G3017" s="20">
        <f t="shared" si="244"/>
        <v>3.1786393118253709E-2</v>
      </c>
      <c r="H3017" s="20">
        <f t="shared" si="245"/>
        <v>2.1613010526650975E-2</v>
      </c>
    </row>
    <row r="3018" spans="1:26" x14ac:dyDescent="0.2">
      <c r="A3018" s="61">
        <v>37236</v>
      </c>
      <c r="B3018" s="62">
        <v>1136.76</v>
      </c>
      <c r="C3018" s="16">
        <f t="shared" si="247"/>
        <v>-2.7847463190532606E-3</v>
      </c>
      <c r="D3018" s="72">
        <f t="shared" si="246"/>
        <v>1.390073627466949E-4</v>
      </c>
      <c r="E3018" s="23">
        <f t="shared" si="242"/>
        <v>2.7427963328041483E-2</v>
      </c>
      <c r="F3018" s="23">
        <f t="shared" si="243"/>
        <v>1.9393051857569687E-2</v>
      </c>
      <c r="G3018" s="20">
        <f t="shared" si="244"/>
        <v>3.1786393118253709E-2</v>
      </c>
      <c r="H3018" s="20">
        <f t="shared" si="245"/>
        <v>2.1613010526650975E-2</v>
      </c>
    </row>
    <row r="3019" spans="1:26" x14ac:dyDescent="0.2">
      <c r="A3019" s="61">
        <v>37237</v>
      </c>
      <c r="B3019" s="62">
        <v>1137.07</v>
      </c>
      <c r="C3019" s="16">
        <f t="shared" si="247"/>
        <v>2.7266770332039523E-4</v>
      </c>
      <c r="D3019" s="72">
        <f t="shared" si="246"/>
        <v>1.3113220970558203E-4</v>
      </c>
      <c r="E3019" s="23">
        <f t="shared" si="242"/>
        <v>2.6639701113891821E-2</v>
      </c>
      <c r="F3019" s="23">
        <f t="shared" si="243"/>
        <v>1.8835707886618029E-2</v>
      </c>
      <c r="G3019" s="20">
        <f t="shared" si="244"/>
        <v>3.1786393118253709E-2</v>
      </c>
      <c r="H3019" s="20">
        <f t="shared" si="245"/>
        <v>2.1613010526650975E-2</v>
      </c>
    </row>
    <row r="3020" spans="1:26" x14ac:dyDescent="0.2">
      <c r="A3020" s="61">
        <v>37238</v>
      </c>
      <c r="B3020" s="62">
        <v>1119.3800000000001</v>
      </c>
      <c r="C3020" s="16">
        <f t="shared" si="247"/>
        <v>-1.5679817795427452E-2</v>
      </c>
      <c r="D3020" s="72">
        <f t="shared" si="246"/>
        <v>1.2326873798383314E-4</v>
      </c>
      <c r="E3020" s="23">
        <f t="shared" si="242"/>
        <v>2.5828615847888616E-2</v>
      </c>
      <c r="F3020" s="23">
        <f t="shared" si="243"/>
        <v>1.8262226784999756E-2</v>
      </c>
      <c r="G3020" s="20">
        <f t="shared" si="244"/>
        <v>3.1786393118253709E-2</v>
      </c>
      <c r="H3020" s="20">
        <f t="shared" si="245"/>
        <v>2.1613010526650975E-2</v>
      </c>
    </row>
    <row r="3021" spans="1:26" x14ac:dyDescent="0.2">
      <c r="A3021" s="61">
        <v>37239</v>
      </c>
      <c r="B3021" s="62">
        <v>1123.0899999999999</v>
      </c>
      <c r="C3021" s="16">
        <f t="shared" si="247"/>
        <v>3.3088544193820481E-3</v>
      </c>
      <c r="D3021" s="72">
        <f t="shared" si="246"/>
        <v>1.3062401487067135E-4</v>
      </c>
      <c r="E3021" s="23">
        <f t="shared" si="242"/>
        <v>2.658803074017603E-2</v>
      </c>
      <c r="F3021" s="23">
        <f t="shared" si="243"/>
        <v>1.8799174140929884E-2</v>
      </c>
      <c r="G3021" s="20">
        <f t="shared" si="244"/>
        <v>3.1786393118253709E-2</v>
      </c>
      <c r="H3021" s="20">
        <f t="shared" si="245"/>
        <v>2.1613010526650975E-2</v>
      </c>
      <c r="J3021" s="20">
        <f>SUM($C3022:$C3031)</f>
        <v>2.2007166859957523E-2</v>
      </c>
      <c r="K3021" s="20">
        <f>E3021*SQRT(10)</f>
        <v>8.4078735637528809E-2</v>
      </c>
      <c r="L3021" s="20">
        <f>F3021*SQRT(10)</f>
        <v>5.9448208415477662E-2</v>
      </c>
      <c r="M3021" s="20">
        <f>G3021*SQRT(10)</f>
        <v>0.10051740085518363</v>
      </c>
      <c r="N3021" s="20">
        <f>H3021*SQRT(10)</f>
        <v>6.8346340357412397E-2</v>
      </c>
      <c r="O3021">
        <f>IF($J3021&lt;-K3021,1,0)</f>
        <v>0</v>
      </c>
      <c r="P3021" s="5">
        <f>IF(AND(O3011=0,O3021=0),1,0)</f>
        <v>1</v>
      </c>
      <c r="Q3021" s="5">
        <f>IF(AND(O3011=0,O3021=1),1,0)</f>
        <v>0</v>
      </c>
      <c r="R3021">
        <f>IF($J3021&lt;-L3021,1,0)</f>
        <v>0</v>
      </c>
      <c r="S3021" s="5">
        <f>IF(AND(R3011=0,R3021=0),1,0)</f>
        <v>1</v>
      </c>
      <c r="T3021" s="5">
        <f>IF(AND(R3011=0,R3021=1),1,0)</f>
        <v>0</v>
      </c>
      <c r="U3021">
        <f>IF($J3021&lt;-M3021,1,0)</f>
        <v>0</v>
      </c>
      <c r="V3021" s="5">
        <f>IF(AND(U3011=0,U3021=0),1,0)</f>
        <v>1</v>
      </c>
      <c r="W3021" s="5">
        <f>IF(AND(U3011=0,U3021=1),1,0)</f>
        <v>0</v>
      </c>
      <c r="X3021">
        <f>IF($J3021&lt;-N3021,1,0)</f>
        <v>0</v>
      </c>
      <c r="Y3021" s="5">
        <f>IF(AND(X3011=0,X3021=0),1,0)</f>
        <v>1</v>
      </c>
      <c r="Z3021" s="5">
        <f>IF(AND(X3011=0,X3021=1),1,0)</f>
        <v>0</v>
      </c>
    </row>
    <row r="3022" spans="1:26" x14ac:dyDescent="0.2">
      <c r="A3022" s="61">
        <v>37242</v>
      </c>
      <c r="B3022" s="62">
        <v>1134.3599999999999</v>
      </c>
      <c r="C3022" s="16">
        <f t="shared" si="247"/>
        <v>9.984800222574565E-3</v>
      </c>
      <c r="D3022" s="72">
        <f t="shared" si="246"/>
        <v>1.234434850325509E-4</v>
      </c>
      <c r="E3022" s="23">
        <f t="shared" si="242"/>
        <v>2.5846916821888097E-2</v>
      </c>
      <c r="F3022" s="23">
        <f t="shared" si="243"/>
        <v>1.8275166562320116E-2</v>
      </c>
      <c r="G3022" s="20">
        <f t="shared" si="244"/>
        <v>3.1786393118253709E-2</v>
      </c>
      <c r="H3022" s="20">
        <f t="shared" si="245"/>
        <v>2.1613010526650975E-2</v>
      </c>
    </row>
    <row r="3023" spans="1:26" x14ac:dyDescent="0.2">
      <c r="A3023" s="61">
        <v>37243</v>
      </c>
      <c r="B3023" s="62">
        <v>1142.92</v>
      </c>
      <c r="C3023" s="16">
        <f t="shared" si="247"/>
        <v>7.5177758689220229E-3</v>
      </c>
      <c r="D3023" s="72">
        <f t="shared" si="246"/>
        <v>1.2201865005968135E-4</v>
      </c>
      <c r="E3023" s="23">
        <f t="shared" si="242"/>
        <v>2.5697316061074504E-2</v>
      </c>
      <c r="F3023" s="23">
        <f t="shared" si="243"/>
        <v>1.8169390742304208E-2</v>
      </c>
      <c r="G3023" s="20">
        <f t="shared" si="244"/>
        <v>3.1786393118253709E-2</v>
      </c>
      <c r="H3023" s="20">
        <f t="shared" si="245"/>
        <v>2.1613010526650975E-2</v>
      </c>
    </row>
    <row r="3024" spans="1:26" x14ac:dyDescent="0.2">
      <c r="A3024" s="61">
        <v>37244</v>
      </c>
      <c r="B3024" s="62">
        <v>1149.56</v>
      </c>
      <c r="C3024" s="16">
        <f t="shared" si="247"/>
        <v>5.7928693540460945E-3</v>
      </c>
      <c r="D3024" s="72">
        <f t="shared" si="246"/>
        <v>1.1808854829702124E-4</v>
      </c>
      <c r="E3024" s="23">
        <f t="shared" si="242"/>
        <v>2.528008617271588E-2</v>
      </c>
      <c r="F3024" s="23">
        <f t="shared" si="243"/>
        <v>1.7874386670558406E-2</v>
      </c>
      <c r="G3024" s="20">
        <f t="shared" si="244"/>
        <v>3.1786393118253709E-2</v>
      </c>
      <c r="H3024" s="20">
        <f t="shared" si="245"/>
        <v>2.1613010526650975E-2</v>
      </c>
    </row>
    <row r="3025" spans="1:26" x14ac:dyDescent="0.2">
      <c r="A3025" s="61">
        <v>37245</v>
      </c>
      <c r="B3025" s="62">
        <v>1139.93</v>
      </c>
      <c r="C3025" s="16">
        <f t="shared" si="247"/>
        <v>-8.4124034537646081E-3</v>
      </c>
      <c r="D3025" s="72">
        <f t="shared" si="246"/>
        <v>1.1301667552038274E-4</v>
      </c>
      <c r="E3025" s="23">
        <f t="shared" si="242"/>
        <v>2.4731241717007149E-2</v>
      </c>
      <c r="F3025" s="23">
        <f t="shared" si="243"/>
        <v>1.7486323989272218E-2</v>
      </c>
      <c r="G3025" s="20">
        <f t="shared" si="244"/>
        <v>3.1786393118253709E-2</v>
      </c>
      <c r="H3025" s="20">
        <f t="shared" si="245"/>
        <v>2.1613010526650975E-2</v>
      </c>
    </row>
    <row r="3026" spans="1:26" x14ac:dyDescent="0.2">
      <c r="A3026" s="61">
        <v>37246</v>
      </c>
      <c r="B3026" s="62">
        <v>1144.8900000000001</v>
      </c>
      <c r="C3026" s="16">
        <f t="shared" si="247"/>
        <v>4.3417055098423007E-3</v>
      </c>
      <c r="D3026" s="72">
        <f t="shared" si="246"/>
        <v>1.1048178690129441E-4</v>
      </c>
      <c r="E3026" s="23">
        <f t="shared" si="242"/>
        <v>2.4452316194259544E-2</v>
      </c>
      <c r="F3026" s="23">
        <f t="shared" si="243"/>
        <v>1.7289108575850913E-2</v>
      </c>
      <c r="G3026" s="20">
        <f t="shared" si="244"/>
        <v>3.1786393118253709E-2</v>
      </c>
      <c r="H3026" s="20">
        <f t="shared" si="245"/>
        <v>2.1613010526650975E-2</v>
      </c>
    </row>
    <row r="3027" spans="1:26" x14ac:dyDescent="0.2">
      <c r="A3027" s="61">
        <v>37249</v>
      </c>
      <c r="B3027" s="62">
        <v>1144.6500000000001</v>
      </c>
      <c r="C3027" s="16">
        <f t="shared" si="247"/>
        <v>-2.0964910058711593E-4</v>
      </c>
      <c r="D3027" s="72">
        <f t="shared" si="246"/>
        <v>1.0498390409126844E-4</v>
      </c>
      <c r="E3027" s="23">
        <f t="shared" si="242"/>
        <v>2.3836144946317944E-2</v>
      </c>
      <c r="F3027" s="23">
        <f t="shared" si="243"/>
        <v>1.6853442215153322E-2</v>
      </c>
      <c r="G3027" s="20">
        <f t="shared" si="244"/>
        <v>3.1786393118253709E-2</v>
      </c>
      <c r="H3027" s="20">
        <f t="shared" si="245"/>
        <v>2.1613010526650975E-2</v>
      </c>
    </row>
    <row r="3028" spans="1:26" x14ac:dyDescent="0.2">
      <c r="A3028" s="61">
        <v>37251</v>
      </c>
      <c r="B3028" s="62">
        <v>1149.3699999999999</v>
      </c>
      <c r="C3028" s="16">
        <f t="shared" si="247"/>
        <v>4.1150527550505933E-3</v>
      </c>
      <c r="D3028" s="72">
        <f t="shared" si="246"/>
        <v>9.8687507010514937E-5</v>
      </c>
      <c r="E3028" s="23">
        <f t="shared" si="242"/>
        <v>2.3110308730193155E-2</v>
      </c>
      <c r="F3028" s="23">
        <f t="shared" si="243"/>
        <v>1.6340236797344584E-2</v>
      </c>
      <c r="G3028" s="20">
        <f t="shared" si="244"/>
        <v>3.1786393118253709E-2</v>
      </c>
      <c r="H3028" s="20">
        <f t="shared" si="245"/>
        <v>2.1613010526650975E-2</v>
      </c>
    </row>
    <row r="3029" spans="1:26" x14ac:dyDescent="0.2">
      <c r="A3029" s="61">
        <v>37252</v>
      </c>
      <c r="B3029" s="62">
        <v>1157.1300000000001</v>
      </c>
      <c r="C3029" s="16">
        <f t="shared" si="247"/>
        <v>6.7288352735743731E-3</v>
      </c>
      <c r="D3029" s="72">
        <f t="shared" si="246"/>
        <v>9.378227614049501E-5</v>
      </c>
      <c r="E3029" s="23">
        <f t="shared" si="242"/>
        <v>2.252864350058266E-2</v>
      </c>
      <c r="F3029" s="23">
        <f t="shared" si="243"/>
        <v>1.5928968055780791E-2</v>
      </c>
      <c r="G3029" s="20">
        <f t="shared" si="244"/>
        <v>3.1786393118253709E-2</v>
      </c>
      <c r="H3029" s="20">
        <f t="shared" si="245"/>
        <v>2.1613010526650975E-2</v>
      </c>
    </row>
    <row r="3030" spans="1:26" x14ac:dyDescent="0.2">
      <c r="A3030" s="61">
        <v>37253</v>
      </c>
      <c r="B3030" s="62">
        <v>1161.02</v>
      </c>
      <c r="C3030" s="16">
        <f t="shared" si="247"/>
        <v>3.3561276459939189E-3</v>
      </c>
      <c r="D3030" s="72">
        <f t="shared" si="246"/>
        <v>9.0871973020399229E-5</v>
      </c>
      <c r="E3030" s="23">
        <f t="shared" si="242"/>
        <v>2.2176328026254001E-2</v>
      </c>
      <c r="F3030" s="23">
        <f t="shared" si="243"/>
        <v>1.5679861981729184E-2</v>
      </c>
      <c r="G3030" s="20">
        <f t="shared" si="244"/>
        <v>3.1786393118253709E-2</v>
      </c>
      <c r="H3030" s="20">
        <f t="shared" si="245"/>
        <v>2.1613010526650975E-2</v>
      </c>
    </row>
    <row r="3031" spans="1:26" x14ac:dyDescent="0.2">
      <c r="A3031" s="61">
        <v>37256</v>
      </c>
      <c r="B3031" s="62">
        <v>1148.08</v>
      </c>
      <c r="C3031" s="16">
        <f t="shared" si="247"/>
        <v>-1.1207947215694626E-2</v>
      </c>
      <c r="D3031" s="72">
        <f t="shared" si="246"/>
        <v>8.6095470205747556E-5</v>
      </c>
      <c r="E3031" s="23">
        <f t="shared" si="242"/>
        <v>2.158563401305345E-2</v>
      </c>
      <c r="F3031" s="23">
        <f t="shared" si="243"/>
        <v>1.526220940239083E-2</v>
      </c>
      <c r="G3031" s="20">
        <f t="shared" si="244"/>
        <v>3.1786393118253709E-2</v>
      </c>
      <c r="H3031" s="20">
        <f t="shared" si="245"/>
        <v>2.1613010526650975E-2</v>
      </c>
      <c r="J3031" s="20">
        <f>SUM($C3032:$C3041)</f>
        <v>0</v>
      </c>
      <c r="K3031" s="20">
        <f>E3031*SQRT(10)</f>
        <v>6.8259768220049657E-2</v>
      </c>
      <c r="L3031" s="20">
        <f>F3031*SQRT(10)</f>
        <v>4.8263343837992315E-2</v>
      </c>
      <c r="M3031" s="20">
        <f>G3031*SQRT(10)</f>
        <v>0.10051740085518363</v>
      </c>
      <c r="N3031" s="20">
        <f>H3031*SQRT(10)</f>
        <v>6.8346340357412397E-2</v>
      </c>
      <c r="O3031">
        <f>IF($J3031&lt;-K3031,1,0)</f>
        <v>0</v>
      </c>
      <c r="P3031" s="5">
        <f>IF(AND(O3021=0,O3031=0),1,0)</f>
        <v>1</v>
      </c>
      <c r="Q3031" s="5">
        <f>IF(AND(O3021=0,O3031=1),1,0)</f>
        <v>0</v>
      </c>
      <c r="R3031">
        <f>IF($J3031&lt;-L3031,1,0)</f>
        <v>0</v>
      </c>
      <c r="S3031" s="5">
        <f>IF(AND(R3021=0,R3031=0),1,0)</f>
        <v>1</v>
      </c>
      <c r="T3031" s="5">
        <f>IF(AND(R3021=0,R3031=1),1,0)</f>
        <v>0</v>
      </c>
      <c r="U3031">
        <f>IF($J3031&lt;-M3031,1,0)</f>
        <v>0</v>
      </c>
      <c r="V3031" s="5">
        <f>IF(AND(U3021=0,U3031=0),1,0)</f>
        <v>1</v>
      </c>
      <c r="W3031" s="5">
        <f>IF(AND(U3021=0,U3031=1),1,0)</f>
        <v>0</v>
      </c>
      <c r="X3031">
        <f>IF($J3031&lt;-N3031,1,0)</f>
        <v>0</v>
      </c>
      <c r="Y3031" s="5">
        <f>IF(AND(X3021=0,X3031=0),1,0)</f>
        <v>1</v>
      </c>
      <c r="Z3031" s="5">
        <f>IF(AND(X3021=0,X3031=1),1,0)</f>
        <v>0</v>
      </c>
    </row>
  </sheetData>
  <mergeCells count="12">
    <mergeCell ref="A1:H1"/>
    <mergeCell ref="K2:L2"/>
    <mergeCell ref="M2:N2"/>
    <mergeCell ref="O1:T1"/>
    <mergeCell ref="U1:Z1"/>
    <mergeCell ref="O2:Q2"/>
    <mergeCell ref="R2:T2"/>
    <mergeCell ref="U2:W2"/>
    <mergeCell ref="X2:Z2"/>
    <mergeCell ref="A2:C2"/>
    <mergeCell ref="G2:H2"/>
    <mergeCell ref="E2:F2"/>
  </mergeCells>
  <phoneticPr fontId="0" type="noConversion"/>
  <pageMargins left="0.78740157499999996" right="0.78740157499999996" top="0.984251969" bottom="0.984251969" header="0.5" footer="0.5"/>
  <pageSetup orientation="portrait" horizontalDpi="200" verticalDpi="2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R31"/>
  <sheetViews>
    <sheetView tabSelected="1" zoomScale="140" zoomScaleNormal="140" zoomScalePageLayoutView="140" workbookViewId="0">
      <selection activeCell="D27" sqref="D27"/>
    </sheetView>
  </sheetViews>
  <sheetFormatPr defaultColWidth="9.140625" defaultRowHeight="12.75" x14ac:dyDescent="0.2"/>
  <cols>
    <col min="1" max="1" width="1.7109375" customWidth="1"/>
    <col min="2" max="2" width="8.28515625" customWidth="1"/>
    <col min="3" max="3" width="11.85546875" style="24" customWidth="1"/>
    <col min="4" max="4" width="11.85546875" customWidth="1"/>
    <col min="5" max="5" width="2" customWidth="1"/>
    <col min="6" max="6" width="8.28515625" customWidth="1"/>
    <col min="7" max="8" width="11.85546875" customWidth="1"/>
    <col min="9" max="9" width="4.85546875" customWidth="1"/>
    <col min="10" max="10" width="8.28515625" customWidth="1"/>
    <col min="11" max="11" width="11.85546875" customWidth="1"/>
    <col min="12" max="12" width="13.28515625" customWidth="1"/>
    <col min="13" max="13" width="3" customWidth="1"/>
    <col min="14" max="14" width="8.28515625" customWidth="1"/>
    <col min="15" max="15" width="11.85546875" customWidth="1"/>
    <col min="16" max="16" width="13.140625" customWidth="1"/>
  </cols>
  <sheetData>
    <row r="1" spans="2:18" s="32" customFormat="1" ht="42" customHeight="1" thickBot="1" x14ac:dyDescent="0.25">
      <c r="B1" s="125" t="s">
        <v>31</v>
      </c>
      <c r="C1" s="125"/>
      <c r="D1" s="125"/>
      <c r="F1" s="125" t="s">
        <v>32</v>
      </c>
      <c r="G1" s="125"/>
      <c r="H1" s="125"/>
      <c r="J1" s="125" t="s">
        <v>32</v>
      </c>
      <c r="K1" s="125"/>
      <c r="L1" s="125"/>
      <c r="N1" s="125" t="s">
        <v>32</v>
      </c>
      <c r="O1" s="125"/>
      <c r="P1" s="125"/>
    </row>
    <row r="2" spans="2:18" ht="12.75" customHeight="1" x14ac:dyDescent="0.2">
      <c r="B2" s="118" t="s">
        <v>35</v>
      </c>
      <c r="C2" s="119"/>
      <c r="D2" s="120"/>
      <c r="F2" s="118" t="s">
        <v>34</v>
      </c>
      <c r="G2" s="119"/>
      <c r="H2" s="120"/>
      <c r="J2" s="118" t="s">
        <v>33</v>
      </c>
      <c r="K2" s="126"/>
      <c r="L2" s="127"/>
      <c r="N2" s="118" t="s">
        <v>36</v>
      </c>
      <c r="O2" s="126"/>
      <c r="P2" s="127"/>
    </row>
    <row r="3" spans="2:18" ht="3.75" customHeight="1" thickBot="1" x14ac:dyDescent="0.25">
      <c r="B3" s="121"/>
      <c r="C3" s="122"/>
      <c r="D3" s="123"/>
      <c r="F3" s="121"/>
      <c r="G3" s="122"/>
      <c r="H3" s="123"/>
      <c r="J3" s="128"/>
      <c r="K3" s="129"/>
      <c r="L3" s="130"/>
      <c r="N3" s="128"/>
      <c r="O3" s="129"/>
      <c r="P3" s="130"/>
    </row>
    <row r="4" spans="2:18" s="25" customFormat="1" ht="14.25" customHeight="1" x14ac:dyDescent="0.2">
      <c r="B4" s="46"/>
      <c r="C4" s="47">
        <v>0.01</v>
      </c>
      <c r="D4" s="47">
        <v>0.05</v>
      </c>
      <c r="F4" s="54"/>
      <c r="G4" s="55">
        <v>0.01</v>
      </c>
      <c r="H4" s="55">
        <v>0.05</v>
      </c>
      <c r="J4" s="40"/>
      <c r="K4" s="45">
        <v>0.01</v>
      </c>
      <c r="L4" s="45">
        <v>0.05</v>
      </c>
      <c r="N4" s="40"/>
      <c r="O4" s="45">
        <v>0.01</v>
      </c>
      <c r="P4" s="45">
        <v>0.05</v>
      </c>
    </row>
    <row r="5" spans="2:18" ht="13.5" x14ac:dyDescent="0.2">
      <c r="B5" s="48" t="s">
        <v>13</v>
      </c>
      <c r="C5" s="43">
        <f>COUNTIF(RM_1_T0,0)</f>
        <v>2467</v>
      </c>
      <c r="D5" s="43">
        <f>COUNTIF(RM_5_T0,0)</f>
        <v>2395</v>
      </c>
      <c r="F5" s="48" t="s">
        <v>13</v>
      </c>
      <c r="G5" s="43">
        <f>COUNTIF(SH_1_T0,0)</f>
        <v>2485</v>
      </c>
      <c r="H5" s="43">
        <f>COUNTIF(SH_5_T0,0)</f>
        <v>2376</v>
      </c>
      <c r="J5" s="48" t="s">
        <v>13</v>
      </c>
      <c r="K5" s="43">
        <f>COUNTIF('10-days VaRs'!O1071:O3500,0)</f>
        <v>191</v>
      </c>
      <c r="L5" s="43">
        <f>COUNTIF('10-days VaRs'!R1071:R3500,0)</f>
        <v>188</v>
      </c>
      <c r="N5" s="48" t="s">
        <v>13</v>
      </c>
      <c r="O5" s="43">
        <f>COUNTIF('10-days VaRs'!U1071:U3500,0)</f>
        <v>193</v>
      </c>
      <c r="P5" s="43">
        <f>COUNTIF('10-days VaRs'!X1071:X3500,0)</f>
        <v>186</v>
      </c>
    </row>
    <row r="6" spans="2:18" ht="13.5" x14ac:dyDescent="0.2">
      <c r="B6" s="48" t="s">
        <v>14</v>
      </c>
      <c r="C6" s="43">
        <f>COUNTIF(RM_1_T0,1)</f>
        <v>54</v>
      </c>
      <c r="D6" s="43">
        <f>COUNTIF(RM_5_T0,1)</f>
        <v>126</v>
      </c>
      <c r="F6" s="48" t="s">
        <v>14</v>
      </c>
      <c r="G6" s="43">
        <f>COUNTIF(SH_1_T0,1)</f>
        <v>36</v>
      </c>
      <c r="H6" s="43">
        <f>COUNTIF(SH_5_T0,1)</f>
        <v>145</v>
      </c>
      <c r="J6" s="48" t="s">
        <v>14</v>
      </c>
      <c r="K6" s="43">
        <f>COUNTIF('10-days VaRs'!O1071:O3500,1)</f>
        <v>6</v>
      </c>
      <c r="L6" s="43">
        <f>COUNTIF('10-days VaRs'!R1071:R3500,1)</f>
        <v>9</v>
      </c>
      <c r="N6" s="48" t="s">
        <v>14</v>
      </c>
      <c r="O6" s="43">
        <f>COUNTIF('10-days VaRs'!U1071:U3500,1)</f>
        <v>4</v>
      </c>
      <c r="P6" s="43">
        <f>COUNTIF('10-days VaRs'!X1071:X3500,1)</f>
        <v>11</v>
      </c>
    </row>
    <row r="7" spans="2:18" ht="13.5" x14ac:dyDescent="0.2">
      <c r="B7" s="48" t="s">
        <v>15</v>
      </c>
      <c r="C7" s="43">
        <f>COUNTIF(RM_1_T00,1)</f>
        <v>2418</v>
      </c>
      <c r="D7" s="43">
        <f>COUNTIF(RM_5_T00,1)</f>
        <v>2279</v>
      </c>
      <c r="F7" s="48" t="s">
        <v>15</v>
      </c>
      <c r="G7" s="43">
        <f>COUNTIF(SH_1_T00,1)</f>
        <v>2451</v>
      </c>
      <c r="H7" s="43">
        <f>COUNTIF(SH_5_T00,1)</f>
        <v>2240</v>
      </c>
      <c r="J7" s="48" t="s">
        <v>15</v>
      </c>
      <c r="K7" s="43">
        <f>COUNTIF('10-days VaRs'!P1071:P3500,1)</f>
        <v>185</v>
      </c>
      <c r="L7" s="49">
        <f>COUNTIF('10-days VaRs'!S1071:S3500,1)</f>
        <v>179</v>
      </c>
      <c r="N7" s="48" t="s">
        <v>15</v>
      </c>
      <c r="O7" s="43">
        <f>COUNTIF('10-days VaRs'!V1071:V3500,1)</f>
        <v>190</v>
      </c>
      <c r="P7" s="49">
        <f>COUNTIF('10-days VaRs'!Y1071:Y3500,1)</f>
        <v>177</v>
      </c>
    </row>
    <row r="8" spans="2:18" ht="13.5" x14ac:dyDescent="0.2">
      <c r="B8" s="48" t="s">
        <v>16</v>
      </c>
      <c r="C8" s="43">
        <f>COUNTIF(RM_1_T01,1)</f>
        <v>49</v>
      </c>
      <c r="D8" s="43">
        <f>COUNTIF(RM_5_T01,1)</f>
        <v>116</v>
      </c>
      <c r="F8" s="48" t="s">
        <v>16</v>
      </c>
      <c r="G8" s="43">
        <f>COUNTIF(SH_1_T01,1)</f>
        <v>34</v>
      </c>
      <c r="H8" s="43">
        <f>COUNTIF(SH_5_T01,1)</f>
        <v>136</v>
      </c>
      <c r="J8" s="48" t="s">
        <v>16</v>
      </c>
      <c r="K8" s="43">
        <f>COUNTIF('10-days VaRs'!Q1071:Q3500,1)</f>
        <v>6</v>
      </c>
      <c r="L8" s="49">
        <f>COUNTIF('10-days VaRs'!T1071:T3500,1)</f>
        <v>9</v>
      </c>
      <c r="N8" s="48" t="s">
        <v>16</v>
      </c>
      <c r="O8" s="43">
        <f>COUNTIF('10-days VaRs'!W1071:W3500,1)</f>
        <v>3</v>
      </c>
      <c r="P8" s="49">
        <f>COUNTIF('10-days VaRs'!Z1071:Z3500,1)</f>
        <v>9</v>
      </c>
    </row>
    <row r="9" spans="2:18" ht="13.5" x14ac:dyDescent="0.2">
      <c r="B9" s="48" t="s">
        <v>17</v>
      </c>
      <c r="C9" s="43">
        <f>C5-C7</f>
        <v>49</v>
      </c>
      <c r="D9" s="43">
        <f>D5-D7</f>
        <v>116</v>
      </c>
      <c r="F9" s="48" t="s">
        <v>17</v>
      </c>
      <c r="G9" s="43">
        <f>G5-G7</f>
        <v>34</v>
      </c>
      <c r="H9" s="43">
        <f>H5-H7</f>
        <v>136</v>
      </c>
      <c r="J9" s="48" t="s">
        <v>17</v>
      </c>
      <c r="K9" s="43">
        <f>K5-K7</f>
        <v>6</v>
      </c>
      <c r="L9" s="43">
        <f>L5-L7</f>
        <v>9</v>
      </c>
      <c r="N9" s="48" t="s">
        <v>17</v>
      </c>
      <c r="O9" s="43">
        <f>O5-O7</f>
        <v>3</v>
      </c>
      <c r="P9" s="43">
        <f>P5-P7</f>
        <v>9</v>
      </c>
    </row>
    <row r="10" spans="2:18" ht="13.5" x14ac:dyDescent="0.2">
      <c r="B10" s="48" t="s">
        <v>18</v>
      </c>
      <c r="C10" s="43">
        <f>C6-C8</f>
        <v>5</v>
      </c>
      <c r="D10" s="43">
        <f>D6-D8</f>
        <v>10</v>
      </c>
      <c r="F10" s="48" t="s">
        <v>18</v>
      </c>
      <c r="G10" s="43">
        <f>G6-G8</f>
        <v>2</v>
      </c>
      <c r="H10" s="43">
        <f>H6-H8</f>
        <v>9</v>
      </c>
      <c r="J10" s="48" t="s">
        <v>18</v>
      </c>
      <c r="K10" s="43">
        <f>K6-K8</f>
        <v>0</v>
      </c>
      <c r="L10" s="43">
        <f>L6-L8</f>
        <v>0</v>
      </c>
      <c r="N10" s="48" t="s">
        <v>18</v>
      </c>
      <c r="O10" s="43">
        <f>O6-O8</f>
        <v>1</v>
      </c>
      <c r="P10" s="43">
        <f>P6-P8</f>
        <v>2</v>
      </c>
      <c r="R10" s="66" t="s">
        <v>25</v>
      </c>
    </row>
    <row r="11" spans="2:18" x14ac:dyDescent="0.2">
      <c r="B11" s="50" t="s">
        <v>3</v>
      </c>
      <c r="C11" s="51">
        <f>C6/(C5+C6)</f>
        <v>2.1420071400238001E-2</v>
      </c>
      <c r="D11" s="52">
        <f>D6/(D5+D6)</f>
        <v>4.9980166600555334E-2</v>
      </c>
      <c r="F11" s="50" t="s">
        <v>3</v>
      </c>
      <c r="G11" s="51">
        <f>G6/(G5+G6)</f>
        <v>1.4280047600158666E-2</v>
      </c>
      <c r="H11" s="52">
        <f>H6/(H5+H6)</f>
        <v>5.7516858389527963E-2</v>
      </c>
      <c r="J11" s="50" t="s">
        <v>3</v>
      </c>
      <c r="K11" s="51">
        <f>K6/(K5+K6)</f>
        <v>3.0456852791878174E-2</v>
      </c>
      <c r="L11" s="52">
        <f>L6/(L5+L6)</f>
        <v>4.5685279187817257E-2</v>
      </c>
      <c r="N11" s="50" t="s">
        <v>3</v>
      </c>
      <c r="O11" s="51">
        <f>O6/(O5+O6)</f>
        <v>2.030456852791878E-2</v>
      </c>
      <c r="P11" s="52">
        <f>P6/(P5+P6)</f>
        <v>5.5837563451776651E-2</v>
      </c>
    </row>
    <row r="12" spans="2:18" ht="13.5" x14ac:dyDescent="0.2">
      <c r="B12" s="50" t="s">
        <v>19</v>
      </c>
      <c r="C12" s="51">
        <f>C8/C5</f>
        <v>1.9862180786380218E-2</v>
      </c>
      <c r="D12" s="52">
        <f>D8/D5</f>
        <v>4.8434237995824636E-2</v>
      </c>
      <c r="F12" s="50" t="s">
        <v>19</v>
      </c>
      <c r="G12" s="51">
        <f>G8/G5</f>
        <v>1.3682092555331992E-2</v>
      </c>
      <c r="H12" s="52">
        <f>H8/H5</f>
        <v>5.7239057239057242E-2</v>
      </c>
      <c r="J12" s="50" t="s">
        <v>19</v>
      </c>
      <c r="K12" s="51">
        <f>K8/K5</f>
        <v>3.1413612565445025E-2</v>
      </c>
      <c r="L12" s="52">
        <f>L8/L5</f>
        <v>4.7872340425531915E-2</v>
      </c>
      <c r="N12" s="50" t="s">
        <v>19</v>
      </c>
      <c r="O12" s="51">
        <f>O8/O5</f>
        <v>1.5544041450777202E-2</v>
      </c>
      <c r="P12" s="52">
        <f>P8/P5</f>
        <v>4.8387096774193547E-2</v>
      </c>
    </row>
    <row r="13" spans="2:18" ht="13.5" x14ac:dyDescent="0.2">
      <c r="B13" s="50" t="s">
        <v>20</v>
      </c>
      <c r="C13" s="51">
        <f>C10/C6</f>
        <v>9.2592592592592587E-2</v>
      </c>
      <c r="D13" s="52">
        <f>D10/D6</f>
        <v>7.9365079365079361E-2</v>
      </c>
      <c r="F13" s="50" t="s">
        <v>20</v>
      </c>
      <c r="G13" s="51">
        <f>G10/G6</f>
        <v>5.5555555555555552E-2</v>
      </c>
      <c r="H13" s="52">
        <f>H10/H6</f>
        <v>6.2068965517241378E-2</v>
      </c>
      <c r="J13" s="50" t="s">
        <v>20</v>
      </c>
      <c r="K13" s="51">
        <f>K10/K6+0.0000000001</f>
        <v>1E-10</v>
      </c>
      <c r="L13" s="51">
        <f>L10/L6+0.0000000001</f>
        <v>1E-10</v>
      </c>
      <c r="N13" s="50" t="s">
        <v>20</v>
      </c>
      <c r="O13" s="51">
        <f>O10/O6+0.0000000001</f>
        <v>0.25000000010000001</v>
      </c>
      <c r="P13" s="51">
        <f>P10/P6+0.0000000001</f>
        <v>0.18181818191818183</v>
      </c>
    </row>
    <row r="14" spans="2:18" ht="13.5" x14ac:dyDescent="0.2">
      <c r="B14" s="48" t="s">
        <v>21</v>
      </c>
      <c r="C14" s="52">
        <f>-2*(C5*LN((1-C4)/(1-C11))+C6*LN(C4/C11))</f>
        <v>25.021666291185717</v>
      </c>
      <c r="D14" s="52">
        <f>-2*(D5*LN((1-D4)/(1-D11))+D6*LN(D4/D11))</f>
        <v>2.0879878360108295E-5</v>
      </c>
      <c r="F14" s="48" t="s">
        <v>21</v>
      </c>
      <c r="G14" s="52">
        <f>-2*(G5*LN((1-G4)/(1-G11))+G6*LN(G4/G11))</f>
        <v>4.1187457681165718</v>
      </c>
      <c r="H14" s="52">
        <f>-2*(H5*LN((1-H4)/(1-H11))+H6*LN(H4/H11))</f>
        <v>2.86631433378205</v>
      </c>
      <c r="J14" s="48" t="s">
        <v>21</v>
      </c>
      <c r="K14" s="52">
        <f>-2*(K5*LN((1-K4)/(1-K11))+K6*LN(K4/K11))</f>
        <v>5.3885645496764791</v>
      </c>
      <c r="L14" s="52">
        <f>-2*(L5*LN((1-L4)/(1-L11))+L6*LN(L4/L11))</f>
        <v>7.9410907036241207E-2</v>
      </c>
      <c r="N14" s="48" t="s">
        <v>21</v>
      </c>
      <c r="O14" s="52">
        <f>-2*(O5*LN((1-O4)/(1-O11))+O6*LN(O4/O11))</f>
        <v>1.6272898108337914</v>
      </c>
      <c r="P14" s="52">
        <f>-2*(P5*LN((1-P4)/(1-P11))+P6*LN(P4/P11))</f>
        <v>0.13640503046416974</v>
      </c>
    </row>
    <row r="15" spans="2:18" ht="13.5" x14ac:dyDescent="0.2">
      <c r="B15" s="48" t="s">
        <v>22</v>
      </c>
      <c r="C15" s="51">
        <f>-2*(C5*LN(1-C11)+C6*LN(C11)-C7*LN(1-C12)-C8*LN(C12)-C9*LN(1-C13)-C10*LN(C13))</f>
        <v>7.5314112269734395</v>
      </c>
      <c r="D15" s="51">
        <f>-2*(D5*LN(1-D11)+D6*LN(D11)-D7*LN(1-D12)-D8*LN(D12)-D9*LN(1-D13)-D10*LN(D13))</f>
        <v>2.0811092977602073</v>
      </c>
      <c r="F15" s="48" t="s">
        <v>22</v>
      </c>
      <c r="G15" s="51">
        <f>-2*(G5*LN(1-G11)+G6*LN(G11)-G7*LN(1-G12)-G8*LN(G12)-G9*LN(1-G13)-G10*LN(G13))</f>
        <v>2.5893608732099587</v>
      </c>
      <c r="H15" s="51">
        <f>-2*(H5*LN(1-H11)+H6*LN(H11)-H7*LN(1-H12)-H8*LN(H12)-H9*LN(1-H13)-H10*LN(H13))</f>
        <v>5.7494127908036319E-2</v>
      </c>
      <c r="J15" s="48" t="s">
        <v>22</v>
      </c>
      <c r="K15" s="51">
        <f>-2*(K5*LN(1-K11)+K6*LN(K11)-K7*LN(1-K12)-K8*LN(K12)-K9*LN(1-K13)-K10*LN(K13))</f>
        <v>0.377025372922418</v>
      </c>
      <c r="L15" s="51">
        <f>-2*(L5*LN(1-L11)+L6*LN(L11)-L7*LN(1-L12)-L8*LN(L12)-L9*LN(1-L13)-L10*LN(L13))</f>
        <v>0.86203156383598056</v>
      </c>
      <c r="N15" s="48" t="s">
        <v>22</v>
      </c>
      <c r="O15" s="51">
        <f>-2*(O5*LN(1-O11)+O6*LN(O11)-O7*LN(1-O12)-O8*LN(O12)-O9*LN(1-O13)-O10*LN(O13))</f>
        <v>3.6572283952795899</v>
      </c>
      <c r="P15" s="51">
        <f>-2*(P5*LN(1-P11)+P6*LN(P11)-P7*LN(1-P12)-P8*LN(P12)-P9*LN(1-P13)-P10*LN(P13))</f>
        <v>2.34903071449666</v>
      </c>
    </row>
    <row r="16" spans="2:18" ht="13.5" x14ac:dyDescent="0.2">
      <c r="B16" s="48" t="s">
        <v>23</v>
      </c>
      <c r="C16" s="52">
        <f>-2*(C5*LN(1-C4)+C6*LN(C4)-C7*LN(1-C12)-C8*LN(C12)-C9*LN(1-C13)-C10*LN(C13))</f>
        <v>32.55307751815895</v>
      </c>
      <c r="D16" s="52">
        <f>-2*(D5*LN(1-D4)+D6*LN(D4)-D7*LN(1-D12)-D8*LN(D12)-D9*LN(1-D13)-D10*LN(D13))</f>
        <v>2.0811301776385278</v>
      </c>
      <c r="F16" s="48" t="s">
        <v>23</v>
      </c>
      <c r="G16" s="52">
        <f>-2*(G5*LN(1-G4)+G6*LN(G4)-G7*LN(1-G12)-G8*LN(G12)-G9*LN(1-G13)-G10*LN(G13))</f>
        <v>6.7081066413265393</v>
      </c>
      <c r="H16" s="52">
        <f>-2*(H5*LN(1-H4)+H6*LN(H4)-H7*LN(1-H12)-H8*LN(H12)-H9*LN(1-H13)-H10*LN(H13))</f>
        <v>2.9238084616897382</v>
      </c>
      <c r="J16" s="48" t="s">
        <v>23</v>
      </c>
      <c r="K16" s="52">
        <f>-2*(K5*LN(1-K4)+K6*LN(K4)-K7*LN(1-K12)-K8*LN(K12)-K9*LN(1-K13)-K10*LN(K13))</f>
        <v>5.7655899225988705</v>
      </c>
      <c r="L16" s="52">
        <f>-2*(L5*LN(1-L4)+L6*LN(L4)-L7*LN(1-L12)-L8*LN(L12)-L9*LN(1-L13)-L10*LN(L13))</f>
        <v>0.94144247087220023</v>
      </c>
      <c r="N16" s="48" t="s">
        <v>23</v>
      </c>
      <c r="O16" s="52">
        <f>-2*(O5*LN(1-O4)+O6*LN(O4)-O7*LN(1-O12)-O8*LN(O12)-O9*LN(1-O13)-O10*LN(O13))</f>
        <v>5.2845182061133702</v>
      </c>
      <c r="P16" s="52">
        <f>-2*(P5*LN(1-P4)+P6*LN(P4)-P7*LN(1-P12)-P8*LN(P12)-P9*LN(1-P13)-P10*LN(P13))</f>
        <v>2.4854357449608067</v>
      </c>
    </row>
    <row r="17" spans="2:16" x14ac:dyDescent="0.2">
      <c r="C17"/>
    </row>
    <row r="18" spans="2:16" ht="12.75" customHeight="1" x14ac:dyDescent="0.2">
      <c r="B18" s="124" t="s">
        <v>4</v>
      </c>
      <c r="C18" s="107"/>
      <c r="D18" s="108"/>
      <c r="F18" s="116" t="s">
        <v>4</v>
      </c>
      <c r="G18" s="117"/>
      <c r="H18" s="117"/>
      <c r="J18" s="116" t="s">
        <v>4</v>
      </c>
      <c r="K18" s="117"/>
      <c r="L18" s="117"/>
      <c r="N18" s="116" t="s">
        <v>4</v>
      </c>
      <c r="O18" s="117"/>
      <c r="P18" s="117"/>
    </row>
    <row r="19" spans="2:16" ht="15" customHeight="1" x14ac:dyDescent="0.2">
      <c r="B19" s="48" t="s">
        <v>10</v>
      </c>
      <c r="C19" s="53">
        <v>0.1</v>
      </c>
      <c r="D19" s="53">
        <v>0.1</v>
      </c>
      <c r="F19" s="48" t="s">
        <v>10</v>
      </c>
      <c r="G19" s="53">
        <v>0.1</v>
      </c>
      <c r="H19" s="53">
        <v>0.1</v>
      </c>
      <c r="J19" s="48" t="s">
        <v>10</v>
      </c>
      <c r="K19" s="53">
        <v>0.1</v>
      </c>
      <c r="L19" s="53">
        <v>0.1</v>
      </c>
      <c r="N19" s="48" t="s">
        <v>10</v>
      </c>
      <c r="O19" s="53">
        <v>0.1</v>
      </c>
      <c r="P19" s="53">
        <v>0.1</v>
      </c>
    </row>
    <row r="20" spans="2:16" ht="22.5" customHeight="1" x14ac:dyDescent="0.2">
      <c r="B20" s="48" t="s">
        <v>21</v>
      </c>
      <c r="C20" s="44" t="str">
        <f>IF(C14&gt;CHIINV(C19,1),"Reject VaR Model","Don't Reject VaR Model")</f>
        <v>Reject VaR Model</v>
      </c>
      <c r="D20" s="44" t="str">
        <f>IF(D14&gt;CHIINV(D19,1),"Reject VaR Model","Don't Reject VaR Model")</f>
        <v>Don't Reject VaR Model</v>
      </c>
      <c r="F20" s="48" t="s">
        <v>21</v>
      </c>
      <c r="G20" s="44" t="str">
        <f>IF(G14&gt;CHIINV(G19,1),"Reject VaR Model","Don't Reject VaR Model")</f>
        <v>Reject VaR Model</v>
      </c>
      <c r="H20" s="44" t="str">
        <f>IF(H14&gt;CHIINV(H19,1),"Reject VaR Model","Don't Reject VaR Model")</f>
        <v>Reject VaR Model</v>
      </c>
      <c r="J20" s="48" t="s">
        <v>21</v>
      </c>
      <c r="K20" s="44" t="str">
        <f>IF(K14&gt;CHIINV(K19,1),"Reject VaR Model","Don't Reject VaR Model")</f>
        <v>Reject VaR Model</v>
      </c>
      <c r="L20" s="44" t="str">
        <f>IF(L14&gt;CHIINV(L19,1),"Reject VaR Model","Don't Reject VaR Model")</f>
        <v>Don't Reject VaR Model</v>
      </c>
      <c r="N20" s="48" t="s">
        <v>21</v>
      </c>
      <c r="O20" s="44" t="str">
        <f>IF(O14&gt;CHIINV(O19,1),"Reject VaR Model","Don't Reject VaR Model")</f>
        <v>Don't Reject VaR Model</v>
      </c>
      <c r="P20" s="44" t="str">
        <f>IF(P14&gt;CHIINV(P19,1),"Reject VaR Model","Don't Reject VaR Model")</f>
        <v>Don't Reject VaR Model</v>
      </c>
    </row>
    <row r="21" spans="2:16" ht="22.5" customHeight="1" x14ac:dyDescent="0.2">
      <c r="B21" s="48" t="s">
        <v>22</v>
      </c>
      <c r="C21" s="44" t="str">
        <f>IF(C15&gt;CHIINV(C19,1),"Reject VaR Model","Don't Reject VaR Model")</f>
        <v>Reject VaR Model</v>
      </c>
      <c r="D21" s="44" t="str">
        <f>IF(D15&gt;CHIINV(D19,1),"Reject VaR Model","Don't Reject VaR Model")</f>
        <v>Don't Reject VaR Model</v>
      </c>
      <c r="F21" s="48" t="s">
        <v>22</v>
      </c>
      <c r="G21" s="44" t="str">
        <f>IF(G15&gt;CHIINV(G19,1),"Reject VaR Model","Don't Reject VaR Model")</f>
        <v>Don't Reject VaR Model</v>
      </c>
      <c r="H21" s="44" t="str">
        <f>IF(H15&gt;CHIINV(H19,1),"Reject VaR Model","Don't Reject VaR Model")</f>
        <v>Don't Reject VaR Model</v>
      </c>
      <c r="J21" s="48" t="s">
        <v>22</v>
      </c>
      <c r="K21" s="44" t="str">
        <f>IF(K15&gt;CHIINV(K19,1),"Reject VaR Model","Don't Reject VaR Model")</f>
        <v>Don't Reject VaR Model</v>
      </c>
      <c r="L21" s="44" t="str">
        <f>IF(L15&gt;CHIINV(L19,1),"Reject VaR Model","Don't Reject VaR Model")</f>
        <v>Don't Reject VaR Model</v>
      </c>
      <c r="N21" s="48" t="s">
        <v>22</v>
      </c>
      <c r="O21" s="44" t="str">
        <f>IF(O15&gt;CHIINV(O19,1),"Reject VaR Model","Don't Reject VaR Model")</f>
        <v>Reject VaR Model</v>
      </c>
      <c r="P21" s="44" t="str">
        <f>IF(P15&gt;CHIINV(P19,1),"Reject VaR Model","Don't Reject VaR Model")</f>
        <v>Don't Reject VaR Model</v>
      </c>
    </row>
    <row r="22" spans="2:16" ht="22.5" customHeight="1" x14ac:dyDescent="0.2">
      <c r="B22" s="48" t="s">
        <v>23</v>
      </c>
      <c r="C22" s="44" t="str">
        <f>IF(C16&gt;CHIINV(C19,2),"Reject VaR Model","Don't Reject VaR Model")</f>
        <v>Reject VaR Model</v>
      </c>
      <c r="D22" s="44" t="str">
        <f>IF(D16&gt;CHIINV(D19,2),"Reject VaR Model","Don't Reject VaR Model")</f>
        <v>Don't Reject VaR Model</v>
      </c>
      <c r="F22" s="48" t="s">
        <v>23</v>
      </c>
      <c r="G22" s="44" t="str">
        <f>IF(G16&gt;CHIINV(G19,2),"Reject VaR Model","Don't Reject VaR Model")</f>
        <v>Reject VaR Model</v>
      </c>
      <c r="H22" s="44" t="str">
        <f>IF(H16&gt;CHIINV(H19,2),"Reject VaR Model","Don't Reject VaR Model")</f>
        <v>Don't Reject VaR Model</v>
      </c>
      <c r="J22" s="48" t="s">
        <v>23</v>
      </c>
      <c r="K22" s="44" t="str">
        <f>IF(K16&gt;CHIINV(K19,2),"Reject VaR Model","Don't Reject VaR Model")</f>
        <v>Reject VaR Model</v>
      </c>
      <c r="L22" s="44" t="str">
        <f>IF(L16&gt;CHIINV(L19,2),"Reject VaR Model","Don't Reject VaR Model")</f>
        <v>Don't Reject VaR Model</v>
      </c>
      <c r="N22" s="48" t="s">
        <v>23</v>
      </c>
      <c r="O22" s="44" t="str">
        <f>IF(O16&gt;CHIINV(O19,2),"Reject VaR Model","Don't Reject VaR Model")</f>
        <v>Reject VaR Model</v>
      </c>
      <c r="P22" s="44" t="str">
        <f>IF(P16&gt;CHIINV(P19,2),"Reject VaR Model","Don't Reject VaR Model")</f>
        <v>Don't Reject VaR Model</v>
      </c>
    </row>
    <row r="23" spans="2:16" ht="14.25" customHeight="1" x14ac:dyDescent="0.2">
      <c r="B23" s="41" t="s">
        <v>11</v>
      </c>
      <c r="C23" s="42">
        <f>CHIINV(C19,1)</f>
        <v>2.7055434540954142</v>
      </c>
      <c r="F23" s="41" t="s">
        <v>11</v>
      </c>
      <c r="G23" s="42">
        <f>CHIINV(G19,1)</f>
        <v>2.7055434540954142</v>
      </c>
      <c r="J23" s="41" t="s">
        <v>11</v>
      </c>
      <c r="K23" s="42">
        <f>CHIINV(K19,1)</f>
        <v>2.7055434540954142</v>
      </c>
      <c r="N23" s="41" t="s">
        <v>11</v>
      </c>
      <c r="O23" s="42">
        <f>CHIINV(O19,1)</f>
        <v>2.7055434540954142</v>
      </c>
    </row>
    <row r="24" spans="2:16" ht="12" customHeight="1" x14ac:dyDescent="0.2">
      <c r="B24" s="41" t="s">
        <v>12</v>
      </c>
      <c r="C24" s="42">
        <f>CHIINV(D19,2)</f>
        <v>4.6051701859880909</v>
      </c>
      <c r="F24" s="41" t="s">
        <v>12</v>
      </c>
      <c r="G24" s="42">
        <f>CHIINV(H19,2)</f>
        <v>4.6051701859880909</v>
      </c>
      <c r="J24" s="41" t="s">
        <v>12</v>
      </c>
      <c r="K24" s="42">
        <f>CHIINV(L19,2)</f>
        <v>4.6051701859880909</v>
      </c>
      <c r="N24" s="41" t="s">
        <v>12</v>
      </c>
      <c r="O24" s="42">
        <f>CHIINV(P19,2)</f>
        <v>4.6051701859880909</v>
      </c>
    </row>
    <row r="25" spans="2:16" x14ac:dyDescent="0.2">
      <c r="F25" s="34"/>
    </row>
    <row r="31" spans="2:16" x14ac:dyDescent="0.2">
      <c r="F31" s="35"/>
    </row>
  </sheetData>
  <mergeCells count="12">
    <mergeCell ref="J1:L1"/>
    <mergeCell ref="N1:P1"/>
    <mergeCell ref="N2:P3"/>
    <mergeCell ref="N18:P18"/>
    <mergeCell ref="J2:L3"/>
    <mergeCell ref="J18:L18"/>
    <mergeCell ref="F18:H18"/>
    <mergeCell ref="B2:D3"/>
    <mergeCell ref="B18:D18"/>
    <mergeCell ref="F2:H3"/>
    <mergeCell ref="B1:D1"/>
    <mergeCell ref="F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Daily VaRs</vt:lpstr>
      <vt:lpstr>10-days VaRs</vt:lpstr>
      <vt:lpstr>Statistical tests</vt:lpstr>
      <vt:lpstr>Figure</vt:lpstr>
      <vt:lpstr>RM_1_T0</vt:lpstr>
      <vt:lpstr>RM_1_T00</vt:lpstr>
      <vt:lpstr>RM_1_T01</vt:lpstr>
      <vt:lpstr>RM_5_T0</vt:lpstr>
      <vt:lpstr>RM_5_T00</vt:lpstr>
      <vt:lpstr>RM_5_T01</vt:lpstr>
      <vt:lpstr>SH_1_T0</vt:lpstr>
      <vt:lpstr>SH_1_T00</vt:lpstr>
      <vt:lpstr>SH_1_T01</vt:lpstr>
      <vt:lpstr>SH_5_T0</vt:lpstr>
      <vt:lpstr>SH_5_T00</vt:lpstr>
      <vt:lpstr>SH_5_T01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Christoffersen</dc:creator>
  <cp:lastModifiedBy>Godin, Antoine</cp:lastModifiedBy>
  <dcterms:created xsi:type="dcterms:W3CDTF">2001-02-20T21:27:03Z</dcterms:created>
  <dcterms:modified xsi:type="dcterms:W3CDTF">2019-04-29T17:07:52Z</dcterms:modified>
</cp:coreProperties>
</file>